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ataProcessLocal\论文数据\"/>
    </mc:Choice>
  </mc:AlternateContent>
  <xr:revisionPtr revIDLastSave="0" documentId="13_ncr:1_{A315A939-224D-4BE0-9B36-7CFEF03056C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眼底和Gensini" sheetId="1" r:id="rId1"/>
    <sheet name="和临床资料" sheetId="2" r:id="rId2"/>
    <sheet name="眼底和临床清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AH2" i="2"/>
  <c r="AG2" i="2"/>
  <c r="AF2" i="2"/>
  <c r="AE2" i="2"/>
  <c r="AD2" i="2"/>
  <c r="AC2" i="2"/>
  <c r="AB2" i="2"/>
  <c r="AA2" i="2"/>
  <c r="Z2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</calcChain>
</file>

<file path=xl/sharedStrings.xml><?xml version="1.0" encoding="utf-8"?>
<sst xmlns="http://schemas.openxmlformats.org/spreadsheetml/2006/main" count="25075" uniqueCount="204">
  <si>
    <t>病例号</t>
  </si>
  <si>
    <t>颞上动静脉管径比</t>
    <phoneticPr fontId="1" type="noConversion"/>
  </si>
  <si>
    <t>颞下动静脉管径比</t>
    <phoneticPr fontId="1" type="noConversion"/>
  </si>
  <si>
    <t>颞上CRAE</t>
    <phoneticPr fontId="1" type="noConversion"/>
  </si>
  <si>
    <t>颞下CRAE</t>
    <phoneticPr fontId="1" type="noConversion"/>
  </si>
  <si>
    <t>颞上CRVE</t>
  </si>
  <si>
    <t>颞下CRVE</t>
    <phoneticPr fontId="1" type="noConversion"/>
  </si>
  <si>
    <t>动脉分形维数</t>
    <phoneticPr fontId="1" type="noConversion"/>
  </si>
  <si>
    <t>静脉分形维数</t>
    <phoneticPr fontId="1" type="noConversion"/>
  </si>
  <si>
    <t>动脉弯曲度</t>
    <phoneticPr fontId="1" type="noConversion"/>
  </si>
  <si>
    <t>静脉弯曲度</t>
    <phoneticPr fontId="1" type="noConversion"/>
  </si>
  <si>
    <t>y</t>
    <phoneticPr fontId="1" type="noConversion"/>
  </si>
  <si>
    <t>liuchunying</t>
  </si>
  <si>
    <t>NL22110914305959765</t>
  </si>
  <si>
    <t>NL22030810331244355</t>
  </si>
  <si>
    <t>2022051901ceshi</t>
  </si>
  <si>
    <t>anhepeng</t>
  </si>
  <si>
    <t>病例号</t>
    <phoneticPr fontId="1" type="noConversion"/>
  </si>
  <si>
    <t>age</t>
  </si>
  <si>
    <t>gender</t>
    <phoneticPr fontId="1" type="noConversion"/>
  </si>
  <si>
    <t>吸烟状态（1从不吸烟2目前吸烟3已戒烟）</t>
  </si>
  <si>
    <t>饮酒（1从不饮酒2,目前饮酒3已戒酒）</t>
  </si>
  <si>
    <t>早发心血管病家族史（1是2否）</t>
  </si>
  <si>
    <t>身高cm</t>
    <phoneticPr fontId="1" type="noConversion"/>
  </si>
  <si>
    <t>体重kg</t>
    <phoneticPr fontId="1" type="noConversion"/>
  </si>
  <si>
    <t>静息心率</t>
  </si>
  <si>
    <t>收缩压</t>
  </si>
  <si>
    <t>舒张压</t>
  </si>
  <si>
    <t>高血压（0无1有）</t>
  </si>
  <si>
    <t>糖尿病（0无1有）</t>
  </si>
  <si>
    <t>高脂血症（0无1有）</t>
  </si>
  <si>
    <t>总胆固醇</t>
    <phoneticPr fontId="1" type="noConversion"/>
  </si>
  <si>
    <t>空腹血糖</t>
    <phoneticPr fontId="1" type="noConversion"/>
  </si>
  <si>
    <t>Gensini</t>
  </si>
  <si>
    <t>C-反应蛋白</t>
  </si>
  <si>
    <t>*肌酐(酶法)</t>
    <phoneticPr fontId="1" type="noConversion"/>
  </si>
  <si>
    <t>*尿酸</t>
  </si>
  <si>
    <t>*乳酸脱氢酶</t>
  </si>
  <si>
    <t>*肌酸激酶</t>
  </si>
  <si>
    <t>肌酸激酶同工酶</t>
  </si>
  <si>
    <t>0</t>
  </si>
  <si>
    <t>1</t>
  </si>
  <si>
    <t>178</t>
  </si>
  <si>
    <t>80</t>
  </si>
  <si>
    <t>83</t>
  </si>
  <si>
    <t>124</t>
  </si>
  <si>
    <t>95</t>
  </si>
  <si>
    <t>158</t>
  </si>
  <si>
    <t>52</t>
  </si>
  <si>
    <t>71</t>
  </si>
  <si>
    <t>132</t>
  </si>
  <si>
    <t>68</t>
  </si>
  <si>
    <t>&lt;5</t>
  </si>
  <si>
    <t>168</t>
  </si>
  <si>
    <t>77</t>
  </si>
  <si>
    <t>72</t>
  </si>
  <si>
    <t>144</t>
  </si>
  <si>
    <t>165</t>
  </si>
  <si>
    <t>81</t>
  </si>
  <si>
    <t>137</t>
  </si>
  <si>
    <t>90</t>
  </si>
  <si>
    <t>150</t>
  </si>
  <si>
    <t>50</t>
  </si>
  <si>
    <t>67</t>
  </si>
  <si>
    <t>142</t>
  </si>
  <si>
    <t>82</t>
  </si>
  <si>
    <t>105</t>
  </si>
  <si>
    <t>76</t>
  </si>
  <si>
    <t>128</t>
  </si>
  <si>
    <t>89</t>
  </si>
  <si>
    <t>64</t>
  </si>
  <si>
    <t>140</t>
  </si>
  <si>
    <t>70</t>
  </si>
  <si>
    <t>172</t>
  </si>
  <si>
    <t>65</t>
  </si>
  <si>
    <t>118</t>
  </si>
  <si>
    <t>79</t>
  </si>
  <si>
    <t>61</t>
  </si>
  <si>
    <t>139</t>
  </si>
  <si>
    <t>131</t>
  </si>
  <si>
    <t>75</t>
  </si>
  <si>
    <t>100</t>
  </si>
  <si>
    <t>141</t>
  </si>
  <si>
    <t>74</t>
  </si>
  <si>
    <t>93</t>
  </si>
  <si>
    <t>66</t>
  </si>
  <si>
    <t>92</t>
  </si>
  <si>
    <t>160</t>
  </si>
  <si>
    <t>170</t>
  </si>
  <si>
    <t>63</t>
  </si>
  <si>
    <t>138</t>
  </si>
  <si>
    <t>174</t>
  </si>
  <si>
    <t>85</t>
  </si>
  <si>
    <t>143</t>
  </si>
  <si>
    <t>113</t>
  </si>
  <si>
    <t>62</t>
  </si>
  <si>
    <t>55</t>
  </si>
  <si>
    <t>123</t>
  </si>
  <si>
    <t>153</t>
  </si>
  <si>
    <t>106</t>
  </si>
  <si>
    <t>167</t>
  </si>
  <si>
    <t>60</t>
  </si>
  <si>
    <t>96</t>
  </si>
  <si>
    <t>127</t>
  </si>
  <si>
    <t>177</t>
  </si>
  <si>
    <t>94</t>
  </si>
  <si>
    <t>133</t>
  </si>
  <si>
    <t>163</t>
  </si>
  <si>
    <t>78</t>
  </si>
  <si>
    <t>129</t>
  </si>
  <si>
    <t>176</t>
  </si>
  <si>
    <t>125</t>
  </si>
  <si>
    <t>88</t>
  </si>
  <si>
    <t>112</t>
  </si>
  <si>
    <t>69</t>
  </si>
  <si>
    <t>98</t>
  </si>
  <si>
    <t>146</t>
  </si>
  <si>
    <t>84</t>
  </si>
  <si>
    <t>126</t>
  </si>
  <si>
    <t>156</t>
  </si>
  <si>
    <t>102</t>
  </si>
  <si>
    <t>73</t>
  </si>
  <si>
    <t>87</t>
  </si>
  <si>
    <t>130</t>
  </si>
  <si>
    <t>173</t>
  </si>
  <si>
    <t>120</t>
  </si>
  <si>
    <t>175</t>
  </si>
  <si>
    <t>56</t>
  </si>
  <si>
    <t>51</t>
  </si>
  <si>
    <t>148</t>
  </si>
  <si>
    <t>86</t>
  </si>
  <si>
    <t>162</t>
  </si>
  <si>
    <t>136</t>
  </si>
  <si>
    <t>155</t>
  </si>
  <si>
    <t>169</t>
  </si>
  <si>
    <t>135</t>
  </si>
  <si>
    <t>122</t>
  </si>
  <si>
    <t>164</t>
  </si>
  <si>
    <t>152</t>
  </si>
  <si>
    <t>147</t>
  </si>
  <si>
    <t>47</t>
  </si>
  <si>
    <t>119</t>
  </si>
  <si>
    <t>121</t>
  </si>
  <si>
    <t>154</t>
  </si>
  <si>
    <t>&lt;1</t>
  </si>
  <si>
    <t>57</t>
  </si>
  <si>
    <t>46</t>
  </si>
  <si>
    <t>108</t>
  </si>
  <si>
    <t>107</t>
  </si>
  <si>
    <t>145</t>
  </si>
  <si>
    <t>101</t>
  </si>
  <si>
    <t>149</t>
  </si>
  <si>
    <t>110</t>
  </si>
  <si>
    <t>166</t>
  </si>
  <si>
    <t>97</t>
  </si>
  <si>
    <t>114</t>
  </si>
  <si>
    <t>180</t>
  </si>
  <si>
    <t>117</t>
  </si>
  <si>
    <t>&lt; 1.0</t>
  </si>
  <si>
    <t>157</t>
  </si>
  <si>
    <t>116</t>
  </si>
  <si>
    <t>40124/409124</t>
  </si>
  <si>
    <t>134</t>
  </si>
  <si>
    <t>104</t>
  </si>
  <si>
    <t>144423 </t>
  </si>
  <si>
    <t>58</t>
  </si>
  <si>
    <t>59</t>
  </si>
  <si>
    <t>115</t>
  </si>
  <si>
    <t>179</t>
  </si>
  <si>
    <t>159</t>
  </si>
  <si>
    <t>103</t>
  </si>
  <si>
    <t>111</t>
  </si>
  <si>
    <t>45</t>
  </si>
  <si>
    <t>91</t>
  </si>
  <si>
    <t>48</t>
  </si>
  <si>
    <t>151</t>
  </si>
  <si>
    <t>186</t>
  </si>
  <si>
    <t>109</t>
  </si>
  <si>
    <t>43</t>
  </si>
  <si>
    <t>49</t>
  </si>
  <si>
    <t>208</t>
  </si>
  <si>
    <t>185</t>
  </si>
  <si>
    <t>182</t>
  </si>
  <si>
    <t>54</t>
  </si>
  <si>
    <t>161</t>
  </si>
  <si>
    <t>171</t>
  </si>
  <si>
    <t>194</t>
  </si>
  <si>
    <t>44</t>
  </si>
  <si>
    <t>189</t>
  </si>
  <si>
    <t>53</t>
  </si>
  <si>
    <t>99</t>
  </si>
  <si>
    <t>181</t>
  </si>
  <si>
    <t>183</t>
  </si>
  <si>
    <t>&lt;5.0</t>
  </si>
  <si>
    <t>40</t>
  </si>
  <si>
    <t>187</t>
  </si>
  <si>
    <t>413938/liuchunying</t>
  </si>
  <si>
    <t>184</t>
  </si>
  <si>
    <t>193</t>
  </si>
  <si>
    <t>190</t>
  </si>
  <si>
    <t>42</t>
  </si>
  <si>
    <t>17</t>
  </si>
  <si>
    <t>198</t>
  </si>
  <si>
    <t>吸烟状态1从不吸烟2目前吸烟3已戒烟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</si>
</sst>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08"/>
  <sheetViews>
    <sheetView workbookViewId="0">
      <selection activeCell="E31" sqref="E31"/>
    </sheetView>
  </sheetViews>
  <sheetFormatPr defaultRowHeight="13.8" x14ac:dyDescent="0.25"/>
  <cols>
    <col min="2" max="2" width="15.77734375" customWidth="1"/>
    <col min="3" max="3" width="13.44140625" customWidth="1"/>
    <col min="8" max="11" width="12.332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308799</v>
      </c>
      <c r="B2">
        <v>0.81200000000000006</v>
      </c>
      <c r="D2">
        <v>63</v>
      </c>
      <c r="F2">
        <v>78</v>
      </c>
      <c r="H2">
        <v>1.1970000000000001</v>
      </c>
      <c r="I2">
        <v>1.391</v>
      </c>
      <c r="J2">
        <v>0.6694</v>
      </c>
      <c r="K2">
        <v>1.6288</v>
      </c>
      <c r="L2">
        <v>17</v>
      </c>
    </row>
    <row r="3" spans="1:12" x14ac:dyDescent="0.25">
      <c r="A3">
        <v>308799</v>
      </c>
      <c r="B3">
        <v>0.93700000000000006</v>
      </c>
      <c r="D3">
        <v>66</v>
      </c>
      <c r="F3">
        <v>71</v>
      </c>
      <c r="G3">
        <v>38</v>
      </c>
      <c r="H3">
        <v>1.2649999999999999</v>
      </c>
      <c r="I3">
        <v>1.4450000000000001</v>
      </c>
      <c r="J3">
        <v>0.99429999999999996</v>
      </c>
      <c r="K3">
        <v>2.0106999999999999</v>
      </c>
      <c r="L3">
        <v>17</v>
      </c>
    </row>
    <row r="4" spans="1:12" x14ac:dyDescent="0.25">
      <c r="A4">
        <v>308799</v>
      </c>
      <c r="B4">
        <v>0.81200000000000006</v>
      </c>
      <c r="D4">
        <v>63</v>
      </c>
      <c r="F4">
        <v>78</v>
      </c>
      <c r="H4">
        <v>1.1970000000000001</v>
      </c>
      <c r="I4">
        <v>1.391</v>
      </c>
      <c r="J4">
        <v>0.6694</v>
      </c>
      <c r="K4">
        <v>1.6288</v>
      </c>
      <c r="L4">
        <v>17</v>
      </c>
    </row>
    <row r="5" spans="1:12" x14ac:dyDescent="0.25">
      <c r="A5">
        <v>308799</v>
      </c>
      <c r="B5">
        <v>0.93700000000000006</v>
      </c>
      <c r="D5">
        <v>66</v>
      </c>
      <c r="F5">
        <v>71</v>
      </c>
      <c r="G5">
        <v>38</v>
      </c>
      <c r="H5">
        <v>1.2649999999999999</v>
      </c>
      <c r="I5">
        <v>1.4450000000000001</v>
      </c>
      <c r="J5">
        <v>0.99429999999999996</v>
      </c>
      <c r="K5">
        <v>2.0106999999999999</v>
      </c>
      <c r="L5">
        <v>17</v>
      </c>
    </row>
    <row r="6" spans="1:12" x14ac:dyDescent="0.25">
      <c r="A6">
        <v>308799</v>
      </c>
      <c r="B6">
        <v>0.81200000000000006</v>
      </c>
      <c r="D6">
        <v>63</v>
      </c>
      <c r="F6">
        <v>78</v>
      </c>
      <c r="H6">
        <v>1.1970000000000001</v>
      </c>
      <c r="I6">
        <v>1.391</v>
      </c>
      <c r="J6">
        <v>0.6694</v>
      </c>
      <c r="K6">
        <v>1.6288</v>
      </c>
      <c r="L6">
        <v>17</v>
      </c>
    </row>
    <row r="7" spans="1:12" x14ac:dyDescent="0.25">
      <c r="A7">
        <v>308799</v>
      </c>
      <c r="B7">
        <v>0.93700000000000006</v>
      </c>
      <c r="D7">
        <v>66</v>
      </c>
      <c r="F7">
        <v>71</v>
      </c>
      <c r="G7">
        <v>38</v>
      </c>
      <c r="H7">
        <v>1.2649999999999999</v>
      </c>
      <c r="I7">
        <v>1.4450000000000001</v>
      </c>
      <c r="J7">
        <v>0.99429999999999996</v>
      </c>
      <c r="K7">
        <v>2.0106999999999999</v>
      </c>
      <c r="L7">
        <v>17</v>
      </c>
    </row>
    <row r="8" spans="1:12" x14ac:dyDescent="0.25">
      <c r="A8">
        <v>308799</v>
      </c>
      <c r="B8">
        <v>0.81200000000000006</v>
      </c>
      <c r="D8">
        <v>63</v>
      </c>
      <c r="F8">
        <v>78</v>
      </c>
      <c r="H8">
        <v>1.1970000000000001</v>
      </c>
      <c r="I8">
        <v>1.391</v>
      </c>
      <c r="J8">
        <v>0.6694</v>
      </c>
      <c r="K8">
        <v>1.6288</v>
      </c>
      <c r="L8">
        <v>17</v>
      </c>
    </row>
    <row r="9" spans="1:12" x14ac:dyDescent="0.25">
      <c r="A9">
        <v>308799</v>
      </c>
      <c r="B9">
        <v>0.93700000000000006</v>
      </c>
      <c r="D9">
        <v>66</v>
      </c>
      <c r="F9">
        <v>71</v>
      </c>
      <c r="G9">
        <v>38</v>
      </c>
      <c r="H9">
        <v>1.2649999999999999</v>
      </c>
      <c r="I9">
        <v>1.4450000000000001</v>
      </c>
      <c r="J9">
        <v>0.99429999999999996</v>
      </c>
      <c r="K9">
        <v>2.0106999999999999</v>
      </c>
      <c r="L9">
        <v>17</v>
      </c>
    </row>
    <row r="10" spans="1:12" x14ac:dyDescent="0.25">
      <c r="A10">
        <v>408774</v>
      </c>
      <c r="B10">
        <v>0.60499999999999998</v>
      </c>
      <c r="C10">
        <v>0.50800000000000001</v>
      </c>
      <c r="D10">
        <v>52</v>
      </c>
      <c r="E10">
        <v>52</v>
      </c>
      <c r="F10">
        <v>87</v>
      </c>
      <c r="G10">
        <v>103</v>
      </c>
      <c r="H10">
        <v>1.5029999999999999</v>
      </c>
      <c r="I10">
        <v>1.615</v>
      </c>
      <c r="J10">
        <v>1.0047999999999999</v>
      </c>
      <c r="K10">
        <v>1.4787999999999999</v>
      </c>
    </row>
    <row r="11" spans="1:12" x14ac:dyDescent="0.25">
      <c r="A11">
        <v>408848</v>
      </c>
      <c r="B11">
        <v>0.61099999999999999</v>
      </c>
      <c r="C11">
        <v>0.61599999999999999</v>
      </c>
      <c r="D11">
        <v>59</v>
      </c>
      <c r="E11">
        <v>63</v>
      </c>
      <c r="F11">
        <v>97</v>
      </c>
      <c r="G11">
        <v>102</v>
      </c>
      <c r="H11">
        <v>1.5609999999999999</v>
      </c>
      <c r="I11">
        <v>1.6019999999999901</v>
      </c>
      <c r="J11">
        <v>0.82279999999999998</v>
      </c>
      <c r="K11">
        <v>1.3426</v>
      </c>
      <c r="L11">
        <v>0</v>
      </c>
    </row>
    <row r="12" spans="1:12" x14ac:dyDescent="0.25">
      <c r="A12">
        <v>329384</v>
      </c>
      <c r="L12">
        <v>126</v>
      </c>
    </row>
    <row r="13" spans="1:12" x14ac:dyDescent="0.25">
      <c r="A13">
        <v>384029</v>
      </c>
      <c r="C13">
        <v>0.61</v>
      </c>
      <c r="E13">
        <v>78</v>
      </c>
      <c r="G13">
        <v>129</v>
      </c>
      <c r="H13">
        <v>1.304</v>
      </c>
      <c r="I13">
        <v>1.323</v>
      </c>
      <c r="J13">
        <v>1.0103</v>
      </c>
      <c r="K13">
        <v>1.8653</v>
      </c>
      <c r="L13">
        <v>48</v>
      </c>
    </row>
    <row r="14" spans="1:12" x14ac:dyDescent="0.25">
      <c r="A14">
        <v>392336</v>
      </c>
      <c r="B14">
        <v>0.89</v>
      </c>
      <c r="C14">
        <v>0.8165</v>
      </c>
      <c r="D14">
        <v>64</v>
      </c>
      <c r="E14">
        <v>79.5</v>
      </c>
      <c r="F14">
        <v>72</v>
      </c>
      <c r="G14">
        <v>98.5</v>
      </c>
      <c r="H14">
        <v>1.4909999999999799</v>
      </c>
      <c r="I14">
        <v>1.4624999999999999</v>
      </c>
      <c r="J14">
        <v>1.6107499999999999</v>
      </c>
      <c r="K14">
        <v>1.3188500000000001</v>
      </c>
      <c r="L14">
        <v>0</v>
      </c>
    </row>
    <row r="15" spans="1:12" x14ac:dyDescent="0.25">
      <c r="A15">
        <v>392336</v>
      </c>
      <c r="B15">
        <v>0.89</v>
      </c>
      <c r="C15">
        <v>0.85599999999999998</v>
      </c>
      <c r="D15">
        <v>64</v>
      </c>
      <c r="E15">
        <v>68</v>
      </c>
      <c r="F15">
        <v>72</v>
      </c>
      <c r="G15">
        <v>80</v>
      </c>
      <c r="H15">
        <v>1.5759999999999901</v>
      </c>
      <c r="I15">
        <v>1.5189999999999999</v>
      </c>
      <c r="J15">
        <v>1.4911000000000001</v>
      </c>
      <c r="K15">
        <v>1.3540000000000001</v>
      </c>
      <c r="L15">
        <v>0</v>
      </c>
    </row>
    <row r="16" spans="1:12" x14ac:dyDescent="0.25">
      <c r="A16">
        <v>409246</v>
      </c>
      <c r="L16">
        <v>4</v>
      </c>
    </row>
    <row r="17" spans="1:12" x14ac:dyDescent="0.25">
      <c r="A17">
        <v>409246</v>
      </c>
      <c r="D17">
        <v>28</v>
      </c>
      <c r="G17">
        <v>39</v>
      </c>
      <c r="H17">
        <v>1.0669999999999999</v>
      </c>
      <c r="I17">
        <v>1.252</v>
      </c>
      <c r="J17">
        <v>0.41930000000000001</v>
      </c>
      <c r="K17">
        <v>0.87209999999999999</v>
      </c>
      <c r="L17">
        <v>4</v>
      </c>
    </row>
    <row r="18" spans="1:12" x14ac:dyDescent="0.25">
      <c r="A18">
        <v>409246</v>
      </c>
      <c r="L18">
        <v>4</v>
      </c>
    </row>
    <row r="19" spans="1:12" x14ac:dyDescent="0.25">
      <c r="A19">
        <v>409246</v>
      </c>
      <c r="D19">
        <v>28</v>
      </c>
      <c r="G19">
        <v>39</v>
      </c>
      <c r="H19">
        <v>1.0669999999999999</v>
      </c>
      <c r="I19">
        <v>1.252</v>
      </c>
      <c r="J19">
        <v>0.41930000000000001</v>
      </c>
      <c r="K19">
        <v>0.87209999999999999</v>
      </c>
      <c r="L19">
        <v>4</v>
      </c>
    </row>
    <row r="20" spans="1:12" x14ac:dyDescent="0.25">
      <c r="A20">
        <v>409246</v>
      </c>
      <c r="L20">
        <v>4</v>
      </c>
    </row>
    <row r="21" spans="1:12" x14ac:dyDescent="0.25">
      <c r="A21">
        <v>409246</v>
      </c>
      <c r="D21">
        <v>28</v>
      </c>
      <c r="G21">
        <v>39</v>
      </c>
      <c r="H21">
        <v>1.0669999999999999</v>
      </c>
      <c r="I21">
        <v>1.252</v>
      </c>
      <c r="J21">
        <v>0.41930000000000001</v>
      </c>
      <c r="K21">
        <v>0.87209999999999999</v>
      </c>
      <c r="L21">
        <v>4</v>
      </c>
    </row>
    <row r="22" spans="1:12" x14ac:dyDescent="0.25">
      <c r="A22">
        <v>409246</v>
      </c>
      <c r="L22">
        <v>4</v>
      </c>
    </row>
    <row r="23" spans="1:12" x14ac:dyDescent="0.25">
      <c r="A23">
        <v>409246</v>
      </c>
      <c r="D23">
        <v>28</v>
      </c>
      <c r="G23">
        <v>39</v>
      </c>
      <c r="H23">
        <v>1.0669999999999999</v>
      </c>
      <c r="I23">
        <v>1.252</v>
      </c>
      <c r="J23">
        <v>0.41930000000000001</v>
      </c>
      <c r="K23">
        <v>0.87209999999999999</v>
      </c>
      <c r="L23">
        <v>4</v>
      </c>
    </row>
    <row r="24" spans="1:12" x14ac:dyDescent="0.25">
      <c r="A24">
        <v>367894</v>
      </c>
      <c r="L24">
        <v>26</v>
      </c>
    </row>
    <row r="25" spans="1:12" x14ac:dyDescent="0.25">
      <c r="A25">
        <v>367894</v>
      </c>
      <c r="B25">
        <v>0.77300000000000002</v>
      </c>
      <c r="C25">
        <v>0.57799999999999996</v>
      </c>
      <c r="D25">
        <v>70</v>
      </c>
      <c r="E25">
        <v>53</v>
      </c>
      <c r="F25">
        <v>91</v>
      </c>
      <c r="G25">
        <v>92</v>
      </c>
      <c r="H25">
        <v>1.3089999999999999</v>
      </c>
      <c r="I25">
        <v>1.3419999999999901</v>
      </c>
      <c r="J25">
        <v>0.45689999999999997</v>
      </c>
      <c r="K25">
        <v>0.80049999999999999</v>
      </c>
      <c r="L25">
        <v>26</v>
      </c>
    </row>
    <row r="26" spans="1:12" x14ac:dyDescent="0.25">
      <c r="A26">
        <v>367894</v>
      </c>
      <c r="B26">
        <v>0.81799999999999995</v>
      </c>
      <c r="C26">
        <v>0.79700000000000004</v>
      </c>
      <c r="D26">
        <v>64</v>
      </c>
      <c r="E26">
        <v>63</v>
      </c>
      <c r="F26">
        <v>79</v>
      </c>
      <c r="G26">
        <v>80</v>
      </c>
      <c r="H26">
        <v>1.1779999999999999</v>
      </c>
      <c r="I26">
        <v>1.2229999999999901</v>
      </c>
      <c r="J26">
        <v>0.86199999999999999</v>
      </c>
      <c r="K26">
        <v>2.1231</v>
      </c>
      <c r="L26">
        <v>26</v>
      </c>
    </row>
    <row r="27" spans="1:12" x14ac:dyDescent="0.25">
      <c r="A27">
        <v>367894</v>
      </c>
      <c r="B27">
        <v>0.79549999999999998</v>
      </c>
      <c r="C27">
        <v>0.6875</v>
      </c>
      <c r="D27">
        <v>67</v>
      </c>
      <c r="E27">
        <v>58</v>
      </c>
      <c r="F27">
        <v>85</v>
      </c>
      <c r="G27">
        <v>86</v>
      </c>
      <c r="H27">
        <v>1.2435</v>
      </c>
      <c r="I27">
        <v>1.28249999999999</v>
      </c>
      <c r="J27">
        <v>0.65944999999999998</v>
      </c>
      <c r="K27">
        <v>1.4618</v>
      </c>
      <c r="L27">
        <v>26</v>
      </c>
    </row>
    <row r="28" spans="1:12" x14ac:dyDescent="0.25">
      <c r="A28">
        <v>409949</v>
      </c>
      <c r="L28">
        <v>0</v>
      </c>
    </row>
    <row r="29" spans="1:12" x14ac:dyDescent="0.25">
      <c r="A29">
        <v>279804</v>
      </c>
      <c r="L29">
        <v>36</v>
      </c>
    </row>
    <row r="30" spans="1:12" x14ac:dyDescent="0.25">
      <c r="A30">
        <v>149306</v>
      </c>
      <c r="B30">
        <v>0.624</v>
      </c>
      <c r="C30">
        <v>1.1000000000000001</v>
      </c>
      <c r="D30">
        <v>50</v>
      </c>
      <c r="E30">
        <v>55</v>
      </c>
      <c r="F30">
        <v>81</v>
      </c>
      <c r="G30">
        <v>50</v>
      </c>
      <c r="H30">
        <v>1.367</v>
      </c>
      <c r="I30">
        <v>1.3169999999999999</v>
      </c>
      <c r="J30">
        <v>0.52470000000000006</v>
      </c>
      <c r="K30">
        <v>0.77800000000000002</v>
      </c>
      <c r="L30">
        <v>0</v>
      </c>
    </row>
    <row r="31" spans="1:12" x14ac:dyDescent="0.25">
      <c r="A31">
        <v>372452</v>
      </c>
      <c r="B31">
        <v>0.73899999999999999</v>
      </c>
      <c r="C31">
        <v>0.65</v>
      </c>
      <c r="D31">
        <v>63</v>
      </c>
      <c r="E31">
        <v>65</v>
      </c>
      <c r="F31">
        <v>86</v>
      </c>
      <c r="G31">
        <v>101</v>
      </c>
      <c r="H31">
        <v>1.6579999999999999</v>
      </c>
      <c r="I31">
        <v>1.6679999999999999</v>
      </c>
      <c r="J31">
        <v>0.70499999999999996</v>
      </c>
      <c r="K31">
        <v>1.1555</v>
      </c>
      <c r="L31">
        <v>20</v>
      </c>
    </row>
    <row r="32" spans="1:12" x14ac:dyDescent="0.25">
      <c r="A32">
        <v>255398</v>
      </c>
      <c r="L32">
        <v>0</v>
      </c>
    </row>
    <row r="33" spans="1:12" x14ac:dyDescent="0.25">
      <c r="A33">
        <v>255398</v>
      </c>
      <c r="L33">
        <v>0</v>
      </c>
    </row>
    <row r="34" spans="1:12" x14ac:dyDescent="0.25">
      <c r="A34">
        <v>316706</v>
      </c>
      <c r="B34">
        <v>0.82799999999999996</v>
      </c>
      <c r="C34">
        <v>0.50900000000000001</v>
      </c>
      <c r="D34">
        <v>52</v>
      </c>
      <c r="E34">
        <v>51</v>
      </c>
      <c r="F34">
        <v>63</v>
      </c>
      <c r="G34">
        <v>101</v>
      </c>
      <c r="H34">
        <v>1.4139999999999999</v>
      </c>
      <c r="I34">
        <v>1.5489999999999999</v>
      </c>
      <c r="J34">
        <v>0.79139999999999999</v>
      </c>
      <c r="K34">
        <v>1.6649</v>
      </c>
      <c r="L34">
        <v>18</v>
      </c>
    </row>
    <row r="35" spans="1:12" x14ac:dyDescent="0.25">
      <c r="A35">
        <v>316706</v>
      </c>
      <c r="B35">
        <v>0.75699999999999901</v>
      </c>
      <c r="C35">
        <v>0.50900000000000001</v>
      </c>
      <c r="D35">
        <v>51.5</v>
      </c>
      <c r="E35">
        <v>51</v>
      </c>
      <c r="F35">
        <v>68.5</v>
      </c>
      <c r="G35">
        <v>101</v>
      </c>
      <c r="H35">
        <v>1.2729999999999999</v>
      </c>
      <c r="I35">
        <v>1.3664999999999901</v>
      </c>
      <c r="J35">
        <v>0.77889999999999904</v>
      </c>
      <c r="K35">
        <v>1.2547999999999999</v>
      </c>
      <c r="L35">
        <v>18</v>
      </c>
    </row>
    <row r="36" spans="1:12" x14ac:dyDescent="0.25">
      <c r="A36">
        <v>316706</v>
      </c>
      <c r="B36">
        <v>0.66349999999999998</v>
      </c>
      <c r="C36">
        <v>0.57650000000000001</v>
      </c>
      <c r="D36">
        <v>42</v>
      </c>
      <c r="E36">
        <v>53.5</v>
      </c>
      <c r="F36">
        <v>63.5</v>
      </c>
      <c r="G36">
        <v>94.5</v>
      </c>
      <c r="H36">
        <v>1.262</v>
      </c>
      <c r="I36">
        <v>1.4204999999999901</v>
      </c>
      <c r="J36">
        <v>0.62975000000000003</v>
      </c>
      <c r="K36">
        <v>1.2257</v>
      </c>
      <c r="L36">
        <v>18</v>
      </c>
    </row>
    <row r="37" spans="1:12" x14ac:dyDescent="0.25">
      <c r="A37">
        <v>410609</v>
      </c>
      <c r="B37">
        <v>0.72599999999999998</v>
      </c>
      <c r="C37">
        <v>0.63800000000000001</v>
      </c>
      <c r="D37">
        <v>59</v>
      </c>
      <c r="E37">
        <v>63</v>
      </c>
      <c r="F37">
        <v>82</v>
      </c>
      <c r="G37">
        <v>98</v>
      </c>
      <c r="H37">
        <v>1.5529999999999999</v>
      </c>
      <c r="I37">
        <v>1.56</v>
      </c>
      <c r="J37">
        <v>1.1584000000000001</v>
      </c>
      <c r="K37">
        <v>1.5468</v>
      </c>
      <c r="L37">
        <v>0</v>
      </c>
    </row>
    <row r="38" spans="1:12" x14ac:dyDescent="0.25">
      <c r="A38">
        <v>410609</v>
      </c>
      <c r="B38">
        <v>0.80200000000000005</v>
      </c>
      <c r="C38">
        <v>0.83949999999999902</v>
      </c>
      <c r="D38">
        <v>78</v>
      </c>
      <c r="E38">
        <v>71.5</v>
      </c>
      <c r="F38">
        <v>96.5</v>
      </c>
      <c r="G38">
        <v>87.5</v>
      </c>
      <c r="H38">
        <v>1.5389999999999999</v>
      </c>
      <c r="I38">
        <v>1.5714999999999999</v>
      </c>
      <c r="J38">
        <v>1.0985499999999999</v>
      </c>
      <c r="K38">
        <v>1.8103499999999999</v>
      </c>
      <c r="L38">
        <v>0</v>
      </c>
    </row>
    <row r="39" spans="1:12" x14ac:dyDescent="0.25">
      <c r="A39">
        <v>132099</v>
      </c>
      <c r="L39">
        <v>72</v>
      </c>
    </row>
    <row r="40" spans="1:12" x14ac:dyDescent="0.25">
      <c r="A40">
        <v>390993</v>
      </c>
      <c r="B40">
        <v>0.73099999999999998</v>
      </c>
      <c r="C40">
        <v>0.61699999999999999</v>
      </c>
      <c r="D40">
        <v>79</v>
      </c>
      <c r="E40">
        <v>73</v>
      </c>
      <c r="F40">
        <v>109</v>
      </c>
      <c r="G40">
        <v>119</v>
      </c>
      <c r="H40">
        <v>1.591</v>
      </c>
      <c r="I40">
        <v>1.607</v>
      </c>
      <c r="J40">
        <v>0.69179999999999997</v>
      </c>
      <c r="K40">
        <v>1.2698</v>
      </c>
      <c r="L40">
        <v>54</v>
      </c>
    </row>
    <row r="41" spans="1:12" x14ac:dyDescent="0.25">
      <c r="A41">
        <v>411368</v>
      </c>
      <c r="B41">
        <v>0.32400000000000001</v>
      </c>
      <c r="C41">
        <v>0.44700000000000001</v>
      </c>
      <c r="D41">
        <v>25</v>
      </c>
      <c r="E41">
        <v>28</v>
      </c>
      <c r="F41">
        <v>77</v>
      </c>
      <c r="G41">
        <v>64</v>
      </c>
      <c r="H41">
        <v>1.2689999999999999</v>
      </c>
      <c r="I41">
        <v>1.411</v>
      </c>
      <c r="J41">
        <v>0.61939999999999995</v>
      </c>
      <c r="K41">
        <v>1.4726999999999999</v>
      </c>
      <c r="L41">
        <v>14</v>
      </c>
    </row>
    <row r="42" spans="1:12" x14ac:dyDescent="0.25">
      <c r="A42">
        <v>116324</v>
      </c>
      <c r="C42">
        <v>0.66400000000000003</v>
      </c>
      <c r="E42">
        <v>39</v>
      </c>
      <c r="F42">
        <v>98</v>
      </c>
      <c r="G42">
        <v>60</v>
      </c>
      <c r="H42">
        <v>0.96299999999999997</v>
      </c>
      <c r="I42">
        <v>1.24</v>
      </c>
      <c r="J42">
        <v>0.3145</v>
      </c>
      <c r="K42">
        <v>1.7476</v>
      </c>
      <c r="L42">
        <v>28</v>
      </c>
    </row>
    <row r="43" spans="1:12" x14ac:dyDescent="0.25">
      <c r="A43">
        <v>218851</v>
      </c>
      <c r="B43">
        <v>0.96799999999999997</v>
      </c>
      <c r="C43">
        <v>0.55200000000000005</v>
      </c>
      <c r="D43">
        <v>69</v>
      </c>
      <c r="E43">
        <v>49</v>
      </c>
      <c r="F43">
        <v>72</v>
      </c>
      <c r="G43">
        <v>89</v>
      </c>
      <c r="H43">
        <v>1.4269999999999901</v>
      </c>
      <c r="I43">
        <v>1.3259999999999901</v>
      </c>
      <c r="J43">
        <v>0.82430000000000003</v>
      </c>
      <c r="K43">
        <v>0.96409999999999996</v>
      </c>
      <c r="L43">
        <v>13</v>
      </c>
    </row>
    <row r="44" spans="1:12" x14ac:dyDescent="0.25">
      <c r="A44">
        <v>348274</v>
      </c>
      <c r="B44">
        <v>0.72399999999999998</v>
      </c>
      <c r="C44">
        <v>0.71899999999999997</v>
      </c>
      <c r="D44">
        <v>56</v>
      </c>
      <c r="E44">
        <v>40</v>
      </c>
      <c r="F44">
        <v>78</v>
      </c>
      <c r="G44">
        <v>56</v>
      </c>
      <c r="H44">
        <v>1.2209999999999901</v>
      </c>
      <c r="I44">
        <v>1.286</v>
      </c>
      <c r="J44">
        <v>0.48659999999999998</v>
      </c>
      <c r="K44">
        <v>0.98270000000000002</v>
      </c>
      <c r="L44">
        <v>9</v>
      </c>
    </row>
    <row r="45" spans="1:12" x14ac:dyDescent="0.25">
      <c r="A45">
        <v>348274</v>
      </c>
      <c r="B45">
        <v>0.623</v>
      </c>
      <c r="C45">
        <v>0.65599999999999903</v>
      </c>
      <c r="D45">
        <v>54</v>
      </c>
      <c r="E45">
        <v>52</v>
      </c>
      <c r="F45">
        <v>86</v>
      </c>
      <c r="G45">
        <v>79</v>
      </c>
      <c r="H45">
        <v>1.3180000000000001</v>
      </c>
      <c r="I45">
        <v>1.35</v>
      </c>
      <c r="J45">
        <v>0.83720000000000006</v>
      </c>
      <c r="K45">
        <v>1.1780999999999999</v>
      </c>
      <c r="L45">
        <v>9</v>
      </c>
    </row>
    <row r="46" spans="1:12" x14ac:dyDescent="0.25">
      <c r="A46">
        <v>348274</v>
      </c>
      <c r="B46">
        <v>0.71750000000000003</v>
      </c>
      <c r="C46">
        <v>0.67649999999999999</v>
      </c>
      <c r="D46">
        <v>53</v>
      </c>
      <c r="E46">
        <v>40</v>
      </c>
      <c r="F46">
        <v>74.5</v>
      </c>
      <c r="G46">
        <v>59.5</v>
      </c>
      <c r="H46">
        <v>1.18999999999999</v>
      </c>
      <c r="I46">
        <v>1.2689999999999999</v>
      </c>
      <c r="J46">
        <v>0.53679999999999894</v>
      </c>
      <c r="K46">
        <v>0.76695000000000002</v>
      </c>
      <c r="L46">
        <v>9</v>
      </c>
    </row>
    <row r="47" spans="1:12" x14ac:dyDescent="0.25">
      <c r="A47">
        <v>348274</v>
      </c>
      <c r="B47">
        <v>0.66700000000000004</v>
      </c>
      <c r="C47">
        <v>0.64499999999999902</v>
      </c>
      <c r="D47">
        <v>52</v>
      </c>
      <c r="E47">
        <v>46</v>
      </c>
      <c r="F47">
        <v>78.5</v>
      </c>
      <c r="G47">
        <v>71</v>
      </c>
      <c r="H47">
        <v>1.2384999999999999</v>
      </c>
      <c r="I47">
        <v>1.3009999999999999</v>
      </c>
      <c r="J47">
        <v>0.71209999999999996</v>
      </c>
      <c r="K47">
        <v>0.86464999999999903</v>
      </c>
      <c r="L47">
        <v>9</v>
      </c>
    </row>
    <row r="48" spans="1:12" x14ac:dyDescent="0.25">
      <c r="A48">
        <v>412101</v>
      </c>
      <c r="B48">
        <v>1.036</v>
      </c>
      <c r="C48">
        <v>0.72799999999999998</v>
      </c>
      <c r="D48">
        <v>83</v>
      </c>
      <c r="E48">
        <v>78</v>
      </c>
      <c r="F48">
        <v>80</v>
      </c>
      <c r="G48">
        <v>107</v>
      </c>
      <c r="H48">
        <v>1.484</v>
      </c>
      <c r="I48">
        <v>1.5189999999999999</v>
      </c>
      <c r="J48">
        <v>1.4318</v>
      </c>
      <c r="K48">
        <v>1.3811</v>
      </c>
      <c r="L48">
        <v>26</v>
      </c>
    </row>
    <row r="49" spans="1:12" x14ac:dyDescent="0.25">
      <c r="A49">
        <v>412101</v>
      </c>
      <c r="B49">
        <v>0.88549999999999995</v>
      </c>
      <c r="C49">
        <v>0.72799999999999998</v>
      </c>
      <c r="D49">
        <v>74</v>
      </c>
      <c r="E49">
        <v>68.5</v>
      </c>
      <c r="F49">
        <v>84</v>
      </c>
      <c r="G49">
        <v>107</v>
      </c>
      <c r="H49">
        <v>1.3679999999999899</v>
      </c>
      <c r="I49">
        <v>1.4249999999999901</v>
      </c>
      <c r="J49">
        <v>1.1194500000000001</v>
      </c>
      <c r="K49">
        <v>1.0764</v>
      </c>
      <c r="L49">
        <v>26</v>
      </c>
    </row>
    <row r="50" spans="1:12" x14ac:dyDescent="0.25">
      <c r="A50">
        <v>412101</v>
      </c>
      <c r="B50">
        <v>0.84849999999999903</v>
      </c>
      <c r="C50">
        <v>0.753</v>
      </c>
      <c r="D50">
        <v>76</v>
      </c>
      <c r="E50">
        <v>77.5</v>
      </c>
      <c r="F50">
        <v>92.5</v>
      </c>
      <c r="G50">
        <v>103</v>
      </c>
      <c r="H50">
        <v>1.4635</v>
      </c>
      <c r="I50">
        <v>1.5125</v>
      </c>
      <c r="J50">
        <v>1.2041999999999999</v>
      </c>
      <c r="K50">
        <v>1.43675</v>
      </c>
      <c r="L50">
        <v>26</v>
      </c>
    </row>
    <row r="51" spans="1:12" x14ac:dyDescent="0.25">
      <c r="A51">
        <v>245985</v>
      </c>
      <c r="F51">
        <v>83</v>
      </c>
      <c r="G51">
        <v>55</v>
      </c>
      <c r="H51">
        <v>1.2749999999999999</v>
      </c>
      <c r="I51">
        <v>1.2949999999999999</v>
      </c>
      <c r="J51">
        <v>0.30930000000000002</v>
      </c>
      <c r="K51">
        <v>0.62690000000000001</v>
      </c>
      <c r="L51">
        <v>58</v>
      </c>
    </row>
    <row r="52" spans="1:12" x14ac:dyDescent="0.25">
      <c r="A52">
        <v>387820</v>
      </c>
      <c r="B52">
        <v>0.83</v>
      </c>
      <c r="C52">
        <v>0.58199999999999996</v>
      </c>
      <c r="D52">
        <v>62</v>
      </c>
      <c r="E52">
        <v>55</v>
      </c>
      <c r="F52">
        <v>75</v>
      </c>
      <c r="G52">
        <v>94</v>
      </c>
      <c r="H52">
        <v>1.448</v>
      </c>
      <c r="I52">
        <v>1.583</v>
      </c>
      <c r="J52">
        <v>1.7795000000000001</v>
      </c>
      <c r="K52">
        <v>1.3053999999999999</v>
      </c>
    </row>
    <row r="53" spans="1:12" x14ac:dyDescent="0.25">
      <c r="A53">
        <v>387820</v>
      </c>
      <c r="B53">
        <v>0.77349999999999997</v>
      </c>
      <c r="C53">
        <v>0.55499999999999905</v>
      </c>
      <c r="D53">
        <v>59</v>
      </c>
      <c r="E53">
        <v>53</v>
      </c>
      <c r="F53">
        <v>77</v>
      </c>
      <c r="G53">
        <v>95.5</v>
      </c>
      <c r="H53">
        <v>1.4139999999999999</v>
      </c>
      <c r="I53">
        <v>1.5574999999999899</v>
      </c>
      <c r="J53">
        <v>2.0141499999999999</v>
      </c>
      <c r="K53">
        <v>1.2474499999999999</v>
      </c>
    </row>
    <row r="54" spans="1:12" x14ac:dyDescent="0.25">
      <c r="A54">
        <v>409134</v>
      </c>
      <c r="B54">
        <v>0.752</v>
      </c>
      <c r="C54">
        <v>0.68299999999999905</v>
      </c>
      <c r="D54">
        <v>54</v>
      </c>
      <c r="E54">
        <v>51</v>
      </c>
      <c r="F54">
        <v>72</v>
      </c>
      <c r="G54">
        <v>75</v>
      </c>
      <c r="H54">
        <v>1.3619999999999901</v>
      </c>
      <c r="I54">
        <v>1.3779999999999999</v>
      </c>
      <c r="J54">
        <v>0.7712</v>
      </c>
      <c r="K54">
        <v>0.85770000000000002</v>
      </c>
      <c r="L54">
        <v>4</v>
      </c>
    </row>
    <row r="55" spans="1:12" x14ac:dyDescent="0.25">
      <c r="A55">
        <v>413280</v>
      </c>
      <c r="B55">
        <v>0.89099999999999902</v>
      </c>
      <c r="C55">
        <v>0.60299999999999998</v>
      </c>
      <c r="D55">
        <v>53</v>
      </c>
      <c r="E55">
        <v>51</v>
      </c>
      <c r="F55">
        <v>59</v>
      </c>
      <c r="G55">
        <v>86</v>
      </c>
      <c r="H55">
        <v>1.3959999999999999</v>
      </c>
      <c r="I55">
        <v>1.488</v>
      </c>
      <c r="J55">
        <v>0.56259999999999999</v>
      </c>
      <c r="K55">
        <v>1.0638000000000001</v>
      </c>
      <c r="L55">
        <v>6</v>
      </c>
    </row>
    <row r="56" spans="1:12" x14ac:dyDescent="0.25">
      <c r="A56">
        <v>413280</v>
      </c>
      <c r="B56">
        <v>0.83</v>
      </c>
      <c r="C56">
        <v>0.57399999999999995</v>
      </c>
      <c r="D56">
        <v>64</v>
      </c>
      <c r="E56">
        <v>56</v>
      </c>
      <c r="F56">
        <v>78</v>
      </c>
      <c r="G56">
        <v>99</v>
      </c>
      <c r="H56">
        <v>1.571</v>
      </c>
      <c r="I56">
        <v>1.5659999999999901</v>
      </c>
      <c r="J56">
        <v>0.71550000000000002</v>
      </c>
      <c r="K56">
        <v>1.2884</v>
      </c>
      <c r="L56">
        <v>6</v>
      </c>
    </row>
    <row r="57" spans="1:12" x14ac:dyDescent="0.25">
      <c r="A57">
        <v>413280</v>
      </c>
      <c r="B57">
        <v>0.85649999999999904</v>
      </c>
      <c r="C57">
        <v>0.69799999999999895</v>
      </c>
      <c r="D57">
        <v>62</v>
      </c>
      <c r="E57">
        <v>59</v>
      </c>
      <c r="F57">
        <v>73</v>
      </c>
      <c r="G57">
        <v>85</v>
      </c>
      <c r="H57">
        <v>1.45949999999999</v>
      </c>
      <c r="I57">
        <v>1.5114999999999901</v>
      </c>
      <c r="J57">
        <v>0.77154999999999996</v>
      </c>
      <c r="K57">
        <v>1.1615</v>
      </c>
      <c r="L57">
        <v>6</v>
      </c>
    </row>
    <row r="58" spans="1:12" x14ac:dyDescent="0.25">
      <c r="A58">
        <v>413280</v>
      </c>
      <c r="B58">
        <v>0.82599999999999996</v>
      </c>
      <c r="C58">
        <v>0.683499999999999</v>
      </c>
      <c r="D58">
        <v>67.5</v>
      </c>
      <c r="E58">
        <v>61.5</v>
      </c>
      <c r="F58">
        <v>82.5</v>
      </c>
      <c r="G58">
        <v>91.5</v>
      </c>
      <c r="H58">
        <v>1.5469999999999999</v>
      </c>
      <c r="I58">
        <v>1.55049999999999</v>
      </c>
      <c r="J58">
        <v>0.84799999999999998</v>
      </c>
      <c r="K58">
        <v>1.2738</v>
      </c>
      <c r="L58">
        <v>6</v>
      </c>
    </row>
    <row r="59" spans="1:12" x14ac:dyDescent="0.25">
      <c r="A59">
        <v>413355</v>
      </c>
      <c r="C59">
        <v>0.60099999999999998</v>
      </c>
      <c r="E59">
        <v>57</v>
      </c>
      <c r="F59">
        <v>99</v>
      </c>
      <c r="G59">
        <v>96</v>
      </c>
      <c r="H59">
        <v>1.248</v>
      </c>
      <c r="I59">
        <v>1.3659999999999799</v>
      </c>
      <c r="J59">
        <v>0.81620000000000004</v>
      </c>
      <c r="K59">
        <v>1.0031000000000001</v>
      </c>
      <c r="L59">
        <v>50</v>
      </c>
    </row>
    <row r="60" spans="1:12" x14ac:dyDescent="0.25">
      <c r="A60">
        <v>191812</v>
      </c>
      <c r="H60">
        <v>0.52100000000000002</v>
      </c>
      <c r="I60">
        <v>0.99099999999999999</v>
      </c>
      <c r="K60">
        <v>0.6351</v>
      </c>
      <c r="L60">
        <v>0</v>
      </c>
    </row>
    <row r="61" spans="1:12" x14ac:dyDescent="0.25">
      <c r="A61">
        <v>413541</v>
      </c>
      <c r="B61">
        <v>0.69199999999999995</v>
      </c>
      <c r="D61">
        <v>67</v>
      </c>
      <c r="F61">
        <v>97</v>
      </c>
      <c r="G61">
        <v>89</v>
      </c>
      <c r="H61">
        <v>1.2070000000000001</v>
      </c>
      <c r="I61">
        <v>1.2090000000000001</v>
      </c>
      <c r="J61">
        <v>0.44350000000000001</v>
      </c>
      <c r="K61">
        <v>0.95430000000000004</v>
      </c>
      <c r="L61">
        <v>12</v>
      </c>
    </row>
    <row r="62" spans="1:12" x14ac:dyDescent="0.25">
      <c r="A62">
        <v>348746</v>
      </c>
      <c r="C62">
        <v>0.78</v>
      </c>
      <c r="E62">
        <v>53</v>
      </c>
      <c r="F62">
        <v>51</v>
      </c>
      <c r="G62">
        <v>68</v>
      </c>
      <c r="H62">
        <v>1.3069999999999999</v>
      </c>
      <c r="I62">
        <v>1.3559999999999901</v>
      </c>
      <c r="J62">
        <v>0.7157</v>
      </c>
      <c r="K62">
        <v>1.0052000000000001</v>
      </c>
      <c r="L62">
        <v>44</v>
      </c>
    </row>
    <row r="63" spans="1:12" x14ac:dyDescent="0.25">
      <c r="A63">
        <v>376989</v>
      </c>
      <c r="B63">
        <v>0.56000000000000005</v>
      </c>
      <c r="C63">
        <v>0.66599999999999904</v>
      </c>
      <c r="D63">
        <v>49</v>
      </c>
      <c r="E63">
        <v>58</v>
      </c>
      <c r="F63">
        <v>89</v>
      </c>
      <c r="G63">
        <v>87</v>
      </c>
      <c r="H63">
        <v>1.4590000000000001</v>
      </c>
      <c r="I63">
        <v>1.544</v>
      </c>
      <c r="J63">
        <v>1.1848000000000001</v>
      </c>
      <c r="K63">
        <v>1.1212</v>
      </c>
    </row>
    <row r="64" spans="1:12" x14ac:dyDescent="0.25">
      <c r="A64">
        <v>329856</v>
      </c>
      <c r="B64">
        <v>0.64900000000000002</v>
      </c>
      <c r="C64">
        <v>0.54100000000000004</v>
      </c>
      <c r="D64">
        <v>51</v>
      </c>
      <c r="E64">
        <v>56</v>
      </c>
      <c r="F64">
        <v>78</v>
      </c>
      <c r="G64">
        <v>104</v>
      </c>
      <c r="H64">
        <v>1.4179999999999999</v>
      </c>
      <c r="I64">
        <v>1.389</v>
      </c>
      <c r="J64">
        <v>0.86439999999999995</v>
      </c>
      <c r="K64">
        <v>1.5399</v>
      </c>
    </row>
    <row r="65" spans="1:12" x14ac:dyDescent="0.25">
      <c r="A65">
        <v>297405</v>
      </c>
      <c r="L65">
        <v>0</v>
      </c>
    </row>
    <row r="66" spans="1:12" x14ac:dyDescent="0.25">
      <c r="A66">
        <v>297405</v>
      </c>
      <c r="F66">
        <v>57</v>
      </c>
      <c r="H66">
        <v>1.0069999999999999</v>
      </c>
      <c r="I66">
        <v>1.1990000000000001</v>
      </c>
      <c r="J66">
        <v>0.313</v>
      </c>
      <c r="K66">
        <v>0.74390000000000001</v>
      </c>
      <c r="L66">
        <v>0</v>
      </c>
    </row>
    <row r="67" spans="1:12" x14ac:dyDescent="0.25">
      <c r="A67">
        <v>297405</v>
      </c>
      <c r="L67">
        <v>0</v>
      </c>
    </row>
    <row r="68" spans="1:12" x14ac:dyDescent="0.25">
      <c r="A68">
        <v>297405</v>
      </c>
      <c r="F68">
        <v>57</v>
      </c>
      <c r="H68">
        <v>1.0069999999999999</v>
      </c>
      <c r="I68">
        <v>1.1990000000000001</v>
      </c>
      <c r="J68">
        <v>0.313</v>
      </c>
      <c r="K68">
        <v>0.74390000000000001</v>
      </c>
      <c r="L68">
        <v>0</v>
      </c>
    </row>
    <row r="69" spans="1:12" x14ac:dyDescent="0.25">
      <c r="A69">
        <v>139936</v>
      </c>
      <c r="B69">
        <v>0.89800000000000002</v>
      </c>
      <c r="D69">
        <v>64</v>
      </c>
      <c r="F69">
        <v>71</v>
      </c>
      <c r="H69">
        <v>1.21</v>
      </c>
      <c r="I69">
        <v>1.2370000000000001</v>
      </c>
      <c r="J69">
        <v>0.64829999999999999</v>
      </c>
      <c r="K69">
        <v>1.0766</v>
      </c>
      <c r="L69">
        <v>4</v>
      </c>
    </row>
    <row r="70" spans="1:12" x14ac:dyDescent="0.25">
      <c r="A70">
        <v>297405</v>
      </c>
      <c r="L70">
        <v>0</v>
      </c>
    </row>
    <row r="71" spans="1:12" x14ac:dyDescent="0.25">
      <c r="A71">
        <v>297405</v>
      </c>
      <c r="F71">
        <v>57</v>
      </c>
      <c r="H71">
        <v>1.0069999999999999</v>
      </c>
      <c r="I71">
        <v>1.1990000000000001</v>
      </c>
      <c r="J71">
        <v>0.313</v>
      </c>
      <c r="K71">
        <v>0.74390000000000001</v>
      </c>
      <c r="L71">
        <v>0</v>
      </c>
    </row>
    <row r="72" spans="1:12" x14ac:dyDescent="0.25">
      <c r="A72">
        <v>297405</v>
      </c>
      <c r="L72">
        <v>0</v>
      </c>
    </row>
    <row r="73" spans="1:12" x14ac:dyDescent="0.25">
      <c r="A73">
        <v>297405</v>
      </c>
      <c r="F73">
        <v>57</v>
      </c>
      <c r="H73">
        <v>1.0069999999999999</v>
      </c>
      <c r="I73">
        <v>1.1990000000000001</v>
      </c>
      <c r="J73">
        <v>0.313</v>
      </c>
      <c r="K73">
        <v>0.74390000000000001</v>
      </c>
      <c r="L73">
        <v>0</v>
      </c>
    </row>
    <row r="74" spans="1:12" x14ac:dyDescent="0.25">
      <c r="A74">
        <v>391937</v>
      </c>
      <c r="B74">
        <v>0.85899999999999999</v>
      </c>
      <c r="D74">
        <v>102</v>
      </c>
      <c r="F74">
        <v>119</v>
      </c>
      <c r="H74">
        <v>1.39699999999999</v>
      </c>
      <c r="I74">
        <v>1.4239999999999999</v>
      </c>
      <c r="J74">
        <v>0.56769999999999998</v>
      </c>
      <c r="K74">
        <v>1.3407</v>
      </c>
      <c r="L74">
        <v>18</v>
      </c>
    </row>
    <row r="75" spans="1:12" x14ac:dyDescent="0.25">
      <c r="A75">
        <v>397481</v>
      </c>
      <c r="B75">
        <v>0.74299999999999999</v>
      </c>
      <c r="C75">
        <v>0.79499999999999904</v>
      </c>
      <c r="D75">
        <v>49</v>
      </c>
      <c r="E75">
        <v>57</v>
      </c>
      <c r="F75">
        <v>64.5</v>
      </c>
      <c r="G75">
        <v>71.5</v>
      </c>
      <c r="H75">
        <v>1.4444999999999999</v>
      </c>
      <c r="I75">
        <v>1.4715</v>
      </c>
      <c r="J75">
        <v>0.70594999999999997</v>
      </c>
      <c r="K75">
        <v>2.3264499999999999</v>
      </c>
      <c r="L75">
        <v>18</v>
      </c>
    </row>
    <row r="76" spans="1:12" x14ac:dyDescent="0.25">
      <c r="A76">
        <v>397481</v>
      </c>
      <c r="C76">
        <v>0.76</v>
      </c>
      <c r="E76">
        <v>62</v>
      </c>
      <c r="F76">
        <v>63</v>
      </c>
      <c r="G76">
        <v>81</v>
      </c>
      <c r="H76">
        <v>1.544</v>
      </c>
      <c r="I76">
        <v>1.534</v>
      </c>
      <c r="J76">
        <v>0.76439999999999997</v>
      </c>
      <c r="K76">
        <v>2.7012</v>
      </c>
      <c r="L76">
        <v>18</v>
      </c>
    </row>
    <row r="77" spans="1:12" x14ac:dyDescent="0.25">
      <c r="A77">
        <v>175825</v>
      </c>
      <c r="B77">
        <v>0.89099999999999902</v>
      </c>
      <c r="C77">
        <v>0.75800000000000001</v>
      </c>
      <c r="D77">
        <v>80</v>
      </c>
      <c r="E77">
        <v>68</v>
      </c>
      <c r="F77">
        <v>90</v>
      </c>
      <c r="G77">
        <v>90</v>
      </c>
      <c r="H77">
        <v>1.1950000000000001</v>
      </c>
      <c r="I77">
        <v>1.286</v>
      </c>
      <c r="J77">
        <v>0.71379999999999999</v>
      </c>
      <c r="K77">
        <v>0.88460000000000005</v>
      </c>
      <c r="L77">
        <v>32</v>
      </c>
    </row>
    <row r="78" spans="1:12" x14ac:dyDescent="0.25">
      <c r="A78">
        <v>415193</v>
      </c>
      <c r="B78">
        <v>0.51800000000000002</v>
      </c>
      <c r="C78">
        <v>0.59199999999999997</v>
      </c>
      <c r="D78">
        <v>54</v>
      </c>
      <c r="E78">
        <v>54</v>
      </c>
      <c r="F78">
        <v>104</v>
      </c>
      <c r="G78">
        <v>92</v>
      </c>
      <c r="H78">
        <v>1.4590000000000001</v>
      </c>
      <c r="I78">
        <v>1.5109999999999999</v>
      </c>
      <c r="J78">
        <v>0.80279999999999996</v>
      </c>
      <c r="K78">
        <v>1.0661</v>
      </c>
      <c r="L78">
        <v>56</v>
      </c>
    </row>
    <row r="79" spans="1:12" x14ac:dyDescent="0.25">
      <c r="A79">
        <v>415193</v>
      </c>
      <c r="B79">
        <v>0.51800000000000002</v>
      </c>
      <c r="C79">
        <v>0.59199999999999997</v>
      </c>
      <c r="D79">
        <v>54</v>
      </c>
      <c r="E79">
        <v>54</v>
      </c>
      <c r="F79">
        <v>104</v>
      </c>
      <c r="G79">
        <v>92</v>
      </c>
      <c r="H79">
        <v>1.4590000000000001</v>
      </c>
      <c r="I79">
        <v>1.5109999999999999</v>
      </c>
      <c r="J79">
        <v>0.80279999999999996</v>
      </c>
      <c r="K79">
        <v>1.0661</v>
      </c>
      <c r="L79">
        <v>56</v>
      </c>
    </row>
    <row r="80" spans="1:12" x14ac:dyDescent="0.25">
      <c r="A80">
        <v>415193</v>
      </c>
      <c r="B80">
        <v>0.51800000000000002</v>
      </c>
      <c r="C80">
        <v>0.59199999999999997</v>
      </c>
      <c r="D80">
        <v>54</v>
      </c>
      <c r="E80">
        <v>54</v>
      </c>
      <c r="F80">
        <v>104</v>
      </c>
      <c r="G80">
        <v>92</v>
      </c>
      <c r="H80">
        <v>1.4590000000000001</v>
      </c>
      <c r="I80">
        <v>1.5109999999999999</v>
      </c>
      <c r="J80">
        <v>0.80279999999999996</v>
      </c>
      <c r="K80">
        <v>1.0661</v>
      </c>
      <c r="L80">
        <v>56</v>
      </c>
    </row>
    <row r="81" spans="1:12" x14ac:dyDescent="0.25">
      <c r="A81">
        <v>415193</v>
      </c>
      <c r="B81">
        <v>0.51800000000000002</v>
      </c>
      <c r="C81">
        <v>0.59199999999999997</v>
      </c>
      <c r="D81">
        <v>54</v>
      </c>
      <c r="E81">
        <v>54</v>
      </c>
      <c r="F81">
        <v>104</v>
      </c>
      <c r="G81">
        <v>92</v>
      </c>
      <c r="H81">
        <v>1.4590000000000001</v>
      </c>
      <c r="I81">
        <v>1.5109999999999999</v>
      </c>
      <c r="J81">
        <v>0.80279999999999996</v>
      </c>
      <c r="K81">
        <v>1.0661</v>
      </c>
      <c r="L81">
        <v>56</v>
      </c>
    </row>
    <row r="82" spans="1:12" x14ac:dyDescent="0.25">
      <c r="A82">
        <v>415966</v>
      </c>
      <c r="B82">
        <v>0.69599999999999995</v>
      </c>
      <c r="D82">
        <v>46</v>
      </c>
      <c r="F82">
        <v>66</v>
      </c>
      <c r="G82">
        <v>83</v>
      </c>
      <c r="H82">
        <v>1.0195000000000001</v>
      </c>
      <c r="I82">
        <v>1.2689999999999899</v>
      </c>
      <c r="J82">
        <v>0.35170000000000001</v>
      </c>
      <c r="K82">
        <v>0.78184999999999905</v>
      </c>
      <c r="L82">
        <v>10</v>
      </c>
    </row>
    <row r="83" spans="1:12" x14ac:dyDescent="0.25">
      <c r="A83">
        <v>415966</v>
      </c>
      <c r="B83">
        <v>0.77500000000000002</v>
      </c>
      <c r="D83">
        <v>52</v>
      </c>
      <c r="F83">
        <v>67</v>
      </c>
      <c r="G83">
        <v>83</v>
      </c>
      <c r="H83">
        <v>1.175</v>
      </c>
      <c r="I83">
        <v>1.3659999999999799</v>
      </c>
      <c r="J83">
        <v>0.3775</v>
      </c>
      <c r="K83">
        <v>0.92210000000000003</v>
      </c>
      <c r="L83">
        <v>10</v>
      </c>
    </row>
    <row r="84" spans="1:12" x14ac:dyDescent="0.25">
      <c r="A84">
        <v>243255</v>
      </c>
      <c r="L84">
        <v>52</v>
      </c>
    </row>
    <row r="85" spans="1:12" x14ac:dyDescent="0.25">
      <c r="A85">
        <v>212112</v>
      </c>
      <c r="B85">
        <v>0.58199999999999996</v>
      </c>
      <c r="C85">
        <v>0.38299999999999901</v>
      </c>
      <c r="D85">
        <v>58</v>
      </c>
      <c r="E85">
        <v>41</v>
      </c>
      <c r="F85">
        <v>100</v>
      </c>
      <c r="G85">
        <v>108</v>
      </c>
      <c r="H85">
        <v>1.5780000000000001</v>
      </c>
      <c r="I85">
        <v>1.659</v>
      </c>
      <c r="J85">
        <v>0.79390000000000005</v>
      </c>
      <c r="K85">
        <v>2.3532000000000002</v>
      </c>
      <c r="L85">
        <v>54</v>
      </c>
    </row>
    <row r="86" spans="1:12" x14ac:dyDescent="0.25">
      <c r="A86">
        <v>212112</v>
      </c>
      <c r="B86">
        <v>0.58199999999999996</v>
      </c>
      <c r="C86">
        <v>0.38299999999999901</v>
      </c>
      <c r="D86">
        <v>58</v>
      </c>
      <c r="E86">
        <v>41</v>
      </c>
      <c r="F86">
        <v>100</v>
      </c>
      <c r="G86">
        <v>108</v>
      </c>
      <c r="H86">
        <v>1.5780000000000001</v>
      </c>
      <c r="I86">
        <v>1.659</v>
      </c>
      <c r="J86">
        <v>0.79390000000000005</v>
      </c>
      <c r="K86">
        <v>2.3532000000000002</v>
      </c>
      <c r="L86">
        <v>54</v>
      </c>
    </row>
    <row r="87" spans="1:12" x14ac:dyDescent="0.25">
      <c r="A87">
        <v>212112</v>
      </c>
      <c r="B87">
        <v>0.58199999999999996</v>
      </c>
      <c r="C87">
        <v>0.38299999999999901</v>
      </c>
      <c r="D87">
        <v>58</v>
      </c>
      <c r="E87">
        <v>41</v>
      </c>
      <c r="F87">
        <v>100</v>
      </c>
      <c r="G87">
        <v>108</v>
      </c>
      <c r="H87">
        <v>1.5780000000000001</v>
      </c>
      <c r="I87">
        <v>1.659</v>
      </c>
      <c r="J87">
        <v>0.79390000000000005</v>
      </c>
      <c r="K87">
        <v>2.3532000000000002</v>
      </c>
      <c r="L87">
        <v>54</v>
      </c>
    </row>
    <row r="88" spans="1:12" x14ac:dyDescent="0.25">
      <c r="A88">
        <v>212112</v>
      </c>
      <c r="B88">
        <v>0.58199999999999996</v>
      </c>
      <c r="C88">
        <v>0.38299999999999901</v>
      </c>
      <c r="D88">
        <v>58</v>
      </c>
      <c r="E88">
        <v>41</v>
      </c>
      <c r="F88">
        <v>100</v>
      </c>
      <c r="G88">
        <v>108</v>
      </c>
      <c r="H88">
        <v>1.5780000000000001</v>
      </c>
      <c r="I88">
        <v>1.659</v>
      </c>
      <c r="J88">
        <v>0.79390000000000005</v>
      </c>
      <c r="K88">
        <v>2.3532000000000002</v>
      </c>
      <c r="L88">
        <v>54</v>
      </c>
    </row>
    <row r="89" spans="1:12" x14ac:dyDescent="0.25">
      <c r="A89">
        <v>398691</v>
      </c>
      <c r="B89">
        <v>0.51400000000000001</v>
      </c>
      <c r="C89">
        <v>0.63500000000000001</v>
      </c>
      <c r="D89">
        <v>60</v>
      </c>
      <c r="E89">
        <v>70</v>
      </c>
      <c r="F89">
        <v>118</v>
      </c>
      <c r="G89">
        <v>110</v>
      </c>
      <c r="H89">
        <v>1.4330000000000001</v>
      </c>
      <c r="I89">
        <v>1.4990000000000001</v>
      </c>
      <c r="J89">
        <v>0.78290000000000004</v>
      </c>
      <c r="K89">
        <v>1.3542000000000001</v>
      </c>
      <c r="L89">
        <v>22</v>
      </c>
    </row>
    <row r="90" spans="1:12" x14ac:dyDescent="0.25">
      <c r="A90">
        <v>204877</v>
      </c>
      <c r="B90">
        <v>0.65900000000000003</v>
      </c>
      <c r="C90">
        <v>0.84099999999999997</v>
      </c>
      <c r="D90">
        <v>65</v>
      </c>
      <c r="E90">
        <v>84</v>
      </c>
      <c r="F90">
        <v>99</v>
      </c>
      <c r="G90">
        <v>74.5</v>
      </c>
      <c r="H90">
        <v>1.294</v>
      </c>
      <c r="I90">
        <v>1.38099999999999</v>
      </c>
      <c r="J90">
        <v>0.93389999999999995</v>
      </c>
      <c r="K90">
        <v>0.95930000000000004</v>
      </c>
      <c r="L90">
        <v>20</v>
      </c>
    </row>
    <row r="91" spans="1:12" x14ac:dyDescent="0.25">
      <c r="A91">
        <v>204877</v>
      </c>
      <c r="B91">
        <v>0.71799999999999997</v>
      </c>
      <c r="C91">
        <v>0.84099999999999997</v>
      </c>
      <c r="D91">
        <v>71</v>
      </c>
      <c r="E91">
        <v>84</v>
      </c>
      <c r="F91">
        <v>99</v>
      </c>
      <c r="G91">
        <v>100</v>
      </c>
      <c r="H91">
        <v>1.393</v>
      </c>
      <c r="I91">
        <v>1.4569999999999901</v>
      </c>
      <c r="J91">
        <v>1.2716000000000001</v>
      </c>
      <c r="K91">
        <v>1.0074000000000001</v>
      </c>
      <c r="L91">
        <v>20</v>
      </c>
    </row>
    <row r="92" spans="1:12" x14ac:dyDescent="0.25">
      <c r="A92">
        <v>74097</v>
      </c>
      <c r="B92">
        <v>0.89599999999999902</v>
      </c>
      <c r="C92">
        <v>0.66200000000000003</v>
      </c>
      <c r="D92">
        <v>55</v>
      </c>
      <c r="E92">
        <v>62</v>
      </c>
      <c r="F92">
        <v>61</v>
      </c>
      <c r="G92">
        <v>95</v>
      </c>
      <c r="H92">
        <v>1.385</v>
      </c>
      <c r="I92">
        <v>1.4409999999999901</v>
      </c>
      <c r="J92">
        <v>0.56979999999999997</v>
      </c>
      <c r="K92">
        <v>1.2512000000000001</v>
      </c>
      <c r="L92">
        <v>14</v>
      </c>
    </row>
    <row r="93" spans="1:12" x14ac:dyDescent="0.25">
      <c r="A93">
        <v>174138</v>
      </c>
      <c r="B93">
        <v>0.82199999999999995</v>
      </c>
      <c r="C93">
        <v>0.70899999999999996</v>
      </c>
      <c r="D93">
        <v>81</v>
      </c>
      <c r="E93">
        <v>78</v>
      </c>
      <c r="F93">
        <v>99</v>
      </c>
      <c r="G93">
        <v>110</v>
      </c>
      <c r="H93">
        <v>1.2409999999999799</v>
      </c>
      <c r="I93">
        <v>1.34</v>
      </c>
      <c r="J93">
        <v>0.46050000000000002</v>
      </c>
      <c r="K93">
        <v>1.1868000000000001</v>
      </c>
      <c r="L93">
        <v>8</v>
      </c>
    </row>
    <row r="94" spans="1:12" x14ac:dyDescent="0.25">
      <c r="A94">
        <v>417271</v>
      </c>
      <c r="B94">
        <v>0.749</v>
      </c>
      <c r="C94">
        <v>0.72299999999999998</v>
      </c>
      <c r="D94">
        <v>82</v>
      </c>
      <c r="E94">
        <v>79</v>
      </c>
      <c r="F94">
        <v>109</v>
      </c>
      <c r="G94">
        <v>109</v>
      </c>
      <c r="H94">
        <v>1.4830000000000001</v>
      </c>
      <c r="I94">
        <v>1.538</v>
      </c>
      <c r="J94">
        <v>0.93189999999999995</v>
      </c>
      <c r="K94">
        <v>1.9174</v>
      </c>
      <c r="L94">
        <v>6</v>
      </c>
    </row>
    <row r="95" spans="1:12" x14ac:dyDescent="0.25">
      <c r="A95">
        <v>374661</v>
      </c>
      <c r="B95">
        <v>0.53500000000000003</v>
      </c>
      <c r="C95">
        <v>0.72799999999999998</v>
      </c>
      <c r="D95">
        <v>55</v>
      </c>
      <c r="E95">
        <v>70</v>
      </c>
      <c r="F95">
        <v>102</v>
      </c>
      <c r="G95">
        <v>97</v>
      </c>
      <c r="H95">
        <v>1.3219999999999901</v>
      </c>
      <c r="I95">
        <v>1.4709999999999901</v>
      </c>
      <c r="J95">
        <v>1.1661999999999999</v>
      </c>
      <c r="K95">
        <v>1.1504000000000001</v>
      </c>
      <c r="L95">
        <v>124</v>
      </c>
    </row>
    <row r="96" spans="1:12" x14ac:dyDescent="0.25">
      <c r="A96">
        <v>373233</v>
      </c>
      <c r="L96">
        <v>14</v>
      </c>
    </row>
    <row r="97" spans="1:12" x14ac:dyDescent="0.25">
      <c r="A97">
        <v>235149</v>
      </c>
      <c r="H97">
        <v>1.0900000000000001</v>
      </c>
      <c r="I97">
        <v>1.2190000000000001</v>
      </c>
      <c r="K97">
        <v>0.69110000000000005</v>
      </c>
      <c r="L97">
        <v>62</v>
      </c>
    </row>
    <row r="98" spans="1:12" x14ac:dyDescent="0.25">
      <c r="A98">
        <v>235149</v>
      </c>
      <c r="B98">
        <v>0.69</v>
      </c>
      <c r="C98">
        <v>0.371</v>
      </c>
      <c r="D98">
        <v>52</v>
      </c>
      <c r="E98">
        <v>26</v>
      </c>
      <c r="F98">
        <v>76</v>
      </c>
      <c r="G98">
        <v>71</v>
      </c>
      <c r="H98">
        <v>1.1519999999999999</v>
      </c>
      <c r="I98">
        <v>1.4039999999999999</v>
      </c>
      <c r="J98">
        <v>0.4536</v>
      </c>
      <c r="K98">
        <v>1.2153</v>
      </c>
      <c r="L98">
        <v>62</v>
      </c>
    </row>
    <row r="99" spans="1:12" x14ac:dyDescent="0.25">
      <c r="A99">
        <v>235149</v>
      </c>
      <c r="H99">
        <v>1.0900000000000001</v>
      </c>
      <c r="I99">
        <v>1.2190000000000001</v>
      </c>
      <c r="K99">
        <v>0.69110000000000005</v>
      </c>
      <c r="L99">
        <v>62</v>
      </c>
    </row>
    <row r="100" spans="1:12" x14ac:dyDescent="0.25">
      <c r="A100">
        <v>235149</v>
      </c>
      <c r="B100">
        <v>0.69</v>
      </c>
      <c r="C100">
        <v>0.371</v>
      </c>
      <c r="D100">
        <v>52</v>
      </c>
      <c r="E100">
        <v>26</v>
      </c>
      <c r="F100">
        <v>76</v>
      </c>
      <c r="G100">
        <v>71</v>
      </c>
      <c r="H100">
        <v>1.1519999999999999</v>
      </c>
      <c r="I100">
        <v>1.4039999999999999</v>
      </c>
      <c r="J100">
        <v>0.4536</v>
      </c>
      <c r="K100">
        <v>1.2153</v>
      </c>
      <c r="L100">
        <v>62</v>
      </c>
    </row>
    <row r="101" spans="1:12" x14ac:dyDescent="0.25">
      <c r="A101">
        <v>235149</v>
      </c>
      <c r="H101">
        <v>1.0900000000000001</v>
      </c>
      <c r="I101">
        <v>1.2190000000000001</v>
      </c>
      <c r="K101">
        <v>0.69110000000000005</v>
      </c>
      <c r="L101">
        <v>62</v>
      </c>
    </row>
    <row r="102" spans="1:12" x14ac:dyDescent="0.25">
      <c r="A102">
        <v>235149</v>
      </c>
      <c r="B102">
        <v>0.69</v>
      </c>
      <c r="C102">
        <v>0.371</v>
      </c>
      <c r="D102">
        <v>52</v>
      </c>
      <c r="E102">
        <v>26</v>
      </c>
      <c r="F102">
        <v>76</v>
      </c>
      <c r="G102">
        <v>71</v>
      </c>
      <c r="H102">
        <v>1.1519999999999999</v>
      </c>
      <c r="I102">
        <v>1.4039999999999999</v>
      </c>
      <c r="J102">
        <v>0.4536</v>
      </c>
      <c r="K102">
        <v>1.2153</v>
      </c>
      <c r="L102">
        <v>62</v>
      </c>
    </row>
    <row r="103" spans="1:12" x14ac:dyDescent="0.25">
      <c r="A103">
        <v>235149</v>
      </c>
      <c r="H103">
        <v>1.0900000000000001</v>
      </c>
      <c r="I103">
        <v>1.2190000000000001</v>
      </c>
      <c r="K103">
        <v>0.69110000000000005</v>
      </c>
      <c r="L103">
        <v>62</v>
      </c>
    </row>
    <row r="104" spans="1:12" x14ac:dyDescent="0.25">
      <c r="A104">
        <v>235149</v>
      </c>
      <c r="B104">
        <v>0.69</v>
      </c>
      <c r="C104">
        <v>0.371</v>
      </c>
      <c r="D104">
        <v>52</v>
      </c>
      <c r="E104">
        <v>26</v>
      </c>
      <c r="F104">
        <v>76</v>
      </c>
      <c r="G104">
        <v>71</v>
      </c>
      <c r="H104">
        <v>1.1519999999999999</v>
      </c>
      <c r="I104">
        <v>1.4039999999999999</v>
      </c>
      <c r="J104">
        <v>0.4536</v>
      </c>
      <c r="K104">
        <v>1.2153</v>
      </c>
      <c r="L104">
        <v>62</v>
      </c>
    </row>
    <row r="105" spans="1:12" x14ac:dyDescent="0.25">
      <c r="A105">
        <v>417387</v>
      </c>
      <c r="B105">
        <v>1.1919999999999999</v>
      </c>
      <c r="C105">
        <v>0.99399999999999999</v>
      </c>
      <c r="D105">
        <v>51</v>
      </c>
      <c r="E105">
        <v>55</v>
      </c>
      <c r="F105">
        <v>43</v>
      </c>
      <c r="G105">
        <v>55</v>
      </c>
      <c r="H105">
        <v>1.208</v>
      </c>
      <c r="I105">
        <v>1.327</v>
      </c>
      <c r="J105">
        <v>0.70650000000000002</v>
      </c>
      <c r="K105">
        <v>0.95050000000000001</v>
      </c>
      <c r="L105">
        <v>18</v>
      </c>
    </row>
    <row r="106" spans="1:12" x14ac:dyDescent="0.25">
      <c r="A106">
        <v>250553</v>
      </c>
      <c r="B106">
        <v>0.80500000000000005</v>
      </c>
      <c r="C106">
        <v>0.68799999999999994</v>
      </c>
      <c r="D106">
        <v>50</v>
      </c>
      <c r="E106">
        <v>53</v>
      </c>
      <c r="F106">
        <v>63</v>
      </c>
      <c r="G106">
        <v>77</v>
      </c>
      <c r="H106">
        <v>1.359</v>
      </c>
      <c r="I106">
        <v>1.405</v>
      </c>
      <c r="J106">
        <v>0.87260000000000004</v>
      </c>
      <c r="K106">
        <v>1.4527000000000001</v>
      </c>
      <c r="L106">
        <v>18</v>
      </c>
    </row>
    <row r="107" spans="1:12" x14ac:dyDescent="0.25">
      <c r="A107">
        <v>222376</v>
      </c>
      <c r="B107">
        <v>0.67</v>
      </c>
      <c r="C107">
        <v>0.6</v>
      </c>
      <c r="D107">
        <v>52</v>
      </c>
      <c r="E107">
        <v>56</v>
      </c>
      <c r="F107">
        <v>78</v>
      </c>
      <c r="G107">
        <v>94</v>
      </c>
      <c r="H107">
        <v>1.41699999999999</v>
      </c>
      <c r="I107">
        <v>1.409</v>
      </c>
      <c r="J107">
        <v>0.98429999999999995</v>
      </c>
      <c r="K107">
        <v>1.1232</v>
      </c>
      <c r="L107">
        <v>6</v>
      </c>
    </row>
    <row r="108" spans="1:12" x14ac:dyDescent="0.25">
      <c r="A108">
        <v>142289</v>
      </c>
      <c r="B108">
        <v>0.65</v>
      </c>
      <c r="C108">
        <v>0.67799999999999905</v>
      </c>
      <c r="D108">
        <v>51</v>
      </c>
      <c r="E108">
        <v>53</v>
      </c>
      <c r="F108">
        <v>78</v>
      </c>
      <c r="G108">
        <v>78</v>
      </c>
      <c r="H108">
        <v>1.431</v>
      </c>
      <c r="I108">
        <v>1.5229999999999999</v>
      </c>
      <c r="J108">
        <v>1.2175</v>
      </c>
      <c r="K108">
        <v>1.6496</v>
      </c>
      <c r="L108">
        <v>0</v>
      </c>
    </row>
    <row r="109" spans="1:12" x14ac:dyDescent="0.25">
      <c r="A109">
        <v>418323</v>
      </c>
      <c r="B109">
        <v>0.81399999999999995</v>
      </c>
      <c r="C109">
        <v>0.61899999999999999</v>
      </c>
      <c r="D109">
        <v>55</v>
      </c>
      <c r="E109">
        <v>53</v>
      </c>
      <c r="F109">
        <v>68</v>
      </c>
      <c r="G109">
        <v>85</v>
      </c>
      <c r="H109">
        <v>1.323</v>
      </c>
      <c r="I109">
        <v>1.3419999999999901</v>
      </c>
      <c r="J109">
        <v>0.6462</v>
      </c>
      <c r="K109">
        <v>1.0921000000000001</v>
      </c>
      <c r="L109">
        <v>14</v>
      </c>
    </row>
    <row r="110" spans="1:12" x14ac:dyDescent="0.25">
      <c r="A110">
        <v>151886</v>
      </c>
      <c r="L110">
        <v>4</v>
      </c>
    </row>
    <row r="111" spans="1:12" x14ac:dyDescent="0.25">
      <c r="A111">
        <v>386146</v>
      </c>
      <c r="L111">
        <v>10</v>
      </c>
    </row>
    <row r="112" spans="1:12" x14ac:dyDescent="0.25">
      <c r="A112">
        <v>381301</v>
      </c>
      <c r="L112">
        <v>4</v>
      </c>
    </row>
    <row r="113" spans="1:12" x14ac:dyDescent="0.25">
      <c r="A113">
        <v>381301</v>
      </c>
      <c r="B113">
        <v>0.56499999999999995</v>
      </c>
      <c r="D113">
        <v>66</v>
      </c>
      <c r="F113">
        <v>118</v>
      </c>
      <c r="G113">
        <v>40</v>
      </c>
      <c r="H113">
        <v>1.33</v>
      </c>
      <c r="I113">
        <v>1.4079999999999999</v>
      </c>
      <c r="J113">
        <v>0.63380000000000003</v>
      </c>
      <c r="K113">
        <v>1.3297000000000001</v>
      </c>
      <c r="L113">
        <v>4</v>
      </c>
    </row>
    <row r="114" spans="1:12" x14ac:dyDescent="0.25">
      <c r="A114">
        <v>381301</v>
      </c>
      <c r="B114">
        <v>0.52200000000000002</v>
      </c>
      <c r="D114">
        <v>63</v>
      </c>
      <c r="F114">
        <v>121</v>
      </c>
      <c r="G114">
        <v>74</v>
      </c>
      <c r="H114">
        <v>1.3259999999999901</v>
      </c>
      <c r="I114">
        <v>1.4530000000000001</v>
      </c>
      <c r="J114">
        <v>0.75599999999999901</v>
      </c>
      <c r="K114">
        <v>1.3364</v>
      </c>
      <c r="L114">
        <v>4</v>
      </c>
    </row>
    <row r="115" spans="1:12" x14ac:dyDescent="0.25">
      <c r="A115">
        <v>381301</v>
      </c>
      <c r="B115">
        <v>0.54349999999999998</v>
      </c>
      <c r="D115">
        <v>64.5</v>
      </c>
      <c r="F115">
        <v>119.5</v>
      </c>
      <c r="G115">
        <v>57</v>
      </c>
      <c r="H115">
        <v>1.3279999999999901</v>
      </c>
      <c r="I115">
        <v>1.4304999999999899</v>
      </c>
      <c r="J115">
        <v>0.69489999999999896</v>
      </c>
      <c r="K115">
        <v>1.3330500000000001</v>
      </c>
      <c r="L115">
        <v>4</v>
      </c>
    </row>
    <row r="116" spans="1:12" x14ac:dyDescent="0.25">
      <c r="A116">
        <v>331430</v>
      </c>
      <c r="B116">
        <v>0.58499999999999996</v>
      </c>
      <c r="D116">
        <v>63</v>
      </c>
      <c r="F116">
        <v>108</v>
      </c>
      <c r="G116">
        <v>30</v>
      </c>
      <c r="H116">
        <v>1.454</v>
      </c>
      <c r="I116">
        <v>1.4990000000000001</v>
      </c>
      <c r="J116">
        <v>0.87509999999999999</v>
      </c>
      <c r="K116">
        <v>1.4412</v>
      </c>
      <c r="L116">
        <v>14</v>
      </c>
    </row>
    <row r="117" spans="1:12" x14ac:dyDescent="0.25">
      <c r="A117">
        <v>398651</v>
      </c>
      <c r="H117">
        <v>0.33500000000000002</v>
      </c>
      <c r="I117">
        <v>1.2989999999999999</v>
      </c>
      <c r="K117">
        <v>0.61160000000000003</v>
      </c>
    </row>
    <row r="118" spans="1:12" x14ac:dyDescent="0.25">
      <c r="A118">
        <v>156242</v>
      </c>
      <c r="B118">
        <v>0.76500000000000001</v>
      </c>
      <c r="C118">
        <v>0.66700000000000004</v>
      </c>
      <c r="D118">
        <v>90</v>
      </c>
      <c r="E118">
        <v>71</v>
      </c>
      <c r="F118">
        <v>118</v>
      </c>
      <c r="G118">
        <v>107</v>
      </c>
      <c r="H118">
        <v>1.151</v>
      </c>
      <c r="I118">
        <v>1.3440000000000001</v>
      </c>
      <c r="J118">
        <v>0.98329999999999995</v>
      </c>
      <c r="K118">
        <v>1.4125000000000001</v>
      </c>
      <c r="L118">
        <v>16</v>
      </c>
    </row>
    <row r="119" spans="1:12" x14ac:dyDescent="0.25">
      <c r="A119">
        <v>338095</v>
      </c>
      <c r="B119">
        <v>0.68</v>
      </c>
      <c r="C119">
        <v>0.47499999999999998</v>
      </c>
      <c r="D119">
        <v>68</v>
      </c>
      <c r="E119">
        <v>45</v>
      </c>
      <c r="F119">
        <v>100</v>
      </c>
      <c r="G119">
        <v>95</v>
      </c>
      <c r="H119">
        <v>1.452</v>
      </c>
      <c r="I119">
        <v>1.526</v>
      </c>
      <c r="J119">
        <v>0.92859999999999998</v>
      </c>
      <c r="K119">
        <v>1.2799</v>
      </c>
      <c r="L119">
        <v>14</v>
      </c>
    </row>
    <row r="120" spans="1:12" x14ac:dyDescent="0.25">
      <c r="A120">
        <v>338095</v>
      </c>
      <c r="B120">
        <v>0.61850000000000005</v>
      </c>
      <c r="C120">
        <v>0.4995</v>
      </c>
      <c r="D120">
        <v>60.5</v>
      </c>
      <c r="E120">
        <v>42</v>
      </c>
      <c r="F120">
        <v>97.5</v>
      </c>
      <c r="G120">
        <v>85.5</v>
      </c>
      <c r="H120">
        <v>1.4179999999999999</v>
      </c>
      <c r="I120">
        <v>1.4884999999999899</v>
      </c>
      <c r="J120">
        <v>0.95079999999999998</v>
      </c>
      <c r="K120">
        <v>1.1496</v>
      </c>
      <c r="L120">
        <v>14</v>
      </c>
    </row>
    <row r="121" spans="1:12" x14ac:dyDescent="0.25">
      <c r="A121">
        <v>338095</v>
      </c>
      <c r="L121">
        <v>14</v>
      </c>
    </row>
    <row r="122" spans="1:12" x14ac:dyDescent="0.25">
      <c r="A122">
        <v>338095</v>
      </c>
      <c r="B122">
        <v>0.55700000000000005</v>
      </c>
      <c r="C122">
        <v>0.52400000000000002</v>
      </c>
      <c r="D122">
        <v>53</v>
      </c>
      <c r="E122">
        <v>39</v>
      </c>
      <c r="F122">
        <v>95</v>
      </c>
      <c r="G122">
        <v>76</v>
      </c>
      <c r="H122">
        <v>1.3839999999999999</v>
      </c>
      <c r="I122">
        <v>1.4509999999999901</v>
      </c>
      <c r="J122">
        <v>0.97299999999999998</v>
      </c>
      <c r="K122">
        <v>1.0193000000000001</v>
      </c>
      <c r="L122">
        <v>14</v>
      </c>
    </row>
    <row r="123" spans="1:12" x14ac:dyDescent="0.25">
      <c r="A123">
        <v>419263</v>
      </c>
      <c r="F123">
        <v>50</v>
      </c>
      <c r="H123">
        <v>1.0489999999999999</v>
      </c>
      <c r="I123">
        <v>1.294</v>
      </c>
      <c r="J123">
        <v>0.57730000000000004</v>
      </c>
      <c r="K123">
        <v>0.63959999999999995</v>
      </c>
      <c r="L123">
        <v>0</v>
      </c>
    </row>
    <row r="124" spans="1:12" x14ac:dyDescent="0.25">
      <c r="A124">
        <v>145596</v>
      </c>
      <c r="B124">
        <v>0.73199999999999998</v>
      </c>
      <c r="C124">
        <v>0.621</v>
      </c>
      <c r="D124">
        <v>50</v>
      </c>
      <c r="E124">
        <v>64</v>
      </c>
      <c r="F124">
        <v>69</v>
      </c>
      <c r="G124">
        <v>103</v>
      </c>
      <c r="H124">
        <v>1.4269999999999901</v>
      </c>
      <c r="I124">
        <v>1.5759999999999901</v>
      </c>
      <c r="J124">
        <v>1.7910999999999999</v>
      </c>
      <c r="K124">
        <v>3.6427</v>
      </c>
      <c r="L124">
        <v>44</v>
      </c>
    </row>
    <row r="125" spans="1:12" x14ac:dyDescent="0.25">
      <c r="A125">
        <v>419945</v>
      </c>
      <c r="B125">
        <v>0.624</v>
      </c>
      <c r="C125">
        <v>0.53200000000000003</v>
      </c>
      <c r="D125">
        <v>47</v>
      </c>
      <c r="E125">
        <v>55</v>
      </c>
      <c r="F125">
        <v>76</v>
      </c>
      <c r="G125">
        <v>103</v>
      </c>
      <c r="H125">
        <v>1.4730000000000001</v>
      </c>
      <c r="I125">
        <v>1.5309999999999999</v>
      </c>
      <c r="J125">
        <v>0.71879999999999999</v>
      </c>
      <c r="K125">
        <v>1.117</v>
      </c>
      <c r="L125">
        <v>0</v>
      </c>
    </row>
    <row r="126" spans="1:12" x14ac:dyDescent="0.25">
      <c r="A126">
        <v>419986</v>
      </c>
      <c r="B126">
        <v>0.58199999999999996</v>
      </c>
      <c r="C126">
        <v>0.54799999999999904</v>
      </c>
      <c r="D126">
        <v>52</v>
      </c>
      <c r="E126">
        <v>52</v>
      </c>
      <c r="F126">
        <v>90</v>
      </c>
      <c r="G126">
        <v>95</v>
      </c>
      <c r="H126">
        <v>1.4469999999999901</v>
      </c>
      <c r="I126">
        <v>1.5269999999999999</v>
      </c>
      <c r="J126">
        <v>0.71509999999999996</v>
      </c>
      <c r="K126">
        <v>1.1787000000000001</v>
      </c>
      <c r="L126">
        <v>12</v>
      </c>
    </row>
    <row r="127" spans="1:12" x14ac:dyDescent="0.25">
      <c r="A127">
        <v>400916</v>
      </c>
      <c r="B127">
        <v>0.72699999999999998</v>
      </c>
      <c r="C127">
        <v>1.258</v>
      </c>
      <c r="D127">
        <v>64</v>
      </c>
      <c r="E127">
        <v>39</v>
      </c>
      <c r="F127">
        <v>88</v>
      </c>
      <c r="G127">
        <v>31</v>
      </c>
      <c r="H127">
        <v>1.5189999999999999</v>
      </c>
      <c r="I127">
        <v>1.5169999999999999</v>
      </c>
      <c r="J127">
        <v>0.67700000000000005</v>
      </c>
      <c r="K127">
        <v>1.2013</v>
      </c>
      <c r="L127">
        <v>36</v>
      </c>
    </row>
    <row r="128" spans="1:12" x14ac:dyDescent="0.25">
      <c r="A128">
        <v>398206</v>
      </c>
      <c r="B128">
        <v>0.66599999999999904</v>
      </c>
      <c r="D128">
        <v>59</v>
      </c>
      <c r="F128">
        <v>89</v>
      </c>
      <c r="G128">
        <v>84</v>
      </c>
      <c r="H128">
        <v>1.06</v>
      </c>
      <c r="I128">
        <v>1.228</v>
      </c>
      <c r="J128">
        <v>0.36699999999999999</v>
      </c>
      <c r="K128">
        <v>0.72650000000000003</v>
      </c>
      <c r="L128">
        <v>14</v>
      </c>
    </row>
    <row r="129" spans="1:12" x14ac:dyDescent="0.25">
      <c r="A129">
        <v>108053</v>
      </c>
      <c r="C129">
        <v>0.61699999999999999</v>
      </c>
      <c r="E129">
        <v>39</v>
      </c>
      <c r="F129">
        <v>50</v>
      </c>
      <c r="G129">
        <v>64</v>
      </c>
      <c r="H129">
        <v>1.194</v>
      </c>
      <c r="I129">
        <v>1.2250000000000001</v>
      </c>
      <c r="J129">
        <v>1.9204000000000001</v>
      </c>
      <c r="K129">
        <v>1.1294</v>
      </c>
      <c r="L129">
        <v>12</v>
      </c>
    </row>
    <row r="130" spans="1:12" x14ac:dyDescent="0.25">
      <c r="A130">
        <v>421891</v>
      </c>
      <c r="H130">
        <v>1.3659999999999799</v>
      </c>
      <c r="I130">
        <v>1.431</v>
      </c>
      <c r="J130">
        <v>0.63629999999999998</v>
      </c>
      <c r="K130">
        <v>1.0128999999999999</v>
      </c>
      <c r="L130">
        <v>2</v>
      </c>
    </row>
    <row r="131" spans="1:12" x14ac:dyDescent="0.25">
      <c r="A131">
        <v>100425</v>
      </c>
      <c r="L131">
        <v>6</v>
      </c>
    </row>
    <row r="132" spans="1:12" x14ac:dyDescent="0.25">
      <c r="A132">
        <v>184073</v>
      </c>
      <c r="C132">
        <v>0.69199999999999995</v>
      </c>
      <c r="E132">
        <v>55</v>
      </c>
      <c r="F132">
        <v>31</v>
      </c>
      <c r="G132">
        <v>80</v>
      </c>
      <c r="H132">
        <v>1.2789999999999999</v>
      </c>
      <c r="I132">
        <v>1.3019999999999901</v>
      </c>
      <c r="J132">
        <v>0.77229999999999999</v>
      </c>
      <c r="K132">
        <v>0.90580000000000005</v>
      </c>
      <c r="L132">
        <v>0</v>
      </c>
    </row>
    <row r="133" spans="1:12" x14ac:dyDescent="0.25">
      <c r="A133">
        <v>256373</v>
      </c>
      <c r="B133">
        <v>0.57999999999999996</v>
      </c>
      <c r="C133">
        <v>0.503</v>
      </c>
      <c r="D133">
        <v>64</v>
      </c>
      <c r="E133">
        <v>49</v>
      </c>
      <c r="F133">
        <v>110</v>
      </c>
      <c r="G133">
        <v>98</v>
      </c>
      <c r="H133">
        <v>1.421</v>
      </c>
      <c r="I133">
        <v>1.4450000000000001</v>
      </c>
      <c r="J133">
        <v>0.95850000000000002</v>
      </c>
      <c r="K133">
        <v>1.4152</v>
      </c>
      <c r="L133">
        <v>32</v>
      </c>
    </row>
    <row r="134" spans="1:12" x14ac:dyDescent="0.25">
      <c r="A134">
        <v>214842</v>
      </c>
      <c r="B134">
        <v>0.56799999999999995</v>
      </c>
      <c r="C134">
        <v>0.58699999999999997</v>
      </c>
      <c r="D134">
        <v>61</v>
      </c>
      <c r="E134">
        <v>60</v>
      </c>
      <c r="F134">
        <v>108</v>
      </c>
      <c r="G134">
        <v>102</v>
      </c>
      <c r="H134">
        <v>1.359</v>
      </c>
      <c r="I134">
        <v>1.37699999999999</v>
      </c>
      <c r="J134">
        <v>0.94689999999999996</v>
      </c>
      <c r="K134">
        <v>1.6951000000000001</v>
      </c>
      <c r="L134">
        <v>10</v>
      </c>
    </row>
    <row r="135" spans="1:12" x14ac:dyDescent="0.25">
      <c r="A135">
        <v>281553</v>
      </c>
      <c r="B135">
        <v>0.81099999999999905</v>
      </c>
      <c r="C135">
        <v>0.82699999999999996</v>
      </c>
      <c r="D135">
        <v>82</v>
      </c>
      <c r="E135">
        <v>90</v>
      </c>
      <c r="F135">
        <v>101</v>
      </c>
      <c r="G135">
        <v>109</v>
      </c>
      <c r="H135">
        <v>1.4790000000000001</v>
      </c>
      <c r="I135">
        <v>1.5609999999999999</v>
      </c>
      <c r="J135">
        <v>0.63460000000000005</v>
      </c>
      <c r="K135">
        <v>1.361</v>
      </c>
      <c r="L135">
        <v>0</v>
      </c>
    </row>
    <row r="136" spans="1:12" x14ac:dyDescent="0.25">
      <c r="A136">
        <v>430137</v>
      </c>
      <c r="B136">
        <v>0.57799999999999996</v>
      </c>
      <c r="D136">
        <v>50</v>
      </c>
      <c r="F136">
        <v>87</v>
      </c>
      <c r="H136">
        <v>1.371</v>
      </c>
      <c r="I136">
        <v>1.39</v>
      </c>
      <c r="J136">
        <v>1.3866000000000001</v>
      </c>
      <c r="K136">
        <v>2.1583000000000001</v>
      </c>
      <c r="L136">
        <v>10</v>
      </c>
    </row>
    <row r="137" spans="1:12" x14ac:dyDescent="0.25">
      <c r="A137">
        <v>430459</v>
      </c>
      <c r="F137">
        <v>37</v>
      </c>
      <c r="G137">
        <v>32</v>
      </c>
      <c r="H137">
        <v>1.0959999999999901</v>
      </c>
      <c r="I137">
        <v>1.151</v>
      </c>
      <c r="J137">
        <v>0.31219999999999998</v>
      </c>
      <c r="K137">
        <v>0.76449999999999996</v>
      </c>
      <c r="L137">
        <v>0</v>
      </c>
    </row>
    <row r="138" spans="1:12" x14ac:dyDescent="0.25">
      <c r="A138">
        <v>155721</v>
      </c>
      <c r="B138">
        <v>0.48199999999999998</v>
      </c>
      <c r="C138">
        <v>0.39799999999999902</v>
      </c>
      <c r="D138">
        <v>42</v>
      </c>
      <c r="E138">
        <v>31</v>
      </c>
      <c r="F138">
        <v>87</v>
      </c>
      <c r="G138">
        <v>79</v>
      </c>
      <c r="H138">
        <v>1.5389999999999999</v>
      </c>
      <c r="I138">
        <v>1.6</v>
      </c>
      <c r="J138">
        <v>1.1818</v>
      </c>
      <c r="K138">
        <v>1.1406000000000001</v>
      </c>
      <c r="L138">
        <v>0</v>
      </c>
    </row>
    <row r="139" spans="1:12" x14ac:dyDescent="0.25">
      <c r="A139">
        <v>343851</v>
      </c>
      <c r="H139">
        <v>0.44</v>
      </c>
      <c r="I139">
        <v>1.196</v>
      </c>
      <c r="K139">
        <v>0.74470000000000003</v>
      </c>
      <c r="L139">
        <v>90</v>
      </c>
    </row>
    <row r="140" spans="1:12" x14ac:dyDescent="0.25">
      <c r="A140">
        <v>393963</v>
      </c>
      <c r="F140">
        <v>55</v>
      </c>
      <c r="H140">
        <v>0.73399999999999899</v>
      </c>
      <c r="I140">
        <v>1.1984999999999999</v>
      </c>
      <c r="J140">
        <v>0.45500000000000002</v>
      </c>
      <c r="K140">
        <v>1.0445500000000001</v>
      </c>
      <c r="L140">
        <v>98</v>
      </c>
    </row>
    <row r="141" spans="1:12" x14ac:dyDescent="0.25">
      <c r="A141">
        <v>119886</v>
      </c>
      <c r="B141">
        <v>0.70399999999999996</v>
      </c>
      <c r="D141">
        <v>50</v>
      </c>
      <c r="F141">
        <v>70.5</v>
      </c>
      <c r="G141">
        <v>67</v>
      </c>
      <c r="H141">
        <v>0.75249999999999995</v>
      </c>
      <c r="I141">
        <v>1.1789999999999901</v>
      </c>
      <c r="J141">
        <v>0.65759999999999996</v>
      </c>
      <c r="K141">
        <v>1.0686499999999901</v>
      </c>
      <c r="L141">
        <v>60</v>
      </c>
    </row>
    <row r="142" spans="1:12" x14ac:dyDescent="0.25">
      <c r="A142">
        <v>411636</v>
      </c>
      <c r="G142">
        <v>50</v>
      </c>
      <c r="H142">
        <v>0.81399999999999995</v>
      </c>
      <c r="I142">
        <v>1.1399999999999999</v>
      </c>
      <c r="J142">
        <v>0.50429999999999997</v>
      </c>
      <c r="K142">
        <v>0.98750000000000004</v>
      </c>
      <c r="L142">
        <v>50</v>
      </c>
    </row>
    <row r="143" spans="1:12" x14ac:dyDescent="0.25">
      <c r="A143">
        <v>321102</v>
      </c>
      <c r="B143">
        <v>0.66599999999999904</v>
      </c>
      <c r="C143">
        <v>0.64700000000000002</v>
      </c>
      <c r="D143">
        <v>64</v>
      </c>
      <c r="E143">
        <v>64</v>
      </c>
      <c r="F143">
        <v>96</v>
      </c>
      <c r="G143">
        <v>98</v>
      </c>
      <c r="H143">
        <v>1.1585000000000001</v>
      </c>
      <c r="I143">
        <v>1.3805000000000001</v>
      </c>
      <c r="J143">
        <v>0.58035000000000003</v>
      </c>
      <c r="K143">
        <v>1.2899499999999899</v>
      </c>
      <c r="L143">
        <v>96</v>
      </c>
    </row>
    <row r="144" spans="1:12" x14ac:dyDescent="0.25">
      <c r="A144">
        <v>409067</v>
      </c>
      <c r="D144">
        <v>39</v>
      </c>
      <c r="H144">
        <v>1.0069999999999999</v>
      </c>
      <c r="I144">
        <v>1.1299999999999999</v>
      </c>
      <c r="J144">
        <v>0.31669999999999998</v>
      </c>
      <c r="K144">
        <v>0.37485000000000002</v>
      </c>
      <c r="L144">
        <v>4</v>
      </c>
    </row>
    <row r="145" spans="1:12" x14ac:dyDescent="0.25">
      <c r="A145">
        <v>364493</v>
      </c>
      <c r="B145">
        <v>0.627</v>
      </c>
      <c r="C145">
        <v>0.64800000000000002</v>
      </c>
      <c r="D145">
        <v>44</v>
      </c>
      <c r="E145">
        <v>50</v>
      </c>
      <c r="F145">
        <v>63</v>
      </c>
      <c r="G145">
        <v>58.5</v>
      </c>
      <c r="H145">
        <v>1.2789999999999999</v>
      </c>
      <c r="I145">
        <v>1.4224999999999901</v>
      </c>
      <c r="J145">
        <v>0.68574999999999997</v>
      </c>
      <c r="K145">
        <v>0.82184999999999997</v>
      </c>
      <c r="L145">
        <v>14</v>
      </c>
    </row>
    <row r="146" spans="1:12" x14ac:dyDescent="0.25">
      <c r="A146">
        <v>364493</v>
      </c>
      <c r="B146">
        <v>0.627</v>
      </c>
      <c r="C146">
        <v>0.64800000000000002</v>
      </c>
      <c r="D146">
        <v>44</v>
      </c>
      <c r="E146">
        <v>50</v>
      </c>
      <c r="F146">
        <v>70</v>
      </c>
      <c r="G146">
        <v>77</v>
      </c>
      <c r="H146">
        <v>1.1200000000000001</v>
      </c>
      <c r="I146">
        <v>1.3134999999999899</v>
      </c>
      <c r="J146">
        <v>0.87429999999999997</v>
      </c>
      <c r="K146">
        <v>0.73634999999999995</v>
      </c>
      <c r="L146">
        <v>14</v>
      </c>
    </row>
    <row r="147" spans="1:12" x14ac:dyDescent="0.25">
      <c r="A147">
        <v>264250</v>
      </c>
      <c r="F147">
        <v>62</v>
      </c>
      <c r="G147">
        <v>38</v>
      </c>
      <c r="H147">
        <v>0.89849999999999997</v>
      </c>
      <c r="I147">
        <v>1.06449999999999</v>
      </c>
      <c r="J147">
        <v>0.55769999999999997</v>
      </c>
      <c r="K147">
        <v>0.63484999999999903</v>
      </c>
      <c r="L147">
        <v>11</v>
      </c>
    </row>
    <row r="148" spans="1:12" x14ac:dyDescent="0.25">
      <c r="A148">
        <v>386681</v>
      </c>
      <c r="B148">
        <v>0.64300000000000002</v>
      </c>
      <c r="C148">
        <v>0.72299999999999998</v>
      </c>
      <c r="D148">
        <v>61</v>
      </c>
      <c r="E148">
        <v>69</v>
      </c>
      <c r="F148">
        <v>96</v>
      </c>
      <c r="G148">
        <v>96</v>
      </c>
      <c r="H148">
        <v>1.113</v>
      </c>
      <c r="I148">
        <v>1.2829999999999999</v>
      </c>
      <c r="J148">
        <v>0.62024999999999997</v>
      </c>
      <c r="K148">
        <v>0.98209999999999997</v>
      </c>
      <c r="L148">
        <v>16</v>
      </c>
    </row>
    <row r="149" spans="1:12" x14ac:dyDescent="0.25">
      <c r="A149">
        <v>386681</v>
      </c>
      <c r="B149">
        <v>0.64200000000000002</v>
      </c>
      <c r="C149">
        <v>0.65</v>
      </c>
      <c r="D149">
        <v>61</v>
      </c>
      <c r="E149">
        <v>63</v>
      </c>
      <c r="F149">
        <v>96</v>
      </c>
      <c r="G149">
        <v>97</v>
      </c>
      <c r="H149">
        <v>1.0385</v>
      </c>
      <c r="I149">
        <v>1.244</v>
      </c>
      <c r="J149">
        <v>0.67959999999999998</v>
      </c>
      <c r="K149">
        <v>1.0544500000000001</v>
      </c>
      <c r="L149">
        <v>16</v>
      </c>
    </row>
    <row r="150" spans="1:12" x14ac:dyDescent="0.25">
      <c r="A150">
        <v>386681</v>
      </c>
      <c r="B150">
        <v>0.50700000000000001</v>
      </c>
      <c r="C150">
        <v>0.690499999999999</v>
      </c>
      <c r="D150">
        <v>49</v>
      </c>
      <c r="E150">
        <v>67</v>
      </c>
      <c r="F150">
        <v>98</v>
      </c>
      <c r="G150">
        <v>97</v>
      </c>
      <c r="H150">
        <v>1.3734999999999999</v>
      </c>
      <c r="I150">
        <v>1.4390000000000001</v>
      </c>
      <c r="J150">
        <v>0.77564999999999995</v>
      </c>
      <c r="K150">
        <v>1.2143999999999999</v>
      </c>
      <c r="L150">
        <v>16</v>
      </c>
    </row>
    <row r="151" spans="1:12" x14ac:dyDescent="0.25">
      <c r="A151">
        <v>386681</v>
      </c>
      <c r="B151">
        <v>0.50649999999999995</v>
      </c>
      <c r="C151">
        <v>0.65399999999999903</v>
      </c>
      <c r="D151">
        <v>49</v>
      </c>
      <c r="E151">
        <v>64</v>
      </c>
      <c r="F151">
        <v>98</v>
      </c>
      <c r="G151">
        <v>97.5</v>
      </c>
      <c r="H151">
        <v>1.2989999999999999</v>
      </c>
      <c r="I151">
        <v>1.4</v>
      </c>
      <c r="J151">
        <v>0.83499999999999996</v>
      </c>
      <c r="K151">
        <v>1.2867500000000001</v>
      </c>
      <c r="L151">
        <v>16</v>
      </c>
    </row>
    <row r="152" spans="1:12" x14ac:dyDescent="0.25">
      <c r="A152">
        <v>306052</v>
      </c>
      <c r="B152">
        <v>0.76200000000000001</v>
      </c>
      <c r="D152">
        <v>46</v>
      </c>
      <c r="F152">
        <v>54</v>
      </c>
      <c r="H152">
        <v>1.0009999999999899</v>
      </c>
      <c r="I152">
        <v>1.2925</v>
      </c>
      <c r="J152">
        <v>0.41370000000000001</v>
      </c>
      <c r="K152">
        <v>1.1904999999999999</v>
      </c>
      <c r="L152">
        <v>58</v>
      </c>
    </row>
    <row r="153" spans="1:12" x14ac:dyDescent="0.25">
      <c r="A153">
        <v>407411</v>
      </c>
      <c r="B153">
        <v>0.65599999999999903</v>
      </c>
      <c r="C153">
        <v>0.64399999999999902</v>
      </c>
      <c r="D153">
        <v>51</v>
      </c>
      <c r="E153">
        <v>48</v>
      </c>
      <c r="F153">
        <v>78</v>
      </c>
      <c r="G153">
        <v>75.5</v>
      </c>
      <c r="H153">
        <v>1.0734999999999899</v>
      </c>
      <c r="I153">
        <v>1.3294999999999999</v>
      </c>
      <c r="J153">
        <v>0.74380000000000002</v>
      </c>
      <c r="K153">
        <v>1.2008000000000001</v>
      </c>
      <c r="L153">
        <v>46</v>
      </c>
    </row>
    <row r="154" spans="1:12" x14ac:dyDescent="0.25">
      <c r="A154">
        <v>415037</v>
      </c>
      <c r="G154">
        <v>31</v>
      </c>
      <c r="H154">
        <v>0.83299999999999996</v>
      </c>
      <c r="I154">
        <v>1.0659999999999901</v>
      </c>
      <c r="K154">
        <v>0.379</v>
      </c>
      <c r="L154">
        <v>20</v>
      </c>
    </row>
    <row r="155" spans="1:12" x14ac:dyDescent="0.25">
      <c r="A155">
        <v>388148</v>
      </c>
      <c r="B155">
        <v>0.73299999999999899</v>
      </c>
      <c r="D155">
        <v>68.5</v>
      </c>
      <c r="F155">
        <v>94.5</v>
      </c>
      <c r="H155">
        <v>1.0725</v>
      </c>
      <c r="I155">
        <v>1.2995000000000001</v>
      </c>
      <c r="J155">
        <v>0.37335000000000002</v>
      </c>
      <c r="K155">
        <v>0.56694999999999995</v>
      </c>
    </row>
    <row r="156" spans="1:12" x14ac:dyDescent="0.25">
      <c r="A156">
        <v>422787</v>
      </c>
      <c r="B156">
        <v>0.57599999999999996</v>
      </c>
      <c r="C156">
        <v>0.84899999999999998</v>
      </c>
      <c r="D156">
        <v>39</v>
      </c>
      <c r="E156">
        <v>51</v>
      </c>
      <c r="F156">
        <v>68</v>
      </c>
      <c r="G156">
        <v>61</v>
      </c>
      <c r="H156">
        <v>1.2529999999999999</v>
      </c>
      <c r="I156">
        <v>1.3009999999999999</v>
      </c>
      <c r="J156">
        <v>0.99839999999999995</v>
      </c>
      <c r="K156">
        <v>1.0642</v>
      </c>
      <c r="L156">
        <v>0</v>
      </c>
    </row>
    <row r="157" spans="1:12" x14ac:dyDescent="0.25">
      <c r="A157">
        <v>415966</v>
      </c>
      <c r="B157">
        <v>0.69599999999999995</v>
      </c>
      <c r="D157">
        <v>46</v>
      </c>
      <c r="F157">
        <v>66</v>
      </c>
      <c r="G157">
        <v>83</v>
      </c>
      <c r="H157">
        <v>1.0195000000000001</v>
      </c>
      <c r="I157">
        <v>1.2689999999999899</v>
      </c>
      <c r="J157">
        <v>0.35170000000000001</v>
      </c>
      <c r="K157">
        <v>0.78184999999999905</v>
      </c>
      <c r="L157">
        <v>10</v>
      </c>
    </row>
    <row r="158" spans="1:12" x14ac:dyDescent="0.25">
      <c r="A158">
        <v>415966</v>
      </c>
      <c r="B158">
        <v>0.77500000000000002</v>
      </c>
      <c r="D158">
        <v>52</v>
      </c>
      <c r="F158">
        <v>67</v>
      </c>
      <c r="G158">
        <v>83</v>
      </c>
      <c r="H158">
        <v>1.175</v>
      </c>
      <c r="I158">
        <v>1.3659999999999799</v>
      </c>
      <c r="J158">
        <v>0.3775</v>
      </c>
      <c r="K158">
        <v>0.92210000000000003</v>
      </c>
      <c r="L158">
        <v>10</v>
      </c>
    </row>
    <row r="159" spans="1:12" x14ac:dyDescent="0.25">
      <c r="A159">
        <v>416751</v>
      </c>
      <c r="B159">
        <v>0.623</v>
      </c>
      <c r="C159">
        <v>0.79500000000000004</v>
      </c>
      <c r="D159">
        <v>54</v>
      </c>
      <c r="E159">
        <v>62</v>
      </c>
      <c r="F159">
        <v>87</v>
      </c>
      <c r="G159">
        <v>78</v>
      </c>
      <c r="H159">
        <v>1.0960000000000001</v>
      </c>
      <c r="I159">
        <v>1.2469999999999899</v>
      </c>
      <c r="J159">
        <v>0.53644999999999898</v>
      </c>
      <c r="K159">
        <v>0.81925000000000003</v>
      </c>
      <c r="L159">
        <v>6</v>
      </c>
    </row>
    <row r="160" spans="1:12" x14ac:dyDescent="0.25">
      <c r="A160">
        <v>374311</v>
      </c>
      <c r="F160">
        <v>53</v>
      </c>
      <c r="H160">
        <v>0.872</v>
      </c>
      <c r="I160">
        <v>1.266</v>
      </c>
      <c r="J160">
        <v>0.61739999999999995</v>
      </c>
      <c r="K160">
        <v>1.575</v>
      </c>
      <c r="L160">
        <v>36</v>
      </c>
    </row>
    <row r="161" spans="1:12" x14ac:dyDescent="0.25">
      <c r="A161">
        <v>287334</v>
      </c>
      <c r="G161">
        <v>53</v>
      </c>
      <c r="H161">
        <v>1.01999999999999</v>
      </c>
      <c r="I161">
        <v>1.1870000000000001</v>
      </c>
      <c r="J161">
        <v>0.20765</v>
      </c>
      <c r="K161">
        <v>0.68924999999999903</v>
      </c>
      <c r="L161">
        <v>16</v>
      </c>
    </row>
    <row r="162" spans="1:12" x14ac:dyDescent="0.25">
      <c r="A162">
        <v>167702</v>
      </c>
      <c r="B162">
        <v>0.85599999999999998</v>
      </c>
      <c r="C162">
        <v>0.59199999999999997</v>
      </c>
      <c r="D162">
        <v>72</v>
      </c>
      <c r="E162">
        <v>70</v>
      </c>
      <c r="F162">
        <v>84</v>
      </c>
      <c r="G162">
        <v>118</v>
      </c>
      <c r="H162">
        <v>1.17749999999999</v>
      </c>
      <c r="I162">
        <v>1.4564999999999999</v>
      </c>
      <c r="J162">
        <v>0.51275000000000004</v>
      </c>
      <c r="K162">
        <v>1.0059499999999999</v>
      </c>
      <c r="L162">
        <v>14</v>
      </c>
    </row>
    <row r="163" spans="1:12" x14ac:dyDescent="0.25">
      <c r="A163">
        <v>283371</v>
      </c>
      <c r="B163">
        <v>0.69299999999999995</v>
      </c>
      <c r="C163">
        <v>0.57999999999999996</v>
      </c>
      <c r="D163">
        <v>79</v>
      </c>
      <c r="E163">
        <v>63</v>
      </c>
      <c r="F163">
        <v>96.5</v>
      </c>
      <c r="G163">
        <v>73.5</v>
      </c>
      <c r="H163">
        <v>1.149</v>
      </c>
      <c r="I163">
        <v>1.2275</v>
      </c>
      <c r="J163">
        <v>0.50164999999999904</v>
      </c>
      <c r="K163">
        <v>1.0072000000000001</v>
      </c>
      <c r="L163">
        <v>4</v>
      </c>
    </row>
    <row r="164" spans="1:12" x14ac:dyDescent="0.25">
      <c r="A164">
        <v>413785</v>
      </c>
      <c r="B164">
        <v>0.873</v>
      </c>
      <c r="C164">
        <v>0.81299999999999895</v>
      </c>
      <c r="D164">
        <v>77</v>
      </c>
      <c r="E164">
        <v>56.5</v>
      </c>
      <c r="F164">
        <v>89</v>
      </c>
      <c r="G164">
        <v>73</v>
      </c>
      <c r="H164">
        <v>1.16949999999999</v>
      </c>
      <c r="I164">
        <v>1.3314999999999999</v>
      </c>
      <c r="J164">
        <v>0.54909999999999903</v>
      </c>
      <c r="K164">
        <v>1.09955</v>
      </c>
      <c r="L164">
        <v>130</v>
      </c>
    </row>
    <row r="165" spans="1:12" x14ac:dyDescent="0.25">
      <c r="A165">
        <v>140689</v>
      </c>
      <c r="B165">
        <v>0.63600000000000001</v>
      </c>
      <c r="C165">
        <v>0.8145</v>
      </c>
      <c r="D165">
        <v>50</v>
      </c>
      <c r="E165">
        <v>61.5</v>
      </c>
      <c r="F165">
        <v>78</v>
      </c>
      <c r="G165">
        <v>77</v>
      </c>
      <c r="H165">
        <v>1.22949999999999</v>
      </c>
      <c r="I165">
        <v>1.3865000000000001</v>
      </c>
      <c r="J165">
        <v>0.61534999999999995</v>
      </c>
      <c r="K165">
        <v>1.2894999999999901</v>
      </c>
      <c r="L165">
        <v>9</v>
      </c>
    </row>
    <row r="166" spans="1:12" x14ac:dyDescent="0.25">
      <c r="A166">
        <v>118700</v>
      </c>
      <c r="B166">
        <v>0.76449999999999996</v>
      </c>
      <c r="C166">
        <v>0.59399999999999997</v>
      </c>
      <c r="D166">
        <v>49.5</v>
      </c>
      <c r="E166">
        <v>47</v>
      </c>
      <c r="F166">
        <v>67</v>
      </c>
      <c r="G166">
        <v>79</v>
      </c>
      <c r="H166">
        <v>1.2149999999999901</v>
      </c>
      <c r="I166">
        <v>1.357</v>
      </c>
      <c r="J166">
        <v>0.61024999999999996</v>
      </c>
      <c r="K166">
        <v>0.85694999999999999</v>
      </c>
      <c r="L166">
        <v>54</v>
      </c>
    </row>
    <row r="167" spans="1:12" x14ac:dyDescent="0.25">
      <c r="A167">
        <v>412559</v>
      </c>
      <c r="B167">
        <v>0.73399999999999999</v>
      </c>
      <c r="D167">
        <v>62</v>
      </c>
      <c r="F167">
        <v>85</v>
      </c>
      <c r="H167">
        <v>0.96</v>
      </c>
      <c r="I167">
        <v>1.2009999999999901</v>
      </c>
      <c r="J167">
        <v>0.38299999999999901</v>
      </c>
      <c r="K167">
        <v>0.82989999999999997</v>
      </c>
      <c r="L167">
        <v>48</v>
      </c>
    </row>
    <row r="168" spans="1:12" x14ac:dyDescent="0.25">
      <c r="A168">
        <v>421914</v>
      </c>
      <c r="B168">
        <v>0.60499999999999998</v>
      </c>
      <c r="C168">
        <v>0.60299999999999998</v>
      </c>
      <c r="D168">
        <v>45</v>
      </c>
      <c r="E168">
        <v>62</v>
      </c>
      <c r="F168">
        <v>75</v>
      </c>
      <c r="G168">
        <v>103</v>
      </c>
      <c r="H168">
        <v>1.232</v>
      </c>
      <c r="I168">
        <v>1.4085000000000001</v>
      </c>
      <c r="J168">
        <v>0.96214999999999495</v>
      </c>
      <c r="K168">
        <v>1.5674999999999999</v>
      </c>
      <c r="L168">
        <v>26</v>
      </c>
    </row>
    <row r="169" spans="1:12" x14ac:dyDescent="0.25">
      <c r="A169">
        <v>14266</v>
      </c>
      <c r="B169">
        <v>0.76200000000000001</v>
      </c>
      <c r="D169">
        <v>55</v>
      </c>
      <c r="F169">
        <v>72</v>
      </c>
      <c r="G169">
        <v>78</v>
      </c>
      <c r="H169">
        <v>1.0549999999999999</v>
      </c>
      <c r="I169">
        <v>1.3049999999999999</v>
      </c>
      <c r="J169">
        <v>0.59145000000000003</v>
      </c>
      <c r="K169">
        <v>1.11195</v>
      </c>
    </row>
    <row r="170" spans="1:12" x14ac:dyDescent="0.25">
      <c r="A170">
        <v>117001</v>
      </c>
      <c r="B170">
        <v>0.63600000000000001</v>
      </c>
      <c r="C170">
        <v>0.72</v>
      </c>
      <c r="D170">
        <v>76</v>
      </c>
      <c r="E170">
        <v>81</v>
      </c>
      <c r="F170">
        <v>120</v>
      </c>
      <c r="G170">
        <v>113</v>
      </c>
      <c r="H170">
        <v>1.2615000000000001</v>
      </c>
      <c r="I170">
        <v>1.3624999999999901</v>
      </c>
      <c r="J170">
        <v>0.59634999999999905</v>
      </c>
      <c r="K170">
        <v>1.1138999999999999</v>
      </c>
      <c r="L170">
        <v>6</v>
      </c>
    </row>
    <row r="171" spans="1:12" x14ac:dyDescent="0.25">
      <c r="A171">
        <v>248809</v>
      </c>
      <c r="C171">
        <v>0.63200000000000001</v>
      </c>
      <c r="E171">
        <v>39</v>
      </c>
      <c r="F171">
        <v>56</v>
      </c>
      <c r="G171">
        <v>61</v>
      </c>
      <c r="H171">
        <v>0.99099999999999999</v>
      </c>
      <c r="I171">
        <v>1.234</v>
      </c>
      <c r="J171">
        <v>0.64159999999999995</v>
      </c>
      <c r="K171">
        <v>0.80299999999999905</v>
      </c>
      <c r="L171">
        <v>100</v>
      </c>
    </row>
    <row r="172" spans="1:12" x14ac:dyDescent="0.25">
      <c r="A172">
        <v>248809</v>
      </c>
      <c r="C172">
        <v>0.63200000000000001</v>
      </c>
      <c r="E172">
        <v>39</v>
      </c>
      <c r="F172">
        <v>56</v>
      </c>
      <c r="G172">
        <v>61</v>
      </c>
      <c r="H172">
        <v>0.89649999999999996</v>
      </c>
      <c r="I172">
        <v>1.1785000000000001</v>
      </c>
      <c r="J172">
        <v>0.64159999999999995</v>
      </c>
      <c r="K172">
        <v>0.76189999999999902</v>
      </c>
      <c r="L172">
        <v>100</v>
      </c>
    </row>
    <row r="173" spans="1:12" x14ac:dyDescent="0.25">
      <c r="A173">
        <v>248809</v>
      </c>
      <c r="C173">
        <v>0.44600000000000001</v>
      </c>
      <c r="E173">
        <v>33</v>
      </c>
      <c r="F173">
        <v>40</v>
      </c>
      <c r="G173">
        <v>74</v>
      </c>
      <c r="H173">
        <v>1.0069999999999999</v>
      </c>
      <c r="I173">
        <v>1.2589999999999999</v>
      </c>
      <c r="K173">
        <v>0.78639999999999999</v>
      </c>
      <c r="L173">
        <v>100</v>
      </c>
    </row>
    <row r="174" spans="1:12" x14ac:dyDescent="0.25">
      <c r="A174">
        <v>248809</v>
      </c>
      <c r="C174">
        <v>0.44600000000000001</v>
      </c>
      <c r="E174">
        <v>33</v>
      </c>
      <c r="F174">
        <v>40</v>
      </c>
      <c r="G174">
        <v>74</v>
      </c>
      <c r="H174">
        <v>0.90449999999999997</v>
      </c>
      <c r="I174">
        <v>1.1909999999999901</v>
      </c>
      <c r="K174">
        <v>0.75360000000000005</v>
      </c>
      <c r="L174">
        <v>100</v>
      </c>
    </row>
    <row r="175" spans="1:12" x14ac:dyDescent="0.25">
      <c r="A175">
        <v>412521</v>
      </c>
      <c r="B175">
        <v>0.73550000000000004</v>
      </c>
      <c r="C175">
        <v>0.54100000000000004</v>
      </c>
      <c r="D175">
        <v>66.5</v>
      </c>
      <c r="E175">
        <v>65</v>
      </c>
      <c r="F175">
        <v>91</v>
      </c>
      <c r="G175">
        <v>120</v>
      </c>
      <c r="H175">
        <v>1.1919999999999999</v>
      </c>
      <c r="I175">
        <v>1.399</v>
      </c>
      <c r="J175">
        <v>0.62085000000000001</v>
      </c>
      <c r="K175">
        <v>1.0744</v>
      </c>
      <c r="L175">
        <v>40</v>
      </c>
    </row>
    <row r="176" spans="1:12" x14ac:dyDescent="0.25">
      <c r="A176">
        <v>232301</v>
      </c>
      <c r="B176">
        <v>0.747</v>
      </c>
      <c r="C176">
        <v>0.54200000000000004</v>
      </c>
      <c r="D176">
        <v>51</v>
      </c>
      <c r="E176">
        <v>38</v>
      </c>
      <c r="F176">
        <v>68</v>
      </c>
      <c r="G176">
        <v>70</v>
      </c>
      <c r="H176">
        <v>1.19949999999999</v>
      </c>
      <c r="I176">
        <v>1.264</v>
      </c>
      <c r="J176">
        <v>0.56909999999999905</v>
      </c>
      <c r="K176">
        <v>0.70940000000000003</v>
      </c>
      <c r="L176">
        <v>82</v>
      </c>
    </row>
    <row r="177" spans="1:12" x14ac:dyDescent="0.25">
      <c r="A177">
        <v>232301</v>
      </c>
      <c r="B177">
        <v>0.66200000000000003</v>
      </c>
      <c r="C177">
        <v>0.63700000000000001</v>
      </c>
      <c r="D177">
        <v>51</v>
      </c>
      <c r="E177">
        <v>43.5</v>
      </c>
      <c r="F177">
        <v>78</v>
      </c>
      <c r="G177">
        <v>69</v>
      </c>
      <c r="H177">
        <v>1.228</v>
      </c>
      <c r="I177">
        <v>1.3159999999999901</v>
      </c>
      <c r="J177">
        <v>0.66139999999999999</v>
      </c>
      <c r="K177">
        <v>0.72040000000000004</v>
      </c>
      <c r="L177">
        <v>82</v>
      </c>
    </row>
    <row r="178" spans="1:12" x14ac:dyDescent="0.25">
      <c r="A178">
        <v>232301</v>
      </c>
      <c r="B178">
        <v>0.747</v>
      </c>
      <c r="D178">
        <v>51</v>
      </c>
      <c r="F178">
        <v>65</v>
      </c>
      <c r="H178">
        <v>1.11899999999999</v>
      </c>
      <c r="I178">
        <v>1.2509999999999999</v>
      </c>
      <c r="J178">
        <v>0.71279999999999999</v>
      </c>
      <c r="K178">
        <v>0.77</v>
      </c>
      <c r="L178">
        <v>82</v>
      </c>
    </row>
    <row r="179" spans="1:12" x14ac:dyDescent="0.25">
      <c r="A179">
        <v>232301</v>
      </c>
      <c r="B179">
        <v>0.66200000000000003</v>
      </c>
      <c r="C179">
        <v>0.73199999999999998</v>
      </c>
      <c r="D179">
        <v>51</v>
      </c>
      <c r="E179">
        <v>49</v>
      </c>
      <c r="F179">
        <v>70</v>
      </c>
      <c r="G179">
        <v>68</v>
      </c>
      <c r="H179">
        <v>1.1475</v>
      </c>
      <c r="I179">
        <v>1.3029999999999999</v>
      </c>
      <c r="J179">
        <v>0.80509999999999904</v>
      </c>
      <c r="K179">
        <v>0.78100000000000003</v>
      </c>
      <c r="L179">
        <v>82</v>
      </c>
    </row>
    <row r="180" spans="1:12" x14ac:dyDescent="0.25">
      <c r="A180">
        <v>410331</v>
      </c>
      <c r="B180">
        <v>0.98399999999999999</v>
      </c>
      <c r="C180">
        <v>0.45700000000000002</v>
      </c>
      <c r="D180">
        <v>78</v>
      </c>
      <c r="E180">
        <v>37.5</v>
      </c>
      <c r="F180">
        <v>88.5</v>
      </c>
      <c r="G180">
        <v>84</v>
      </c>
      <c r="H180">
        <v>1.0920000000000001</v>
      </c>
      <c r="I180">
        <v>1.31499999999999</v>
      </c>
      <c r="J180">
        <v>0.70140000000000002</v>
      </c>
      <c r="K180">
        <v>1.1153999999999999</v>
      </c>
      <c r="L180">
        <v>16</v>
      </c>
    </row>
    <row r="181" spans="1:12" x14ac:dyDescent="0.25">
      <c r="A181">
        <v>410331</v>
      </c>
      <c r="C181">
        <v>0.40200000000000002</v>
      </c>
      <c r="E181">
        <v>40</v>
      </c>
      <c r="F181">
        <v>98</v>
      </c>
      <c r="G181">
        <v>99</v>
      </c>
      <c r="H181">
        <v>1.0325</v>
      </c>
      <c r="I181">
        <v>1.29249999999999</v>
      </c>
      <c r="J181">
        <v>0.46579999999999999</v>
      </c>
      <c r="K181">
        <v>1.0122499999999901</v>
      </c>
      <c r="L181">
        <v>16</v>
      </c>
    </row>
    <row r="182" spans="1:12" x14ac:dyDescent="0.25">
      <c r="A182">
        <v>230736</v>
      </c>
      <c r="B182">
        <v>0.79700000000000004</v>
      </c>
      <c r="C182">
        <v>0.39399999999999902</v>
      </c>
      <c r="D182">
        <v>64.5</v>
      </c>
      <c r="E182">
        <v>62</v>
      </c>
      <c r="F182">
        <v>82</v>
      </c>
      <c r="G182">
        <v>158</v>
      </c>
      <c r="H182">
        <v>1.1904999999999999</v>
      </c>
      <c r="I182">
        <v>1.1579999999999999</v>
      </c>
      <c r="J182">
        <v>0.56869999999999998</v>
      </c>
      <c r="K182">
        <v>1.12985</v>
      </c>
      <c r="L182">
        <v>94</v>
      </c>
    </row>
    <row r="183" spans="1:12" x14ac:dyDescent="0.25">
      <c r="A183">
        <v>248809</v>
      </c>
      <c r="C183">
        <v>0.63200000000000001</v>
      </c>
      <c r="E183">
        <v>39</v>
      </c>
      <c r="F183">
        <v>56</v>
      </c>
      <c r="G183">
        <v>61</v>
      </c>
      <c r="H183">
        <v>0.99099999999999999</v>
      </c>
      <c r="I183">
        <v>1.234</v>
      </c>
      <c r="J183">
        <v>0.64159999999999995</v>
      </c>
      <c r="K183">
        <v>0.80299999999999905</v>
      </c>
      <c r="L183">
        <v>100</v>
      </c>
    </row>
    <row r="184" spans="1:12" x14ac:dyDescent="0.25">
      <c r="A184">
        <v>248809</v>
      </c>
      <c r="C184">
        <v>0.63200000000000001</v>
      </c>
      <c r="E184">
        <v>39</v>
      </c>
      <c r="F184">
        <v>56</v>
      </c>
      <c r="G184">
        <v>61</v>
      </c>
      <c r="H184">
        <v>0.89649999999999996</v>
      </c>
      <c r="I184">
        <v>1.1785000000000001</v>
      </c>
      <c r="J184">
        <v>0.64159999999999995</v>
      </c>
      <c r="K184">
        <v>0.76189999999999902</v>
      </c>
      <c r="L184">
        <v>100</v>
      </c>
    </row>
    <row r="185" spans="1:12" x14ac:dyDescent="0.25">
      <c r="A185">
        <v>248809</v>
      </c>
      <c r="C185">
        <v>0.44600000000000001</v>
      </c>
      <c r="E185">
        <v>33</v>
      </c>
      <c r="F185">
        <v>40</v>
      </c>
      <c r="G185">
        <v>74</v>
      </c>
      <c r="H185">
        <v>1.0069999999999999</v>
      </c>
      <c r="I185">
        <v>1.2589999999999999</v>
      </c>
      <c r="K185">
        <v>0.78639999999999999</v>
      </c>
      <c r="L185">
        <v>100</v>
      </c>
    </row>
    <row r="186" spans="1:12" x14ac:dyDescent="0.25">
      <c r="A186">
        <v>248809</v>
      </c>
      <c r="C186">
        <v>0.44600000000000001</v>
      </c>
      <c r="E186">
        <v>33</v>
      </c>
      <c r="F186">
        <v>40</v>
      </c>
      <c r="G186">
        <v>74</v>
      </c>
      <c r="H186">
        <v>0.90449999999999997</v>
      </c>
      <c r="I186">
        <v>1.1909999999999901</v>
      </c>
      <c r="K186">
        <v>0.75360000000000005</v>
      </c>
      <c r="L186">
        <v>100</v>
      </c>
    </row>
    <row r="187" spans="1:12" x14ac:dyDescent="0.25">
      <c r="A187">
        <v>264921</v>
      </c>
      <c r="B187">
        <v>0.73</v>
      </c>
      <c r="C187">
        <v>0.63100000000000001</v>
      </c>
      <c r="D187">
        <v>49</v>
      </c>
      <c r="E187">
        <v>50</v>
      </c>
      <c r="F187">
        <v>68</v>
      </c>
      <c r="G187">
        <v>73.5</v>
      </c>
      <c r="H187">
        <v>1.2389999999999901</v>
      </c>
      <c r="I187">
        <v>1.4219999999999999</v>
      </c>
      <c r="J187">
        <v>0.9446</v>
      </c>
      <c r="K187">
        <v>1.5306999999999999</v>
      </c>
      <c r="L187">
        <v>72</v>
      </c>
    </row>
    <row r="188" spans="1:12" x14ac:dyDescent="0.25">
      <c r="A188">
        <v>70279</v>
      </c>
      <c r="B188">
        <v>1.073</v>
      </c>
      <c r="C188">
        <v>0.65900000000000003</v>
      </c>
      <c r="D188">
        <v>53</v>
      </c>
      <c r="E188">
        <v>52</v>
      </c>
      <c r="F188">
        <v>49</v>
      </c>
      <c r="G188">
        <v>60</v>
      </c>
      <c r="H188">
        <v>1.1225000000000001</v>
      </c>
      <c r="I188">
        <v>1.1240000000000001</v>
      </c>
      <c r="J188">
        <v>0.52289999999999903</v>
      </c>
      <c r="K188">
        <v>0.62769999999999904</v>
      </c>
      <c r="L188">
        <v>4</v>
      </c>
    </row>
    <row r="189" spans="1:12" x14ac:dyDescent="0.25">
      <c r="A189">
        <v>405306</v>
      </c>
      <c r="B189">
        <v>0.72699999999999998</v>
      </c>
      <c r="C189">
        <v>0.61599999999999999</v>
      </c>
      <c r="D189">
        <v>63</v>
      </c>
      <c r="E189">
        <v>53</v>
      </c>
      <c r="F189">
        <v>66</v>
      </c>
      <c r="G189">
        <v>81</v>
      </c>
      <c r="H189">
        <v>1.2349999999999901</v>
      </c>
      <c r="I189">
        <v>1.3605</v>
      </c>
      <c r="J189">
        <v>0.50509999999999999</v>
      </c>
      <c r="K189">
        <v>1.0098499999999999</v>
      </c>
      <c r="L189">
        <v>66</v>
      </c>
    </row>
    <row r="190" spans="1:12" x14ac:dyDescent="0.25">
      <c r="A190">
        <v>225760</v>
      </c>
      <c r="F190">
        <v>78</v>
      </c>
      <c r="G190">
        <v>79</v>
      </c>
      <c r="H190">
        <v>1.0349999999999999</v>
      </c>
      <c r="I190">
        <v>1.3119999999999901</v>
      </c>
      <c r="J190">
        <v>0.68859999999999999</v>
      </c>
      <c r="K190">
        <v>1.1395999999999999</v>
      </c>
      <c r="L190">
        <v>12</v>
      </c>
    </row>
    <row r="191" spans="1:12" x14ac:dyDescent="0.25">
      <c r="A191">
        <v>408488</v>
      </c>
      <c r="B191">
        <v>0.69499999999999995</v>
      </c>
      <c r="C191">
        <v>0.65300000000000002</v>
      </c>
      <c r="D191">
        <v>43.5</v>
      </c>
      <c r="E191">
        <v>64</v>
      </c>
      <c r="F191">
        <v>99</v>
      </c>
      <c r="G191">
        <v>98</v>
      </c>
      <c r="H191">
        <v>1.2469999999999899</v>
      </c>
      <c r="I191">
        <v>1.377</v>
      </c>
      <c r="J191">
        <v>0.94935000000000003</v>
      </c>
      <c r="K191">
        <v>1.0907500000000001</v>
      </c>
      <c r="L191">
        <v>84</v>
      </c>
    </row>
    <row r="192" spans="1:12" x14ac:dyDescent="0.25">
      <c r="A192">
        <v>408488</v>
      </c>
      <c r="B192">
        <v>0.69599999999999995</v>
      </c>
      <c r="C192">
        <v>0.71599999999999997</v>
      </c>
      <c r="D192">
        <v>37.5</v>
      </c>
      <c r="E192">
        <v>56</v>
      </c>
      <c r="F192">
        <v>82</v>
      </c>
      <c r="G192">
        <v>78</v>
      </c>
      <c r="H192">
        <v>1.3045</v>
      </c>
      <c r="I192">
        <v>1.41</v>
      </c>
      <c r="J192">
        <v>0.86895</v>
      </c>
      <c r="K192">
        <v>1.1031500000000001</v>
      </c>
      <c r="L192">
        <v>84</v>
      </c>
    </row>
    <row r="193" spans="1:12" x14ac:dyDescent="0.25">
      <c r="A193">
        <v>408488</v>
      </c>
      <c r="B193">
        <v>0.72049999999999903</v>
      </c>
      <c r="C193">
        <v>0.67799999999999905</v>
      </c>
      <c r="D193">
        <v>58.5</v>
      </c>
      <c r="E193">
        <v>60</v>
      </c>
      <c r="F193">
        <v>81.5</v>
      </c>
      <c r="G193">
        <v>88.5</v>
      </c>
      <c r="H193">
        <v>1.3719999999999899</v>
      </c>
      <c r="I193">
        <v>1.4359999999999999</v>
      </c>
      <c r="J193">
        <v>1.0157</v>
      </c>
      <c r="K193">
        <v>1.2782500000000001</v>
      </c>
      <c r="L193">
        <v>84</v>
      </c>
    </row>
    <row r="194" spans="1:12" x14ac:dyDescent="0.25">
      <c r="A194">
        <v>408488</v>
      </c>
      <c r="B194">
        <v>0.72099999999999997</v>
      </c>
      <c r="C194">
        <v>0.70950000000000002</v>
      </c>
      <c r="D194">
        <v>52.5</v>
      </c>
      <c r="E194">
        <v>56</v>
      </c>
      <c r="F194">
        <v>73</v>
      </c>
      <c r="G194">
        <v>78.5</v>
      </c>
      <c r="H194">
        <v>1.4295</v>
      </c>
      <c r="I194">
        <v>1.4689999999999901</v>
      </c>
      <c r="J194">
        <v>0.93530000000000002</v>
      </c>
      <c r="K194">
        <v>1.2906500000000001</v>
      </c>
      <c r="L194">
        <v>84</v>
      </c>
    </row>
    <row r="195" spans="1:12" x14ac:dyDescent="0.25">
      <c r="A195">
        <v>415629</v>
      </c>
      <c r="B195">
        <v>0.498</v>
      </c>
      <c r="C195">
        <v>0.77749999999999997</v>
      </c>
      <c r="D195">
        <v>32</v>
      </c>
      <c r="E195">
        <v>52.5</v>
      </c>
      <c r="F195">
        <v>64</v>
      </c>
      <c r="G195">
        <v>73</v>
      </c>
      <c r="H195">
        <v>1.22</v>
      </c>
      <c r="I195">
        <v>1.31849999999999</v>
      </c>
      <c r="J195">
        <v>0.85634999999999994</v>
      </c>
      <c r="K195">
        <v>0.99984999999999902</v>
      </c>
      <c r="L195">
        <v>138</v>
      </c>
    </row>
    <row r="196" spans="1:12" x14ac:dyDescent="0.25">
      <c r="A196">
        <v>418993</v>
      </c>
      <c r="B196">
        <v>0.83150000000000002</v>
      </c>
      <c r="C196">
        <v>0.64700000000000002</v>
      </c>
      <c r="D196">
        <v>48.5</v>
      </c>
      <c r="E196">
        <v>46.5</v>
      </c>
      <c r="F196">
        <v>57.5</v>
      </c>
      <c r="G196">
        <v>78</v>
      </c>
      <c r="H196">
        <v>1.1665000000000001</v>
      </c>
      <c r="I196">
        <v>1.3205</v>
      </c>
      <c r="J196">
        <v>0.55889999999999995</v>
      </c>
      <c r="K196">
        <v>0.93640000000000001</v>
      </c>
      <c r="L196">
        <v>4</v>
      </c>
    </row>
    <row r="197" spans="1:12" x14ac:dyDescent="0.25">
      <c r="A197">
        <v>418307</v>
      </c>
      <c r="B197">
        <v>0.9</v>
      </c>
      <c r="C197">
        <v>0.52200000000000002</v>
      </c>
      <c r="D197">
        <v>42</v>
      </c>
      <c r="E197">
        <v>31</v>
      </c>
      <c r="F197">
        <v>63</v>
      </c>
      <c r="G197">
        <v>62</v>
      </c>
      <c r="H197">
        <v>1.1114999999999999</v>
      </c>
      <c r="I197">
        <v>1.3089999999999999</v>
      </c>
      <c r="J197">
        <v>0.38969999999999999</v>
      </c>
      <c r="K197">
        <v>1.21505</v>
      </c>
      <c r="L197">
        <v>56</v>
      </c>
    </row>
    <row r="198" spans="1:12" x14ac:dyDescent="0.25">
      <c r="A198">
        <v>151494</v>
      </c>
      <c r="B198">
        <v>0.77099999999999902</v>
      </c>
      <c r="C198">
        <v>0.71</v>
      </c>
      <c r="D198">
        <v>54</v>
      </c>
      <c r="E198">
        <v>58</v>
      </c>
      <c r="F198">
        <v>65</v>
      </c>
      <c r="G198">
        <v>82</v>
      </c>
      <c r="H198">
        <v>1.1835</v>
      </c>
      <c r="I198">
        <v>1.2875000000000001</v>
      </c>
      <c r="J198">
        <v>0.79015000000000002</v>
      </c>
      <c r="K198">
        <v>0.80049999999999999</v>
      </c>
      <c r="L198">
        <v>0</v>
      </c>
    </row>
    <row r="199" spans="1:12" x14ac:dyDescent="0.25">
      <c r="A199">
        <v>410053</v>
      </c>
      <c r="B199">
        <v>0.64249999999999996</v>
      </c>
      <c r="C199">
        <v>0.70399999999999996</v>
      </c>
      <c r="D199">
        <v>41.5</v>
      </c>
      <c r="E199">
        <v>45</v>
      </c>
      <c r="F199">
        <v>65</v>
      </c>
      <c r="G199">
        <v>64</v>
      </c>
      <c r="H199">
        <v>1.20949999999999</v>
      </c>
      <c r="I199">
        <v>1.258</v>
      </c>
      <c r="J199">
        <v>0.72740000000000005</v>
      </c>
      <c r="K199">
        <v>0.65610000000000002</v>
      </c>
      <c r="L199">
        <v>10</v>
      </c>
    </row>
    <row r="200" spans="1:12" x14ac:dyDescent="0.25">
      <c r="A200">
        <v>364493</v>
      </c>
      <c r="B200">
        <v>0.627</v>
      </c>
      <c r="C200">
        <v>0.64800000000000002</v>
      </c>
      <c r="D200">
        <v>44</v>
      </c>
      <c r="E200">
        <v>50</v>
      </c>
      <c r="F200">
        <v>63</v>
      </c>
      <c r="G200">
        <v>58.5</v>
      </c>
      <c r="H200">
        <v>1.2789999999999999</v>
      </c>
      <c r="I200">
        <v>1.4224999999999901</v>
      </c>
      <c r="J200">
        <v>0.68574999999999997</v>
      </c>
      <c r="K200">
        <v>0.82184999999999997</v>
      </c>
      <c r="L200">
        <v>14</v>
      </c>
    </row>
    <row r="201" spans="1:12" x14ac:dyDescent="0.25">
      <c r="A201">
        <v>364493</v>
      </c>
      <c r="B201">
        <v>0.627</v>
      </c>
      <c r="C201">
        <v>0.64800000000000002</v>
      </c>
      <c r="D201">
        <v>44</v>
      </c>
      <c r="E201">
        <v>50</v>
      </c>
      <c r="F201">
        <v>70</v>
      </c>
      <c r="G201">
        <v>77</v>
      </c>
      <c r="H201">
        <v>1.1200000000000001</v>
      </c>
      <c r="I201">
        <v>1.3134999999999899</v>
      </c>
      <c r="J201">
        <v>0.87429999999999997</v>
      </c>
      <c r="K201">
        <v>0.73634999999999995</v>
      </c>
      <c r="L201">
        <v>14</v>
      </c>
    </row>
    <row r="202" spans="1:12" x14ac:dyDescent="0.25">
      <c r="A202">
        <v>322782</v>
      </c>
      <c r="B202">
        <v>0.95299999999999996</v>
      </c>
      <c r="C202">
        <v>1.0914999999999999</v>
      </c>
      <c r="D202">
        <v>62</v>
      </c>
      <c r="E202">
        <v>64</v>
      </c>
      <c r="F202">
        <v>65</v>
      </c>
      <c r="G202">
        <v>59.5</v>
      </c>
      <c r="H202">
        <v>1.2484999999999999</v>
      </c>
      <c r="I202">
        <v>1.3580000000000001</v>
      </c>
      <c r="J202">
        <v>0.68045</v>
      </c>
      <c r="K202">
        <v>0.92635000000000001</v>
      </c>
      <c r="L202">
        <v>0</v>
      </c>
    </row>
    <row r="203" spans="1:12" x14ac:dyDescent="0.25">
      <c r="A203">
        <v>322876</v>
      </c>
      <c r="B203">
        <v>0.54499999999999904</v>
      </c>
      <c r="C203">
        <v>0.57999999999999996</v>
      </c>
      <c r="D203">
        <v>56</v>
      </c>
      <c r="E203">
        <v>73</v>
      </c>
      <c r="F203">
        <v>99</v>
      </c>
      <c r="G203">
        <v>127</v>
      </c>
      <c r="H203">
        <v>1.2635000000000001</v>
      </c>
      <c r="I203">
        <v>1.4350000000000001</v>
      </c>
      <c r="J203">
        <v>0.82579999999999998</v>
      </c>
      <c r="K203">
        <v>1.0949</v>
      </c>
      <c r="L203">
        <v>26</v>
      </c>
    </row>
    <row r="204" spans="1:12" x14ac:dyDescent="0.25">
      <c r="A204">
        <v>403569</v>
      </c>
      <c r="F204">
        <v>79</v>
      </c>
      <c r="G204">
        <v>83</v>
      </c>
      <c r="H204">
        <v>1.0089999999999999</v>
      </c>
      <c r="I204">
        <v>1.3025</v>
      </c>
      <c r="J204">
        <v>0.31940000000000002</v>
      </c>
      <c r="K204">
        <v>0.89315</v>
      </c>
    </row>
    <row r="205" spans="1:12" x14ac:dyDescent="0.25">
      <c r="A205">
        <v>398217</v>
      </c>
      <c r="B205">
        <v>0.81399999999999995</v>
      </c>
      <c r="C205">
        <v>0.67299999999999904</v>
      </c>
      <c r="D205">
        <v>72</v>
      </c>
      <c r="E205">
        <v>55</v>
      </c>
      <c r="F205">
        <v>88</v>
      </c>
      <c r="G205">
        <v>81</v>
      </c>
      <c r="H205">
        <v>1.2230000000000001</v>
      </c>
      <c r="I205">
        <v>1.252</v>
      </c>
      <c r="J205">
        <v>0.49735000000000001</v>
      </c>
      <c r="K205">
        <v>0.78754999999999997</v>
      </c>
      <c r="L205">
        <v>64</v>
      </c>
    </row>
    <row r="206" spans="1:12" x14ac:dyDescent="0.25">
      <c r="A206">
        <v>154004</v>
      </c>
      <c r="B206">
        <v>0.42799999999999999</v>
      </c>
      <c r="D206">
        <v>28</v>
      </c>
      <c r="F206">
        <v>67</v>
      </c>
      <c r="H206">
        <v>1.105</v>
      </c>
      <c r="I206">
        <v>1.246</v>
      </c>
      <c r="J206">
        <v>0.55200000000000005</v>
      </c>
      <c r="K206">
        <v>0.65810000000000002</v>
      </c>
      <c r="L206">
        <v>6</v>
      </c>
    </row>
    <row r="207" spans="1:12" x14ac:dyDescent="0.25">
      <c r="A207">
        <v>271277</v>
      </c>
      <c r="B207">
        <v>0.61149999999999904</v>
      </c>
      <c r="C207">
        <v>0.62250000000000005</v>
      </c>
      <c r="D207">
        <v>60.5</v>
      </c>
      <c r="E207">
        <v>47.5</v>
      </c>
      <c r="F207">
        <v>99</v>
      </c>
      <c r="G207">
        <v>78</v>
      </c>
      <c r="H207">
        <v>1.3414999999999899</v>
      </c>
      <c r="I207">
        <v>1.456</v>
      </c>
      <c r="J207">
        <v>0.90580000000000005</v>
      </c>
      <c r="K207">
        <v>1.0741000000000001</v>
      </c>
      <c r="L207">
        <v>16</v>
      </c>
    </row>
    <row r="208" spans="1:12" x14ac:dyDescent="0.25">
      <c r="A208">
        <v>106059</v>
      </c>
      <c r="B208">
        <v>0.69899999999999995</v>
      </c>
      <c r="C208">
        <v>0.71750000000000003</v>
      </c>
      <c r="D208">
        <v>57</v>
      </c>
      <c r="E208">
        <v>63</v>
      </c>
      <c r="F208">
        <v>71</v>
      </c>
      <c r="G208">
        <v>89</v>
      </c>
      <c r="H208">
        <v>1.2749999999999999</v>
      </c>
      <c r="I208">
        <v>1.3325</v>
      </c>
      <c r="J208">
        <v>0.74880000000000002</v>
      </c>
      <c r="K208">
        <v>0.84265000000000001</v>
      </c>
      <c r="L208">
        <v>10</v>
      </c>
    </row>
    <row r="209" spans="1:12" x14ac:dyDescent="0.25">
      <c r="A209">
        <v>62171</v>
      </c>
      <c r="F209">
        <v>62</v>
      </c>
      <c r="H209">
        <v>1.1079999999999901</v>
      </c>
      <c r="I209">
        <v>1.1179999999999899</v>
      </c>
      <c r="J209">
        <v>0.32879999999999998</v>
      </c>
      <c r="K209">
        <v>0.60019999999999996</v>
      </c>
      <c r="L209">
        <v>48</v>
      </c>
    </row>
    <row r="210" spans="1:12" x14ac:dyDescent="0.25">
      <c r="A210">
        <v>393549</v>
      </c>
      <c r="B210">
        <v>0.77500000000000002</v>
      </c>
      <c r="C210">
        <v>0.73599999999999999</v>
      </c>
      <c r="D210">
        <v>49</v>
      </c>
      <c r="E210">
        <v>47</v>
      </c>
      <c r="F210">
        <v>63</v>
      </c>
      <c r="G210">
        <v>67</v>
      </c>
      <c r="H210">
        <v>1.2625</v>
      </c>
      <c r="I210">
        <v>1.294</v>
      </c>
      <c r="J210">
        <v>0.44090000000000001</v>
      </c>
      <c r="K210">
        <v>1.06325</v>
      </c>
    </row>
    <row r="211" spans="1:12" x14ac:dyDescent="0.25">
      <c r="A211">
        <v>316706</v>
      </c>
      <c r="B211">
        <v>0.82799999999999996</v>
      </c>
      <c r="C211">
        <v>0.50900000000000001</v>
      </c>
      <c r="D211">
        <v>52</v>
      </c>
      <c r="E211">
        <v>51</v>
      </c>
      <c r="F211">
        <v>63</v>
      </c>
      <c r="G211">
        <v>101</v>
      </c>
      <c r="H211">
        <v>1.4139999999999999</v>
      </c>
      <c r="I211">
        <v>1.5489999999999999</v>
      </c>
      <c r="J211">
        <v>0.79139999999999999</v>
      </c>
      <c r="K211">
        <v>1.6649</v>
      </c>
      <c r="L211">
        <v>18</v>
      </c>
    </row>
    <row r="212" spans="1:12" x14ac:dyDescent="0.25">
      <c r="A212">
        <v>316706</v>
      </c>
      <c r="B212">
        <v>0.75699999999999901</v>
      </c>
      <c r="C212">
        <v>0.50900000000000001</v>
      </c>
      <c r="D212">
        <v>51.5</v>
      </c>
      <c r="E212">
        <v>51</v>
      </c>
      <c r="F212">
        <v>68.5</v>
      </c>
      <c r="G212">
        <v>101</v>
      </c>
      <c r="H212">
        <v>1.2729999999999999</v>
      </c>
      <c r="I212">
        <v>1.3664999999999901</v>
      </c>
      <c r="J212">
        <v>0.77889999999999904</v>
      </c>
      <c r="K212">
        <v>1.2547999999999999</v>
      </c>
      <c r="L212">
        <v>18</v>
      </c>
    </row>
    <row r="213" spans="1:12" x14ac:dyDescent="0.25">
      <c r="A213">
        <v>316706</v>
      </c>
      <c r="B213">
        <v>0.66349999999999998</v>
      </c>
      <c r="C213">
        <v>0.57650000000000001</v>
      </c>
      <c r="D213">
        <v>42</v>
      </c>
      <c r="E213">
        <v>53.5</v>
      </c>
      <c r="F213">
        <v>63.5</v>
      </c>
      <c r="G213">
        <v>94.5</v>
      </c>
      <c r="H213">
        <v>1.262</v>
      </c>
      <c r="I213">
        <v>1.4204999999999901</v>
      </c>
      <c r="J213">
        <v>0.62975000000000003</v>
      </c>
      <c r="K213">
        <v>1.2257</v>
      </c>
      <c r="L213">
        <v>18</v>
      </c>
    </row>
    <row r="214" spans="1:12" x14ac:dyDescent="0.25">
      <c r="A214">
        <v>413379</v>
      </c>
      <c r="B214">
        <v>1.3939999999999999</v>
      </c>
      <c r="C214">
        <v>0.309</v>
      </c>
      <c r="D214">
        <v>99</v>
      </c>
      <c r="E214">
        <v>47</v>
      </c>
      <c r="F214">
        <v>71</v>
      </c>
      <c r="G214">
        <v>154</v>
      </c>
      <c r="H214">
        <v>1.296</v>
      </c>
      <c r="I214">
        <v>1.3805000000000001</v>
      </c>
      <c r="J214">
        <v>0.69445000000000001</v>
      </c>
      <c r="K214">
        <v>1.6877499999999901</v>
      </c>
      <c r="L214">
        <v>10</v>
      </c>
    </row>
    <row r="215" spans="1:12" x14ac:dyDescent="0.25">
      <c r="A215">
        <v>251341</v>
      </c>
      <c r="B215">
        <v>0.57099999999999995</v>
      </c>
      <c r="C215">
        <v>0.69</v>
      </c>
      <c r="D215">
        <v>51</v>
      </c>
      <c r="E215">
        <v>53</v>
      </c>
      <c r="F215">
        <v>71</v>
      </c>
      <c r="G215">
        <v>78</v>
      </c>
      <c r="H215">
        <v>1.2375</v>
      </c>
      <c r="I215">
        <v>1.2894999999999901</v>
      </c>
      <c r="J215">
        <v>0.52984999999999904</v>
      </c>
      <c r="K215">
        <v>0.98144999999999905</v>
      </c>
      <c r="L215">
        <v>156</v>
      </c>
    </row>
    <row r="216" spans="1:12" x14ac:dyDescent="0.25">
      <c r="A216">
        <v>306224</v>
      </c>
      <c r="B216">
        <v>0.90149999999999997</v>
      </c>
      <c r="C216">
        <v>1.488</v>
      </c>
      <c r="D216">
        <v>52</v>
      </c>
      <c r="E216">
        <v>60</v>
      </c>
      <c r="F216">
        <v>57</v>
      </c>
      <c r="G216">
        <v>52</v>
      </c>
      <c r="H216">
        <v>1.18</v>
      </c>
      <c r="I216">
        <v>1.218</v>
      </c>
      <c r="J216">
        <v>0.87144999999999995</v>
      </c>
      <c r="K216">
        <v>1.0370999999999999</v>
      </c>
      <c r="L216">
        <v>12</v>
      </c>
    </row>
    <row r="217" spans="1:12" x14ac:dyDescent="0.25">
      <c r="A217">
        <v>306224</v>
      </c>
      <c r="B217">
        <v>1.0335000000000001</v>
      </c>
      <c r="D217">
        <v>53.5</v>
      </c>
      <c r="E217">
        <v>47</v>
      </c>
      <c r="F217">
        <v>52</v>
      </c>
      <c r="G217">
        <v>64</v>
      </c>
      <c r="H217">
        <v>1.212</v>
      </c>
      <c r="I217">
        <v>1.2284999999999999</v>
      </c>
      <c r="J217">
        <v>0.90749999999999997</v>
      </c>
      <c r="K217">
        <v>1.0999000000000001</v>
      </c>
      <c r="L217">
        <v>12</v>
      </c>
    </row>
    <row r="218" spans="1:12" x14ac:dyDescent="0.25">
      <c r="A218">
        <v>389237</v>
      </c>
      <c r="B218">
        <v>0.62999999999999901</v>
      </c>
      <c r="C218">
        <v>0.505</v>
      </c>
      <c r="D218">
        <v>51</v>
      </c>
      <c r="E218">
        <v>43</v>
      </c>
      <c r="F218">
        <v>81.5</v>
      </c>
      <c r="G218">
        <v>85</v>
      </c>
      <c r="H218">
        <v>1.198</v>
      </c>
      <c r="I218">
        <v>1.2915000000000001</v>
      </c>
      <c r="J218">
        <v>0.62544999999999895</v>
      </c>
      <c r="K218">
        <v>0.99365000000000003</v>
      </c>
      <c r="L218">
        <v>0</v>
      </c>
    </row>
    <row r="219" spans="1:12" x14ac:dyDescent="0.25">
      <c r="A219">
        <v>388453</v>
      </c>
      <c r="B219">
        <v>0.63649999999999896</v>
      </c>
      <c r="C219">
        <v>0.73299999999999998</v>
      </c>
      <c r="D219">
        <v>64</v>
      </c>
      <c r="E219">
        <v>72</v>
      </c>
      <c r="F219">
        <v>100.5</v>
      </c>
      <c r="G219">
        <v>98.5</v>
      </c>
      <c r="H219">
        <v>1.2375</v>
      </c>
      <c r="I219">
        <v>1.339</v>
      </c>
      <c r="J219">
        <v>0.63549999999999995</v>
      </c>
      <c r="K219">
        <v>1.2362500000000001</v>
      </c>
      <c r="L219">
        <v>48</v>
      </c>
    </row>
    <row r="220" spans="1:12" x14ac:dyDescent="0.25">
      <c r="A220">
        <v>305916</v>
      </c>
      <c r="B220">
        <v>0.46200000000000002</v>
      </c>
      <c r="C220">
        <v>0.87250000000000005</v>
      </c>
      <c r="D220">
        <v>38.5</v>
      </c>
      <c r="E220">
        <v>48</v>
      </c>
      <c r="F220">
        <v>85</v>
      </c>
      <c r="G220">
        <v>66</v>
      </c>
      <c r="H220">
        <v>1.3199999999999901</v>
      </c>
      <c r="I220">
        <v>1.4504999999999999</v>
      </c>
      <c r="J220">
        <v>0.56979999999999997</v>
      </c>
      <c r="K220">
        <v>1.3026499999999901</v>
      </c>
      <c r="L220">
        <v>0</v>
      </c>
    </row>
    <row r="221" spans="1:12" x14ac:dyDescent="0.25">
      <c r="A221">
        <v>349640</v>
      </c>
      <c r="B221">
        <v>0.71799999999999997</v>
      </c>
      <c r="C221">
        <v>0.50600000000000001</v>
      </c>
      <c r="D221">
        <v>60.5</v>
      </c>
      <c r="E221">
        <v>49</v>
      </c>
      <c r="F221">
        <v>85</v>
      </c>
      <c r="G221">
        <v>97</v>
      </c>
      <c r="H221">
        <v>1.19</v>
      </c>
      <c r="I221">
        <v>1.3129999999999999</v>
      </c>
      <c r="J221">
        <v>0.49009999999999998</v>
      </c>
      <c r="K221">
        <v>1.3377999999999901</v>
      </c>
      <c r="L221">
        <v>0</v>
      </c>
    </row>
    <row r="222" spans="1:12" x14ac:dyDescent="0.25">
      <c r="A222">
        <v>371907</v>
      </c>
      <c r="B222">
        <v>0.67400000000000004</v>
      </c>
      <c r="C222">
        <v>0.82250000000000001</v>
      </c>
      <c r="D222">
        <v>46.5</v>
      </c>
      <c r="E222">
        <v>51</v>
      </c>
      <c r="F222">
        <v>71</v>
      </c>
      <c r="G222">
        <v>62</v>
      </c>
      <c r="H222">
        <v>1.1625000000000001</v>
      </c>
      <c r="I222">
        <v>1.2865</v>
      </c>
      <c r="J222">
        <v>0.75524999999999998</v>
      </c>
      <c r="K222">
        <v>0.85655000000000003</v>
      </c>
      <c r="L222">
        <v>0</v>
      </c>
    </row>
    <row r="223" spans="1:12" x14ac:dyDescent="0.25">
      <c r="A223">
        <v>371907</v>
      </c>
      <c r="B223">
        <v>0.67149999999999999</v>
      </c>
      <c r="C223">
        <v>0.81299999999999895</v>
      </c>
      <c r="D223">
        <v>49.5</v>
      </c>
      <c r="E223">
        <v>50.5</v>
      </c>
      <c r="F223">
        <v>74.5</v>
      </c>
      <c r="G223">
        <v>62.5</v>
      </c>
      <c r="H223">
        <v>1.258</v>
      </c>
      <c r="I223">
        <v>1.3525</v>
      </c>
      <c r="J223">
        <v>0.65779999999999905</v>
      </c>
      <c r="K223">
        <v>0.89539999999999997</v>
      </c>
      <c r="L223">
        <v>0</v>
      </c>
    </row>
    <row r="224" spans="1:12" x14ac:dyDescent="0.25">
      <c r="A224">
        <v>419656</v>
      </c>
      <c r="B224">
        <v>0.71550000000000002</v>
      </c>
      <c r="C224">
        <v>0.68799999999999895</v>
      </c>
      <c r="D224">
        <v>58</v>
      </c>
      <c r="E224">
        <v>61.5</v>
      </c>
      <c r="F224">
        <v>85</v>
      </c>
      <c r="G224">
        <v>88.5</v>
      </c>
      <c r="H224">
        <v>1.2275</v>
      </c>
      <c r="I224">
        <v>1.2955000000000001</v>
      </c>
      <c r="J224">
        <v>0.5413</v>
      </c>
      <c r="K224">
        <v>0.83020000000000005</v>
      </c>
      <c r="L224">
        <v>120</v>
      </c>
    </row>
    <row r="225" spans="1:12" x14ac:dyDescent="0.25">
      <c r="A225">
        <v>316706</v>
      </c>
      <c r="B225">
        <v>0.82799999999999996</v>
      </c>
      <c r="C225">
        <v>0.50900000000000001</v>
      </c>
      <c r="D225">
        <v>52</v>
      </c>
      <c r="E225">
        <v>51</v>
      </c>
      <c r="F225">
        <v>63</v>
      </c>
      <c r="G225">
        <v>101</v>
      </c>
      <c r="H225">
        <v>1.4139999999999999</v>
      </c>
      <c r="I225">
        <v>1.5489999999999999</v>
      </c>
      <c r="J225">
        <v>0.79139999999999999</v>
      </c>
      <c r="K225">
        <v>1.6649</v>
      </c>
      <c r="L225">
        <v>18</v>
      </c>
    </row>
    <row r="226" spans="1:12" x14ac:dyDescent="0.25">
      <c r="A226">
        <v>316706</v>
      </c>
      <c r="B226">
        <v>0.75699999999999901</v>
      </c>
      <c r="C226">
        <v>0.50900000000000001</v>
      </c>
      <c r="D226">
        <v>51.5</v>
      </c>
      <c r="E226">
        <v>51</v>
      </c>
      <c r="F226">
        <v>68.5</v>
      </c>
      <c r="G226">
        <v>101</v>
      </c>
      <c r="H226">
        <v>1.2729999999999999</v>
      </c>
      <c r="I226">
        <v>1.3664999999999901</v>
      </c>
      <c r="J226">
        <v>0.77889999999999904</v>
      </c>
      <c r="K226">
        <v>1.2547999999999999</v>
      </c>
      <c r="L226">
        <v>18</v>
      </c>
    </row>
    <row r="227" spans="1:12" x14ac:dyDescent="0.25">
      <c r="A227">
        <v>316706</v>
      </c>
      <c r="B227">
        <v>0.66349999999999998</v>
      </c>
      <c r="C227">
        <v>0.57650000000000001</v>
      </c>
      <c r="D227">
        <v>42</v>
      </c>
      <c r="E227">
        <v>53.5</v>
      </c>
      <c r="F227">
        <v>63.5</v>
      </c>
      <c r="G227">
        <v>94.5</v>
      </c>
      <c r="H227">
        <v>1.262</v>
      </c>
      <c r="I227">
        <v>1.4204999999999901</v>
      </c>
      <c r="J227">
        <v>0.62975000000000003</v>
      </c>
      <c r="K227">
        <v>1.2257</v>
      </c>
      <c r="L227">
        <v>18</v>
      </c>
    </row>
    <row r="228" spans="1:12" x14ac:dyDescent="0.25">
      <c r="A228">
        <v>417992</v>
      </c>
      <c r="B228">
        <v>0.751</v>
      </c>
      <c r="C228">
        <v>0.85799999999999998</v>
      </c>
      <c r="D228">
        <v>65</v>
      </c>
      <c r="E228">
        <v>64.5</v>
      </c>
      <c r="F228">
        <v>87</v>
      </c>
      <c r="G228">
        <v>76.5</v>
      </c>
      <c r="H228">
        <v>1.2414999999999901</v>
      </c>
      <c r="I228">
        <v>1.3054999999999899</v>
      </c>
      <c r="J228">
        <v>0.4294</v>
      </c>
      <c r="K228">
        <v>0.86159999999999903</v>
      </c>
      <c r="L228">
        <v>0</v>
      </c>
    </row>
    <row r="229" spans="1:12" x14ac:dyDescent="0.25">
      <c r="A229">
        <v>261662</v>
      </c>
      <c r="B229">
        <v>0.83399999999999996</v>
      </c>
      <c r="C229">
        <v>0.60899999999999999</v>
      </c>
      <c r="D229">
        <v>63</v>
      </c>
      <c r="E229">
        <v>71</v>
      </c>
      <c r="F229">
        <v>71</v>
      </c>
      <c r="G229">
        <v>89</v>
      </c>
      <c r="H229">
        <v>1.266</v>
      </c>
      <c r="I229">
        <v>1.3145</v>
      </c>
      <c r="J229">
        <v>0.75079999999999902</v>
      </c>
      <c r="K229">
        <v>0.96309999999999996</v>
      </c>
      <c r="L229">
        <v>0</v>
      </c>
    </row>
    <row r="230" spans="1:12" x14ac:dyDescent="0.25">
      <c r="A230">
        <v>379972</v>
      </c>
      <c r="B230">
        <v>0.76099999999999901</v>
      </c>
      <c r="C230">
        <v>0.70649999999999902</v>
      </c>
      <c r="D230">
        <v>64</v>
      </c>
      <c r="E230">
        <v>72</v>
      </c>
      <c r="F230">
        <v>84</v>
      </c>
      <c r="G230">
        <v>101</v>
      </c>
      <c r="H230">
        <v>1.2765</v>
      </c>
      <c r="I230">
        <v>1.4324999999999899</v>
      </c>
      <c r="J230">
        <v>0.66884999999999895</v>
      </c>
      <c r="K230">
        <v>0.98494999999999999</v>
      </c>
      <c r="L230">
        <v>20</v>
      </c>
    </row>
    <row r="231" spans="1:12" x14ac:dyDescent="0.25">
      <c r="A231">
        <v>419825</v>
      </c>
      <c r="B231">
        <v>0.51100000000000001</v>
      </c>
      <c r="C231">
        <v>0.40500000000000003</v>
      </c>
      <c r="D231">
        <v>46</v>
      </c>
      <c r="E231">
        <v>25</v>
      </c>
      <c r="F231">
        <v>78.5</v>
      </c>
      <c r="G231">
        <v>63</v>
      </c>
      <c r="H231">
        <v>1.2364999999999999</v>
      </c>
      <c r="I231">
        <v>1.3875</v>
      </c>
      <c r="J231">
        <v>0.58434999999999904</v>
      </c>
      <c r="K231">
        <v>0.92544999999999999</v>
      </c>
      <c r="L231">
        <v>10</v>
      </c>
    </row>
    <row r="232" spans="1:12" x14ac:dyDescent="0.25">
      <c r="A232">
        <v>336406</v>
      </c>
      <c r="B232">
        <v>0.79800000000000004</v>
      </c>
      <c r="C232">
        <v>0.77200000000000002</v>
      </c>
      <c r="D232">
        <v>56.5</v>
      </c>
      <c r="E232">
        <v>54</v>
      </c>
      <c r="F232">
        <v>70.5</v>
      </c>
      <c r="G232">
        <v>67.5</v>
      </c>
      <c r="H232">
        <v>1.2355</v>
      </c>
      <c r="I232">
        <v>1.29599999999999</v>
      </c>
      <c r="J232">
        <v>0.74644999999999995</v>
      </c>
      <c r="K232">
        <v>0.92720000000000002</v>
      </c>
      <c r="L232">
        <v>24</v>
      </c>
    </row>
    <row r="233" spans="1:12" x14ac:dyDescent="0.25">
      <c r="A233">
        <v>283996</v>
      </c>
      <c r="C233">
        <v>0.54</v>
      </c>
      <c r="E233">
        <v>70</v>
      </c>
      <c r="G233">
        <v>138</v>
      </c>
      <c r="H233">
        <v>1.1864999999999899</v>
      </c>
      <c r="I233">
        <v>1.3819999999999999</v>
      </c>
      <c r="J233">
        <v>0.95009999999999994</v>
      </c>
      <c r="K233">
        <v>3.11585</v>
      </c>
      <c r="L233">
        <v>10</v>
      </c>
    </row>
    <row r="234" spans="1:12" x14ac:dyDescent="0.25">
      <c r="A234">
        <v>417844</v>
      </c>
      <c r="B234">
        <v>0.55399999999999905</v>
      </c>
      <c r="D234">
        <v>31</v>
      </c>
      <c r="F234">
        <v>57</v>
      </c>
      <c r="H234">
        <v>1.145</v>
      </c>
      <c r="I234">
        <v>1.155</v>
      </c>
      <c r="J234">
        <v>0.56599999999999995</v>
      </c>
      <c r="K234">
        <v>0.93169999999999997</v>
      </c>
      <c r="L234">
        <v>44</v>
      </c>
    </row>
    <row r="235" spans="1:12" x14ac:dyDescent="0.25">
      <c r="A235">
        <v>419238</v>
      </c>
      <c r="B235">
        <v>0.49199999999999999</v>
      </c>
      <c r="C235">
        <v>0.628</v>
      </c>
      <c r="D235">
        <v>31</v>
      </c>
      <c r="E235">
        <v>49</v>
      </c>
      <c r="F235">
        <v>64</v>
      </c>
      <c r="G235">
        <v>78</v>
      </c>
      <c r="H235">
        <v>1.149</v>
      </c>
      <c r="I235">
        <v>1.296</v>
      </c>
      <c r="J235">
        <v>0.56299999999999994</v>
      </c>
      <c r="K235">
        <v>1.2989999999999999</v>
      </c>
      <c r="L235">
        <v>0</v>
      </c>
    </row>
    <row r="236" spans="1:12" x14ac:dyDescent="0.25">
      <c r="A236">
        <v>419238</v>
      </c>
      <c r="B236">
        <v>0.54949999999999999</v>
      </c>
      <c r="C236">
        <v>0.55600000000000005</v>
      </c>
      <c r="D236">
        <v>40</v>
      </c>
      <c r="E236">
        <v>45.5</v>
      </c>
      <c r="F236">
        <v>72</v>
      </c>
      <c r="G236">
        <v>83</v>
      </c>
      <c r="H236">
        <v>1.24</v>
      </c>
      <c r="I236">
        <v>1.3514999999999899</v>
      </c>
      <c r="J236">
        <v>0.53434999999999999</v>
      </c>
      <c r="K236">
        <v>1.3432499999999901</v>
      </c>
      <c r="L236">
        <v>0</v>
      </c>
    </row>
    <row r="237" spans="1:12" x14ac:dyDescent="0.25">
      <c r="A237">
        <v>419238</v>
      </c>
      <c r="B237">
        <v>0.57399999999999995</v>
      </c>
      <c r="C237">
        <v>0.81699999999999995</v>
      </c>
      <c r="D237">
        <v>48</v>
      </c>
      <c r="E237">
        <v>51</v>
      </c>
      <c r="F237">
        <v>84</v>
      </c>
      <c r="G237">
        <v>62</v>
      </c>
      <c r="H237">
        <v>1.3149999999999999</v>
      </c>
      <c r="I237">
        <v>1.409</v>
      </c>
      <c r="J237">
        <v>0.75739999999999996</v>
      </c>
      <c r="K237">
        <v>1.4112</v>
      </c>
      <c r="L237">
        <v>0</v>
      </c>
    </row>
    <row r="238" spans="1:12" x14ac:dyDescent="0.25">
      <c r="A238">
        <v>419238</v>
      </c>
      <c r="B238">
        <v>0.59050000000000002</v>
      </c>
      <c r="C238">
        <v>0.65049999999999997</v>
      </c>
      <c r="D238">
        <v>48.5</v>
      </c>
      <c r="E238">
        <v>46.5</v>
      </c>
      <c r="F238">
        <v>82</v>
      </c>
      <c r="G238">
        <v>75</v>
      </c>
      <c r="H238">
        <v>1.323</v>
      </c>
      <c r="I238">
        <v>1.4079999999999899</v>
      </c>
      <c r="J238">
        <v>0.63154999999999994</v>
      </c>
      <c r="K238">
        <v>1.3993500000000001</v>
      </c>
      <c r="L238">
        <v>0</v>
      </c>
    </row>
    <row r="239" spans="1:12" x14ac:dyDescent="0.25">
      <c r="A239">
        <v>76933</v>
      </c>
      <c r="B239">
        <v>0.82299999999999995</v>
      </c>
      <c r="C239">
        <v>0.55899999999999905</v>
      </c>
      <c r="D239">
        <v>49.5</v>
      </c>
      <c r="E239">
        <v>40</v>
      </c>
      <c r="F239">
        <v>62.5</v>
      </c>
      <c r="G239">
        <v>69</v>
      </c>
      <c r="H239">
        <v>1.1815</v>
      </c>
      <c r="I239">
        <v>1.3260000000000001</v>
      </c>
      <c r="J239">
        <v>0.66034999999999999</v>
      </c>
      <c r="K239">
        <v>0.89385000000000003</v>
      </c>
      <c r="L239">
        <v>0</v>
      </c>
    </row>
    <row r="240" spans="1:12" x14ac:dyDescent="0.25">
      <c r="A240">
        <v>423234</v>
      </c>
      <c r="B240">
        <v>0.71999999999999897</v>
      </c>
      <c r="D240">
        <v>62.5</v>
      </c>
      <c r="F240">
        <v>88</v>
      </c>
      <c r="G240">
        <v>78</v>
      </c>
      <c r="H240">
        <v>1.1829999999999901</v>
      </c>
      <c r="I240">
        <v>1.3274999999999999</v>
      </c>
      <c r="J240">
        <v>0.60955000000000004</v>
      </c>
      <c r="K240">
        <v>1.1774499999999899</v>
      </c>
      <c r="L240">
        <v>12</v>
      </c>
    </row>
    <row r="241" spans="1:12" x14ac:dyDescent="0.25">
      <c r="A241">
        <v>205498</v>
      </c>
      <c r="B241">
        <v>0.80549999999999999</v>
      </c>
      <c r="C241">
        <v>0.61499999999999999</v>
      </c>
      <c r="D241">
        <v>79.5</v>
      </c>
      <c r="E241">
        <v>72</v>
      </c>
      <c r="F241">
        <v>98.5</v>
      </c>
      <c r="G241">
        <v>118</v>
      </c>
      <c r="H241">
        <v>1.27199999999999</v>
      </c>
      <c r="I241">
        <v>1.3025</v>
      </c>
      <c r="J241">
        <v>0.74275000000000002</v>
      </c>
      <c r="K241">
        <v>0.86745000000000005</v>
      </c>
      <c r="L241">
        <v>0</v>
      </c>
    </row>
    <row r="242" spans="1:12" x14ac:dyDescent="0.25">
      <c r="A242">
        <v>387954</v>
      </c>
      <c r="B242">
        <v>0.48299999999999998</v>
      </c>
      <c r="C242">
        <v>0.50600000000000001</v>
      </c>
      <c r="D242">
        <v>45</v>
      </c>
      <c r="E242">
        <v>50</v>
      </c>
      <c r="F242">
        <v>95</v>
      </c>
      <c r="G242">
        <v>85</v>
      </c>
      <c r="H242">
        <v>1.1695</v>
      </c>
      <c r="I242">
        <v>1.3959999999999999</v>
      </c>
      <c r="J242">
        <v>0.90149999999999997</v>
      </c>
      <c r="K242">
        <v>2.20085</v>
      </c>
      <c r="L242">
        <v>62</v>
      </c>
    </row>
    <row r="243" spans="1:12" x14ac:dyDescent="0.25">
      <c r="A243">
        <v>312986</v>
      </c>
      <c r="B243">
        <v>1.1040000000000001</v>
      </c>
      <c r="C243">
        <v>0.65500000000000003</v>
      </c>
      <c r="D243">
        <v>78</v>
      </c>
      <c r="E243">
        <v>58</v>
      </c>
      <c r="F243">
        <v>71</v>
      </c>
      <c r="G243">
        <v>88</v>
      </c>
      <c r="H243">
        <v>1.2809999999999999</v>
      </c>
      <c r="I243">
        <v>1.3115000000000001</v>
      </c>
      <c r="J243">
        <v>0.66209999999999902</v>
      </c>
      <c r="K243">
        <v>0.90444999999999998</v>
      </c>
      <c r="L243">
        <v>20</v>
      </c>
    </row>
    <row r="244" spans="1:12" x14ac:dyDescent="0.25">
      <c r="A244">
        <v>124197</v>
      </c>
      <c r="B244">
        <v>0.61099999999999999</v>
      </c>
      <c r="C244">
        <v>0.70599999999999996</v>
      </c>
      <c r="D244">
        <v>55.5</v>
      </c>
      <c r="E244">
        <v>49</v>
      </c>
      <c r="F244">
        <v>92.5</v>
      </c>
      <c r="G244">
        <v>70</v>
      </c>
      <c r="H244">
        <v>1.2955000000000001</v>
      </c>
      <c r="I244">
        <v>1.363</v>
      </c>
      <c r="J244">
        <v>0.46829999999999999</v>
      </c>
      <c r="K244">
        <v>0.95469999999999999</v>
      </c>
      <c r="L244">
        <v>10</v>
      </c>
    </row>
    <row r="245" spans="1:12" x14ac:dyDescent="0.25">
      <c r="A245">
        <v>363090</v>
      </c>
      <c r="B245">
        <v>0.70199999999999996</v>
      </c>
      <c r="C245">
        <v>0.50900000000000001</v>
      </c>
      <c r="D245">
        <v>47</v>
      </c>
      <c r="E245">
        <v>41</v>
      </c>
      <c r="F245">
        <v>77</v>
      </c>
      <c r="G245">
        <v>65</v>
      </c>
      <c r="H245">
        <v>1.1924999999999999</v>
      </c>
      <c r="I245">
        <v>1.3380000000000001</v>
      </c>
      <c r="J245">
        <v>0.65615000000000001</v>
      </c>
      <c r="K245">
        <v>0.99309999999999998</v>
      </c>
      <c r="L245">
        <v>0</v>
      </c>
    </row>
    <row r="246" spans="1:12" x14ac:dyDescent="0.25">
      <c r="A246">
        <v>363090</v>
      </c>
      <c r="B246">
        <v>0.82299999999999995</v>
      </c>
      <c r="C246">
        <v>0.71799999999999997</v>
      </c>
      <c r="D246">
        <v>47</v>
      </c>
      <c r="E246">
        <v>57</v>
      </c>
      <c r="F246">
        <v>66</v>
      </c>
      <c r="G246">
        <v>64</v>
      </c>
      <c r="H246">
        <v>1.2155</v>
      </c>
      <c r="I246">
        <v>1.3080000000000001</v>
      </c>
      <c r="J246">
        <v>0.60345000000000004</v>
      </c>
      <c r="K246">
        <v>0.92584999999999995</v>
      </c>
      <c r="L246">
        <v>0</v>
      </c>
    </row>
    <row r="247" spans="1:12" x14ac:dyDescent="0.25">
      <c r="A247">
        <v>363090</v>
      </c>
      <c r="B247">
        <v>0.72</v>
      </c>
      <c r="C247">
        <v>0.50900000000000001</v>
      </c>
      <c r="D247">
        <v>56.5</v>
      </c>
      <c r="E247">
        <v>41</v>
      </c>
      <c r="F247">
        <v>78.5</v>
      </c>
      <c r="G247">
        <v>81</v>
      </c>
      <c r="H247">
        <v>1.234</v>
      </c>
      <c r="I247">
        <v>1.3340000000000001</v>
      </c>
      <c r="J247">
        <v>0.58579999999999999</v>
      </c>
      <c r="K247">
        <v>1.1125</v>
      </c>
      <c r="L247">
        <v>0</v>
      </c>
    </row>
    <row r="248" spans="1:12" x14ac:dyDescent="0.25">
      <c r="A248">
        <v>363090</v>
      </c>
      <c r="B248">
        <v>0.78049999999999997</v>
      </c>
      <c r="C248">
        <v>0.71799999999999997</v>
      </c>
      <c r="D248">
        <v>56.5</v>
      </c>
      <c r="E248">
        <v>57</v>
      </c>
      <c r="F248">
        <v>73</v>
      </c>
      <c r="G248">
        <v>79</v>
      </c>
      <c r="H248">
        <v>1.2569999999999999</v>
      </c>
      <c r="I248">
        <v>1.304</v>
      </c>
      <c r="J248">
        <v>0.53309999999999902</v>
      </c>
      <c r="K248">
        <v>1.04525</v>
      </c>
      <c r="L248">
        <v>0</v>
      </c>
    </row>
    <row r="249" spans="1:12" x14ac:dyDescent="0.25">
      <c r="A249">
        <v>175487</v>
      </c>
      <c r="B249">
        <v>1.33449999999999</v>
      </c>
      <c r="C249">
        <v>0.52699999999999902</v>
      </c>
      <c r="D249">
        <v>50.5</v>
      </c>
      <c r="E249">
        <v>56.5</v>
      </c>
      <c r="F249">
        <v>47</v>
      </c>
      <c r="G249">
        <v>107</v>
      </c>
      <c r="H249">
        <v>1.212</v>
      </c>
      <c r="I249">
        <v>1.371</v>
      </c>
      <c r="J249">
        <v>0.96639999999999904</v>
      </c>
      <c r="K249">
        <v>1.10395</v>
      </c>
      <c r="L249">
        <v>0</v>
      </c>
    </row>
    <row r="250" spans="1:12" x14ac:dyDescent="0.25">
      <c r="A250">
        <v>132125</v>
      </c>
      <c r="B250">
        <v>0.88700000000000001</v>
      </c>
      <c r="C250">
        <v>0.69450000000000001</v>
      </c>
      <c r="D250">
        <v>88</v>
      </c>
      <c r="E250">
        <v>62.5</v>
      </c>
      <c r="F250">
        <v>74</v>
      </c>
      <c r="G250">
        <v>89.5</v>
      </c>
      <c r="H250">
        <v>1.2885</v>
      </c>
      <c r="I250">
        <v>1.4245000000000001</v>
      </c>
      <c r="J250">
        <v>0.44245000000000001</v>
      </c>
      <c r="K250">
        <v>1.04965</v>
      </c>
      <c r="L250">
        <v>18</v>
      </c>
    </row>
    <row r="251" spans="1:12" x14ac:dyDescent="0.25">
      <c r="A251">
        <v>132125</v>
      </c>
      <c r="B251">
        <v>0.88700000000000001</v>
      </c>
      <c r="C251">
        <v>0.871</v>
      </c>
      <c r="D251">
        <v>78</v>
      </c>
      <c r="E251">
        <v>79</v>
      </c>
      <c r="F251">
        <v>99</v>
      </c>
      <c r="G251">
        <v>92</v>
      </c>
      <c r="H251">
        <v>1.361</v>
      </c>
      <c r="I251">
        <v>1.3975</v>
      </c>
      <c r="J251">
        <v>0.58365</v>
      </c>
      <c r="K251">
        <v>0.98119999999999996</v>
      </c>
      <c r="L251">
        <v>18</v>
      </c>
    </row>
    <row r="252" spans="1:12" x14ac:dyDescent="0.25">
      <c r="A252">
        <v>232301</v>
      </c>
      <c r="B252">
        <v>0.747</v>
      </c>
      <c r="C252">
        <v>0.54200000000000004</v>
      </c>
      <c r="D252">
        <v>51</v>
      </c>
      <c r="E252">
        <v>38</v>
      </c>
      <c r="F252">
        <v>68</v>
      </c>
      <c r="G252">
        <v>70</v>
      </c>
      <c r="H252">
        <v>1.19949999999999</v>
      </c>
      <c r="I252">
        <v>1.264</v>
      </c>
      <c r="J252">
        <v>0.56909999999999905</v>
      </c>
      <c r="K252">
        <v>0.70940000000000003</v>
      </c>
      <c r="L252">
        <v>82</v>
      </c>
    </row>
    <row r="253" spans="1:12" x14ac:dyDescent="0.25">
      <c r="A253">
        <v>232301</v>
      </c>
      <c r="B253">
        <v>0.66200000000000003</v>
      </c>
      <c r="C253">
        <v>0.63700000000000001</v>
      </c>
      <c r="D253">
        <v>51</v>
      </c>
      <c r="E253">
        <v>43.5</v>
      </c>
      <c r="F253">
        <v>78</v>
      </c>
      <c r="G253">
        <v>69</v>
      </c>
      <c r="H253">
        <v>1.228</v>
      </c>
      <c r="I253">
        <v>1.3159999999999901</v>
      </c>
      <c r="J253">
        <v>0.66139999999999999</v>
      </c>
      <c r="K253">
        <v>0.72040000000000004</v>
      </c>
      <c r="L253">
        <v>82</v>
      </c>
    </row>
    <row r="254" spans="1:12" x14ac:dyDescent="0.25">
      <c r="A254">
        <v>232301</v>
      </c>
      <c r="B254">
        <v>0.747</v>
      </c>
      <c r="D254">
        <v>51</v>
      </c>
      <c r="F254">
        <v>65</v>
      </c>
      <c r="H254">
        <v>1.11899999999999</v>
      </c>
      <c r="I254">
        <v>1.2509999999999999</v>
      </c>
      <c r="J254">
        <v>0.71279999999999999</v>
      </c>
      <c r="K254">
        <v>0.77</v>
      </c>
      <c r="L254">
        <v>82</v>
      </c>
    </row>
    <row r="255" spans="1:12" x14ac:dyDescent="0.25">
      <c r="A255">
        <v>232301</v>
      </c>
      <c r="B255">
        <v>0.66200000000000003</v>
      </c>
      <c r="C255">
        <v>0.73199999999999998</v>
      </c>
      <c r="D255">
        <v>51</v>
      </c>
      <c r="E255">
        <v>49</v>
      </c>
      <c r="F255">
        <v>70</v>
      </c>
      <c r="G255">
        <v>68</v>
      </c>
      <c r="H255">
        <v>1.1475</v>
      </c>
      <c r="I255">
        <v>1.3029999999999999</v>
      </c>
      <c r="J255">
        <v>0.80509999999999904</v>
      </c>
      <c r="K255">
        <v>0.78100000000000003</v>
      </c>
      <c r="L255">
        <v>82</v>
      </c>
    </row>
    <row r="256" spans="1:12" x14ac:dyDescent="0.25">
      <c r="A256">
        <v>157182</v>
      </c>
      <c r="B256">
        <v>0.56099999999999905</v>
      </c>
      <c r="C256">
        <v>0.59499999999999997</v>
      </c>
      <c r="D256">
        <v>45</v>
      </c>
      <c r="E256">
        <v>54</v>
      </c>
      <c r="F256">
        <v>80.5</v>
      </c>
      <c r="G256">
        <v>91.5</v>
      </c>
      <c r="H256">
        <v>1.3185</v>
      </c>
      <c r="I256">
        <v>1.4195</v>
      </c>
      <c r="J256">
        <v>0.72094999999999998</v>
      </c>
      <c r="K256">
        <v>1.0732999999999999</v>
      </c>
      <c r="L256">
        <v>8</v>
      </c>
    </row>
    <row r="257" spans="1:12" x14ac:dyDescent="0.25">
      <c r="A257">
        <v>348274</v>
      </c>
      <c r="B257">
        <v>0.72399999999999998</v>
      </c>
      <c r="C257">
        <v>0.71899999999999997</v>
      </c>
      <c r="D257">
        <v>56</v>
      </c>
      <c r="E257">
        <v>40</v>
      </c>
      <c r="F257">
        <v>78</v>
      </c>
      <c r="G257">
        <v>56</v>
      </c>
      <c r="H257">
        <v>1.2209999999999901</v>
      </c>
      <c r="I257">
        <v>1.286</v>
      </c>
      <c r="J257">
        <v>0.48659999999999998</v>
      </c>
      <c r="K257">
        <v>0.98270000000000002</v>
      </c>
      <c r="L257">
        <v>9</v>
      </c>
    </row>
    <row r="258" spans="1:12" x14ac:dyDescent="0.25">
      <c r="A258">
        <v>348274</v>
      </c>
      <c r="B258">
        <v>0.623</v>
      </c>
      <c r="C258">
        <v>0.65599999999999903</v>
      </c>
      <c r="D258">
        <v>54</v>
      </c>
      <c r="E258">
        <v>52</v>
      </c>
      <c r="F258">
        <v>86</v>
      </c>
      <c r="G258">
        <v>79</v>
      </c>
      <c r="H258">
        <v>1.3180000000000001</v>
      </c>
      <c r="I258">
        <v>1.35</v>
      </c>
      <c r="J258">
        <v>0.83720000000000006</v>
      </c>
      <c r="K258">
        <v>1.1780999999999999</v>
      </c>
      <c r="L258">
        <v>9</v>
      </c>
    </row>
    <row r="259" spans="1:12" x14ac:dyDescent="0.25">
      <c r="A259">
        <v>348274</v>
      </c>
      <c r="B259">
        <v>0.71750000000000003</v>
      </c>
      <c r="C259">
        <v>0.67649999999999999</v>
      </c>
      <c r="D259">
        <v>53</v>
      </c>
      <c r="E259">
        <v>40</v>
      </c>
      <c r="F259">
        <v>74.5</v>
      </c>
      <c r="G259">
        <v>59.5</v>
      </c>
      <c r="H259">
        <v>1.18999999999999</v>
      </c>
      <c r="I259">
        <v>1.2689999999999999</v>
      </c>
      <c r="J259">
        <v>0.53679999999999894</v>
      </c>
      <c r="K259">
        <v>0.76695000000000002</v>
      </c>
      <c r="L259">
        <v>9</v>
      </c>
    </row>
    <row r="260" spans="1:12" x14ac:dyDescent="0.25">
      <c r="A260">
        <v>348274</v>
      </c>
      <c r="B260">
        <v>0.66700000000000004</v>
      </c>
      <c r="C260">
        <v>0.64499999999999902</v>
      </c>
      <c r="D260">
        <v>52</v>
      </c>
      <c r="E260">
        <v>46</v>
      </c>
      <c r="F260">
        <v>78.5</v>
      </c>
      <c r="G260">
        <v>71</v>
      </c>
      <c r="H260">
        <v>1.2384999999999999</v>
      </c>
      <c r="I260">
        <v>1.3009999999999999</v>
      </c>
      <c r="J260">
        <v>0.71209999999999996</v>
      </c>
      <c r="K260">
        <v>0.86464999999999903</v>
      </c>
      <c r="L260">
        <v>9</v>
      </c>
    </row>
    <row r="261" spans="1:12" x14ac:dyDescent="0.25">
      <c r="A261">
        <v>327528</v>
      </c>
      <c r="B261">
        <v>0.64</v>
      </c>
      <c r="C261">
        <v>0.59199999999999897</v>
      </c>
      <c r="D261">
        <v>66</v>
      </c>
      <c r="E261">
        <v>53.5</v>
      </c>
      <c r="F261">
        <v>104</v>
      </c>
      <c r="G261">
        <v>91.5</v>
      </c>
      <c r="H261">
        <v>1.262</v>
      </c>
      <c r="I261">
        <v>1.38749999999999</v>
      </c>
      <c r="J261">
        <v>0.87575000000000003</v>
      </c>
      <c r="K261">
        <v>1.0868500000000001</v>
      </c>
      <c r="L261">
        <v>6</v>
      </c>
    </row>
    <row r="262" spans="1:12" x14ac:dyDescent="0.25">
      <c r="A262">
        <v>54044</v>
      </c>
      <c r="C262">
        <v>0.71550000000000002</v>
      </c>
      <c r="E262">
        <v>45</v>
      </c>
      <c r="F262">
        <v>70.5</v>
      </c>
      <c r="G262">
        <v>64</v>
      </c>
      <c r="H262">
        <v>0.99</v>
      </c>
      <c r="I262">
        <v>1.21</v>
      </c>
      <c r="J262">
        <v>0.42614999999999997</v>
      </c>
      <c r="K262">
        <v>1.54365</v>
      </c>
      <c r="L262">
        <v>18</v>
      </c>
    </row>
    <row r="263" spans="1:12" x14ac:dyDescent="0.25">
      <c r="A263">
        <v>409073</v>
      </c>
      <c r="B263">
        <v>0.82899999999999896</v>
      </c>
      <c r="C263">
        <v>0.68499999999999905</v>
      </c>
      <c r="D263">
        <v>56</v>
      </c>
      <c r="E263">
        <v>57</v>
      </c>
      <c r="F263">
        <v>68.5</v>
      </c>
      <c r="G263">
        <v>83</v>
      </c>
      <c r="H263">
        <v>1.2985</v>
      </c>
      <c r="I263">
        <v>1.3460000000000001</v>
      </c>
      <c r="J263">
        <v>0.99409999999999998</v>
      </c>
      <c r="K263">
        <v>0.95779999999999998</v>
      </c>
      <c r="L263">
        <v>0</v>
      </c>
    </row>
    <row r="264" spans="1:12" x14ac:dyDescent="0.25">
      <c r="A264">
        <v>271649</v>
      </c>
      <c r="C264">
        <v>1.24</v>
      </c>
      <c r="E264">
        <v>39</v>
      </c>
      <c r="G264">
        <v>31</v>
      </c>
      <c r="H264">
        <v>1.1585000000000001</v>
      </c>
      <c r="I264">
        <v>1.2945</v>
      </c>
      <c r="J264">
        <v>0.37969999999999998</v>
      </c>
      <c r="K264">
        <v>0.74880000000000002</v>
      </c>
      <c r="L264">
        <v>56</v>
      </c>
    </row>
    <row r="265" spans="1:12" x14ac:dyDescent="0.25">
      <c r="A265">
        <v>397650</v>
      </c>
      <c r="B265">
        <v>0.61099999999999999</v>
      </c>
      <c r="C265">
        <v>0.69699999999999995</v>
      </c>
      <c r="D265">
        <v>64</v>
      </c>
      <c r="E265">
        <v>59.5</v>
      </c>
      <c r="F265">
        <v>105</v>
      </c>
      <c r="G265">
        <v>90</v>
      </c>
      <c r="H265">
        <v>1.335</v>
      </c>
      <c r="I265">
        <v>1.41699999999999</v>
      </c>
      <c r="J265">
        <v>1.0788500000000001</v>
      </c>
      <c r="K265">
        <v>1.18415</v>
      </c>
      <c r="L265">
        <v>52</v>
      </c>
    </row>
    <row r="266" spans="1:12" x14ac:dyDescent="0.25">
      <c r="A266">
        <v>66452</v>
      </c>
      <c r="D266">
        <v>58</v>
      </c>
      <c r="F266">
        <v>46</v>
      </c>
      <c r="H266">
        <v>1.2549999999999999</v>
      </c>
      <c r="I266">
        <v>1.2404999999999899</v>
      </c>
      <c r="J266">
        <v>0.39505000000000001</v>
      </c>
      <c r="K266">
        <v>1.0096000000000001</v>
      </c>
      <c r="L266">
        <v>8</v>
      </c>
    </row>
    <row r="267" spans="1:12" x14ac:dyDescent="0.25">
      <c r="A267">
        <v>418956</v>
      </c>
      <c r="B267">
        <v>0.67299999999999904</v>
      </c>
      <c r="C267">
        <v>0.66999999999999904</v>
      </c>
      <c r="D267">
        <v>52</v>
      </c>
      <c r="E267">
        <v>59</v>
      </c>
      <c r="F267">
        <v>71</v>
      </c>
      <c r="G267">
        <v>88.5</v>
      </c>
      <c r="H267">
        <v>1.4289999999999901</v>
      </c>
      <c r="I267">
        <v>1.522</v>
      </c>
      <c r="J267">
        <v>0.74375000000000002</v>
      </c>
      <c r="K267">
        <v>0.98855000000000004</v>
      </c>
      <c r="L267">
        <v>6</v>
      </c>
    </row>
    <row r="268" spans="1:12" x14ac:dyDescent="0.25">
      <c r="A268">
        <v>367894</v>
      </c>
      <c r="L268">
        <v>26</v>
      </c>
    </row>
    <row r="269" spans="1:12" x14ac:dyDescent="0.25">
      <c r="A269">
        <v>367894</v>
      </c>
      <c r="B269">
        <v>0.77300000000000002</v>
      </c>
      <c r="C269">
        <v>0.57799999999999996</v>
      </c>
      <c r="D269">
        <v>70</v>
      </c>
      <c r="E269">
        <v>53</v>
      </c>
      <c r="F269">
        <v>91</v>
      </c>
      <c r="G269">
        <v>92</v>
      </c>
      <c r="H269">
        <v>1.3089999999999999</v>
      </c>
      <c r="I269">
        <v>1.3419999999999901</v>
      </c>
      <c r="J269">
        <v>0.45689999999999997</v>
      </c>
      <c r="K269">
        <v>0.80049999999999999</v>
      </c>
      <c r="L269">
        <v>26</v>
      </c>
    </row>
    <row r="270" spans="1:12" x14ac:dyDescent="0.25">
      <c r="A270">
        <v>367894</v>
      </c>
      <c r="B270">
        <v>0.81799999999999995</v>
      </c>
      <c r="C270">
        <v>0.79700000000000004</v>
      </c>
      <c r="D270">
        <v>64</v>
      </c>
      <c r="E270">
        <v>63</v>
      </c>
      <c r="F270">
        <v>79</v>
      </c>
      <c r="G270">
        <v>80</v>
      </c>
      <c r="H270">
        <v>1.1779999999999999</v>
      </c>
      <c r="I270">
        <v>1.2229999999999901</v>
      </c>
      <c r="J270">
        <v>0.86199999999999999</v>
      </c>
      <c r="K270">
        <v>2.1231</v>
      </c>
      <c r="L270">
        <v>26</v>
      </c>
    </row>
    <row r="271" spans="1:12" x14ac:dyDescent="0.25">
      <c r="A271">
        <v>367894</v>
      </c>
      <c r="B271">
        <v>0.79549999999999998</v>
      </c>
      <c r="C271">
        <v>0.6875</v>
      </c>
      <c r="D271">
        <v>67</v>
      </c>
      <c r="E271">
        <v>58</v>
      </c>
      <c r="F271">
        <v>85</v>
      </c>
      <c r="G271">
        <v>86</v>
      </c>
      <c r="H271">
        <v>1.2435</v>
      </c>
      <c r="I271">
        <v>1.28249999999999</v>
      </c>
      <c r="J271">
        <v>0.65944999999999998</v>
      </c>
      <c r="K271">
        <v>1.4618</v>
      </c>
      <c r="L271">
        <v>26</v>
      </c>
    </row>
    <row r="272" spans="1:12" x14ac:dyDescent="0.25">
      <c r="A272">
        <v>342743</v>
      </c>
      <c r="B272">
        <v>0.86</v>
      </c>
      <c r="C272">
        <v>0.67749999999999999</v>
      </c>
      <c r="D272">
        <v>61</v>
      </c>
      <c r="E272">
        <v>51.5</v>
      </c>
      <c r="F272">
        <v>61.5</v>
      </c>
      <c r="G272">
        <v>76.5</v>
      </c>
      <c r="H272">
        <v>1.2509999999999999</v>
      </c>
      <c r="I272">
        <v>1.2184999999999999</v>
      </c>
      <c r="J272">
        <v>0.63759999999999994</v>
      </c>
      <c r="K272">
        <v>0.94415000000000004</v>
      </c>
      <c r="L272">
        <v>6</v>
      </c>
    </row>
    <row r="273" spans="1:12" x14ac:dyDescent="0.25">
      <c r="A273">
        <v>306224</v>
      </c>
      <c r="B273">
        <v>0.90149999999999997</v>
      </c>
      <c r="C273">
        <v>1.488</v>
      </c>
      <c r="D273">
        <v>52</v>
      </c>
      <c r="E273">
        <v>60</v>
      </c>
      <c r="F273">
        <v>57</v>
      </c>
      <c r="G273">
        <v>52</v>
      </c>
      <c r="H273">
        <v>1.18</v>
      </c>
      <c r="I273">
        <v>1.218</v>
      </c>
      <c r="J273">
        <v>0.87144999999999995</v>
      </c>
      <c r="K273">
        <v>1.0370999999999999</v>
      </c>
      <c r="L273">
        <v>12</v>
      </c>
    </row>
    <row r="274" spans="1:12" x14ac:dyDescent="0.25">
      <c r="A274">
        <v>306224</v>
      </c>
      <c r="B274">
        <v>1.0335000000000001</v>
      </c>
      <c r="D274">
        <v>53.5</v>
      </c>
      <c r="E274">
        <v>47</v>
      </c>
      <c r="F274">
        <v>52</v>
      </c>
      <c r="G274">
        <v>64</v>
      </c>
      <c r="H274">
        <v>1.212</v>
      </c>
      <c r="I274">
        <v>1.2284999999999999</v>
      </c>
      <c r="J274">
        <v>0.90749999999999997</v>
      </c>
      <c r="K274">
        <v>1.0999000000000001</v>
      </c>
      <c r="L274">
        <v>12</v>
      </c>
    </row>
    <row r="275" spans="1:12" x14ac:dyDescent="0.25">
      <c r="A275">
        <v>237632</v>
      </c>
      <c r="B275">
        <v>0.60699999999999998</v>
      </c>
      <c r="C275">
        <v>0.59199999999999997</v>
      </c>
      <c r="D275">
        <v>69.5</v>
      </c>
      <c r="E275">
        <v>61.5</v>
      </c>
      <c r="F275">
        <v>115</v>
      </c>
      <c r="G275">
        <v>104</v>
      </c>
      <c r="H275">
        <v>1.2629999999999999</v>
      </c>
      <c r="I275">
        <v>1.4224999999999901</v>
      </c>
      <c r="J275">
        <v>0.82199999999999995</v>
      </c>
      <c r="K275">
        <v>0.86209999999999998</v>
      </c>
      <c r="L275">
        <v>48</v>
      </c>
    </row>
    <row r="276" spans="1:12" x14ac:dyDescent="0.25">
      <c r="A276">
        <v>409336</v>
      </c>
      <c r="B276">
        <v>0.56699999999999995</v>
      </c>
      <c r="C276">
        <v>0.60549999999999904</v>
      </c>
      <c r="D276">
        <v>54</v>
      </c>
      <c r="E276">
        <v>49</v>
      </c>
      <c r="F276">
        <v>83</v>
      </c>
      <c r="G276">
        <v>83</v>
      </c>
      <c r="H276">
        <v>1.28</v>
      </c>
      <c r="I276">
        <v>1.3025</v>
      </c>
      <c r="J276">
        <v>0.81240000000000001</v>
      </c>
      <c r="K276">
        <v>1.284</v>
      </c>
      <c r="L276">
        <v>10</v>
      </c>
    </row>
    <row r="277" spans="1:12" x14ac:dyDescent="0.25">
      <c r="A277">
        <v>409336</v>
      </c>
      <c r="B277">
        <v>0.58799999999999997</v>
      </c>
      <c r="C277">
        <v>0.623</v>
      </c>
      <c r="D277">
        <v>50.5</v>
      </c>
      <c r="E277">
        <v>49</v>
      </c>
      <c r="F277">
        <v>86.5</v>
      </c>
      <c r="G277">
        <v>81.5</v>
      </c>
      <c r="H277">
        <v>1.34249999999999</v>
      </c>
      <c r="I277">
        <v>1.3534999999999999</v>
      </c>
      <c r="J277">
        <v>0.99339999999999995</v>
      </c>
      <c r="K277">
        <v>1.33795</v>
      </c>
      <c r="L277">
        <v>10</v>
      </c>
    </row>
    <row r="278" spans="1:12" x14ac:dyDescent="0.25">
      <c r="A278">
        <v>296313</v>
      </c>
      <c r="B278">
        <v>0.84250000000000003</v>
      </c>
      <c r="C278">
        <v>0.82</v>
      </c>
      <c r="D278">
        <v>57.5</v>
      </c>
      <c r="E278">
        <v>65.5</v>
      </c>
      <c r="F278">
        <v>70</v>
      </c>
      <c r="G278">
        <v>80.5</v>
      </c>
      <c r="H278">
        <v>1.2894999999999901</v>
      </c>
      <c r="I278">
        <v>1.4195</v>
      </c>
      <c r="J278">
        <v>0.74519999999999997</v>
      </c>
      <c r="K278">
        <v>1.2847499999999901</v>
      </c>
      <c r="L278">
        <v>8</v>
      </c>
    </row>
    <row r="279" spans="1:12" x14ac:dyDescent="0.25">
      <c r="A279">
        <v>281785</v>
      </c>
      <c r="B279">
        <v>0.503</v>
      </c>
      <c r="C279">
        <v>1.3259999999999901</v>
      </c>
      <c r="D279">
        <v>49.5</v>
      </c>
      <c r="E279">
        <v>55</v>
      </c>
      <c r="F279">
        <v>99.5</v>
      </c>
      <c r="G279">
        <v>64.5</v>
      </c>
      <c r="H279">
        <v>1.2785</v>
      </c>
      <c r="I279">
        <v>1.3660000000000001</v>
      </c>
      <c r="J279">
        <v>0.58735000000000004</v>
      </c>
      <c r="K279">
        <v>1.3961999999999899</v>
      </c>
      <c r="L279">
        <v>0</v>
      </c>
    </row>
    <row r="280" spans="1:12" x14ac:dyDescent="0.25">
      <c r="A280">
        <v>409168</v>
      </c>
      <c r="B280">
        <v>0.878</v>
      </c>
      <c r="C280">
        <v>1.2390000000000001</v>
      </c>
      <c r="D280">
        <v>60</v>
      </c>
      <c r="E280">
        <v>47</v>
      </c>
      <c r="F280">
        <v>78</v>
      </c>
      <c r="G280">
        <v>38</v>
      </c>
      <c r="H280">
        <v>1.272</v>
      </c>
      <c r="I280">
        <v>1.38099999999999</v>
      </c>
      <c r="J280">
        <v>0.98550000000000004</v>
      </c>
      <c r="K280">
        <v>1.1917499999999901</v>
      </c>
      <c r="L280">
        <v>44</v>
      </c>
    </row>
    <row r="281" spans="1:12" x14ac:dyDescent="0.25">
      <c r="A281">
        <v>409168</v>
      </c>
      <c r="B281">
        <v>0.9</v>
      </c>
      <c r="C281">
        <v>0.93299999999999905</v>
      </c>
      <c r="D281">
        <v>61.5</v>
      </c>
      <c r="E281">
        <v>54</v>
      </c>
      <c r="F281">
        <v>79</v>
      </c>
      <c r="G281">
        <v>58</v>
      </c>
      <c r="H281">
        <v>1.232</v>
      </c>
      <c r="I281">
        <v>1.34499999999999</v>
      </c>
      <c r="J281">
        <v>0.99560000000000004</v>
      </c>
      <c r="K281">
        <v>1.1632499999999999</v>
      </c>
      <c r="L281">
        <v>44</v>
      </c>
    </row>
    <row r="282" spans="1:12" x14ac:dyDescent="0.25">
      <c r="A282">
        <v>79331</v>
      </c>
      <c r="B282">
        <v>0.83050000000000002</v>
      </c>
      <c r="C282">
        <v>0.66649999999999998</v>
      </c>
      <c r="D282">
        <v>63.5</v>
      </c>
      <c r="E282">
        <v>58.5</v>
      </c>
      <c r="F282">
        <v>78.5</v>
      </c>
      <c r="G282">
        <v>88</v>
      </c>
      <c r="H282">
        <v>1.2849999999999999</v>
      </c>
      <c r="I282">
        <v>1.38349999999999</v>
      </c>
      <c r="J282">
        <v>0.64529999999999998</v>
      </c>
      <c r="K282">
        <v>0.97404999999999997</v>
      </c>
      <c r="L282">
        <v>10</v>
      </c>
    </row>
    <row r="283" spans="1:12" x14ac:dyDescent="0.25">
      <c r="A283">
        <v>204877</v>
      </c>
      <c r="B283">
        <v>0.65900000000000003</v>
      </c>
      <c r="C283">
        <v>0.84099999999999997</v>
      </c>
      <c r="D283">
        <v>65</v>
      </c>
      <c r="E283">
        <v>84</v>
      </c>
      <c r="F283">
        <v>99</v>
      </c>
      <c r="G283">
        <v>74.5</v>
      </c>
      <c r="H283">
        <v>1.294</v>
      </c>
      <c r="I283">
        <v>1.38099999999999</v>
      </c>
      <c r="J283">
        <v>0.93389999999999995</v>
      </c>
      <c r="K283">
        <v>0.95930000000000004</v>
      </c>
      <c r="L283">
        <v>20</v>
      </c>
    </row>
    <row r="284" spans="1:12" x14ac:dyDescent="0.25">
      <c r="A284">
        <v>204877</v>
      </c>
      <c r="B284">
        <v>0.71799999999999997</v>
      </c>
      <c r="C284">
        <v>0.84099999999999997</v>
      </c>
      <c r="D284">
        <v>71</v>
      </c>
      <c r="E284">
        <v>84</v>
      </c>
      <c r="F284">
        <v>99</v>
      </c>
      <c r="G284">
        <v>100</v>
      </c>
      <c r="H284">
        <v>1.393</v>
      </c>
      <c r="I284">
        <v>1.4569999999999901</v>
      </c>
      <c r="J284">
        <v>1.2716000000000001</v>
      </c>
      <c r="K284">
        <v>1.0074000000000001</v>
      </c>
      <c r="L284">
        <v>20</v>
      </c>
    </row>
    <row r="285" spans="1:12" x14ac:dyDescent="0.25">
      <c r="A285">
        <v>58277</v>
      </c>
      <c r="B285">
        <v>0.70499999999999996</v>
      </c>
      <c r="C285">
        <v>0.48049999999999998</v>
      </c>
      <c r="D285">
        <v>59</v>
      </c>
      <c r="E285">
        <v>43</v>
      </c>
      <c r="F285">
        <v>84</v>
      </c>
      <c r="G285">
        <v>88.5</v>
      </c>
      <c r="H285">
        <v>1.29199999999999</v>
      </c>
      <c r="I285">
        <v>1.47</v>
      </c>
      <c r="J285">
        <v>0.63285000000000002</v>
      </c>
      <c r="K285">
        <v>1.0306</v>
      </c>
      <c r="L285">
        <v>6</v>
      </c>
    </row>
    <row r="286" spans="1:12" x14ac:dyDescent="0.25">
      <c r="A286">
        <v>410745</v>
      </c>
      <c r="B286">
        <v>0.72050000000000003</v>
      </c>
      <c r="C286">
        <v>0.70799999999999996</v>
      </c>
      <c r="D286">
        <v>51</v>
      </c>
      <c r="E286">
        <v>51.5</v>
      </c>
      <c r="F286">
        <v>70</v>
      </c>
      <c r="G286">
        <v>75</v>
      </c>
      <c r="H286">
        <v>1.3485</v>
      </c>
      <c r="I286">
        <v>1.4249999999999901</v>
      </c>
      <c r="J286">
        <v>0.86355000000000004</v>
      </c>
      <c r="K286">
        <v>1.1376999999999999</v>
      </c>
      <c r="L286">
        <v>4</v>
      </c>
    </row>
    <row r="287" spans="1:12" x14ac:dyDescent="0.25">
      <c r="A287">
        <v>387575</v>
      </c>
      <c r="B287">
        <v>0.63800000000000001</v>
      </c>
      <c r="D287">
        <v>33</v>
      </c>
      <c r="F287">
        <v>51</v>
      </c>
      <c r="G287">
        <v>62</v>
      </c>
      <c r="H287">
        <v>1.2050000000000001</v>
      </c>
      <c r="I287">
        <v>1.28199999999999</v>
      </c>
      <c r="J287">
        <v>0.68400000000000005</v>
      </c>
      <c r="K287">
        <v>0.98440000000000005</v>
      </c>
      <c r="L287">
        <v>124</v>
      </c>
    </row>
    <row r="288" spans="1:12" x14ac:dyDescent="0.25">
      <c r="A288">
        <v>409883</v>
      </c>
      <c r="B288">
        <v>0.755</v>
      </c>
      <c r="C288">
        <v>0.753</v>
      </c>
      <c r="D288">
        <v>51</v>
      </c>
      <c r="E288">
        <v>45</v>
      </c>
      <c r="F288">
        <v>66.5</v>
      </c>
      <c r="G288">
        <v>60</v>
      </c>
      <c r="H288">
        <v>1.40949999999999</v>
      </c>
      <c r="I288">
        <v>1.4159999999999899</v>
      </c>
      <c r="J288">
        <v>0.93169999999999997</v>
      </c>
      <c r="K288">
        <v>0.93579999999999997</v>
      </c>
      <c r="L288">
        <v>0</v>
      </c>
    </row>
    <row r="289" spans="1:12" x14ac:dyDescent="0.25">
      <c r="A289">
        <v>409883</v>
      </c>
      <c r="B289">
        <v>0.83099999999999996</v>
      </c>
      <c r="C289">
        <v>0.73599999999999999</v>
      </c>
      <c r="D289">
        <v>65.5</v>
      </c>
      <c r="E289">
        <v>59.5</v>
      </c>
      <c r="F289">
        <v>79</v>
      </c>
      <c r="G289">
        <v>80.5</v>
      </c>
      <c r="H289">
        <v>1.5865</v>
      </c>
      <c r="I289">
        <v>1.57049999999999</v>
      </c>
      <c r="J289">
        <v>1.1758999999999999</v>
      </c>
      <c r="K289">
        <v>1.1554</v>
      </c>
      <c r="L289">
        <v>0</v>
      </c>
    </row>
    <row r="290" spans="1:12" x14ac:dyDescent="0.25">
      <c r="A290">
        <v>274663</v>
      </c>
      <c r="B290">
        <v>0.41299999999999998</v>
      </c>
      <c r="D290">
        <v>49</v>
      </c>
      <c r="F290">
        <v>79</v>
      </c>
      <c r="G290">
        <v>82.5</v>
      </c>
      <c r="H290">
        <v>1.2284999999999899</v>
      </c>
      <c r="I290">
        <v>1.2934999999999901</v>
      </c>
      <c r="J290">
        <v>0.58694999999999997</v>
      </c>
      <c r="K290">
        <v>1.0295000000000001</v>
      </c>
      <c r="L290">
        <v>32</v>
      </c>
    </row>
    <row r="291" spans="1:12" x14ac:dyDescent="0.25">
      <c r="A291">
        <v>417439</v>
      </c>
      <c r="B291">
        <v>0.64700000000000002</v>
      </c>
      <c r="C291">
        <v>0.72350000000000003</v>
      </c>
      <c r="D291">
        <v>52</v>
      </c>
      <c r="E291">
        <v>59</v>
      </c>
      <c r="F291">
        <v>81</v>
      </c>
      <c r="G291">
        <v>82</v>
      </c>
      <c r="H291">
        <v>1.2974999999999901</v>
      </c>
      <c r="I291">
        <v>1.3754999999999999</v>
      </c>
      <c r="J291">
        <v>0.99404999999999999</v>
      </c>
      <c r="K291">
        <v>2.1733500000000001</v>
      </c>
      <c r="L291">
        <v>0</v>
      </c>
    </row>
    <row r="292" spans="1:12" x14ac:dyDescent="0.25">
      <c r="A292">
        <v>418373</v>
      </c>
      <c r="B292">
        <v>0.52400000000000002</v>
      </c>
      <c r="C292">
        <v>0.88400000000000001</v>
      </c>
      <c r="D292">
        <v>39</v>
      </c>
      <c r="E292">
        <v>42</v>
      </c>
      <c r="F292">
        <v>75</v>
      </c>
      <c r="G292">
        <v>48</v>
      </c>
      <c r="H292">
        <v>1.212</v>
      </c>
      <c r="I292">
        <v>1.413</v>
      </c>
      <c r="J292">
        <v>0.74009999999999998</v>
      </c>
      <c r="K292">
        <v>0.79790000000000005</v>
      </c>
      <c r="L292">
        <v>64</v>
      </c>
    </row>
    <row r="293" spans="1:12" x14ac:dyDescent="0.25">
      <c r="A293">
        <v>410814</v>
      </c>
      <c r="B293">
        <v>0.73249999999999904</v>
      </c>
      <c r="D293">
        <v>64.5</v>
      </c>
      <c r="F293">
        <v>88.5</v>
      </c>
      <c r="G293">
        <v>67</v>
      </c>
      <c r="H293">
        <v>1.2994999999999901</v>
      </c>
      <c r="I293">
        <v>1.32649999999999</v>
      </c>
      <c r="J293">
        <v>0.8085</v>
      </c>
      <c r="K293">
        <v>1.0260499999999999</v>
      </c>
      <c r="L293">
        <v>40</v>
      </c>
    </row>
    <row r="294" spans="1:12" x14ac:dyDescent="0.25">
      <c r="A294">
        <v>281724</v>
      </c>
      <c r="B294">
        <v>0.53799999999999903</v>
      </c>
      <c r="C294">
        <v>0.28100000000000003</v>
      </c>
      <c r="D294">
        <v>43</v>
      </c>
      <c r="E294">
        <v>24</v>
      </c>
      <c r="F294">
        <v>80</v>
      </c>
      <c r="G294">
        <v>87</v>
      </c>
      <c r="H294">
        <v>1.212</v>
      </c>
      <c r="I294">
        <v>1.3029999999999999</v>
      </c>
      <c r="J294">
        <v>0.33069999999999999</v>
      </c>
      <c r="K294">
        <v>1.2393000000000001</v>
      </c>
      <c r="L294">
        <v>42</v>
      </c>
    </row>
    <row r="295" spans="1:12" x14ac:dyDescent="0.25">
      <c r="A295">
        <v>171586</v>
      </c>
      <c r="B295">
        <v>0.57699999999999996</v>
      </c>
      <c r="D295">
        <v>57</v>
      </c>
      <c r="F295">
        <v>81</v>
      </c>
      <c r="H295">
        <v>1.1685000000000001</v>
      </c>
      <c r="I295">
        <v>1.2755000000000001</v>
      </c>
      <c r="J295">
        <v>1.1709499999999999</v>
      </c>
      <c r="K295">
        <v>1.06165</v>
      </c>
      <c r="L295">
        <v>0</v>
      </c>
    </row>
    <row r="296" spans="1:12" x14ac:dyDescent="0.25">
      <c r="A296">
        <v>58050</v>
      </c>
      <c r="B296">
        <v>0.85550000000000004</v>
      </c>
      <c r="C296">
        <v>0.61399999999999999</v>
      </c>
      <c r="D296">
        <v>78.5</v>
      </c>
      <c r="E296">
        <v>78</v>
      </c>
      <c r="F296">
        <v>92</v>
      </c>
      <c r="G296">
        <v>127</v>
      </c>
      <c r="H296">
        <v>1.3074999999999899</v>
      </c>
      <c r="I296">
        <v>1.43799999999999</v>
      </c>
      <c r="J296">
        <v>1.4500500000000001</v>
      </c>
      <c r="K296">
        <v>1.09015</v>
      </c>
      <c r="L296">
        <v>130</v>
      </c>
    </row>
    <row r="297" spans="1:12" x14ac:dyDescent="0.25">
      <c r="A297">
        <v>60909</v>
      </c>
      <c r="B297">
        <v>0.56999999999999995</v>
      </c>
      <c r="C297">
        <v>0.67799999999999905</v>
      </c>
      <c r="D297">
        <v>45</v>
      </c>
      <c r="E297">
        <v>47</v>
      </c>
      <c r="F297">
        <v>82</v>
      </c>
      <c r="G297">
        <v>71</v>
      </c>
      <c r="H297">
        <v>1.2795000000000001</v>
      </c>
      <c r="I297">
        <v>1.3959999999999999</v>
      </c>
      <c r="J297">
        <v>0.57335000000000003</v>
      </c>
      <c r="K297">
        <v>1.2771999999999999</v>
      </c>
      <c r="L297">
        <v>6</v>
      </c>
    </row>
    <row r="298" spans="1:12" x14ac:dyDescent="0.25">
      <c r="A298">
        <v>228933</v>
      </c>
      <c r="B298">
        <v>0.58949999999999902</v>
      </c>
      <c r="C298">
        <v>0.46200000000000002</v>
      </c>
      <c r="D298">
        <v>65</v>
      </c>
      <c r="E298">
        <v>54</v>
      </c>
      <c r="F298">
        <v>110.5</v>
      </c>
      <c r="G298">
        <v>101.5</v>
      </c>
      <c r="H298">
        <v>1.24999999999999</v>
      </c>
      <c r="I298">
        <v>1.3725000000000001</v>
      </c>
      <c r="J298">
        <v>1.0904</v>
      </c>
      <c r="K298">
        <v>1.7799499999999999</v>
      </c>
      <c r="L298">
        <v>100</v>
      </c>
    </row>
    <row r="299" spans="1:12" x14ac:dyDescent="0.25">
      <c r="A299">
        <v>425985</v>
      </c>
      <c r="B299">
        <v>0.81499999999999995</v>
      </c>
      <c r="C299">
        <v>0.52700000000000002</v>
      </c>
      <c r="D299">
        <v>61</v>
      </c>
      <c r="E299">
        <v>50</v>
      </c>
      <c r="F299">
        <v>76.5</v>
      </c>
      <c r="G299">
        <v>91</v>
      </c>
      <c r="H299">
        <v>1.2669999999999899</v>
      </c>
      <c r="I299">
        <v>1.3334999999999999</v>
      </c>
      <c r="J299">
        <v>1.86899999999999</v>
      </c>
      <c r="K299">
        <v>1.4108499999999999</v>
      </c>
    </row>
    <row r="300" spans="1:12" x14ac:dyDescent="0.25">
      <c r="A300">
        <v>104944</v>
      </c>
      <c r="B300">
        <v>0.82149999999999901</v>
      </c>
      <c r="D300">
        <v>69</v>
      </c>
      <c r="F300">
        <v>84</v>
      </c>
      <c r="G300">
        <v>52</v>
      </c>
      <c r="H300">
        <v>1.2745</v>
      </c>
      <c r="I300">
        <v>1.3439999999999901</v>
      </c>
      <c r="J300">
        <v>0.69094999999999995</v>
      </c>
      <c r="K300">
        <v>1.1158999999999899</v>
      </c>
      <c r="L300">
        <v>34</v>
      </c>
    </row>
    <row r="301" spans="1:12" x14ac:dyDescent="0.25">
      <c r="A301">
        <v>104944</v>
      </c>
      <c r="B301">
        <v>0.73349999999999904</v>
      </c>
      <c r="D301">
        <v>60</v>
      </c>
      <c r="F301">
        <v>81.5</v>
      </c>
      <c r="G301">
        <v>68.5</v>
      </c>
      <c r="H301">
        <v>1.3714999999999999</v>
      </c>
      <c r="I301">
        <v>1.4369999999999901</v>
      </c>
      <c r="J301">
        <v>0.64569999999999905</v>
      </c>
      <c r="K301">
        <v>1.0890500000000001</v>
      </c>
      <c r="L301">
        <v>34</v>
      </c>
    </row>
    <row r="302" spans="1:12" x14ac:dyDescent="0.25">
      <c r="A302">
        <v>191565</v>
      </c>
      <c r="B302">
        <v>0.64700000000000002</v>
      </c>
      <c r="C302">
        <v>0.71050000000000002</v>
      </c>
      <c r="D302">
        <v>51</v>
      </c>
      <c r="E302">
        <v>49.5</v>
      </c>
      <c r="F302">
        <v>65</v>
      </c>
      <c r="G302">
        <v>69</v>
      </c>
      <c r="H302">
        <v>1.238</v>
      </c>
      <c r="I302">
        <v>1.1604999999999901</v>
      </c>
      <c r="J302">
        <v>0.51749999999999996</v>
      </c>
      <c r="K302">
        <v>0.71394999999999997</v>
      </c>
      <c r="L302">
        <v>10</v>
      </c>
    </row>
    <row r="303" spans="1:12" x14ac:dyDescent="0.25">
      <c r="A303">
        <v>131346</v>
      </c>
      <c r="B303">
        <v>0.64900000000000002</v>
      </c>
      <c r="D303">
        <v>49.5</v>
      </c>
      <c r="F303">
        <v>75.5</v>
      </c>
      <c r="G303">
        <v>81.5</v>
      </c>
      <c r="H303">
        <v>1.2424999999999899</v>
      </c>
      <c r="I303">
        <v>1.4165000000000001</v>
      </c>
      <c r="J303">
        <v>0.56489999999999996</v>
      </c>
      <c r="K303">
        <v>1.7717499999999999</v>
      </c>
      <c r="L303">
        <v>46</v>
      </c>
    </row>
    <row r="304" spans="1:12" x14ac:dyDescent="0.25">
      <c r="A304">
        <v>149829</v>
      </c>
      <c r="C304">
        <v>0.49199999999999999</v>
      </c>
      <c r="E304">
        <v>48</v>
      </c>
      <c r="F304">
        <v>79.5</v>
      </c>
      <c r="G304">
        <v>79</v>
      </c>
      <c r="H304">
        <v>1.1839999999999999</v>
      </c>
      <c r="I304">
        <v>1.2825</v>
      </c>
      <c r="J304">
        <v>0.45394999999999902</v>
      </c>
      <c r="K304">
        <v>0.91605000000000003</v>
      </c>
      <c r="L304">
        <v>10</v>
      </c>
    </row>
    <row r="305" spans="1:12" x14ac:dyDescent="0.25">
      <c r="A305">
        <v>412455</v>
      </c>
      <c r="B305">
        <v>0.74150000000000005</v>
      </c>
      <c r="C305">
        <v>0.807499999999999</v>
      </c>
      <c r="D305">
        <v>56</v>
      </c>
      <c r="E305">
        <v>47.5</v>
      </c>
      <c r="F305">
        <v>75</v>
      </c>
      <c r="G305">
        <v>63.5</v>
      </c>
      <c r="H305">
        <v>1.2729999999999999</v>
      </c>
      <c r="I305">
        <v>1.3975</v>
      </c>
      <c r="J305">
        <v>0.92405000000000004</v>
      </c>
      <c r="K305">
        <v>0.95450000000000002</v>
      </c>
      <c r="L305">
        <v>10</v>
      </c>
    </row>
    <row r="306" spans="1:12" x14ac:dyDescent="0.25">
      <c r="A306">
        <v>402205</v>
      </c>
      <c r="C306">
        <v>0.33299999999999902</v>
      </c>
      <c r="E306">
        <v>32</v>
      </c>
      <c r="F306">
        <v>79</v>
      </c>
      <c r="G306">
        <v>97</v>
      </c>
      <c r="H306">
        <v>1.2250000000000001</v>
      </c>
      <c r="I306">
        <v>1.2949999999999999</v>
      </c>
      <c r="J306">
        <v>0.55299999999999905</v>
      </c>
      <c r="K306">
        <v>1.3462000000000001</v>
      </c>
      <c r="L306">
        <v>68</v>
      </c>
    </row>
    <row r="307" spans="1:12" x14ac:dyDescent="0.25">
      <c r="A307">
        <v>402205</v>
      </c>
      <c r="C307">
        <v>0.33299999999999902</v>
      </c>
      <c r="E307">
        <v>32</v>
      </c>
      <c r="F307">
        <v>79</v>
      </c>
      <c r="G307">
        <v>97</v>
      </c>
      <c r="H307">
        <v>1.2250000000000001</v>
      </c>
      <c r="I307">
        <v>1.2949999999999999</v>
      </c>
      <c r="J307">
        <v>0.55299999999999905</v>
      </c>
      <c r="K307">
        <v>1.3462000000000001</v>
      </c>
      <c r="L307">
        <v>68</v>
      </c>
    </row>
    <row r="308" spans="1:12" x14ac:dyDescent="0.25">
      <c r="A308">
        <v>80871</v>
      </c>
      <c r="B308">
        <v>1.0165</v>
      </c>
      <c r="C308">
        <v>0.66299999999999903</v>
      </c>
      <c r="D308">
        <v>59</v>
      </c>
      <c r="E308">
        <v>51</v>
      </c>
      <c r="F308">
        <v>58</v>
      </c>
      <c r="G308">
        <v>69.5</v>
      </c>
      <c r="H308">
        <v>1.343</v>
      </c>
      <c r="I308">
        <v>1.4024999999999901</v>
      </c>
      <c r="J308">
        <v>0.85109999999999997</v>
      </c>
      <c r="K308">
        <v>0.87980000000000003</v>
      </c>
      <c r="L308">
        <v>166</v>
      </c>
    </row>
    <row r="309" spans="1:12" x14ac:dyDescent="0.25">
      <c r="A309">
        <v>212939</v>
      </c>
      <c r="C309">
        <v>0.57799999999999996</v>
      </c>
      <c r="E309">
        <v>49</v>
      </c>
      <c r="F309">
        <v>40</v>
      </c>
      <c r="G309">
        <v>85</v>
      </c>
      <c r="H309">
        <v>1.2290000000000001</v>
      </c>
      <c r="I309">
        <v>1.4339999999999999</v>
      </c>
      <c r="J309">
        <v>0.5867</v>
      </c>
      <c r="K309">
        <v>1.704</v>
      </c>
      <c r="L309">
        <v>0</v>
      </c>
    </row>
    <row r="310" spans="1:12" x14ac:dyDescent="0.25">
      <c r="A310">
        <v>33910</v>
      </c>
      <c r="B310">
        <v>0.81599999999999995</v>
      </c>
      <c r="C310">
        <v>0.58599999999999997</v>
      </c>
      <c r="D310">
        <v>64.5</v>
      </c>
      <c r="E310">
        <v>47</v>
      </c>
      <c r="F310">
        <v>79</v>
      </c>
      <c r="G310">
        <v>80</v>
      </c>
      <c r="H310">
        <v>1.3029999999999999</v>
      </c>
      <c r="I310">
        <v>1.3819999999999999</v>
      </c>
      <c r="J310">
        <v>0.74924999999999997</v>
      </c>
      <c r="K310">
        <v>0.93584999999999996</v>
      </c>
      <c r="L310">
        <v>18</v>
      </c>
    </row>
    <row r="311" spans="1:12" x14ac:dyDescent="0.25">
      <c r="A311">
        <v>240268</v>
      </c>
      <c r="B311">
        <v>0.71249999999999902</v>
      </c>
      <c r="C311">
        <v>0.8</v>
      </c>
      <c r="D311">
        <v>58.5</v>
      </c>
      <c r="E311">
        <v>63</v>
      </c>
      <c r="F311">
        <v>82.5</v>
      </c>
      <c r="G311">
        <v>78</v>
      </c>
      <c r="H311">
        <v>1.2649999999999999</v>
      </c>
      <c r="I311">
        <v>1.2955000000000001</v>
      </c>
      <c r="J311">
        <v>0.57630000000000003</v>
      </c>
      <c r="K311">
        <v>1.244</v>
      </c>
      <c r="L311">
        <v>28</v>
      </c>
    </row>
    <row r="312" spans="1:12" x14ac:dyDescent="0.25">
      <c r="A312">
        <v>239523</v>
      </c>
      <c r="B312">
        <v>0.71599999999999997</v>
      </c>
      <c r="C312">
        <v>0.72549999999999903</v>
      </c>
      <c r="D312">
        <v>56</v>
      </c>
      <c r="E312">
        <v>57</v>
      </c>
      <c r="F312">
        <v>77.5</v>
      </c>
      <c r="G312">
        <v>79</v>
      </c>
      <c r="H312">
        <v>1.3149999999999999</v>
      </c>
      <c r="I312">
        <v>1.3875</v>
      </c>
      <c r="J312">
        <v>0.74995000000000001</v>
      </c>
      <c r="K312">
        <v>1.31325</v>
      </c>
      <c r="L312">
        <v>6</v>
      </c>
    </row>
    <row r="313" spans="1:12" x14ac:dyDescent="0.25">
      <c r="A313">
        <v>136013</v>
      </c>
      <c r="B313">
        <v>0.81699999999999995</v>
      </c>
      <c r="C313">
        <v>0.55500000000000005</v>
      </c>
      <c r="D313">
        <v>58</v>
      </c>
      <c r="E313">
        <v>40</v>
      </c>
      <c r="F313">
        <v>71.5</v>
      </c>
      <c r="G313">
        <v>68.5</v>
      </c>
      <c r="H313">
        <v>1.1240000000000001</v>
      </c>
      <c r="I313">
        <v>1.2170000000000001</v>
      </c>
      <c r="J313">
        <v>0.9415</v>
      </c>
      <c r="K313">
        <v>1.0676999999999901</v>
      </c>
      <c r="L313">
        <v>100</v>
      </c>
    </row>
    <row r="314" spans="1:12" x14ac:dyDescent="0.25">
      <c r="A314">
        <v>136013</v>
      </c>
      <c r="B314">
        <v>0.88849999999999996</v>
      </c>
      <c r="C314">
        <v>0.60450000000000004</v>
      </c>
      <c r="D314">
        <v>64.5</v>
      </c>
      <c r="E314">
        <v>48</v>
      </c>
      <c r="F314">
        <v>73</v>
      </c>
      <c r="G314">
        <v>79</v>
      </c>
      <c r="H314">
        <v>1.2785</v>
      </c>
      <c r="I314">
        <v>1.2875000000000001</v>
      </c>
      <c r="J314">
        <v>1.0046999999999999</v>
      </c>
      <c r="K314">
        <v>1.0568</v>
      </c>
      <c r="L314">
        <v>100</v>
      </c>
    </row>
    <row r="315" spans="1:12" x14ac:dyDescent="0.25">
      <c r="A315">
        <v>430397</v>
      </c>
      <c r="B315">
        <v>0.70150000000000001</v>
      </c>
      <c r="C315">
        <v>0.57899999999999996</v>
      </c>
      <c r="D315">
        <v>37</v>
      </c>
      <c r="E315">
        <v>49</v>
      </c>
      <c r="F315">
        <v>51.5</v>
      </c>
      <c r="G315">
        <v>60</v>
      </c>
      <c r="H315">
        <v>1.3594999999999899</v>
      </c>
      <c r="I315">
        <v>1.3645</v>
      </c>
      <c r="J315">
        <v>0.76659999999999995</v>
      </c>
      <c r="K315">
        <v>0.96909999999999996</v>
      </c>
      <c r="L315">
        <v>10</v>
      </c>
    </row>
    <row r="316" spans="1:12" x14ac:dyDescent="0.25">
      <c r="A316">
        <v>414497</v>
      </c>
      <c r="B316">
        <v>0.56799999999999995</v>
      </c>
      <c r="C316">
        <v>0.69549999999999901</v>
      </c>
      <c r="D316">
        <v>58</v>
      </c>
      <c r="E316">
        <v>65</v>
      </c>
      <c r="F316">
        <v>104</v>
      </c>
      <c r="G316">
        <v>94</v>
      </c>
      <c r="H316">
        <v>1.2585</v>
      </c>
      <c r="I316">
        <v>1.3519999999999901</v>
      </c>
      <c r="J316">
        <v>0.67754999999999999</v>
      </c>
      <c r="K316">
        <v>0.98485</v>
      </c>
      <c r="L316">
        <v>10</v>
      </c>
    </row>
    <row r="317" spans="1:12" x14ac:dyDescent="0.25">
      <c r="A317">
        <v>241253</v>
      </c>
      <c r="B317">
        <v>0.72399999999999998</v>
      </c>
      <c r="C317">
        <v>1.028</v>
      </c>
      <c r="D317">
        <v>61</v>
      </c>
      <c r="E317">
        <v>80</v>
      </c>
      <c r="F317">
        <v>68.5</v>
      </c>
      <c r="G317">
        <v>66.5</v>
      </c>
      <c r="H317">
        <v>1.2675000000000001</v>
      </c>
      <c r="I317">
        <v>1.2705</v>
      </c>
      <c r="J317">
        <v>0.53089999999999904</v>
      </c>
      <c r="K317">
        <v>0.85434999999999905</v>
      </c>
      <c r="L317">
        <v>14</v>
      </c>
    </row>
    <row r="318" spans="1:12" x14ac:dyDescent="0.25">
      <c r="A318">
        <v>396339</v>
      </c>
      <c r="B318">
        <v>0.88849999999999996</v>
      </c>
      <c r="C318">
        <v>0.872</v>
      </c>
      <c r="D318">
        <v>58</v>
      </c>
      <c r="E318">
        <v>55.5</v>
      </c>
      <c r="F318">
        <v>65</v>
      </c>
      <c r="G318">
        <v>78</v>
      </c>
      <c r="H318">
        <v>1.3285</v>
      </c>
      <c r="I318">
        <v>1.3979999999999999</v>
      </c>
      <c r="J318">
        <v>0.82410000000000005</v>
      </c>
      <c r="K318">
        <v>1.1154500000000001</v>
      </c>
      <c r="L318">
        <v>14</v>
      </c>
    </row>
    <row r="319" spans="1:12" x14ac:dyDescent="0.25">
      <c r="A319">
        <v>363090</v>
      </c>
      <c r="B319">
        <v>0.70199999999999996</v>
      </c>
      <c r="C319">
        <v>0.50900000000000001</v>
      </c>
      <c r="D319">
        <v>47</v>
      </c>
      <c r="E319">
        <v>41</v>
      </c>
      <c r="F319">
        <v>77</v>
      </c>
      <c r="G319">
        <v>65</v>
      </c>
      <c r="H319">
        <v>1.1924999999999999</v>
      </c>
      <c r="I319">
        <v>1.3380000000000001</v>
      </c>
      <c r="J319">
        <v>0.65615000000000001</v>
      </c>
      <c r="K319">
        <v>0.99309999999999998</v>
      </c>
      <c r="L319">
        <v>0</v>
      </c>
    </row>
    <row r="320" spans="1:12" x14ac:dyDescent="0.25">
      <c r="A320">
        <v>363090</v>
      </c>
      <c r="B320">
        <v>0.82299999999999995</v>
      </c>
      <c r="C320">
        <v>0.71799999999999997</v>
      </c>
      <c r="D320">
        <v>47</v>
      </c>
      <c r="E320">
        <v>57</v>
      </c>
      <c r="F320">
        <v>66</v>
      </c>
      <c r="G320">
        <v>64</v>
      </c>
      <c r="H320">
        <v>1.2155</v>
      </c>
      <c r="I320">
        <v>1.3080000000000001</v>
      </c>
      <c r="J320">
        <v>0.60345000000000004</v>
      </c>
      <c r="K320">
        <v>0.92584999999999995</v>
      </c>
      <c r="L320">
        <v>0</v>
      </c>
    </row>
    <row r="321" spans="1:12" x14ac:dyDescent="0.25">
      <c r="A321">
        <v>363090</v>
      </c>
      <c r="B321">
        <v>0.72</v>
      </c>
      <c r="C321">
        <v>0.50900000000000001</v>
      </c>
      <c r="D321">
        <v>56.5</v>
      </c>
      <c r="E321">
        <v>41</v>
      </c>
      <c r="F321">
        <v>78.5</v>
      </c>
      <c r="G321">
        <v>81</v>
      </c>
      <c r="H321">
        <v>1.234</v>
      </c>
      <c r="I321">
        <v>1.3340000000000001</v>
      </c>
      <c r="J321">
        <v>0.58579999999999999</v>
      </c>
      <c r="K321">
        <v>1.1125</v>
      </c>
      <c r="L321">
        <v>0</v>
      </c>
    </row>
    <row r="322" spans="1:12" x14ac:dyDescent="0.25">
      <c r="A322">
        <v>363090</v>
      </c>
      <c r="B322">
        <v>0.78049999999999997</v>
      </c>
      <c r="C322">
        <v>0.71799999999999997</v>
      </c>
      <c r="D322">
        <v>56.5</v>
      </c>
      <c r="E322">
        <v>57</v>
      </c>
      <c r="F322">
        <v>73</v>
      </c>
      <c r="G322">
        <v>79</v>
      </c>
      <c r="H322">
        <v>1.2569999999999999</v>
      </c>
      <c r="I322">
        <v>1.304</v>
      </c>
      <c r="J322">
        <v>0.53309999999999902</v>
      </c>
      <c r="K322">
        <v>1.04525</v>
      </c>
      <c r="L322">
        <v>0</v>
      </c>
    </row>
    <row r="323" spans="1:12" x14ac:dyDescent="0.25">
      <c r="A323">
        <v>411365</v>
      </c>
      <c r="B323">
        <v>0.80549999999999999</v>
      </c>
      <c r="C323">
        <v>0.57650000000000001</v>
      </c>
      <c r="D323">
        <v>57.5</v>
      </c>
      <c r="E323">
        <v>45</v>
      </c>
      <c r="F323">
        <v>72.5</v>
      </c>
      <c r="G323">
        <v>78.5</v>
      </c>
      <c r="H323">
        <v>1.4275</v>
      </c>
      <c r="I323">
        <v>1.5085</v>
      </c>
      <c r="J323">
        <v>1.5324</v>
      </c>
      <c r="K323">
        <v>1.5574999999999899</v>
      </c>
      <c r="L323">
        <v>14</v>
      </c>
    </row>
    <row r="324" spans="1:12" x14ac:dyDescent="0.25">
      <c r="A324">
        <v>325006</v>
      </c>
      <c r="B324">
        <v>0.57150000000000001</v>
      </c>
      <c r="C324">
        <v>0.86</v>
      </c>
      <c r="D324">
        <v>51</v>
      </c>
      <c r="E324">
        <v>43</v>
      </c>
      <c r="F324">
        <v>91</v>
      </c>
      <c r="G324">
        <v>50</v>
      </c>
      <c r="H324">
        <v>1.3779999999999999</v>
      </c>
      <c r="I324">
        <v>1.4035</v>
      </c>
      <c r="J324">
        <v>0.94064999999999999</v>
      </c>
      <c r="K324">
        <v>1.3455999999999999</v>
      </c>
    </row>
    <row r="325" spans="1:12" x14ac:dyDescent="0.25">
      <c r="A325">
        <v>278828</v>
      </c>
      <c r="B325">
        <v>0.71050000000000002</v>
      </c>
      <c r="C325">
        <v>0.61050000000000004</v>
      </c>
      <c r="D325">
        <v>64</v>
      </c>
      <c r="E325">
        <v>57.5</v>
      </c>
      <c r="F325">
        <v>90</v>
      </c>
      <c r="G325">
        <v>98</v>
      </c>
      <c r="H325">
        <v>1.3274999999999999</v>
      </c>
      <c r="I325">
        <v>1.431</v>
      </c>
      <c r="J325">
        <v>0.73785000000000001</v>
      </c>
      <c r="K325">
        <v>1.3601999999999901</v>
      </c>
      <c r="L325">
        <v>48</v>
      </c>
    </row>
    <row r="326" spans="1:12" x14ac:dyDescent="0.25">
      <c r="A326">
        <v>421935</v>
      </c>
      <c r="B326">
        <v>0.73799999999999999</v>
      </c>
      <c r="C326">
        <v>0.71399999999999997</v>
      </c>
      <c r="D326">
        <v>56</v>
      </c>
      <c r="E326">
        <v>60.5</v>
      </c>
      <c r="F326">
        <v>76.5</v>
      </c>
      <c r="G326">
        <v>87</v>
      </c>
      <c r="H326">
        <v>1.3245</v>
      </c>
      <c r="I326">
        <v>1.4245000000000001</v>
      </c>
      <c r="J326">
        <v>0.90534999999999899</v>
      </c>
      <c r="K326">
        <v>1.08205</v>
      </c>
      <c r="L326">
        <v>0</v>
      </c>
    </row>
    <row r="327" spans="1:12" x14ac:dyDescent="0.25">
      <c r="A327">
        <v>191682</v>
      </c>
      <c r="B327">
        <v>0.69899999999999995</v>
      </c>
      <c r="C327">
        <v>0.61899999999999999</v>
      </c>
      <c r="D327">
        <v>46.5</v>
      </c>
      <c r="E327">
        <v>49</v>
      </c>
      <c r="F327">
        <v>66.5</v>
      </c>
      <c r="G327">
        <v>75.5</v>
      </c>
      <c r="H327">
        <v>1.2889999999999899</v>
      </c>
      <c r="I327">
        <v>1.37</v>
      </c>
      <c r="J327">
        <v>0.61529999999999996</v>
      </c>
      <c r="K327">
        <v>0.98134999999999994</v>
      </c>
      <c r="L327">
        <v>26</v>
      </c>
    </row>
    <row r="328" spans="1:12" x14ac:dyDescent="0.25">
      <c r="A328">
        <v>408815</v>
      </c>
      <c r="B328">
        <v>0.61349999999999905</v>
      </c>
      <c r="C328">
        <v>0.754</v>
      </c>
      <c r="D328">
        <v>64</v>
      </c>
      <c r="E328">
        <v>73.5</v>
      </c>
      <c r="F328">
        <v>107</v>
      </c>
      <c r="G328">
        <v>82</v>
      </c>
      <c r="H328">
        <v>1.33699999999999</v>
      </c>
      <c r="I328">
        <v>1.4389999999999901</v>
      </c>
      <c r="J328">
        <v>0.92349999999999999</v>
      </c>
      <c r="K328">
        <v>1.4921</v>
      </c>
      <c r="L328">
        <v>0</v>
      </c>
    </row>
    <row r="329" spans="1:12" x14ac:dyDescent="0.25">
      <c r="A329">
        <v>415266</v>
      </c>
      <c r="B329">
        <v>0.74399999999999999</v>
      </c>
      <c r="C329">
        <v>0.58399999999999996</v>
      </c>
      <c r="D329">
        <v>45</v>
      </c>
      <c r="E329">
        <v>45.5</v>
      </c>
      <c r="F329">
        <v>60.5</v>
      </c>
      <c r="G329">
        <v>78.5</v>
      </c>
      <c r="H329">
        <v>1.28049999999999</v>
      </c>
      <c r="I329">
        <v>1.3374999999999899</v>
      </c>
      <c r="J329">
        <v>0.60769999999999902</v>
      </c>
      <c r="K329">
        <v>1.0233000000000001</v>
      </c>
      <c r="L329">
        <v>22</v>
      </c>
    </row>
    <row r="330" spans="1:12" x14ac:dyDescent="0.25">
      <c r="A330">
        <v>279563</v>
      </c>
      <c r="B330">
        <v>0.53400000000000003</v>
      </c>
      <c r="C330">
        <v>0.64100000000000001</v>
      </c>
      <c r="D330">
        <v>51</v>
      </c>
      <c r="E330">
        <v>60</v>
      </c>
      <c r="F330">
        <v>96.5</v>
      </c>
      <c r="G330">
        <v>95.5</v>
      </c>
      <c r="H330">
        <v>1.3014999999999901</v>
      </c>
      <c r="I330">
        <v>1.4975000000000001</v>
      </c>
      <c r="J330">
        <v>0.49195</v>
      </c>
      <c r="K330">
        <v>1.42685</v>
      </c>
      <c r="L330">
        <v>52</v>
      </c>
    </row>
    <row r="331" spans="1:12" x14ac:dyDescent="0.25">
      <c r="A331">
        <v>279563</v>
      </c>
      <c r="B331">
        <v>0.48849999999999999</v>
      </c>
      <c r="C331">
        <v>0.70399999999999996</v>
      </c>
      <c r="D331">
        <v>45</v>
      </c>
      <c r="E331">
        <v>63</v>
      </c>
      <c r="F331">
        <v>92.5</v>
      </c>
      <c r="G331">
        <v>89</v>
      </c>
      <c r="H331">
        <v>1.2414999999999901</v>
      </c>
      <c r="I331">
        <v>1.4289999999999901</v>
      </c>
      <c r="J331">
        <v>0.44740000000000002</v>
      </c>
      <c r="K331">
        <v>1.4121999999999999</v>
      </c>
      <c r="L331">
        <v>52</v>
      </c>
    </row>
    <row r="332" spans="1:12" x14ac:dyDescent="0.25">
      <c r="A332">
        <v>368703</v>
      </c>
      <c r="B332">
        <v>0.51600000000000001</v>
      </c>
      <c r="C332">
        <v>0.63400000000000001</v>
      </c>
      <c r="D332">
        <v>56</v>
      </c>
      <c r="E332">
        <v>61</v>
      </c>
      <c r="F332">
        <v>108</v>
      </c>
      <c r="G332">
        <v>98</v>
      </c>
      <c r="H332">
        <v>1.31849999999999</v>
      </c>
      <c r="I332">
        <v>1.3845000000000001</v>
      </c>
      <c r="J332">
        <v>0.74314999999999998</v>
      </c>
      <c r="K332">
        <v>1.0382499999999999</v>
      </c>
      <c r="L332">
        <v>0</v>
      </c>
    </row>
    <row r="333" spans="1:12" x14ac:dyDescent="0.25">
      <c r="A333">
        <v>302644</v>
      </c>
      <c r="B333">
        <v>0.70350000000000001</v>
      </c>
      <c r="C333">
        <v>0.62</v>
      </c>
      <c r="D333">
        <v>60</v>
      </c>
      <c r="E333">
        <v>64</v>
      </c>
      <c r="F333">
        <v>85.5</v>
      </c>
      <c r="G333">
        <v>90.5</v>
      </c>
      <c r="H333">
        <v>1.2349999999999901</v>
      </c>
      <c r="I333">
        <v>1.341</v>
      </c>
      <c r="J333">
        <v>0.73029999999999995</v>
      </c>
      <c r="K333">
        <v>0.78125</v>
      </c>
      <c r="L333">
        <v>24</v>
      </c>
    </row>
    <row r="334" spans="1:12" x14ac:dyDescent="0.25">
      <c r="A334">
        <v>417189</v>
      </c>
      <c r="B334">
        <v>0.745</v>
      </c>
      <c r="C334">
        <v>0.66400000000000003</v>
      </c>
      <c r="D334">
        <v>44</v>
      </c>
      <c r="E334">
        <v>52</v>
      </c>
      <c r="F334">
        <v>59.5</v>
      </c>
      <c r="G334">
        <v>70.5</v>
      </c>
      <c r="H334">
        <v>1.2805</v>
      </c>
      <c r="I334">
        <v>1.3029999999999999</v>
      </c>
      <c r="J334">
        <v>0.54454999999999998</v>
      </c>
      <c r="K334">
        <v>0.76779999999999904</v>
      </c>
      <c r="L334">
        <v>16</v>
      </c>
    </row>
    <row r="335" spans="1:12" x14ac:dyDescent="0.25">
      <c r="A335">
        <v>322676</v>
      </c>
      <c r="B335">
        <v>0.60299999999999998</v>
      </c>
      <c r="C335">
        <v>0.750999999999999</v>
      </c>
      <c r="D335">
        <v>55.5</v>
      </c>
      <c r="E335">
        <v>76</v>
      </c>
      <c r="F335">
        <v>92</v>
      </c>
      <c r="G335">
        <v>102</v>
      </c>
      <c r="H335">
        <v>1.26</v>
      </c>
      <c r="I335">
        <v>1.2714999999999901</v>
      </c>
      <c r="J335">
        <v>0.68730000000000002</v>
      </c>
      <c r="K335">
        <v>0.75390000000000001</v>
      </c>
      <c r="L335">
        <v>2</v>
      </c>
    </row>
    <row r="336" spans="1:12" x14ac:dyDescent="0.25">
      <c r="A336">
        <v>267019</v>
      </c>
      <c r="B336">
        <v>0.72550000000000003</v>
      </c>
      <c r="C336">
        <v>0.746</v>
      </c>
      <c r="D336">
        <v>41</v>
      </c>
      <c r="E336">
        <v>50</v>
      </c>
      <c r="F336">
        <v>57</v>
      </c>
      <c r="G336">
        <v>57.5</v>
      </c>
      <c r="H336">
        <v>1.1904999999999999</v>
      </c>
      <c r="I336">
        <v>1.3505</v>
      </c>
      <c r="J336">
        <v>0.59645000000000004</v>
      </c>
      <c r="K336">
        <v>0.90910000000000002</v>
      </c>
      <c r="L336">
        <v>6</v>
      </c>
    </row>
    <row r="337" spans="1:12" x14ac:dyDescent="0.25">
      <c r="A337">
        <v>257601</v>
      </c>
      <c r="B337">
        <v>0.8155</v>
      </c>
      <c r="C337">
        <v>0.61899999999999999</v>
      </c>
      <c r="D337">
        <v>71</v>
      </c>
      <c r="E337">
        <v>58</v>
      </c>
      <c r="F337">
        <v>87</v>
      </c>
      <c r="G337">
        <v>94</v>
      </c>
      <c r="H337">
        <v>1.3594999999999999</v>
      </c>
      <c r="I337">
        <v>1.4529999999999901</v>
      </c>
      <c r="J337">
        <v>0.77569999999999995</v>
      </c>
      <c r="K337">
        <v>1.2580499999999999</v>
      </c>
      <c r="L337">
        <v>10</v>
      </c>
    </row>
    <row r="338" spans="1:12" x14ac:dyDescent="0.25">
      <c r="A338">
        <v>58875</v>
      </c>
      <c r="B338">
        <v>0.627</v>
      </c>
      <c r="C338">
        <v>0.57349999999999901</v>
      </c>
      <c r="D338">
        <v>41</v>
      </c>
      <c r="E338">
        <v>42.5</v>
      </c>
      <c r="F338">
        <v>66</v>
      </c>
      <c r="G338">
        <v>73.5</v>
      </c>
      <c r="H338">
        <v>1.28799999999999</v>
      </c>
      <c r="I338">
        <v>1.3864999999999901</v>
      </c>
      <c r="J338">
        <v>0.59789999999999999</v>
      </c>
      <c r="K338">
        <v>1.4198499999999901</v>
      </c>
      <c r="L338">
        <v>12</v>
      </c>
    </row>
    <row r="339" spans="1:12" x14ac:dyDescent="0.25">
      <c r="A339">
        <v>412101</v>
      </c>
      <c r="B339">
        <v>1.036</v>
      </c>
      <c r="C339">
        <v>0.72799999999999998</v>
      </c>
      <c r="D339">
        <v>83</v>
      </c>
      <c r="E339">
        <v>78</v>
      </c>
      <c r="F339">
        <v>80</v>
      </c>
      <c r="G339">
        <v>107</v>
      </c>
      <c r="H339">
        <v>1.484</v>
      </c>
      <c r="I339">
        <v>1.5189999999999999</v>
      </c>
      <c r="J339">
        <v>1.4318</v>
      </c>
      <c r="K339">
        <v>1.3811</v>
      </c>
      <c r="L339">
        <v>26</v>
      </c>
    </row>
    <row r="340" spans="1:12" x14ac:dyDescent="0.25">
      <c r="A340">
        <v>412101</v>
      </c>
      <c r="B340">
        <v>0.88549999999999995</v>
      </c>
      <c r="C340">
        <v>0.72799999999999998</v>
      </c>
      <c r="D340">
        <v>74</v>
      </c>
      <c r="E340">
        <v>68.5</v>
      </c>
      <c r="F340">
        <v>84</v>
      </c>
      <c r="G340">
        <v>107</v>
      </c>
      <c r="H340">
        <v>1.3679999999999899</v>
      </c>
      <c r="I340">
        <v>1.4249999999999901</v>
      </c>
      <c r="J340">
        <v>1.1194500000000001</v>
      </c>
      <c r="K340">
        <v>1.0764</v>
      </c>
      <c r="L340">
        <v>26</v>
      </c>
    </row>
    <row r="341" spans="1:12" x14ac:dyDescent="0.25">
      <c r="A341">
        <v>412101</v>
      </c>
      <c r="B341">
        <v>0.84849999999999903</v>
      </c>
      <c r="C341">
        <v>0.753</v>
      </c>
      <c r="D341">
        <v>76</v>
      </c>
      <c r="E341">
        <v>77.5</v>
      </c>
      <c r="F341">
        <v>92.5</v>
      </c>
      <c r="G341">
        <v>103</v>
      </c>
      <c r="H341">
        <v>1.4635</v>
      </c>
      <c r="I341">
        <v>1.5125</v>
      </c>
      <c r="J341">
        <v>1.2041999999999999</v>
      </c>
      <c r="K341">
        <v>1.43675</v>
      </c>
      <c r="L341">
        <v>26</v>
      </c>
    </row>
    <row r="342" spans="1:12" x14ac:dyDescent="0.25">
      <c r="A342">
        <v>184998</v>
      </c>
      <c r="B342">
        <v>0.77849999999999997</v>
      </c>
      <c r="C342">
        <v>0.76599999999999902</v>
      </c>
      <c r="D342">
        <v>51.5</v>
      </c>
      <c r="E342">
        <v>66</v>
      </c>
      <c r="F342">
        <v>66</v>
      </c>
      <c r="G342">
        <v>78</v>
      </c>
      <c r="H342">
        <v>1.26</v>
      </c>
      <c r="I342">
        <v>1.3664999999999901</v>
      </c>
      <c r="J342">
        <v>0.75739999999999996</v>
      </c>
      <c r="K342">
        <v>0.93879999999999997</v>
      </c>
      <c r="L342">
        <v>22</v>
      </c>
    </row>
    <row r="343" spans="1:12" x14ac:dyDescent="0.25">
      <c r="A343">
        <v>384358</v>
      </c>
      <c r="B343">
        <v>0.78149999999999897</v>
      </c>
      <c r="C343">
        <v>0.96799999999999398</v>
      </c>
      <c r="D343">
        <v>61.5</v>
      </c>
      <c r="E343">
        <v>85</v>
      </c>
      <c r="F343">
        <v>78.5</v>
      </c>
      <c r="G343">
        <v>92.5</v>
      </c>
      <c r="H343">
        <v>1.3029999999999899</v>
      </c>
      <c r="I343">
        <v>1.38499999999999</v>
      </c>
      <c r="J343">
        <v>0.78100000000000003</v>
      </c>
      <c r="K343">
        <v>1.1338999999999999</v>
      </c>
      <c r="L343">
        <v>76</v>
      </c>
    </row>
    <row r="344" spans="1:12" x14ac:dyDescent="0.25">
      <c r="A344">
        <v>409853</v>
      </c>
      <c r="B344">
        <v>0.70099999999999996</v>
      </c>
      <c r="C344">
        <v>0.51800000000000002</v>
      </c>
      <c r="D344">
        <v>63.5</v>
      </c>
      <c r="E344">
        <v>50</v>
      </c>
      <c r="F344">
        <v>91</v>
      </c>
      <c r="G344">
        <v>98</v>
      </c>
      <c r="H344">
        <v>1.33099999999999</v>
      </c>
      <c r="I344">
        <v>1.4235</v>
      </c>
      <c r="J344">
        <v>0.65325</v>
      </c>
      <c r="K344">
        <v>1.8980999999999999</v>
      </c>
      <c r="L344">
        <v>14</v>
      </c>
    </row>
    <row r="345" spans="1:12" x14ac:dyDescent="0.25">
      <c r="A345">
        <v>409853</v>
      </c>
      <c r="B345">
        <v>0.72350000000000003</v>
      </c>
      <c r="C345">
        <v>0.60199999999999898</v>
      </c>
      <c r="D345">
        <v>66</v>
      </c>
      <c r="E345">
        <v>58.5</v>
      </c>
      <c r="F345">
        <v>92</v>
      </c>
      <c r="G345">
        <v>98</v>
      </c>
      <c r="H345">
        <v>1.34899999999999</v>
      </c>
      <c r="I345">
        <v>1.4509999999999901</v>
      </c>
      <c r="J345">
        <v>0.69074999999999998</v>
      </c>
      <c r="K345">
        <v>2.0771500000000001</v>
      </c>
      <c r="L345">
        <v>14</v>
      </c>
    </row>
    <row r="346" spans="1:12" x14ac:dyDescent="0.25">
      <c r="A346">
        <v>419543</v>
      </c>
      <c r="B346">
        <v>0.76900000000000002</v>
      </c>
      <c r="C346">
        <v>0.73499999999999999</v>
      </c>
      <c r="D346">
        <v>51</v>
      </c>
      <c r="E346">
        <v>52</v>
      </c>
      <c r="F346">
        <v>67</v>
      </c>
      <c r="G346">
        <v>71</v>
      </c>
      <c r="H346">
        <v>1.363</v>
      </c>
      <c r="I346">
        <v>1.2614999999999901</v>
      </c>
      <c r="J346">
        <v>0.48619999999999902</v>
      </c>
      <c r="K346">
        <v>0.80905000000000005</v>
      </c>
      <c r="L346">
        <v>4</v>
      </c>
    </row>
    <row r="347" spans="1:12" x14ac:dyDescent="0.25">
      <c r="A347">
        <v>89226</v>
      </c>
      <c r="B347">
        <v>0.45</v>
      </c>
      <c r="C347">
        <v>0.85499999999999998</v>
      </c>
      <c r="D347">
        <v>32</v>
      </c>
      <c r="E347">
        <v>47</v>
      </c>
      <c r="F347">
        <v>71</v>
      </c>
      <c r="G347">
        <v>66.5</v>
      </c>
      <c r="H347">
        <v>1.1479999999999999</v>
      </c>
      <c r="I347">
        <v>1.31049999999999</v>
      </c>
      <c r="J347">
        <v>0.52029999999999998</v>
      </c>
      <c r="K347">
        <v>0.73114999999999997</v>
      </c>
      <c r="L347">
        <v>6</v>
      </c>
    </row>
    <row r="348" spans="1:12" x14ac:dyDescent="0.25">
      <c r="A348">
        <v>250090</v>
      </c>
      <c r="B348">
        <v>0.88600000000000001</v>
      </c>
      <c r="C348">
        <v>0.77500000000000002</v>
      </c>
      <c r="D348">
        <v>53</v>
      </c>
      <c r="E348">
        <v>48</v>
      </c>
      <c r="F348">
        <v>59.5</v>
      </c>
      <c r="G348">
        <v>85</v>
      </c>
      <c r="H348">
        <v>1.3159999999999901</v>
      </c>
      <c r="I348">
        <v>1.34849999999999</v>
      </c>
      <c r="J348">
        <v>0.87324999999999997</v>
      </c>
      <c r="K348">
        <v>1.0213000000000001</v>
      </c>
      <c r="L348">
        <v>10</v>
      </c>
    </row>
    <row r="349" spans="1:12" x14ac:dyDescent="0.25">
      <c r="A349">
        <v>250090</v>
      </c>
      <c r="B349">
        <v>0.87749999999999995</v>
      </c>
      <c r="C349">
        <v>0.58699999999999897</v>
      </c>
      <c r="D349">
        <v>57.5</v>
      </c>
      <c r="E349">
        <v>48</v>
      </c>
      <c r="F349">
        <v>65.5</v>
      </c>
      <c r="G349">
        <v>82</v>
      </c>
      <c r="H349">
        <v>1.2814999999999901</v>
      </c>
      <c r="I349">
        <v>1.3460000000000001</v>
      </c>
      <c r="J349">
        <v>0.81135000000000002</v>
      </c>
      <c r="K349">
        <v>0.92764999999999997</v>
      </c>
      <c r="L349">
        <v>10</v>
      </c>
    </row>
    <row r="350" spans="1:12" x14ac:dyDescent="0.25">
      <c r="A350">
        <v>417550</v>
      </c>
      <c r="B350">
        <v>0.61149999999999904</v>
      </c>
      <c r="C350">
        <v>0.6825</v>
      </c>
      <c r="D350">
        <v>59</v>
      </c>
      <c r="E350">
        <v>63</v>
      </c>
      <c r="F350">
        <v>99.5</v>
      </c>
      <c r="G350">
        <v>92.5</v>
      </c>
      <c r="H350">
        <v>1.3274999999999899</v>
      </c>
      <c r="I350">
        <v>1.403</v>
      </c>
      <c r="J350">
        <v>0.87924999999999498</v>
      </c>
      <c r="K350">
        <v>1.52515</v>
      </c>
      <c r="L350">
        <v>0</v>
      </c>
    </row>
    <row r="351" spans="1:12" x14ac:dyDescent="0.25">
      <c r="A351">
        <v>71630</v>
      </c>
      <c r="B351">
        <v>0.84450000000000003</v>
      </c>
      <c r="C351">
        <v>0.79400000000000004</v>
      </c>
      <c r="D351">
        <v>40</v>
      </c>
      <c r="E351">
        <v>37</v>
      </c>
      <c r="F351">
        <v>47.5</v>
      </c>
      <c r="G351">
        <v>34.5</v>
      </c>
      <c r="H351">
        <v>1.385</v>
      </c>
      <c r="I351">
        <v>1.361</v>
      </c>
      <c r="J351">
        <v>0.62765000000000004</v>
      </c>
      <c r="K351">
        <v>0.81200000000000006</v>
      </c>
      <c r="L351">
        <v>76</v>
      </c>
    </row>
    <row r="352" spans="1:12" x14ac:dyDescent="0.25">
      <c r="A352">
        <v>60537</v>
      </c>
      <c r="B352">
        <v>0.66849999999999998</v>
      </c>
      <c r="C352">
        <v>0.59450000000000003</v>
      </c>
      <c r="D352">
        <v>65.5</v>
      </c>
      <c r="E352">
        <v>51.5</v>
      </c>
      <c r="F352">
        <v>100.5</v>
      </c>
      <c r="G352">
        <v>87</v>
      </c>
      <c r="H352">
        <v>1.3545</v>
      </c>
      <c r="I352">
        <v>1.4199999999999899</v>
      </c>
      <c r="J352">
        <v>0.69589999999999996</v>
      </c>
      <c r="K352">
        <v>1.21065</v>
      </c>
      <c r="L352">
        <v>84</v>
      </c>
    </row>
    <row r="353" spans="1:12" x14ac:dyDescent="0.25">
      <c r="A353">
        <v>430408</v>
      </c>
      <c r="B353">
        <v>0.72299999999999998</v>
      </c>
      <c r="C353">
        <v>0.66300000000000003</v>
      </c>
      <c r="D353">
        <v>65.5</v>
      </c>
      <c r="E353">
        <v>63</v>
      </c>
      <c r="F353">
        <v>92</v>
      </c>
      <c r="G353">
        <v>96.5</v>
      </c>
      <c r="H353">
        <v>1.304</v>
      </c>
      <c r="I353">
        <v>1.3539999999999901</v>
      </c>
      <c r="J353">
        <v>0.72565000000000002</v>
      </c>
      <c r="K353">
        <v>1.09215</v>
      </c>
      <c r="L353">
        <v>0</v>
      </c>
    </row>
    <row r="354" spans="1:12" x14ac:dyDescent="0.25">
      <c r="A354">
        <v>166280</v>
      </c>
      <c r="B354">
        <v>0.79500000000000004</v>
      </c>
      <c r="C354">
        <v>0.88800000000000001</v>
      </c>
      <c r="D354">
        <v>54</v>
      </c>
      <c r="E354">
        <v>49</v>
      </c>
      <c r="F354">
        <v>75.5</v>
      </c>
      <c r="G354">
        <v>74</v>
      </c>
      <c r="H354">
        <v>1.3049999999999899</v>
      </c>
      <c r="I354">
        <v>1.3474999999999999</v>
      </c>
      <c r="J354">
        <v>0.69359999999999999</v>
      </c>
      <c r="K354">
        <v>1.2319</v>
      </c>
      <c r="L354">
        <v>16</v>
      </c>
    </row>
    <row r="355" spans="1:12" x14ac:dyDescent="0.25">
      <c r="A355">
        <v>419313</v>
      </c>
      <c r="B355">
        <v>0.91899999999999904</v>
      </c>
      <c r="C355">
        <v>0.65749999999999897</v>
      </c>
      <c r="D355">
        <v>72</v>
      </c>
      <c r="E355">
        <v>63.5</v>
      </c>
      <c r="F355">
        <v>81</v>
      </c>
      <c r="G355">
        <v>97</v>
      </c>
      <c r="H355">
        <v>1.3225</v>
      </c>
      <c r="I355">
        <v>1.38899999999999</v>
      </c>
      <c r="J355">
        <v>0.6532</v>
      </c>
      <c r="K355">
        <v>1.103</v>
      </c>
      <c r="L355">
        <v>86</v>
      </c>
    </row>
    <row r="356" spans="1:12" x14ac:dyDescent="0.25">
      <c r="A356">
        <v>209288</v>
      </c>
      <c r="B356">
        <v>0.690499999999999</v>
      </c>
      <c r="C356">
        <v>0.68149999999999999</v>
      </c>
      <c r="D356">
        <v>52.5</v>
      </c>
      <c r="E356">
        <v>58.5</v>
      </c>
      <c r="F356">
        <v>79.5</v>
      </c>
      <c r="G356">
        <v>86.5</v>
      </c>
      <c r="H356">
        <v>1.2945</v>
      </c>
      <c r="I356">
        <v>1.4264999999999901</v>
      </c>
      <c r="J356">
        <v>0.74270000000000003</v>
      </c>
      <c r="K356">
        <v>1.1576</v>
      </c>
      <c r="L356">
        <v>22</v>
      </c>
    </row>
    <row r="357" spans="1:12" x14ac:dyDescent="0.25">
      <c r="A357">
        <v>333071</v>
      </c>
      <c r="B357">
        <v>1.0085</v>
      </c>
      <c r="C357">
        <v>1.2090000000000001</v>
      </c>
      <c r="D357">
        <v>65</v>
      </c>
      <c r="E357">
        <v>83</v>
      </c>
      <c r="F357">
        <v>64.5</v>
      </c>
      <c r="G357">
        <v>68</v>
      </c>
      <c r="H357">
        <v>1.2869999999999999</v>
      </c>
      <c r="I357">
        <v>1.3039999999999901</v>
      </c>
      <c r="J357">
        <v>0.74514999999999898</v>
      </c>
      <c r="K357">
        <v>0.90259999999999996</v>
      </c>
      <c r="L357">
        <v>10</v>
      </c>
    </row>
    <row r="358" spans="1:12" x14ac:dyDescent="0.25">
      <c r="A358">
        <v>409603</v>
      </c>
      <c r="B358">
        <v>0.70249999999999901</v>
      </c>
      <c r="C358">
        <v>0.51900000000000002</v>
      </c>
      <c r="D358">
        <v>70</v>
      </c>
      <c r="E358">
        <v>61</v>
      </c>
      <c r="F358">
        <v>97.5</v>
      </c>
      <c r="G358">
        <v>118</v>
      </c>
      <c r="H358">
        <v>1.3554999999999999</v>
      </c>
      <c r="I358">
        <v>1.454</v>
      </c>
      <c r="J358">
        <v>1.7238</v>
      </c>
      <c r="K358">
        <v>1.0000499999999899</v>
      </c>
      <c r="L358">
        <v>0</v>
      </c>
    </row>
    <row r="359" spans="1:12" x14ac:dyDescent="0.25">
      <c r="A359">
        <v>18032</v>
      </c>
      <c r="B359">
        <v>0.47599999999999998</v>
      </c>
      <c r="C359">
        <v>0.46</v>
      </c>
      <c r="D359">
        <v>59</v>
      </c>
      <c r="E359">
        <v>47.5</v>
      </c>
      <c r="F359">
        <v>123.5</v>
      </c>
      <c r="G359">
        <v>118</v>
      </c>
      <c r="H359">
        <v>1.391</v>
      </c>
      <c r="I359">
        <v>1.4324999999999899</v>
      </c>
      <c r="J359">
        <v>0.69520000000000004</v>
      </c>
      <c r="K359">
        <v>1.0124500000000001</v>
      </c>
    </row>
    <row r="360" spans="1:12" x14ac:dyDescent="0.25">
      <c r="A360">
        <v>345642</v>
      </c>
      <c r="B360">
        <v>0.57850000000000001</v>
      </c>
      <c r="C360">
        <v>0.750999999999999</v>
      </c>
      <c r="D360">
        <v>52.5</v>
      </c>
      <c r="E360">
        <v>63</v>
      </c>
      <c r="F360">
        <v>91</v>
      </c>
      <c r="G360">
        <v>84</v>
      </c>
      <c r="H360">
        <v>1.3995</v>
      </c>
      <c r="I360">
        <v>1.4510000000000001</v>
      </c>
      <c r="J360">
        <v>0.78649999999999998</v>
      </c>
      <c r="K360">
        <v>1.1355499999999901</v>
      </c>
      <c r="L360">
        <v>0</v>
      </c>
    </row>
    <row r="361" spans="1:12" x14ac:dyDescent="0.25">
      <c r="A361">
        <v>219413</v>
      </c>
      <c r="B361">
        <v>0.71299999999999997</v>
      </c>
      <c r="C361">
        <v>0.73199999999999998</v>
      </c>
      <c r="D361">
        <v>63</v>
      </c>
      <c r="E361">
        <v>73.5</v>
      </c>
      <c r="F361">
        <v>110</v>
      </c>
      <c r="G361">
        <v>99</v>
      </c>
      <c r="H361">
        <v>1.3684999999999901</v>
      </c>
      <c r="I361">
        <v>1.4219999999999999</v>
      </c>
      <c r="J361">
        <v>0.65959999999999996</v>
      </c>
      <c r="K361">
        <v>1.0526499999999901</v>
      </c>
      <c r="L361">
        <v>17</v>
      </c>
    </row>
    <row r="362" spans="1:12" x14ac:dyDescent="0.25">
      <c r="A362">
        <v>219413</v>
      </c>
      <c r="B362">
        <v>0.78400000000000003</v>
      </c>
      <c r="C362">
        <v>0.73199999999999998</v>
      </c>
      <c r="D362">
        <v>66.5</v>
      </c>
      <c r="E362">
        <v>72</v>
      </c>
      <c r="F362">
        <v>109</v>
      </c>
      <c r="G362">
        <v>70</v>
      </c>
      <c r="H362">
        <v>1.41499999999999</v>
      </c>
      <c r="I362">
        <v>1.4689999999999901</v>
      </c>
      <c r="J362">
        <v>0.66174999999999995</v>
      </c>
      <c r="K362">
        <v>1.0447</v>
      </c>
      <c r="L362">
        <v>17</v>
      </c>
    </row>
    <row r="363" spans="1:12" x14ac:dyDescent="0.25">
      <c r="A363">
        <v>419518</v>
      </c>
      <c r="B363">
        <v>0.90799999999999903</v>
      </c>
      <c r="C363">
        <v>0.932499999999999</v>
      </c>
      <c r="D363">
        <v>37</v>
      </c>
      <c r="E363">
        <v>62.5</v>
      </c>
      <c r="F363">
        <v>40.5</v>
      </c>
      <c r="G363">
        <v>70</v>
      </c>
      <c r="H363">
        <v>1.1984999999999999</v>
      </c>
      <c r="I363">
        <v>1.2969999999999899</v>
      </c>
      <c r="J363">
        <v>0.82479999999999998</v>
      </c>
      <c r="K363">
        <v>1.0392999999999999</v>
      </c>
      <c r="L363">
        <v>14</v>
      </c>
    </row>
    <row r="364" spans="1:12" x14ac:dyDescent="0.25">
      <c r="A364">
        <v>375460</v>
      </c>
      <c r="B364">
        <v>0.46749999999999903</v>
      </c>
      <c r="C364">
        <v>0.42899999999999899</v>
      </c>
      <c r="D364">
        <v>50.5</v>
      </c>
      <c r="E364">
        <v>39</v>
      </c>
      <c r="F364">
        <v>109</v>
      </c>
      <c r="G364">
        <v>96</v>
      </c>
      <c r="H364">
        <v>1.4409999999999901</v>
      </c>
      <c r="I364">
        <v>1.45799999999999</v>
      </c>
      <c r="J364">
        <v>0.86080000000000001</v>
      </c>
      <c r="K364">
        <v>1.1427499999999999</v>
      </c>
      <c r="L364">
        <v>42</v>
      </c>
    </row>
    <row r="365" spans="1:12" x14ac:dyDescent="0.25">
      <c r="A365">
        <v>282963</v>
      </c>
      <c r="B365">
        <v>0.67399999999999904</v>
      </c>
      <c r="C365">
        <v>0.65700000000000003</v>
      </c>
      <c r="D365">
        <v>58.5</v>
      </c>
      <c r="E365">
        <v>64.5</v>
      </c>
      <c r="F365">
        <v>86.5</v>
      </c>
      <c r="G365">
        <v>101</v>
      </c>
      <c r="H365">
        <v>1.4064999999999901</v>
      </c>
      <c r="I365">
        <v>1.4855</v>
      </c>
      <c r="J365">
        <v>0.69564999999999999</v>
      </c>
      <c r="K365">
        <v>1.10375</v>
      </c>
      <c r="L365">
        <v>80</v>
      </c>
    </row>
    <row r="366" spans="1:12" x14ac:dyDescent="0.25">
      <c r="A366">
        <v>293126</v>
      </c>
      <c r="B366">
        <v>0.60599999999999898</v>
      </c>
      <c r="C366">
        <v>0.63300000000000001</v>
      </c>
      <c r="D366">
        <v>50.5</v>
      </c>
      <c r="E366">
        <v>55</v>
      </c>
      <c r="F366">
        <v>85.5</v>
      </c>
      <c r="G366">
        <v>88</v>
      </c>
      <c r="H366">
        <v>1.2330000000000001</v>
      </c>
      <c r="I366">
        <v>1.3099999999999901</v>
      </c>
      <c r="J366">
        <v>0.65805000000000002</v>
      </c>
      <c r="K366">
        <v>1.47549999999999</v>
      </c>
      <c r="L366">
        <v>16</v>
      </c>
    </row>
    <row r="367" spans="1:12" x14ac:dyDescent="0.25">
      <c r="A367">
        <v>426584</v>
      </c>
      <c r="B367">
        <v>0.76749999999999996</v>
      </c>
      <c r="C367">
        <v>0.812499999999999</v>
      </c>
      <c r="D367">
        <v>42.5</v>
      </c>
      <c r="E367">
        <v>44.5</v>
      </c>
      <c r="F367">
        <v>55.5</v>
      </c>
      <c r="G367">
        <v>54.5</v>
      </c>
      <c r="H367">
        <v>1.3694999999999999</v>
      </c>
      <c r="I367">
        <v>1.4325000000000001</v>
      </c>
      <c r="J367">
        <v>0.74790000000000001</v>
      </c>
      <c r="K367">
        <v>0.97614999999999996</v>
      </c>
      <c r="L367">
        <v>4</v>
      </c>
    </row>
    <row r="368" spans="1:12" x14ac:dyDescent="0.25">
      <c r="A368">
        <v>23379</v>
      </c>
      <c r="B368">
        <v>0.91949999999999998</v>
      </c>
      <c r="C368">
        <v>0.56599999999999995</v>
      </c>
      <c r="D368">
        <v>78</v>
      </c>
      <c r="E368">
        <v>44.5</v>
      </c>
      <c r="F368">
        <v>84.5</v>
      </c>
      <c r="G368">
        <v>78.5</v>
      </c>
      <c r="H368">
        <v>1.3740000000000001</v>
      </c>
      <c r="I368">
        <v>1.379</v>
      </c>
      <c r="J368">
        <v>0.92734999999999901</v>
      </c>
      <c r="K368">
        <v>1.1978499999999901</v>
      </c>
      <c r="L368">
        <v>4</v>
      </c>
    </row>
    <row r="369" spans="1:12" x14ac:dyDescent="0.25">
      <c r="A369">
        <v>414700</v>
      </c>
      <c r="B369">
        <v>0.58650000000000002</v>
      </c>
      <c r="C369">
        <v>0.65599999999999903</v>
      </c>
      <c r="D369">
        <v>47.5</v>
      </c>
      <c r="E369">
        <v>53.5</v>
      </c>
      <c r="F369">
        <v>83</v>
      </c>
      <c r="G369">
        <v>82</v>
      </c>
      <c r="H369">
        <v>1.3925000000000001</v>
      </c>
      <c r="I369">
        <v>1.4844999999999999</v>
      </c>
      <c r="J369">
        <v>0.67400000000000004</v>
      </c>
      <c r="K369">
        <v>1.05165</v>
      </c>
      <c r="L369">
        <v>60</v>
      </c>
    </row>
    <row r="370" spans="1:12" x14ac:dyDescent="0.25">
      <c r="A370">
        <v>416643</v>
      </c>
      <c r="B370">
        <v>0.52399999999999902</v>
      </c>
      <c r="C370">
        <v>0.48799999999999899</v>
      </c>
      <c r="D370">
        <v>53.5</v>
      </c>
      <c r="E370">
        <v>44.5</v>
      </c>
      <c r="F370">
        <v>102.5</v>
      </c>
      <c r="G370">
        <v>91.5</v>
      </c>
      <c r="H370">
        <v>1.323</v>
      </c>
      <c r="I370">
        <v>1.3620000000000001</v>
      </c>
      <c r="J370">
        <v>0.67759999999999998</v>
      </c>
      <c r="K370">
        <v>1.1328</v>
      </c>
    </row>
    <row r="371" spans="1:12" x14ac:dyDescent="0.25">
      <c r="A371">
        <v>205706</v>
      </c>
      <c r="B371">
        <v>0.64749999999999996</v>
      </c>
      <c r="C371">
        <v>0.90149999999999997</v>
      </c>
      <c r="D371">
        <v>62.5</v>
      </c>
      <c r="E371">
        <v>84</v>
      </c>
      <c r="F371">
        <v>96.5</v>
      </c>
      <c r="G371">
        <v>93</v>
      </c>
      <c r="H371">
        <v>1.33249999999999</v>
      </c>
      <c r="I371">
        <v>1.4864999999999999</v>
      </c>
      <c r="J371">
        <v>0.54925000000000002</v>
      </c>
      <c r="K371">
        <v>1.50065</v>
      </c>
      <c r="L371">
        <v>48</v>
      </c>
    </row>
    <row r="372" spans="1:12" x14ac:dyDescent="0.25">
      <c r="A372">
        <v>244373</v>
      </c>
      <c r="B372">
        <v>0.57199999999999995</v>
      </c>
      <c r="C372">
        <v>0.559499999999999</v>
      </c>
      <c r="D372">
        <v>38.5</v>
      </c>
      <c r="E372">
        <v>51.5</v>
      </c>
      <c r="F372">
        <v>67</v>
      </c>
      <c r="G372">
        <v>93</v>
      </c>
      <c r="H372">
        <v>1.2609999999999899</v>
      </c>
      <c r="I372">
        <v>1.4005000000000001</v>
      </c>
      <c r="J372">
        <v>0.57410000000000005</v>
      </c>
      <c r="K372">
        <v>0.93204999999999905</v>
      </c>
      <c r="L372">
        <v>0</v>
      </c>
    </row>
    <row r="373" spans="1:12" x14ac:dyDescent="0.25">
      <c r="A373">
        <v>416253</v>
      </c>
      <c r="B373">
        <v>0.73699999999999999</v>
      </c>
      <c r="C373">
        <v>0.66499999999999904</v>
      </c>
      <c r="D373">
        <v>63</v>
      </c>
      <c r="E373">
        <v>53</v>
      </c>
      <c r="F373">
        <v>71.5</v>
      </c>
      <c r="G373">
        <v>80</v>
      </c>
      <c r="H373">
        <v>1.36499999999999</v>
      </c>
      <c r="I373">
        <v>1.498</v>
      </c>
      <c r="J373">
        <v>0.95009999999999994</v>
      </c>
      <c r="K373">
        <v>1.1214</v>
      </c>
      <c r="L373">
        <v>6</v>
      </c>
    </row>
    <row r="374" spans="1:12" x14ac:dyDescent="0.25">
      <c r="A374">
        <v>415360</v>
      </c>
      <c r="B374">
        <v>0.66400000000000003</v>
      </c>
      <c r="C374">
        <v>0.56699999999999995</v>
      </c>
      <c r="D374">
        <v>39.5</v>
      </c>
      <c r="E374">
        <v>41.5</v>
      </c>
      <c r="F374">
        <v>70</v>
      </c>
      <c r="G374">
        <v>74</v>
      </c>
      <c r="H374">
        <v>1.3654999999999999</v>
      </c>
      <c r="I374">
        <v>1.448</v>
      </c>
      <c r="J374">
        <v>0.91125</v>
      </c>
      <c r="K374">
        <v>1.1392</v>
      </c>
      <c r="L374">
        <v>14</v>
      </c>
    </row>
    <row r="375" spans="1:12" x14ac:dyDescent="0.25">
      <c r="A375">
        <v>111465</v>
      </c>
      <c r="B375">
        <v>0.68299999999999905</v>
      </c>
      <c r="C375">
        <v>0.618999999999999</v>
      </c>
      <c r="D375">
        <v>72</v>
      </c>
      <c r="E375">
        <v>66</v>
      </c>
      <c r="F375">
        <v>106.5</v>
      </c>
      <c r="G375">
        <v>107</v>
      </c>
      <c r="H375">
        <v>1.3805000000000001</v>
      </c>
      <c r="I375">
        <v>1.4670000000000001</v>
      </c>
      <c r="J375">
        <v>0.75360000000000005</v>
      </c>
      <c r="K375">
        <v>1.28105</v>
      </c>
      <c r="L375">
        <v>24</v>
      </c>
    </row>
    <row r="376" spans="1:12" x14ac:dyDescent="0.25">
      <c r="A376">
        <v>360963</v>
      </c>
      <c r="B376">
        <v>0.72899999999999898</v>
      </c>
      <c r="C376">
        <v>0.67649999999999999</v>
      </c>
      <c r="D376">
        <v>75.5</v>
      </c>
      <c r="E376">
        <v>71</v>
      </c>
      <c r="F376">
        <v>103</v>
      </c>
      <c r="G376">
        <v>105.5</v>
      </c>
      <c r="H376">
        <v>1.361</v>
      </c>
      <c r="I376">
        <v>1.44999999999999</v>
      </c>
      <c r="J376">
        <v>0.97639999999999905</v>
      </c>
      <c r="K376">
        <v>1.1566000000000001</v>
      </c>
      <c r="L376">
        <v>0</v>
      </c>
    </row>
    <row r="377" spans="1:12" x14ac:dyDescent="0.25">
      <c r="A377">
        <v>343661</v>
      </c>
      <c r="C377">
        <v>0.54299999999999904</v>
      </c>
      <c r="E377">
        <v>65</v>
      </c>
      <c r="F377">
        <v>36</v>
      </c>
      <c r="G377">
        <v>120</v>
      </c>
      <c r="H377">
        <v>1.284</v>
      </c>
      <c r="I377">
        <v>1.403</v>
      </c>
      <c r="J377">
        <v>0.52310000000000001</v>
      </c>
      <c r="K377">
        <v>0.9919</v>
      </c>
      <c r="L377">
        <v>4</v>
      </c>
    </row>
    <row r="378" spans="1:12" x14ac:dyDescent="0.25">
      <c r="A378">
        <v>207772</v>
      </c>
      <c r="B378">
        <v>0.55200000000000005</v>
      </c>
      <c r="D378">
        <v>49.5</v>
      </c>
      <c r="F378">
        <v>90.5</v>
      </c>
      <c r="H378">
        <v>1.3580000000000001</v>
      </c>
      <c r="I378">
        <v>1.4144999999999901</v>
      </c>
      <c r="J378">
        <v>1.0834999999999999</v>
      </c>
      <c r="K378">
        <v>1.5402</v>
      </c>
      <c r="L378">
        <v>76</v>
      </c>
    </row>
    <row r="379" spans="1:12" x14ac:dyDescent="0.25">
      <c r="A379">
        <v>415743</v>
      </c>
      <c r="B379">
        <v>0.67199999999999904</v>
      </c>
      <c r="C379">
        <v>0.83850000000000002</v>
      </c>
      <c r="D379">
        <v>54</v>
      </c>
      <c r="E379">
        <v>61</v>
      </c>
      <c r="F379">
        <v>80.5</v>
      </c>
      <c r="G379">
        <v>78</v>
      </c>
      <c r="H379">
        <v>1.3679999999999899</v>
      </c>
      <c r="I379">
        <v>1.4524999999999999</v>
      </c>
      <c r="J379">
        <v>0.73104999999999998</v>
      </c>
      <c r="K379">
        <v>0.94099999999999995</v>
      </c>
      <c r="L379">
        <v>0</v>
      </c>
    </row>
    <row r="380" spans="1:12" x14ac:dyDescent="0.25">
      <c r="A380">
        <v>190039</v>
      </c>
      <c r="B380">
        <v>0.48899999999999999</v>
      </c>
      <c r="C380">
        <v>0.622</v>
      </c>
      <c r="D380">
        <v>55</v>
      </c>
      <c r="E380">
        <v>63</v>
      </c>
      <c r="F380">
        <v>112</v>
      </c>
      <c r="G380">
        <v>101</v>
      </c>
      <c r="H380">
        <v>1.2869999999999999</v>
      </c>
      <c r="I380">
        <v>1.419</v>
      </c>
      <c r="J380">
        <v>0.64590000000000003</v>
      </c>
      <c r="K380">
        <v>0.9778</v>
      </c>
      <c r="L380">
        <v>20</v>
      </c>
    </row>
    <row r="381" spans="1:12" x14ac:dyDescent="0.25">
      <c r="A381">
        <v>190039</v>
      </c>
      <c r="B381">
        <v>0.48899999999999999</v>
      </c>
      <c r="C381">
        <v>0.622</v>
      </c>
      <c r="D381">
        <v>55</v>
      </c>
      <c r="E381">
        <v>63</v>
      </c>
      <c r="F381">
        <v>112</v>
      </c>
      <c r="G381">
        <v>101</v>
      </c>
      <c r="H381">
        <v>1.2869999999999999</v>
      </c>
      <c r="I381">
        <v>1.419</v>
      </c>
      <c r="J381">
        <v>0.64590000000000003</v>
      </c>
      <c r="K381">
        <v>0.9778</v>
      </c>
      <c r="L381">
        <v>20</v>
      </c>
    </row>
    <row r="382" spans="1:12" x14ac:dyDescent="0.25">
      <c r="A382">
        <v>190039</v>
      </c>
      <c r="B382">
        <v>0.48899999999999999</v>
      </c>
      <c r="C382">
        <v>0.622</v>
      </c>
      <c r="D382">
        <v>55</v>
      </c>
      <c r="E382">
        <v>63</v>
      </c>
      <c r="F382">
        <v>112</v>
      </c>
      <c r="G382">
        <v>101</v>
      </c>
      <c r="H382">
        <v>1.2869999999999999</v>
      </c>
      <c r="I382">
        <v>1.419</v>
      </c>
      <c r="J382">
        <v>0.64590000000000003</v>
      </c>
      <c r="K382">
        <v>0.9778</v>
      </c>
      <c r="L382">
        <v>20</v>
      </c>
    </row>
    <row r="383" spans="1:12" x14ac:dyDescent="0.25">
      <c r="A383">
        <v>257537</v>
      </c>
      <c r="B383">
        <v>0.88100000000000001</v>
      </c>
      <c r="C383">
        <v>0.77900000000000003</v>
      </c>
      <c r="D383">
        <v>64</v>
      </c>
      <c r="E383">
        <v>55.5</v>
      </c>
      <c r="F383">
        <v>73.5</v>
      </c>
      <c r="G383">
        <v>71.5</v>
      </c>
      <c r="H383">
        <v>1.3380000000000001</v>
      </c>
      <c r="I383">
        <v>1.4384999999999999</v>
      </c>
      <c r="J383">
        <v>0.78390000000000004</v>
      </c>
      <c r="K383">
        <v>1.2433000000000001</v>
      </c>
      <c r="L383">
        <v>10</v>
      </c>
    </row>
    <row r="384" spans="1:12" x14ac:dyDescent="0.25">
      <c r="A384">
        <v>312496</v>
      </c>
      <c r="B384">
        <v>0.96199999999999897</v>
      </c>
      <c r="C384">
        <v>1.2224999999999899</v>
      </c>
      <c r="D384">
        <v>64.5</v>
      </c>
      <c r="E384">
        <v>76.5</v>
      </c>
      <c r="F384">
        <v>70</v>
      </c>
      <c r="G384">
        <v>74.5</v>
      </c>
      <c r="H384">
        <v>1.3109999999999999</v>
      </c>
      <c r="I384">
        <v>1.375</v>
      </c>
      <c r="J384">
        <v>0.65209999999999901</v>
      </c>
      <c r="K384">
        <v>0.96484999999999999</v>
      </c>
      <c r="L384">
        <v>106</v>
      </c>
    </row>
    <row r="385" spans="1:12" x14ac:dyDescent="0.25">
      <c r="A385">
        <v>414709</v>
      </c>
      <c r="B385">
        <v>0.70799999999999996</v>
      </c>
      <c r="C385">
        <v>0.73399999999999999</v>
      </c>
      <c r="D385">
        <v>50</v>
      </c>
      <c r="E385">
        <v>50</v>
      </c>
      <c r="F385">
        <v>69.5</v>
      </c>
      <c r="G385">
        <v>73</v>
      </c>
      <c r="H385">
        <v>1.4035</v>
      </c>
      <c r="I385">
        <v>1.4675</v>
      </c>
      <c r="J385">
        <v>0.66425000000000001</v>
      </c>
      <c r="K385">
        <v>0.99480000000000002</v>
      </c>
    </row>
    <row r="386" spans="1:12" x14ac:dyDescent="0.25">
      <c r="A386">
        <v>46247</v>
      </c>
      <c r="B386">
        <v>0.83849999999999902</v>
      </c>
      <c r="D386">
        <v>59</v>
      </c>
      <c r="F386">
        <v>70</v>
      </c>
      <c r="G386">
        <v>85</v>
      </c>
      <c r="H386">
        <v>1.2949999999999999</v>
      </c>
      <c r="I386">
        <v>1.3585</v>
      </c>
      <c r="J386">
        <v>0.87790000000000001</v>
      </c>
      <c r="K386">
        <v>1.0548</v>
      </c>
      <c r="L386">
        <v>10</v>
      </c>
    </row>
    <row r="387" spans="1:12" x14ac:dyDescent="0.25">
      <c r="A387">
        <v>409853</v>
      </c>
      <c r="B387">
        <v>0.70099999999999996</v>
      </c>
      <c r="C387">
        <v>0.51800000000000002</v>
      </c>
      <c r="D387">
        <v>63.5</v>
      </c>
      <c r="E387">
        <v>50</v>
      </c>
      <c r="F387">
        <v>91</v>
      </c>
      <c r="G387">
        <v>98</v>
      </c>
      <c r="H387">
        <v>1.33099999999999</v>
      </c>
      <c r="I387">
        <v>1.4235</v>
      </c>
      <c r="J387">
        <v>0.65325</v>
      </c>
      <c r="K387">
        <v>1.8980999999999999</v>
      </c>
      <c r="L387">
        <v>14</v>
      </c>
    </row>
    <row r="388" spans="1:12" x14ac:dyDescent="0.25">
      <c r="A388">
        <v>409853</v>
      </c>
      <c r="B388">
        <v>0.72350000000000003</v>
      </c>
      <c r="C388">
        <v>0.60199999999999898</v>
      </c>
      <c r="D388">
        <v>66</v>
      </c>
      <c r="E388">
        <v>58.5</v>
      </c>
      <c r="F388">
        <v>92</v>
      </c>
      <c r="G388">
        <v>98</v>
      </c>
      <c r="H388">
        <v>1.34899999999999</v>
      </c>
      <c r="I388">
        <v>1.4509999999999901</v>
      </c>
      <c r="J388">
        <v>0.69074999999999998</v>
      </c>
      <c r="K388">
        <v>2.0771500000000001</v>
      </c>
      <c r="L388">
        <v>14</v>
      </c>
    </row>
    <row r="389" spans="1:12" x14ac:dyDescent="0.25">
      <c r="A389">
        <v>420412</v>
      </c>
      <c r="B389">
        <v>0.71499999999999997</v>
      </c>
      <c r="C389">
        <v>0.64099999999999902</v>
      </c>
      <c r="D389">
        <v>47.5</v>
      </c>
      <c r="E389">
        <v>53</v>
      </c>
      <c r="F389">
        <v>67</v>
      </c>
      <c r="G389">
        <v>83</v>
      </c>
      <c r="H389">
        <v>1.39299999999999</v>
      </c>
      <c r="I389">
        <v>1.4564999999999899</v>
      </c>
      <c r="J389">
        <v>0.58484999999999998</v>
      </c>
      <c r="K389">
        <v>0.93374999999999997</v>
      </c>
      <c r="L389">
        <v>0</v>
      </c>
    </row>
    <row r="390" spans="1:12" x14ac:dyDescent="0.25">
      <c r="A390">
        <v>417083</v>
      </c>
      <c r="B390">
        <v>0.67249999999999999</v>
      </c>
      <c r="C390">
        <v>0.71399999999999997</v>
      </c>
      <c r="D390">
        <v>56</v>
      </c>
      <c r="E390">
        <v>70</v>
      </c>
      <c r="F390">
        <v>83.5</v>
      </c>
      <c r="G390">
        <v>99</v>
      </c>
      <c r="H390">
        <v>1.3725000000000001</v>
      </c>
      <c r="I390">
        <v>1.43749999999999</v>
      </c>
      <c r="J390">
        <v>0.55794999999999995</v>
      </c>
      <c r="K390">
        <v>1.1335</v>
      </c>
      <c r="L390">
        <v>0</v>
      </c>
    </row>
    <row r="391" spans="1:12" x14ac:dyDescent="0.25">
      <c r="A391">
        <v>418213</v>
      </c>
      <c r="B391">
        <v>1.071</v>
      </c>
      <c r="C391">
        <v>0.83650000000000002</v>
      </c>
      <c r="D391">
        <v>49</v>
      </c>
      <c r="E391">
        <v>58.5</v>
      </c>
      <c r="F391">
        <v>46.5</v>
      </c>
      <c r="G391">
        <v>71</v>
      </c>
      <c r="H391">
        <v>1.3140000000000001</v>
      </c>
      <c r="I391">
        <v>1.30049999999999</v>
      </c>
      <c r="J391">
        <v>0.59019999999999995</v>
      </c>
      <c r="K391">
        <v>0.89744999999999997</v>
      </c>
      <c r="L391">
        <v>24</v>
      </c>
    </row>
    <row r="392" spans="1:12" x14ac:dyDescent="0.25">
      <c r="A392">
        <v>243171</v>
      </c>
      <c r="B392">
        <v>0.64500000000000002</v>
      </c>
      <c r="C392">
        <v>0.58450000000000002</v>
      </c>
      <c r="D392">
        <v>48</v>
      </c>
      <c r="E392">
        <v>53</v>
      </c>
      <c r="F392">
        <v>75.5</v>
      </c>
      <c r="G392">
        <v>93</v>
      </c>
      <c r="H392">
        <v>1.3174999999999999</v>
      </c>
      <c r="I392">
        <v>1.423</v>
      </c>
      <c r="J392">
        <v>0.74275000000000002</v>
      </c>
      <c r="K392">
        <v>1.3414999999999999</v>
      </c>
      <c r="L392">
        <v>36</v>
      </c>
    </row>
    <row r="393" spans="1:12" x14ac:dyDescent="0.25">
      <c r="A393">
        <v>157228</v>
      </c>
      <c r="B393">
        <v>0.57699999999999996</v>
      </c>
      <c r="D393">
        <v>56</v>
      </c>
      <c r="F393">
        <v>98</v>
      </c>
      <c r="G393">
        <v>91</v>
      </c>
      <c r="H393">
        <v>1.37299999999999</v>
      </c>
      <c r="I393">
        <v>1.4144999999999901</v>
      </c>
      <c r="J393">
        <v>1.7014</v>
      </c>
      <c r="K393">
        <v>1.83125</v>
      </c>
      <c r="L393">
        <v>20</v>
      </c>
    </row>
    <row r="394" spans="1:12" x14ac:dyDescent="0.25">
      <c r="A394">
        <v>430347</v>
      </c>
      <c r="B394">
        <v>0.67700000000000005</v>
      </c>
      <c r="C394">
        <v>0.7</v>
      </c>
      <c r="D394">
        <v>66.5</v>
      </c>
      <c r="E394">
        <v>67.5</v>
      </c>
      <c r="F394">
        <v>98.5</v>
      </c>
      <c r="G394">
        <v>96.5</v>
      </c>
      <c r="H394">
        <v>1.40349999999999</v>
      </c>
      <c r="I394">
        <v>1.4889999999999901</v>
      </c>
      <c r="J394">
        <v>1.3479000000000001</v>
      </c>
      <c r="K394">
        <v>1.0479499999999999</v>
      </c>
      <c r="L394">
        <v>22</v>
      </c>
    </row>
    <row r="395" spans="1:12" x14ac:dyDescent="0.25">
      <c r="A395">
        <v>413422</v>
      </c>
      <c r="B395">
        <v>0.71</v>
      </c>
      <c r="C395">
        <v>0.65700000000000003</v>
      </c>
      <c r="D395">
        <v>56</v>
      </c>
      <c r="E395">
        <v>51</v>
      </c>
      <c r="F395">
        <v>78.5</v>
      </c>
      <c r="G395">
        <v>78</v>
      </c>
      <c r="H395">
        <v>1.3479999999999901</v>
      </c>
      <c r="I395">
        <v>1.43799999999999</v>
      </c>
      <c r="J395">
        <v>0.86155000000000004</v>
      </c>
      <c r="K395">
        <v>1.2071000000000001</v>
      </c>
      <c r="L395">
        <v>0</v>
      </c>
    </row>
    <row r="396" spans="1:12" x14ac:dyDescent="0.25">
      <c r="A396">
        <v>92624</v>
      </c>
      <c r="B396">
        <v>0.6865</v>
      </c>
      <c r="D396">
        <v>54</v>
      </c>
      <c r="F396">
        <v>79</v>
      </c>
      <c r="G396">
        <v>71</v>
      </c>
      <c r="H396">
        <v>1.3554999999999999</v>
      </c>
      <c r="I396">
        <v>1.3394999999999899</v>
      </c>
      <c r="J396">
        <v>0.80739999999999901</v>
      </c>
      <c r="K396">
        <v>0.95899999999999996</v>
      </c>
      <c r="L396">
        <v>152</v>
      </c>
    </row>
    <row r="397" spans="1:12" x14ac:dyDescent="0.25">
      <c r="A397">
        <v>408488</v>
      </c>
      <c r="B397">
        <v>0.69499999999999995</v>
      </c>
      <c r="C397">
        <v>0.65300000000000002</v>
      </c>
      <c r="D397">
        <v>43.5</v>
      </c>
      <c r="E397">
        <v>64</v>
      </c>
      <c r="F397">
        <v>99</v>
      </c>
      <c r="G397">
        <v>98</v>
      </c>
      <c r="H397">
        <v>1.2469999999999899</v>
      </c>
      <c r="I397">
        <v>1.377</v>
      </c>
      <c r="J397">
        <v>0.94935000000000003</v>
      </c>
      <c r="K397">
        <v>1.0907500000000001</v>
      </c>
      <c r="L397">
        <v>84</v>
      </c>
    </row>
    <row r="398" spans="1:12" x14ac:dyDescent="0.25">
      <c r="A398">
        <v>408488</v>
      </c>
      <c r="B398">
        <v>0.69599999999999995</v>
      </c>
      <c r="C398">
        <v>0.71599999999999997</v>
      </c>
      <c r="D398">
        <v>37.5</v>
      </c>
      <c r="E398">
        <v>56</v>
      </c>
      <c r="F398">
        <v>82</v>
      </c>
      <c r="G398">
        <v>78</v>
      </c>
      <c r="H398">
        <v>1.3045</v>
      </c>
      <c r="I398">
        <v>1.41</v>
      </c>
      <c r="J398">
        <v>0.86895</v>
      </c>
      <c r="K398">
        <v>1.1031500000000001</v>
      </c>
      <c r="L398">
        <v>84</v>
      </c>
    </row>
    <row r="399" spans="1:12" x14ac:dyDescent="0.25">
      <c r="A399">
        <v>408488</v>
      </c>
      <c r="B399">
        <v>0.72049999999999903</v>
      </c>
      <c r="C399">
        <v>0.67799999999999905</v>
      </c>
      <c r="D399">
        <v>58.5</v>
      </c>
      <c r="E399">
        <v>60</v>
      </c>
      <c r="F399">
        <v>81.5</v>
      </c>
      <c r="G399">
        <v>88.5</v>
      </c>
      <c r="H399">
        <v>1.3719999999999899</v>
      </c>
      <c r="I399">
        <v>1.4359999999999999</v>
      </c>
      <c r="J399">
        <v>1.0157</v>
      </c>
      <c r="K399">
        <v>1.2782500000000001</v>
      </c>
      <c r="L399">
        <v>84</v>
      </c>
    </row>
    <row r="400" spans="1:12" x14ac:dyDescent="0.25">
      <c r="A400">
        <v>408488</v>
      </c>
      <c r="B400">
        <v>0.72099999999999997</v>
      </c>
      <c r="C400">
        <v>0.70950000000000002</v>
      </c>
      <c r="D400">
        <v>52.5</v>
      </c>
      <c r="E400">
        <v>56</v>
      </c>
      <c r="F400">
        <v>73</v>
      </c>
      <c r="G400">
        <v>78.5</v>
      </c>
      <c r="H400">
        <v>1.4295</v>
      </c>
      <c r="I400">
        <v>1.4689999999999901</v>
      </c>
      <c r="J400">
        <v>0.93530000000000002</v>
      </c>
      <c r="K400">
        <v>1.2906500000000001</v>
      </c>
      <c r="L400">
        <v>84</v>
      </c>
    </row>
    <row r="401" spans="1:12" x14ac:dyDescent="0.25">
      <c r="A401">
        <v>207933</v>
      </c>
      <c r="B401">
        <v>0.76199999999999901</v>
      </c>
      <c r="C401">
        <v>0.67049999999999998</v>
      </c>
      <c r="D401">
        <v>58</v>
      </c>
      <c r="E401">
        <v>53</v>
      </c>
      <c r="F401">
        <v>78</v>
      </c>
      <c r="G401">
        <v>79</v>
      </c>
      <c r="H401">
        <v>1.4335</v>
      </c>
      <c r="I401">
        <v>1.4849999999999901</v>
      </c>
      <c r="J401">
        <v>0.71330000000000005</v>
      </c>
      <c r="K401">
        <v>0.941549999999999</v>
      </c>
      <c r="L401">
        <v>66</v>
      </c>
    </row>
    <row r="402" spans="1:12" x14ac:dyDescent="0.25">
      <c r="A402">
        <v>218650</v>
      </c>
      <c r="C402">
        <v>0.64099999999999902</v>
      </c>
      <c r="E402">
        <v>54</v>
      </c>
      <c r="F402">
        <v>79</v>
      </c>
      <c r="G402">
        <v>84</v>
      </c>
      <c r="H402">
        <v>1.167</v>
      </c>
      <c r="I402">
        <v>1.3559999999999901</v>
      </c>
      <c r="J402">
        <v>0.35475000000000001</v>
      </c>
      <c r="K402">
        <v>0.78069999999999995</v>
      </c>
      <c r="L402">
        <v>0</v>
      </c>
    </row>
    <row r="403" spans="1:12" x14ac:dyDescent="0.25">
      <c r="A403">
        <v>297029</v>
      </c>
      <c r="B403">
        <v>0.81200000000000006</v>
      </c>
      <c r="C403">
        <v>0.76700000000000002</v>
      </c>
      <c r="D403">
        <v>63</v>
      </c>
      <c r="E403">
        <v>62</v>
      </c>
      <c r="F403">
        <v>78</v>
      </c>
      <c r="G403">
        <v>80</v>
      </c>
      <c r="H403">
        <v>1.2969999999999999</v>
      </c>
      <c r="I403">
        <v>1.3559999999999901</v>
      </c>
      <c r="J403">
        <v>1</v>
      </c>
      <c r="K403">
        <v>0.74419999999999997</v>
      </c>
      <c r="L403">
        <v>80</v>
      </c>
    </row>
    <row r="404" spans="1:12" x14ac:dyDescent="0.25">
      <c r="A404">
        <v>177551</v>
      </c>
      <c r="B404">
        <v>0.65200000000000002</v>
      </c>
      <c r="D404">
        <v>60</v>
      </c>
      <c r="F404">
        <v>92.5</v>
      </c>
      <c r="H404">
        <v>1.3245</v>
      </c>
      <c r="I404">
        <v>1.3694999999999999</v>
      </c>
      <c r="J404">
        <v>0.72265000000000001</v>
      </c>
      <c r="K404">
        <v>0.75824999999999998</v>
      </c>
      <c r="L404">
        <v>82</v>
      </c>
    </row>
    <row r="405" spans="1:12" x14ac:dyDescent="0.25">
      <c r="A405">
        <v>353455</v>
      </c>
      <c r="B405">
        <v>0.64749999999999996</v>
      </c>
      <c r="C405">
        <v>0.53499999999999903</v>
      </c>
      <c r="D405">
        <v>43</v>
      </c>
      <c r="E405">
        <v>36.5</v>
      </c>
      <c r="F405">
        <v>66.5</v>
      </c>
      <c r="G405">
        <v>68</v>
      </c>
      <c r="H405">
        <v>1.3614999999999999</v>
      </c>
      <c r="I405">
        <v>1.4555</v>
      </c>
      <c r="J405">
        <v>0.68769999999999998</v>
      </c>
      <c r="K405">
        <v>1.1066</v>
      </c>
      <c r="L405">
        <v>22</v>
      </c>
    </row>
    <row r="406" spans="1:12" x14ac:dyDescent="0.25">
      <c r="A406">
        <v>132125</v>
      </c>
      <c r="B406">
        <v>0.88700000000000001</v>
      </c>
      <c r="C406">
        <v>0.69450000000000001</v>
      </c>
      <c r="D406">
        <v>88</v>
      </c>
      <c r="E406">
        <v>62.5</v>
      </c>
      <c r="F406">
        <v>74</v>
      </c>
      <c r="G406">
        <v>89.5</v>
      </c>
      <c r="H406">
        <v>1.2885</v>
      </c>
      <c r="I406">
        <v>1.4245000000000001</v>
      </c>
      <c r="J406">
        <v>0.44245000000000001</v>
      </c>
      <c r="K406">
        <v>1.04965</v>
      </c>
      <c r="L406">
        <v>18</v>
      </c>
    </row>
    <row r="407" spans="1:12" x14ac:dyDescent="0.25">
      <c r="A407">
        <v>132125</v>
      </c>
      <c r="B407">
        <v>0.88700000000000001</v>
      </c>
      <c r="C407">
        <v>0.871</v>
      </c>
      <c r="D407">
        <v>78</v>
      </c>
      <c r="E407">
        <v>79</v>
      </c>
      <c r="F407">
        <v>99</v>
      </c>
      <c r="G407">
        <v>92</v>
      </c>
      <c r="H407">
        <v>1.361</v>
      </c>
      <c r="I407">
        <v>1.3975</v>
      </c>
      <c r="J407">
        <v>0.58365</v>
      </c>
      <c r="K407">
        <v>0.98119999999999996</v>
      </c>
      <c r="L407">
        <v>18</v>
      </c>
    </row>
    <row r="408" spans="1:12" x14ac:dyDescent="0.25">
      <c r="A408">
        <v>386681</v>
      </c>
      <c r="B408">
        <v>0.64300000000000002</v>
      </c>
      <c r="C408">
        <v>0.72299999999999998</v>
      </c>
      <c r="D408">
        <v>61</v>
      </c>
      <c r="E408">
        <v>69</v>
      </c>
      <c r="F408">
        <v>96</v>
      </c>
      <c r="G408">
        <v>96</v>
      </c>
      <c r="H408">
        <v>1.113</v>
      </c>
      <c r="I408">
        <v>1.2829999999999999</v>
      </c>
      <c r="J408">
        <v>0.62024999999999997</v>
      </c>
      <c r="K408">
        <v>0.98209999999999997</v>
      </c>
      <c r="L408">
        <v>16</v>
      </c>
    </row>
    <row r="409" spans="1:12" x14ac:dyDescent="0.25">
      <c r="A409">
        <v>386681</v>
      </c>
      <c r="B409">
        <v>0.64200000000000002</v>
      </c>
      <c r="C409">
        <v>0.65</v>
      </c>
      <c r="D409">
        <v>61</v>
      </c>
      <c r="E409">
        <v>63</v>
      </c>
      <c r="F409">
        <v>96</v>
      </c>
      <c r="G409">
        <v>97</v>
      </c>
      <c r="H409">
        <v>1.0385</v>
      </c>
      <c r="I409">
        <v>1.244</v>
      </c>
      <c r="J409">
        <v>0.67959999999999998</v>
      </c>
      <c r="K409">
        <v>1.0544500000000001</v>
      </c>
      <c r="L409">
        <v>16</v>
      </c>
    </row>
    <row r="410" spans="1:12" x14ac:dyDescent="0.25">
      <c r="A410">
        <v>386681</v>
      </c>
      <c r="B410">
        <v>0.50700000000000001</v>
      </c>
      <c r="C410">
        <v>0.690499999999999</v>
      </c>
      <c r="D410">
        <v>49</v>
      </c>
      <c r="E410">
        <v>67</v>
      </c>
      <c r="F410">
        <v>98</v>
      </c>
      <c r="G410">
        <v>97</v>
      </c>
      <c r="H410">
        <v>1.3734999999999999</v>
      </c>
      <c r="I410">
        <v>1.4390000000000001</v>
      </c>
      <c r="J410">
        <v>0.77564999999999995</v>
      </c>
      <c r="K410">
        <v>1.2143999999999999</v>
      </c>
      <c r="L410">
        <v>16</v>
      </c>
    </row>
    <row r="411" spans="1:12" x14ac:dyDescent="0.25">
      <c r="A411">
        <v>386681</v>
      </c>
      <c r="B411">
        <v>0.50649999999999995</v>
      </c>
      <c r="C411">
        <v>0.65399999999999903</v>
      </c>
      <c r="D411">
        <v>49</v>
      </c>
      <c r="E411">
        <v>64</v>
      </c>
      <c r="F411">
        <v>98</v>
      </c>
      <c r="G411">
        <v>97.5</v>
      </c>
      <c r="H411">
        <v>1.2989999999999999</v>
      </c>
      <c r="I411">
        <v>1.4</v>
      </c>
      <c r="J411">
        <v>0.83499999999999996</v>
      </c>
      <c r="K411">
        <v>1.2867500000000001</v>
      </c>
      <c r="L411">
        <v>16</v>
      </c>
    </row>
    <row r="412" spans="1:12" x14ac:dyDescent="0.25">
      <c r="A412">
        <v>389861</v>
      </c>
      <c r="B412">
        <v>0.59</v>
      </c>
      <c r="C412">
        <v>0.52800000000000002</v>
      </c>
      <c r="D412">
        <v>56.5</v>
      </c>
      <c r="E412">
        <v>51.5</v>
      </c>
      <c r="F412">
        <v>98.5</v>
      </c>
      <c r="G412">
        <v>98</v>
      </c>
      <c r="H412">
        <v>1.3234999999999899</v>
      </c>
      <c r="I412">
        <v>1.4419999999999999</v>
      </c>
      <c r="J412">
        <v>0.90449999999999997</v>
      </c>
      <c r="K412">
        <v>1.5726</v>
      </c>
      <c r="L412">
        <v>54</v>
      </c>
    </row>
    <row r="413" spans="1:12" x14ac:dyDescent="0.25">
      <c r="A413">
        <v>286044</v>
      </c>
      <c r="B413">
        <v>0.59699999999999998</v>
      </c>
      <c r="C413">
        <v>0.59250000000000003</v>
      </c>
      <c r="D413">
        <v>58</v>
      </c>
      <c r="E413">
        <v>66.5</v>
      </c>
      <c r="F413">
        <v>97</v>
      </c>
      <c r="G413">
        <v>113</v>
      </c>
      <c r="H413">
        <v>1.2875000000000001</v>
      </c>
      <c r="I413">
        <v>1.4384999999999999</v>
      </c>
      <c r="J413">
        <v>0.65229999999999999</v>
      </c>
      <c r="K413">
        <v>1.1818499999999901</v>
      </c>
      <c r="L413">
        <v>38</v>
      </c>
    </row>
    <row r="414" spans="1:12" x14ac:dyDescent="0.25">
      <c r="A414">
        <v>412918</v>
      </c>
      <c r="F414">
        <v>77</v>
      </c>
      <c r="H414">
        <v>1.304</v>
      </c>
      <c r="I414">
        <v>1.4509999999999901</v>
      </c>
      <c r="J414">
        <v>0.5605</v>
      </c>
      <c r="K414">
        <v>1.1753</v>
      </c>
      <c r="L414">
        <v>136</v>
      </c>
    </row>
    <row r="415" spans="1:12" x14ac:dyDescent="0.25">
      <c r="A415">
        <v>412918</v>
      </c>
      <c r="B415">
        <v>0.49</v>
      </c>
      <c r="C415">
        <v>0.80900000000000005</v>
      </c>
      <c r="D415">
        <v>43</v>
      </c>
      <c r="E415">
        <v>40</v>
      </c>
      <c r="F415">
        <v>82.5</v>
      </c>
      <c r="G415">
        <v>50</v>
      </c>
      <c r="H415">
        <v>1.3025</v>
      </c>
      <c r="I415">
        <v>1.4954999999999901</v>
      </c>
      <c r="J415">
        <v>0.68730000000000002</v>
      </c>
      <c r="K415">
        <v>1.3853499999999901</v>
      </c>
      <c r="L415">
        <v>136</v>
      </c>
    </row>
    <row r="416" spans="1:12" x14ac:dyDescent="0.25">
      <c r="A416">
        <v>412918</v>
      </c>
      <c r="B416">
        <v>0.46299999999999902</v>
      </c>
      <c r="C416">
        <v>0.45700000000000002</v>
      </c>
      <c r="D416">
        <v>40</v>
      </c>
      <c r="E416">
        <v>39</v>
      </c>
      <c r="F416">
        <v>87</v>
      </c>
      <c r="G416">
        <v>86</v>
      </c>
      <c r="H416">
        <v>1.3140000000000001</v>
      </c>
      <c r="I416">
        <v>1.508</v>
      </c>
      <c r="J416">
        <v>0.51070000000000004</v>
      </c>
      <c r="K416">
        <v>1.4504999999999999</v>
      </c>
      <c r="L416">
        <v>136</v>
      </c>
    </row>
    <row r="417" spans="1:12" x14ac:dyDescent="0.25">
      <c r="A417">
        <v>412918</v>
      </c>
      <c r="B417">
        <v>0.47649999999999898</v>
      </c>
      <c r="C417">
        <v>0.63300000000000001</v>
      </c>
      <c r="D417">
        <v>41.5</v>
      </c>
      <c r="E417">
        <v>39.5</v>
      </c>
      <c r="F417">
        <v>87.5</v>
      </c>
      <c r="G417">
        <v>68</v>
      </c>
      <c r="H417">
        <v>1.3075000000000001</v>
      </c>
      <c r="I417">
        <v>1.524</v>
      </c>
      <c r="J417">
        <v>0.66239999999999999</v>
      </c>
      <c r="K417">
        <v>1.52294999999999</v>
      </c>
      <c r="L417">
        <v>136</v>
      </c>
    </row>
    <row r="418" spans="1:12" x14ac:dyDescent="0.25">
      <c r="A418">
        <v>395837</v>
      </c>
      <c r="B418">
        <v>0.747</v>
      </c>
      <c r="C418">
        <v>0.71799999999999997</v>
      </c>
      <c r="D418">
        <v>50</v>
      </c>
      <c r="E418">
        <v>51</v>
      </c>
      <c r="F418">
        <v>68</v>
      </c>
      <c r="G418">
        <v>71</v>
      </c>
      <c r="H418">
        <v>1.304</v>
      </c>
      <c r="I418">
        <v>1.4159999999999999</v>
      </c>
      <c r="J418">
        <v>1.7101</v>
      </c>
      <c r="K418">
        <v>1.1931</v>
      </c>
      <c r="L418">
        <v>14</v>
      </c>
    </row>
    <row r="419" spans="1:12" x14ac:dyDescent="0.25">
      <c r="A419">
        <v>395837</v>
      </c>
      <c r="B419">
        <v>0.753</v>
      </c>
      <c r="C419">
        <v>0.72199999999999998</v>
      </c>
      <c r="D419">
        <v>48</v>
      </c>
      <c r="E419">
        <v>49.5</v>
      </c>
      <c r="F419">
        <v>64.5</v>
      </c>
      <c r="G419">
        <v>68.5</v>
      </c>
      <c r="H419">
        <v>1.3460000000000001</v>
      </c>
      <c r="I419">
        <v>1.427</v>
      </c>
      <c r="J419">
        <v>1.93675</v>
      </c>
      <c r="K419">
        <v>1.18045</v>
      </c>
      <c r="L419">
        <v>14</v>
      </c>
    </row>
    <row r="420" spans="1:12" x14ac:dyDescent="0.25">
      <c r="A420">
        <v>422480</v>
      </c>
      <c r="B420">
        <v>0.61149999999999904</v>
      </c>
      <c r="C420">
        <v>0.65049999999999997</v>
      </c>
      <c r="D420">
        <v>48</v>
      </c>
      <c r="E420">
        <v>46</v>
      </c>
      <c r="F420">
        <v>79</v>
      </c>
      <c r="G420">
        <v>71</v>
      </c>
      <c r="H420">
        <v>1.3394999999999999</v>
      </c>
      <c r="I420">
        <v>1.448</v>
      </c>
      <c r="J420">
        <v>0.60314999999999996</v>
      </c>
      <c r="K420">
        <v>1.1878</v>
      </c>
      <c r="L420">
        <v>8</v>
      </c>
    </row>
    <row r="421" spans="1:12" x14ac:dyDescent="0.25">
      <c r="A421">
        <v>390955</v>
      </c>
      <c r="B421">
        <v>0.65249999999999997</v>
      </c>
      <c r="C421">
        <v>0.61549999999999905</v>
      </c>
      <c r="D421">
        <v>55.5</v>
      </c>
      <c r="E421">
        <v>63.5</v>
      </c>
      <c r="F421">
        <v>87.5</v>
      </c>
      <c r="G421">
        <v>103.5</v>
      </c>
      <c r="H421">
        <v>1.339</v>
      </c>
      <c r="I421">
        <v>1.3740000000000001</v>
      </c>
      <c r="J421">
        <v>0.86729999999999996</v>
      </c>
      <c r="K421">
        <v>1.2805499999999901</v>
      </c>
      <c r="L421">
        <v>4</v>
      </c>
    </row>
    <row r="422" spans="1:12" x14ac:dyDescent="0.25">
      <c r="A422">
        <v>415140</v>
      </c>
      <c r="B422">
        <v>0.78849999999999998</v>
      </c>
      <c r="C422">
        <v>0.87450000000000006</v>
      </c>
      <c r="D422">
        <v>64.5</v>
      </c>
      <c r="E422">
        <v>59</v>
      </c>
      <c r="F422">
        <v>81.5</v>
      </c>
      <c r="G422">
        <v>68.5</v>
      </c>
      <c r="H422">
        <v>1.3625</v>
      </c>
      <c r="I422">
        <v>1.4395</v>
      </c>
      <c r="J422">
        <v>0.64590000000000003</v>
      </c>
      <c r="K422">
        <v>0.82509999999999994</v>
      </c>
      <c r="L422">
        <v>0</v>
      </c>
    </row>
    <row r="423" spans="1:12" x14ac:dyDescent="0.25">
      <c r="A423">
        <v>314504</v>
      </c>
      <c r="B423">
        <v>0.71599999999999997</v>
      </c>
      <c r="D423">
        <v>62</v>
      </c>
      <c r="F423">
        <v>87</v>
      </c>
      <c r="H423">
        <v>1.3089999999999999</v>
      </c>
      <c r="I423">
        <v>1.357</v>
      </c>
      <c r="J423">
        <v>0.5474</v>
      </c>
      <c r="K423">
        <v>0.91449999999999998</v>
      </c>
      <c r="L423">
        <v>6</v>
      </c>
    </row>
    <row r="424" spans="1:12" x14ac:dyDescent="0.25">
      <c r="A424">
        <v>410249</v>
      </c>
      <c r="B424">
        <v>0.64100000000000001</v>
      </c>
      <c r="C424">
        <v>0.66749999999999998</v>
      </c>
      <c r="D424">
        <v>50</v>
      </c>
      <c r="E424">
        <v>50.5</v>
      </c>
      <c r="F424">
        <v>79</v>
      </c>
      <c r="G424">
        <v>79.5</v>
      </c>
      <c r="H424">
        <v>1.4529999999999901</v>
      </c>
      <c r="I424">
        <v>1.4590000000000001</v>
      </c>
      <c r="J424">
        <v>0.89869999999999906</v>
      </c>
      <c r="K424">
        <v>1.08995</v>
      </c>
      <c r="L424">
        <v>20</v>
      </c>
    </row>
    <row r="425" spans="1:12" x14ac:dyDescent="0.25">
      <c r="A425">
        <v>346219</v>
      </c>
      <c r="B425">
        <v>0.71199999999999897</v>
      </c>
      <c r="C425">
        <v>0.57649999999999901</v>
      </c>
      <c r="D425">
        <v>64.5</v>
      </c>
      <c r="E425">
        <v>49.5</v>
      </c>
      <c r="F425">
        <v>90.5</v>
      </c>
      <c r="G425">
        <v>87</v>
      </c>
      <c r="H425">
        <v>1.34299999999999</v>
      </c>
      <c r="I425">
        <v>1.464</v>
      </c>
      <c r="J425">
        <v>1.32555</v>
      </c>
      <c r="K425">
        <v>1.11375</v>
      </c>
      <c r="L425">
        <v>8</v>
      </c>
    </row>
    <row r="426" spans="1:12" x14ac:dyDescent="0.25">
      <c r="A426">
        <v>92522</v>
      </c>
      <c r="B426">
        <v>0.72150000000000003</v>
      </c>
      <c r="C426">
        <v>0.622</v>
      </c>
      <c r="D426">
        <v>36.5</v>
      </c>
      <c r="E426">
        <v>38</v>
      </c>
      <c r="F426">
        <v>50</v>
      </c>
      <c r="G426">
        <v>50</v>
      </c>
      <c r="H426">
        <v>1.335</v>
      </c>
      <c r="I426">
        <v>1.4275</v>
      </c>
      <c r="J426">
        <v>0.89169999999999905</v>
      </c>
      <c r="K426">
        <v>1.1785999999999901</v>
      </c>
      <c r="L426">
        <v>0</v>
      </c>
    </row>
    <row r="427" spans="1:12" x14ac:dyDescent="0.25">
      <c r="A427">
        <v>409336</v>
      </c>
      <c r="B427">
        <v>0.56699999999999995</v>
      </c>
      <c r="C427">
        <v>0.60549999999999904</v>
      </c>
      <c r="D427">
        <v>54</v>
      </c>
      <c r="E427">
        <v>49</v>
      </c>
      <c r="F427">
        <v>83</v>
      </c>
      <c r="G427">
        <v>83</v>
      </c>
      <c r="H427">
        <v>1.28</v>
      </c>
      <c r="I427">
        <v>1.3025</v>
      </c>
      <c r="J427">
        <v>0.81240000000000001</v>
      </c>
      <c r="K427">
        <v>1.284</v>
      </c>
      <c r="L427">
        <v>10</v>
      </c>
    </row>
    <row r="428" spans="1:12" x14ac:dyDescent="0.25">
      <c r="A428">
        <v>409336</v>
      </c>
      <c r="B428">
        <v>0.58799999999999997</v>
      </c>
      <c r="C428">
        <v>0.623</v>
      </c>
      <c r="D428">
        <v>50.5</v>
      </c>
      <c r="E428">
        <v>49</v>
      </c>
      <c r="F428">
        <v>86.5</v>
      </c>
      <c r="G428">
        <v>81.5</v>
      </c>
      <c r="H428">
        <v>1.34249999999999</v>
      </c>
      <c r="I428">
        <v>1.3534999999999999</v>
      </c>
      <c r="J428">
        <v>0.99339999999999995</v>
      </c>
      <c r="K428">
        <v>1.33795</v>
      </c>
      <c r="L428">
        <v>10</v>
      </c>
    </row>
    <row r="429" spans="1:12" x14ac:dyDescent="0.25">
      <c r="A429">
        <v>410879</v>
      </c>
      <c r="B429">
        <v>0.93299999999999905</v>
      </c>
      <c r="C429">
        <v>0.70599999999999996</v>
      </c>
      <c r="D429">
        <v>60</v>
      </c>
      <c r="E429">
        <v>55</v>
      </c>
      <c r="F429">
        <v>59.5</v>
      </c>
      <c r="G429">
        <v>72.5</v>
      </c>
      <c r="H429">
        <v>1.1964999999999899</v>
      </c>
      <c r="I429">
        <v>1.2894999999999901</v>
      </c>
      <c r="J429">
        <v>0.73694999999999999</v>
      </c>
      <c r="K429">
        <v>1.02915</v>
      </c>
      <c r="L429">
        <v>4</v>
      </c>
    </row>
    <row r="430" spans="1:12" x14ac:dyDescent="0.25">
      <c r="A430">
        <v>396224</v>
      </c>
      <c r="B430">
        <v>0.79649999999999899</v>
      </c>
      <c r="C430">
        <v>0.55799999999999905</v>
      </c>
      <c r="D430">
        <v>62.5</v>
      </c>
      <c r="E430">
        <v>48</v>
      </c>
      <c r="F430">
        <v>78.5</v>
      </c>
      <c r="G430">
        <v>76</v>
      </c>
      <c r="H430">
        <v>1.2835000000000001</v>
      </c>
      <c r="I430">
        <v>1.3129999999999999</v>
      </c>
      <c r="J430">
        <v>0.748</v>
      </c>
      <c r="K430">
        <v>1.0085999999999999</v>
      </c>
      <c r="L430">
        <v>14</v>
      </c>
    </row>
    <row r="431" spans="1:12" x14ac:dyDescent="0.25">
      <c r="A431">
        <v>412918</v>
      </c>
      <c r="F431">
        <v>77</v>
      </c>
      <c r="H431">
        <v>1.304</v>
      </c>
      <c r="I431">
        <v>1.4509999999999901</v>
      </c>
      <c r="J431">
        <v>0.5605</v>
      </c>
      <c r="K431">
        <v>1.1753</v>
      </c>
      <c r="L431">
        <v>136</v>
      </c>
    </row>
    <row r="432" spans="1:12" x14ac:dyDescent="0.25">
      <c r="A432">
        <v>412918</v>
      </c>
      <c r="B432">
        <v>0.49</v>
      </c>
      <c r="C432">
        <v>0.80900000000000005</v>
      </c>
      <c r="D432">
        <v>43</v>
      </c>
      <c r="E432">
        <v>40</v>
      </c>
      <c r="F432">
        <v>82.5</v>
      </c>
      <c r="G432">
        <v>50</v>
      </c>
      <c r="H432">
        <v>1.3025</v>
      </c>
      <c r="I432">
        <v>1.4954999999999901</v>
      </c>
      <c r="J432">
        <v>0.68730000000000002</v>
      </c>
      <c r="K432">
        <v>1.3853499999999901</v>
      </c>
      <c r="L432">
        <v>136</v>
      </c>
    </row>
    <row r="433" spans="1:12" x14ac:dyDescent="0.25">
      <c r="A433">
        <v>412918</v>
      </c>
      <c r="B433">
        <v>0.46299999999999902</v>
      </c>
      <c r="C433">
        <v>0.45700000000000002</v>
      </c>
      <c r="D433">
        <v>40</v>
      </c>
      <c r="E433">
        <v>39</v>
      </c>
      <c r="F433">
        <v>87</v>
      </c>
      <c r="G433">
        <v>86</v>
      </c>
      <c r="H433">
        <v>1.3140000000000001</v>
      </c>
      <c r="I433">
        <v>1.508</v>
      </c>
      <c r="J433">
        <v>0.51070000000000004</v>
      </c>
      <c r="K433">
        <v>1.4504999999999999</v>
      </c>
      <c r="L433">
        <v>136</v>
      </c>
    </row>
    <row r="434" spans="1:12" x14ac:dyDescent="0.25">
      <c r="A434">
        <v>412918</v>
      </c>
      <c r="B434">
        <v>0.47649999999999898</v>
      </c>
      <c r="C434">
        <v>0.63300000000000001</v>
      </c>
      <c r="D434">
        <v>41.5</v>
      </c>
      <c r="E434">
        <v>39.5</v>
      </c>
      <c r="F434">
        <v>87.5</v>
      </c>
      <c r="G434">
        <v>68</v>
      </c>
      <c r="H434">
        <v>1.3075000000000001</v>
      </c>
      <c r="I434">
        <v>1.524</v>
      </c>
      <c r="J434">
        <v>0.66239999999999999</v>
      </c>
      <c r="K434">
        <v>1.52294999999999</v>
      </c>
      <c r="L434">
        <v>136</v>
      </c>
    </row>
    <row r="435" spans="1:12" x14ac:dyDescent="0.25">
      <c r="A435">
        <v>401903</v>
      </c>
      <c r="B435">
        <v>0.78749999999999998</v>
      </c>
      <c r="C435">
        <v>0.66549999999999998</v>
      </c>
      <c r="D435">
        <v>78.5</v>
      </c>
      <c r="E435">
        <v>74.5</v>
      </c>
      <c r="F435">
        <v>101.5</v>
      </c>
      <c r="G435">
        <v>112</v>
      </c>
      <c r="H435">
        <v>1.4275</v>
      </c>
      <c r="I435">
        <v>1.494</v>
      </c>
      <c r="J435">
        <v>0.94055</v>
      </c>
      <c r="K435">
        <v>1.3672</v>
      </c>
      <c r="L435">
        <v>4</v>
      </c>
    </row>
    <row r="436" spans="1:12" x14ac:dyDescent="0.25">
      <c r="A436">
        <v>417770</v>
      </c>
      <c r="B436">
        <v>0.752</v>
      </c>
      <c r="C436">
        <v>0.61450000000000005</v>
      </c>
      <c r="D436">
        <v>86</v>
      </c>
      <c r="E436">
        <v>70.5</v>
      </c>
      <c r="F436">
        <v>111</v>
      </c>
      <c r="G436">
        <v>115.5</v>
      </c>
      <c r="H436">
        <v>1.3565</v>
      </c>
      <c r="I436">
        <v>1.4929999999999899</v>
      </c>
      <c r="J436">
        <v>1.0112999999999901</v>
      </c>
      <c r="K436">
        <v>1.4293</v>
      </c>
      <c r="L436">
        <v>40</v>
      </c>
    </row>
    <row r="437" spans="1:12" x14ac:dyDescent="0.25">
      <c r="A437">
        <v>419238</v>
      </c>
      <c r="B437">
        <v>0.49199999999999999</v>
      </c>
      <c r="C437">
        <v>0.628</v>
      </c>
      <c r="D437">
        <v>31</v>
      </c>
      <c r="E437">
        <v>49</v>
      </c>
      <c r="F437">
        <v>64</v>
      </c>
      <c r="G437">
        <v>78</v>
      </c>
      <c r="H437">
        <v>1.149</v>
      </c>
      <c r="I437">
        <v>1.296</v>
      </c>
      <c r="J437">
        <v>0.56299999999999994</v>
      </c>
      <c r="K437">
        <v>1.2989999999999999</v>
      </c>
      <c r="L437">
        <v>0</v>
      </c>
    </row>
    <row r="438" spans="1:12" x14ac:dyDescent="0.25">
      <c r="A438">
        <v>419238</v>
      </c>
      <c r="B438">
        <v>0.54949999999999999</v>
      </c>
      <c r="C438">
        <v>0.55600000000000005</v>
      </c>
      <c r="D438">
        <v>40</v>
      </c>
      <c r="E438">
        <v>45.5</v>
      </c>
      <c r="F438">
        <v>72</v>
      </c>
      <c r="G438">
        <v>83</v>
      </c>
      <c r="H438">
        <v>1.24</v>
      </c>
      <c r="I438">
        <v>1.3514999999999899</v>
      </c>
      <c r="J438">
        <v>0.53434999999999999</v>
      </c>
      <c r="K438">
        <v>1.3432499999999901</v>
      </c>
      <c r="L438">
        <v>0</v>
      </c>
    </row>
    <row r="439" spans="1:12" x14ac:dyDescent="0.25">
      <c r="A439">
        <v>419238</v>
      </c>
      <c r="B439">
        <v>0.57399999999999995</v>
      </c>
      <c r="C439">
        <v>0.81699999999999995</v>
      </c>
      <c r="D439">
        <v>48</v>
      </c>
      <c r="E439">
        <v>51</v>
      </c>
      <c r="F439">
        <v>84</v>
      </c>
      <c r="G439">
        <v>62</v>
      </c>
      <c r="H439">
        <v>1.3149999999999999</v>
      </c>
      <c r="I439">
        <v>1.409</v>
      </c>
      <c r="J439">
        <v>0.75739999999999996</v>
      </c>
      <c r="K439">
        <v>1.4112</v>
      </c>
      <c r="L439">
        <v>0</v>
      </c>
    </row>
    <row r="440" spans="1:12" x14ac:dyDescent="0.25">
      <c r="A440">
        <v>419238</v>
      </c>
      <c r="B440">
        <v>0.59050000000000002</v>
      </c>
      <c r="C440">
        <v>0.65049999999999997</v>
      </c>
      <c r="D440">
        <v>48.5</v>
      </c>
      <c r="E440">
        <v>46.5</v>
      </c>
      <c r="F440">
        <v>82</v>
      </c>
      <c r="G440">
        <v>75</v>
      </c>
      <c r="H440">
        <v>1.323</v>
      </c>
      <c r="I440">
        <v>1.4079999999999899</v>
      </c>
      <c r="J440">
        <v>0.63154999999999994</v>
      </c>
      <c r="K440">
        <v>1.3993500000000001</v>
      </c>
      <c r="L440">
        <v>0</v>
      </c>
    </row>
    <row r="441" spans="1:12" x14ac:dyDescent="0.25">
      <c r="A441">
        <v>339289</v>
      </c>
      <c r="B441">
        <v>0.628999999999999</v>
      </c>
      <c r="C441">
        <v>0.55449999999999899</v>
      </c>
      <c r="D441">
        <v>51</v>
      </c>
      <c r="E441">
        <v>47.5</v>
      </c>
      <c r="F441">
        <v>82</v>
      </c>
      <c r="G441">
        <v>88</v>
      </c>
      <c r="H441">
        <v>1.3864999999999901</v>
      </c>
      <c r="I441">
        <v>1.4874999999999901</v>
      </c>
      <c r="J441">
        <v>0.613949999999999</v>
      </c>
      <c r="K441">
        <v>1.02935</v>
      </c>
      <c r="L441">
        <v>14</v>
      </c>
    </row>
    <row r="442" spans="1:12" x14ac:dyDescent="0.25">
      <c r="A442">
        <v>390517</v>
      </c>
      <c r="B442">
        <v>0.67500000000000004</v>
      </c>
      <c r="C442">
        <v>0.63499999999999901</v>
      </c>
      <c r="D442">
        <v>54</v>
      </c>
      <c r="E442">
        <v>51.5</v>
      </c>
      <c r="F442">
        <v>60</v>
      </c>
      <c r="G442">
        <v>81.5</v>
      </c>
      <c r="H442">
        <v>1.2169999999999801</v>
      </c>
      <c r="I442">
        <v>1.3499999999999901</v>
      </c>
      <c r="J442">
        <v>0.53810000000000002</v>
      </c>
      <c r="K442">
        <v>1.1107</v>
      </c>
      <c r="L442">
        <v>30</v>
      </c>
    </row>
    <row r="443" spans="1:12" x14ac:dyDescent="0.25">
      <c r="A443">
        <v>390517</v>
      </c>
      <c r="B443">
        <v>0.68149999999999999</v>
      </c>
      <c r="C443">
        <v>0.63849999999999996</v>
      </c>
      <c r="D443">
        <v>53.5</v>
      </c>
      <c r="E443">
        <v>57.5</v>
      </c>
      <c r="F443">
        <v>78.5</v>
      </c>
      <c r="G443">
        <v>90.5</v>
      </c>
      <c r="H443">
        <v>1.32899999999999</v>
      </c>
      <c r="I443">
        <v>1.4019999999999899</v>
      </c>
      <c r="J443">
        <v>1.3630500000000001</v>
      </c>
      <c r="K443">
        <v>1.0944499999999999</v>
      </c>
      <c r="L443">
        <v>30</v>
      </c>
    </row>
    <row r="444" spans="1:12" x14ac:dyDescent="0.25">
      <c r="A444">
        <v>291615</v>
      </c>
      <c r="B444">
        <v>0.68200000000000005</v>
      </c>
      <c r="D444">
        <v>60</v>
      </c>
      <c r="F444">
        <v>88</v>
      </c>
      <c r="H444">
        <v>1.3169999999999999</v>
      </c>
      <c r="I444">
        <v>1.381</v>
      </c>
      <c r="J444">
        <v>0.81179999999999997</v>
      </c>
      <c r="K444">
        <v>1.2881</v>
      </c>
      <c r="L444">
        <v>4</v>
      </c>
    </row>
    <row r="445" spans="1:12" x14ac:dyDescent="0.25">
      <c r="A445">
        <v>418461</v>
      </c>
      <c r="B445">
        <v>0.83699999999999997</v>
      </c>
      <c r="C445">
        <v>0.54699999999999904</v>
      </c>
      <c r="D445">
        <v>79</v>
      </c>
      <c r="E445">
        <v>62.5</v>
      </c>
      <c r="F445">
        <v>96.5</v>
      </c>
      <c r="G445">
        <v>118</v>
      </c>
      <c r="H445">
        <v>1.3594999999999999</v>
      </c>
      <c r="I445">
        <v>1.4964999999999999</v>
      </c>
      <c r="J445">
        <v>0.62470000000000003</v>
      </c>
      <c r="K445">
        <v>1.0899999999999901</v>
      </c>
      <c r="L445">
        <v>8</v>
      </c>
    </row>
    <row r="446" spans="1:12" x14ac:dyDescent="0.25">
      <c r="A446">
        <v>371907</v>
      </c>
      <c r="B446">
        <v>0.67400000000000004</v>
      </c>
      <c r="C446">
        <v>0.82250000000000001</v>
      </c>
      <c r="D446">
        <v>46.5</v>
      </c>
      <c r="E446">
        <v>51</v>
      </c>
      <c r="F446">
        <v>71</v>
      </c>
      <c r="G446">
        <v>62</v>
      </c>
      <c r="H446">
        <v>1.1625000000000001</v>
      </c>
      <c r="I446">
        <v>1.2865</v>
      </c>
      <c r="J446">
        <v>0.75524999999999998</v>
      </c>
      <c r="K446">
        <v>0.85655000000000003</v>
      </c>
      <c r="L446">
        <v>0</v>
      </c>
    </row>
    <row r="447" spans="1:12" x14ac:dyDescent="0.25">
      <c r="A447">
        <v>371907</v>
      </c>
      <c r="B447">
        <v>0.67149999999999999</v>
      </c>
      <c r="C447">
        <v>0.81299999999999895</v>
      </c>
      <c r="D447">
        <v>49.5</v>
      </c>
      <c r="E447">
        <v>50.5</v>
      </c>
      <c r="F447">
        <v>74.5</v>
      </c>
      <c r="G447">
        <v>62.5</v>
      </c>
      <c r="H447">
        <v>1.258</v>
      </c>
      <c r="I447">
        <v>1.3525</v>
      </c>
      <c r="J447">
        <v>0.65779999999999905</v>
      </c>
      <c r="K447">
        <v>0.89539999999999997</v>
      </c>
      <c r="L447">
        <v>0</v>
      </c>
    </row>
    <row r="448" spans="1:12" x14ac:dyDescent="0.25">
      <c r="A448">
        <v>416719</v>
      </c>
      <c r="B448">
        <v>0.57999999999999996</v>
      </c>
      <c r="C448">
        <v>0.46600000000000003</v>
      </c>
      <c r="D448">
        <v>49</v>
      </c>
      <c r="E448">
        <v>40</v>
      </c>
      <c r="F448">
        <v>85</v>
      </c>
      <c r="G448">
        <v>86</v>
      </c>
      <c r="H448">
        <v>1.2694999999999901</v>
      </c>
      <c r="I448">
        <v>1.3525</v>
      </c>
      <c r="J448">
        <v>0.622</v>
      </c>
      <c r="K448">
        <v>0.92059999999999997</v>
      </c>
      <c r="L448">
        <v>6</v>
      </c>
    </row>
    <row r="449" spans="1:12" x14ac:dyDescent="0.25">
      <c r="A449">
        <v>383376</v>
      </c>
      <c r="B449">
        <v>0.69899999999999995</v>
      </c>
      <c r="C449">
        <v>0.46799999999999897</v>
      </c>
      <c r="D449">
        <v>62.5</v>
      </c>
      <c r="E449">
        <v>38</v>
      </c>
      <c r="F449">
        <v>93.5</v>
      </c>
      <c r="G449">
        <v>63</v>
      </c>
      <c r="H449">
        <v>1.3274999999999999</v>
      </c>
      <c r="I449">
        <v>1.3599999999999901</v>
      </c>
      <c r="J449">
        <v>0.80069999999999997</v>
      </c>
      <c r="K449">
        <v>0.94030000000000002</v>
      </c>
      <c r="L449">
        <v>26</v>
      </c>
    </row>
    <row r="450" spans="1:12" x14ac:dyDescent="0.25">
      <c r="A450">
        <v>359828</v>
      </c>
      <c r="B450">
        <v>0.63800000000000001</v>
      </c>
      <c r="D450">
        <v>49</v>
      </c>
      <c r="F450">
        <v>77</v>
      </c>
      <c r="H450">
        <v>1.3219999999999901</v>
      </c>
      <c r="I450">
        <v>1.3440000000000001</v>
      </c>
      <c r="J450">
        <v>0.64280000000000004</v>
      </c>
      <c r="K450">
        <v>1.2859</v>
      </c>
      <c r="L450">
        <v>32</v>
      </c>
    </row>
    <row r="451" spans="1:12" x14ac:dyDescent="0.25">
      <c r="A451">
        <v>359828</v>
      </c>
      <c r="B451">
        <v>0.63800000000000001</v>
      </c>
      <c r="D451">
        <v>49</v>
      </c>
      <c r="F451">
        <v>70</v>
      </c>
      <c r="H451">
        <v>1.2914999999999901</v>
      </c>
      <c r="I451">
        <v>1.2755000000000001</v>
      </c>
      <c r="J451">
        <v>0.50854999999999995</v>
      </c>
      <c r="K451">
        <v>0.97435000000000005</v>
      </c>
      <c r="L451">
        <v>32</v>
      </c>
    </row>
    <row r="452" spans="1:12" x14ac:dyDescent="0.25">
      <c r="A452">
        <v>240303</v>
      </c>
      <c r="B452">
        <v>0.80499999999999905</v>
      </c>
      <c r="C452">
        <v>1.073</v>
      </c>
      <c r="D452">
        <v>56.5</v>
      </c>
      <c r="E452">
        <v>45</v>
      </c>
      <c r="F452">
        <v>71</v>
      </c>
      <c r="G452">
        <v>42</v>
      </c>
      <c r="H452">
        <v>1.34299999999999</v>
      </c>
      <c r="I452">
        <v>1.3359999999999901</v>
      </c>
      <c r="J452">
        <v>1.2703</v>
      </c>
      <c r="K452">
        <v>0.9234</v>
      </c>
      <c r="L452">
        <v>0</v>
      </c>
    </row>
    <row r="453" spans="1:12" x14ac:dyDescent="0.25">
      <c r="A453">
        <v>415961</v>
      </c>
      <c r="B453">
        <v>0.70299999999999996</v>
      </c>
      <c r="C453">
        <v>0.61450000000000005</v>
      </c>
      <c r="D453">
        <v>52.5</v>
      </c>
      <c r="E453">
        <v>59</v>
      </c>
      <c r="F453">
        <v>74</v>
      </c>
      <c r="G453">
        <v>96.5</v>
      </c>
      <c r="H453">
        <v>1.3659999999999799</v>
      </c>
      <c r="I453">
        <v>1.4864999999999899</v>
      </c>
      <c r="J453">
        <v>0.72214999999999996</v>
      </c>
      <c r="K453">
        <v>1.1655500000000001</v>
      </c>
      <c r="L453">
        <v>0</v>
      </c>
    </row>
    <row r="454" spans="1:12" x14ac:dyDescent="0.25">
      <c r="A454">
        <v>237931</v>
      </c>
      <c r="B454">
        <v>0.45050000000000001</v>
      </c>
      <c r="C454">
        <v>0.75</v>
      </c>
      <c r="D454">
        <v>52</v>
      </c>
      <c r="E454">
        <v>40</v>
      </c>
      <c r="F454">
        <v>115</v>
      </c>
      <c r="G454">
        <v>53</v>
      </c>
      <c r="H454">
        <v>1.2565</v>
      </c>
      <c r="I454">
        <v>1.3679999999999899</v>
      </c>
      <c r="J454">
        <v>0.75574999999999903</v>
      </c>
      <c r="K454">
        <v>1.2104999999999999</v>
      </c>
      <c r="L454">
        <v>96</v>
      </c>
    </row>
    <row r="455" spans="1:12" x14ac:dyDescent="0.25">
      <c r="A455">
        <v>50002</v>
      </c>
      <c r="B455">
        <v>0.55700000000000005</v>
      </c>
      <c r="C455">
        <v>0.65600000000000003</v>
      </c>
      <c r="D455">
        <v>44</v>
      </c>
      <c r="E455">
        <v>46.5</v>
      </c>
      <c r="F455">
        <v>65</v>
      </c>
      <c r="G455">
        <v>68.5</v>
      </c>
      <c r="H455">
        <v>1.4119999999999999</v>
      </c>
      <c r="I455">
        <v>1.4994999999999901</v>
      </c>
      <c r="J455">
        <v>0.73299999999999998</v>
      </c>
      <c r="K455">
        <v>1.3275999999999999</v>
      </c>
      <c r="L455">
        <v>20</v>
      </c>
    </row>
    <row r="456" spans="1:12" x14ac:dyDescent="0.25">
      <c r="A456">
        <v>360362</v>
      </c>
      <c r="B456">
        <v>0.73899999999999899</v>
      </c>
      <c r="C456">
        <v>0.88249999999999995</v>
      </c>
      <c r="D456">
        <v>60</v>
      </c>
      <c r="E456">
        <v>56.5</v>
      </c>
      <c r="F456">
        <v>80.5</v>
      </c>
      <c r="G456">
        <v>67.5</v>
      </c>
      <c r="H456">
        <v>1.367</v>
      </c>
      <c r="I456">
        <v>1.3879999999999899</v>
      </c>
      <c r="J456">
        <v>0.72165000000000001</v>
      </c>
      <c r="K456">
        <v>0.90495000000000003</v>
      </c>
      <c r="L456">
        <v>98</v>
      </c>
    </row>
    <row r="457" spans="1:12" x14ac:dyDescent="0.25">
      <c r="A457">
        <v>410605</v>
      </c>
      <c r="B457">
        <v>0.81699999999999995</v>
      </c>
      <c r="C457">
        <v>0.61</v>
      </c>
      <c r="D457">
        <v>63</v>
      </c>
      <c r="E457">
        <v>57</v>
      </c>
      <c r="F457">
        <v>77</v>
      </c>
      <c r="G457">
        <v>95</v>
      </c>
      <c r="H457">
        <v>1.3999999999999899</v>
      </c>
      <c r="I457">
        <v>1.4684999999999999</v>
      </c>
      <c r="J457">
        <v>1.46445</v>
      </c>
      <c r="K457">
        <v>1.4891999999999901</v>
      </c>
      <c r="L457">
        <v>24</v>
      </c>
    </row>
    <row r="458" spans="1:12" x14ac:dyDescent="0.25">
      <c r="A458">
        <v>76673</v>
      </c>
      <c r="B458">
        <v>0.85450000000000004</v>
      </c>
      <c r="C458">
        <v>0.79</v>
      </c>
      <c r="D458">
        <v>56.5</v>
      </c>
      <c r="E458">
        <v>55</v>
      </c>
      <c r="F458">
        <v>67.5</v>
      </c>
      <c r="G458">
        <v>79</v>
      </c>
      <c r="H458">
        <v>1.3859999999999999</v>
      </c>
      <c r="I458">
        <v>1.456</v>
      </c>
      <c r="J458">
        <v>0.64300000000000002</v>
      </c>
      <c r="K458">
        <v>0.8901</v>
      </c>
      <c r="L458">
        <v>0</v>
      </c>
    </row>
    <row r="459" spans="1:12" x14ac:dyDescent="0.25">
      <c r="A459">
        <v>414899</v>
      </c>
      <c r="B459">
        <v>0.54500000000000004</v>
      </c>
      <c r="C459">
        <v>0.72849999999999904</v>
      </c>
      <c r="D459">
        <v>58.5</v>
      </c>
      <c r="E459">
        <v>64</v>
      </c>
      <c r="F459">
        <v>108.5</v>
      </c>
      <c r="G459">
        <v>89</v>
      </c>
      <c r="H459">
        <v>1.361</v>
      </c>
      <c r="I459">
        <v>1.4724999999999999</v>
      </c>
      <c r="J459">
        <v>0.87179999999999902</v>
      </c>
      <c r="K459">
        <v>1.3489</v>
      </c>
      <c r="L459">
        <v>4</v>
      </c>
    </row>
    <row r="460" spans="1:12" x14ac:dyDescent="0.25">
      <c r="A460">
        <v>409915</v>
      </c>
      <c r="B460">
        <v>0.69650000000000001</v>
      </c>
      <c r="C460">
        <v>0.62450000000000006</v>
      </c>
      <c r="D460">
        <v>67</v>
      </c>
      <c r="E460">
        <v>75</v>
      </c>
      <c r="F460">
        <v>98.5</v>
      </c>
      <c r="G460">
        <v>124</v>
      </c>
      <c r="H460">
        <v>1.3865000000000001</v>
      </c>
      <c r="I460">
        <v>1.5489999999999999</v>
      </c>
      <c r="J460">
        <v>0.83560000000000001</v>
      </c>
      <c r="K460">
        <v>2.3418000000000001</v>
      </c>
      <c r="L460">
        <v>6</v>
      </c>
    </row>
    <row r="461" spans="1:12" x14ac:dyDescent="0.25">
      <c r="A461">
        <v>299500</v>
      </c>
      <c r="B461">
        <v>0.68300000000000005</v>
      </c>
      <c r="C461">
        <v>0.6855</v>
      </c>
      <c r="D461">
        <v>37.5</v>
      </c>
      <c r="E461">
        <v>44</v>
      </c>
      <c r="F461">
        <v>56</v>
      </c>
      <c r="G461">
        <v>64</v>
      </c>
      <c r="H461">
        <v>1.3704999999999901</v>
      </c>
      <c r="I461">
        <v>1.4024999999999901</v>
      </c>
      <c r="J461">
        <v>0.97550000000000003</v>
      </c>
      <c r="K461">
        <v>1.42075</v>
      </c>
      <c r="L461">
        <v>10</v>
      </c>
    </row>
    <row r="462" spans="1:12" x14ac:dyDescent="0.25">
      <c r="A462">
        <v>427172</v>
      </c>
      <c r="B462">
        <v>0.83199999999999996</v>
      </c>
      <c r="C462">
        <v>0.75149999999999895</v>
      </c>
      <c r="D462">
        <v>56</v>
      </c>
      <c r="E462">
        <v>45.5</v>
      </c>
      <c r="F462">
        <v>68.5</v>
      </c>
      <c r="G462">
        <v>60.5</v>
      </c>
      <c r="H462">
        <v>1.32499999999999</v>
      </c>
      <c r="I462">
        <v>1.452</v>
      </c>
      <c r="J462">
        <v>0.76559999999999995</v>
      </c>
      <c r="K462">
        <v>1.2072499999999999</v>
      </c>
      <c r="L462">
        <v>30</v>
      </c>
    </row>
    <row r="463" spans="1:12" x14ac:dyDescent="0.25">
      <c r="A463">
        <v>381301</v>
      </c>
      <c r="L463">
        <v>4</v>
      </c>
    </row>
    <row r="464" spans="1:12" x14ac:dyDescent="0.25">
      <c r="A464">
        <v>381301</v>
      </c>
      <c r="B464">
        <v>0.56499999999999995</v>
      </c>
      <c r="D464">
        <v>66</v>
      </c>
      <c r="F464">
        <v>118</v>
      </c>
      <c r="G464">
        <v>40</v>
      </c>
      <c r="H464">
        <v>1.33</v>
      </c>
      <c r="I464">
        <v>1.4079999999999999</v>
      </c>
      <c r="J464">
        <v>0.63380000000000003</v>
      </c>
      <c r="K464">
        <v>1.3297000000000001</v>
      </c>
      <c r="L464">
        <v>4</v>
      </c>
    </row>
    <row r="465" spans="1:12" x14ac:dyDescent="0.25">
      <c r="A465">
        <v>381301</v>
      </c>
      <c r="B465">
        <v>0.52200000000000002</v>
      </c>
      <c r="D465">
        <v>63</v>
      </c>
      <c r="F465">
        <v>121</v>
      </c>
      <c r="G465">
        <v>74</v>
      </c>
      <c r="H465">
        <v>1.3259999999999901</v>
      </c>
      <c r="I465">
        <v>1.4530000000000001</v>
      </c>
      <c r="J465">
        <v>0.75599999999999901</v>
      </c>
      <c r="K465">
        <v>1.3364</v>
      </c>
      <c r="L465">
        <v>4</v>
      </c>
    </row>
    <row r="466" spans="1:12" x14ac:dyDescent="0.25">
      <c r="A466">
        <v>381301</v>
      </c>
      <c r="B466">
        <v>0.54349999999999998</v>
      </c>
      <c r="D466">
        <v>64.5</v>
      </c>
      <c r="F466">
        <v>119.5</v>
      </c>
      <c r="G466">
        <v>57</v>
      </c>
      <c r="H466">
        <v>1.3279999999999901</v>
      </c>
      <c r="I466">
        <v>1.4304999999999899</v>
      </c>
      <c r="J466">
        <v>0.69489999999999896</v>
      </c>
      <c r="K466">
        <v>1.3330500000000001</v>
      </c>
      <c r="L466">
        <v>4</v>
      </c>
    </row>
    <row r="467" spans="1:12" x14ac:dyDescent="0.25">
      <c r="A467">
        <v>373929</v>
      </c>
      <c r="B467">
        <v>0.69499999999999995</v>
      </c>
      <c r="C467">
        <v>0.60099999999999898</v>
      </c>
      <c r="D467">
        <v>71.5</v>
      </c>
      <c r="E467">
        <v>69</v>
      </c>
      <c r="F467">
        <v>103.5</v>
      </c>
      <c r="G467">
        <v>116.5</v>
      </c>
      <c r="H467">
        <v>1.3664999999999901</v>
      </c>
      <c r="I467">
        <v>1.46199999999999</v>
      </c>
      <c r="J467">
        <v>0.76690000000000003</v>
      </c>
      <c r="K467">
        <v>1.4931000000000001</v>
      </c>
      <c r="L467">
        <v>96</v>
      </c>
    </row>
    <row r="468" spans="1:12" x14ac:dyDescent="0.25">
      <c r="A468">
        <v>361581</v>
      </c>
      <c r="B468">
        <v>0.61749999999999905</v>
      </c>
      <c r="C468">
        <v>0.60250000000000004</v>
      </c>
      <c r="D468">
        <v>57.5</v>
      </c>
      <c r="E468">
        <v>56</v>
      </c>
      <c r="F468">
        <v>95</v>
      </c>
      <c r="G468">
        <v>93</v>
      </c>
      <c r="H468">
        <v>1.3939999999999899</v>
      </c>
      <c r="I468">
        <v>1.5375000000000001</v>
      </c>
      <c r="J468">
        <v>0.97070000000000001</v>
      </c>
      <c r="K468">
        <v>2.0051000000000001</v>
      </c>
      <c r="L468">
        <v>10</v>
      </c>
    </row>
    <row r="469" spans="1:12" x14ac:dyDescent="0.25">
      <c r="A469">
        <v>307889</v>
      </c>
      <c r="B469">
        <v>0.55000000000000004</v>
      </c>
      <c r="C469">
        <v>0.559499999999999</v>
      </c>
      <c r="D469">
        <v>61</v>
      </c>
      <c r="E469">
        <v>45.5</v>
      </c>
      <c r="F469">
        <v>111</v>
      </c>
      <c r="G469">
        <v>88</v>
      </c>
      <c r="H469">
        <v>1.45199999999999</v>
      </c>
      <c r="I469">
        <v>1.464</v>
      </c>
      <c r="J469">
        <v>0.75554999999999894</v>
      </c>
      <c r="K469">
        <v>1.06985</v>
      </c>
      <c r="L469">
        <v>10</v>
      </c>
    </row>
    <row r="470" spans="1:12" x14ac:dyDescent="0.25">
      <c r="A470">
        <v>16807</v>
      </c>
      <c r="B470">
        <v>0.60749999999999904</v>
      </c>
      <c r="C470">
        <v>0.99249999999999905</v>
      </c>
      <c r="D470">
        <v>52</v>
      </c>
      <c r="E470">
        <v>64</v>
      </c>
      <c r="F470">
        <v>86</v>
      </c>
      <c r="G470">
        <v>64.5</v>
      </c>
      <c r="H470">
        <v>1.351</v>
      </c>
      <c r="I470">
        <v>1.474</v>
      </c>
      <c r="J470">
        <v>0.71545000000000003</v>
      </c>
      <c r="K470">
        <v>1.0876999999999999</v>
      </c>
      <c r="L470">
        <v>78</v>
      </c>
    </row>
    <row r="471" spans="1:12" x14ac:dyDescent="0.25">
      <c r="A471">
        <v>342300</v>
      </c>
      <c r="B471">
        <v>0.61799999999999999</v>
      </c>
      <c r="C471">
        <v>0.58399999999999996</v>
      </c>
      <c r="D471">
        <v>63</v>
      </c>
      <c r="E471">
        <v>64</v>
      </c>
      <c r="F471">
        <v>105</v>
      </c>
      <c r="G471">
        <v>109</v>
      </c>
      <c r="H471">
        <v>1.3534999999999999</v>
      </c>
      <c r="I471">
        <v>1.5465</v>
      </c>
      <c r="J471">
        <v>0.92374999999999996</v>
      </c>
      <c r="K471">
        <v>1.3843000000000001</v>
      </c>
      <c r="L471">
        <v>0</v>
      </c>
    </row>
    <row r="472" spans="1:12" x14ac:dyDescent="0.25">
      <c r="A472">
        <v>302971</v>
      </c>
      <c r="B472">
        <v>0.80649999999999999</v>
      </c>
      <c r="C472">
        <v>0.81200000000000006</v>
      </c>
      <c r="D472">
        <v>83</v>
      </c>
      <c r="E472">
        <v>73</v>
      </c>
      <c r="F472">
        <v>104</v>
      </c>
      <c r="G472">
        <v>97</v>
      </c>
      <c r="H472">
        <v>1.351</v>
      </c>
      <c r="I472">
        <v>1.3979999999999999</v>
      </c>
      <c r="J472">
        <v>0.89785000000000004</v>
      </c>
      <c r="K472">
        <v>1.5095000000000001</v>
      </c>
      <c r="L472">
        <v>0</v>
      </c>
    </row>
    <row r="473" spans="1:12" x14ac:dyDescent="0.25">
      <c r="A473">
        <v>409175</v>
      </c>
      <c r="B473">
        <v>0.58050000000000002</v>
      </c>
      <c r="C473">
        <v>0.64599999999999902</v>
      </c>
      <c r="D473">
        <v>51.5</v>
      </c>
      <c r="E473">
        <v>50</v>
      </c>
      <c r="F473">
        <v>90</v>
      </c>
      <c r="G473">
        <v>78</v>
      </c>
      <c r="H473">
        <v>1.278</v>
      </c>
      <c r="I473">
        <v>1.3754999999999999</v>
      </c>
      <c r="J473">
        <v>0.63329999999999997</v>
      </c>
      <c r="K473">
        <v>1.133</v>
      </c>
      <c r="L473">
        <v>0</v>
      </c>
    </row>
    <row r="474" spans="1:12" x14ac:dyDescent="0.25">
      <c r="A474">
        <v>410199</v>
      </c>
      <c r="B474">
        <v>0.72899999999999898</v>
      </c>
      <c r="C474">
        <v>0.53899999999999904</v>
      </c>
      <c r="D474">
        <v>59.5</v>
      </c>
      <c r="E474">
        <v>46.5</v>
      </c>
      <c r="F474">
        <v>85</v>
      </c>
      <c r="G474">
        <v>87</v>
      </c>
      <c r="H474">
        <v>1.3220000000000001</v>
      </c>
      <c r="I474">
        <v>1.347</v>
      </c>
      <c r="J474">
        <v>0.80425000000000002</v>
      </c>
      <c r="K474">
        <v>2.0518999999999998</v>
      </c>
      <c r="L474">
        <v>0</v>
      </c>
    </row>
    <row r="475" spans="1:12" x14ac:dyDescent="0.25">
      <c r="A475">
        <v>418096</v>
      </c>
      <c r="B475">
        <v>0.71199999999999897</v>
      </c>
      <c r="C475">
        <v>0.46999999999999897</v>
      </c>
      <c r="D475">
        <v>71</v>
      </c>
      <c r="E475">
        <v>57</v>
      </c>
      <c r="F475">
        <v>100</v>
      </c>
      <c r="G475">
        <v>121.5</v>
      </c>
      <c r="H475">
        <v>1.3359999999999901</v>
      </c>
      <c r="I475">
        <v>1.4769999999999901</v>
      </c>
      <c r="J475">
        <v>1.0636000000000001</v>
      </c>
      <c r="K475">
        <v>1.3952</v>
      </c>
      <c r="L475">
        <v>0</v>
      </c>
    </row>
    <row r="476" spans="1:12" x14ac:dyDescent="0.25">
      <c r="A476">
        <v>420090</v>
      </c>
      <c r="B476">
        <v>0.57850000000000001</v>
      </c>
      <c r="C476">
        <v>0.62549999999999994</v>
      </c>
      <c r="D476">
        <v>58</v>
      </c>
      <c r="E476">
        <v>65</v>
      </c>
      <c r="F476">
        <v>100</v>
      </c>
      <c r="G476">
        <v>104.5</v>
      </c>
      <c r="H476">
        <v>1.34299999999999</v>
      </c>
      <c r="I476">
        <v>1.4870000000000001</v>
      </c>
      <c r="J476">
        <v>0.56525000000000003</v>
      </c>
      <c r="K476">
        <v>1.0326499999999901</v>
      </c>
      <c r="L476">
        <v>10</v>
      </c>
    </row>
    <row r="477" spans="1:12" x14ac:dyDescent="0.25">
      <c r="A477">
        <v>361108</v>
      </c>
      <c r="B477">
        <v>0.72</v>
      </c>
      <c r="D477">
        <v>65</v>
      </c>
      <c r="F477">
        <v>90</v>
      </c>
      <c r="H477">
        <v>1.337</v>
      </c>
      <c r="I477">
        <v>1.393</v>
      </c>
      <c r="J477">
        <v>0.84809999999999997</v>
      </c>
      <c r="K477">
        <v>0.88599999999999901</v>
      </c>
      <c r="L477">
        <v>23</v>
      </c>
    </row>
    <row r="478" spans="1:12" x14ac:dyDescent="0.25">
      <c r="A478">
        <v>420567</v>
      </c>
      <c r="B478">
        <v>0.48199999999999998</v>
      </c>
      <c r="C478">
        <v>0.62049999999999905</v>
      </c>
      <c r="D478">
        <v>50</v>
      </c>
      <c r="E478">
        <v>53</v>
      </c>
      <c r="F478">
        <v>91.5</v>
      </c>
      <c r="G478">
        <v>89</v>
      </c>
      <c r="H478">
        <v>1.2490000000000001</v>
      </c>
      <c r="I478">
        <v>1.2685</v>
      </c>
      <c r="J478">
        <v>0.49009999999999998</v>
      </c>
      <c r="K478">
        <v>0.75380000000000003</v>
      </c>
      <c r="L478">
        <v>0</v>
      </c>
    </row>
    <row r="479" spans="1:12" x14ac:dyDescent="0.25">
      <c r="A479">
        <v>204580</v>
      </c>
      <c r="B479">
        <v>0.67099999999999904</v>
      </c>
      <c r="C479">
        <v>0.83399999999999896</v>
      </c>
      <c r="D479">
        <v>52</v>
      </c>
      <c r="E479">
        <v>48.5</v>
      </c>
      <c r="F479">
        <v>59.5</v>
      </c>
      <c r="G479">
        <v>60</v>
      </c>
      <c r="H479">
        <v>1.4555</v>
      </c>
      <c r="I479">
        <v>1.4830000000000001</v>
      </c>
      <c r="J479">
        <v>0.7631</v>
      </c>
      <c r="K479">
        <v>1.28365</v>
      </c>
      <c r="L479">
        <v>0</v>
      </c>
    </row>
    <row r="480" spans="1:12" x14ac:dyDescent="0.25">
      <c r="A480">
        <v>305124</v>
      </c>
      <c r="B480">
        <v>0.48549999999999999</v>
      </c>
      <c r="C480">
        <v>0.96</v>
      </c>
      <c r="D480">
        <v>44</v>
      </c>
      <c r="E480">
        <v>66</v>
      </c>
      <c r="F480">
        <v>91</v>
      </c>
      <c r="G480">
        <v>72.5</v>
      </c>
      <c r="H480">
        <v>1.371</v>
      </c>
      <c r="I480">
        <v>1.3434999999999999</v>
      </c>
      <c r="J480">
        <v>0.71504999999999996</v>
      </c>
      <c r="K480">
        <v>1.20435</v>
      </c>
      <c r="L480">
        <v>30</v>
      </c>
    </row>
    <row r="481" spans="1:12" x14ac:dyDescent="0.25">
      <c r="A481">
        <v>330665</v>
      </c>
      <c r="B481">
        <v>0.70450000000000002</v>
      </c>
      <c r="C481">
        <v>0.61099999999999999</v>
      </c>
      <c r="D481">
        <v>72</v>
      </c>
      <c r="E481">
        <v>69</v>
      </c>
      <c r="F481">
        <v>102.5</v>
      </c>
      <c r="G481">
        <v>101</v>
      </c>
      <c r="H481">
        <v>1.3955</v>
      </c>
      <c r="I481">
        <v>1.466</v>
      </c>
      <c r="J481">
        <v>1.1415999999999999</v>
      </c>
      <c r="K481">
        <v>1.33995</v>
      </c>
      <c r="L481">
        <v>24</v>
      </c>
    </row>
    <row r="482" spans="1:12" x14ac:dyDescent="0.25">
      <c r="A482">
        <v>396674</v>
      </c>
      <c r="B482">
        <v>0.61450000000000005</v>
      </c>
      <c r="C482">
        <v>0.77600000000000002</v>
      </c>
      <c r="D482">
        <v>62.5</v>
      </c>
      <c r="E482">
        <v>75.5</v>
      </c>
      <c r="F482">
        <v>102</v>
      </c>
      <c r="G482">
        <v>97.5</v>
      </c>
      <c r="H482">
        <v>1.427</v>
      </c>
      <c r="I482">
        <v>1.52849999999999</v>
      </c>
      <c r="J482">
        <v>3.3378000000000001</v>
      </c>
      <c r="K482">
        <v>1.4317</v>
      </c>
      <c r="L482">
        <v>74</v>
      </c>
    </row>
    <row r="483" spans="1:12" x14ac:dyDescent="0.25">
      <c r="A483">
        <v>340211</v>
      </c>
      <c r="B483">
        <v>0.74349999999999905</v>
      </c>
      <c r="C483">
        <v>0.64599999999999902</v>
      </c>
      <c r="D483">
        <v>73.5</v>
      </c>
      <c r="E483">
        <v>45.5</v>
      </c>
      <c r="F483">
        <v>99</v>
      </c>
      <c r="G483">
        <v>71.5</v>
      </c>
      <c r="H483">
        <v>1.3320000000000001</v>
      </c>
      <c r="I483">
        <v>1.41</v>
      </c>
      <c r="J483">
        <v>1.8248</v>
      </c>
      <c r="K483">
        <v>1.38479999999999</v>
      </c>
      <c r="L483">
        <v>4</v>
      </c>
    </row>
    <row r="484" spans="1:12" x14ac:dyDescent="0.25">
      <c r="A484">
        <v>188849</v>
      </c>
      <c r="B484">
        <v>0.71699999999999997</v>
      </c>
      <c r="C484">
        <v>0.70850000000000002</v>
      </c>
      <c r="D484">
        <v>72.5</v>
      </c>
      <c r="E484">
        <v>68</v>
      </c>
      <c r="F484">
        <v>102.5</v>
      </c>
      <c r="G484">
        <v>97.5</v>
      </c>
      <c r="H484">
        <v>1.42099999999999</v>
      </c>
      <c r="I484">
        <v>1.53249999999999</v>
      </c>
      <c r="J484">
        <v>0.90785000000000005</v>
      </c>
      <c r="K484">
        <v>0.95855000000000001</v>
      </c>
      <c r="L484">
        <v>6</v>
      </c>
    </row>
    <row r="485" spans="1:12" x14ac:dyDescent="0.25">
      <c r="A485">
        <v>156486</v>
      </c>
      <c r="B485">
        <v>1.01</v>
      </c>
      <c r="C485">
        <v>0.71699999999999997</v>
      </c>
      <c r="D485">
        <v>64</v>
      </c>
      <c r="E485">
        <v>50</v>
      </c>
      <c r="F485">
        <v>63.5</v>
      </c>
      <c r="G485">
        <v>69.5</v>
      </c>
      <c r="H485">
        <v>1.4424999999999999</v>
      </c>
      <c r="I485">
        <v>1.4924999999999999</v>
      </c>
      <c r="J485">
        <v>0.79174999999999895</v>
      </c>
      <c r="K485">
        <v>0.99199999999999999</v>
      </c>
    </row>
    <row r="486" spans="1:12" x14ac:dyDescent="0.25">
      <c r="A486">
        <v>397124</v>
      </c>
      <c r="B486">
        <v>0.68499999999999905</v>
      </c>
      <c r="C486">
        <v>0.65</v>
      </c>
      <c r="D486">
        <v>58.5</v>
      </c>
      <c r="E486">
        <v>59.5</v>
      </c>
      <c r="F486">
        <v>86.5</v>
      </c>
      <c r="G486">
        <v>94</v>
      </c>
      <c r="H486">
        <v>1.4304999999999899</v>
      </c>
      <c r="I486">
        <v>1.4935</v>
      </c>
      <c r="J486">
        <v>0.83335000000000004</v>
      </c>
      <c r="K486">
        <v>1.0057</v>
      </c>
      <c r="L486">
        <v>52</v>
      </c>
    </row>
    <row r="487" spans="1:12" x14ac:dyDescent="0.25">
      <c r="A487">
        <v>377427</v>
      </c>
      <c r="B487">
        <v>0.67349999999999999</v>
      </c>
      <c r="C487">
        <v>0.60599999999999998</v>
      </c>
      <c r="D487">
        <v>72</v>
      </c>
      <c r="E487">
        <v>70</v>
      </c>
      <c r="F487">
        <v>108</v>
      </c>
      <c r="G487">
        <v>115</v>
      </c>
      <c r="H487">
        <v>1.3824999999999901</v>
      </c>
      <c r="I487">
        <v>1.4795</v>
      </c>
      <c r="J487">
        <v>0.94415000000000004</v>
      </c>
      <c r="K487">
        <v>1.0681</v>
      </c>
      <c r="L487">
        <v>18</v>
      </c>
    </row>
    <row r="488" spans="1:12" x14ac:dyDescent="0.25">
      <c r="A488">
        <v>314331</v>
      </c>
      <c r="B488">
        <v>0.62</v>
      </c>
      <c r="C488">
        <v>0.53900000000000003</v>
      </c>
      <c r="D488">
        <v>64</v>
      </c>
      <c r="E488">
        <v>64</v>
      </c>
      <c r="F488">
        <v>104</v>
      </c>
      <c r="G488">
        <v>119</v>
      </c>
      <c r="H488">
        <v>1.411</v>
      </c>
      <c r="I488">
        <v>1.49599999999999</v>
      </c>
      <c r="J488">
        <v>0.63365000000000005</v>
      </c>
      <c r="K488">
        <v>1.2161</v>
      </c>
      <c r="L488">
        <v>4</v>
      </c>
    </row>
    <row r="489" spans="1:12" x14ac:dyDescent="0.25">
      <c r="A489">
        <v>223887</v>
      </c>
      <c r="B489">
        <v>0.58399999999999996</v>
      </c>
      <c r="C489">
        <v>0.73799999999999999</v>
      </c>
      <c r="D489">
        <v>39</v>
      </c>
      <c r="E489">
        <v>56</v>
      </c>
      <c r="F489">
        <v>66</v>
      </c>
      <c r="G489">
        <v>77</v>
      </c>
      <c r="H489">
        <v>1.274</v>
      </c>
      <c r="I489">
        <v>1.3169999999999999</v>
      </c>
      <c r="J489">
        <v>0.48570000000000002</v>
      </c>
      <c r="K489">
        <v>0.91239999999999999</v>
      </c>
      <c r="L489">
        <v>16</v>
      </c>
    </row>
    <row r="490" spans="1:12" x14ac:dyDescent="0.25">
      <c r="A490">
        <v>426263</v>
      </c>
      <c r="B490">
        <v>0.79449999999999998</v>
      </c>
      <c r="C490">
        <v>0.62649999999999995</v>
      </c>
      <c r="D490">
        <v>56.5</v>
      </c>
      <c r="E490">
        <v>52</v>
      </c>
      <c r="F490">
        <v>71.5</v>
      </c>
      <c r="G490">
        <v>84</v>
      </c>
      <c r="H490">
        <v>1.4329999999999901</v>
      </c>
      <c r="I490">
        <v>1.4784999999999899</v>
      </c>
      <c r="J490">
        <v>0.75985000000000003</v>
      </c>
      <c r="K490">
        <v>1.19075</v>
      </c>
      <c r="L490">
        <v>14</v>
      </c>
    </row>
    <row r="491" spans="1:12" x14ac:dyDescent="0.25">
      <c r="A491">
        <v>392285</v>
      </c>
      <c r="B491">
        <v>0.74</v>
      </c>
      <c r="C491">
        <v>0.52500000000000002</v>
      </c>
      <c r="D491">
        <v>41</v>
      </c>
      <c r="E491">
        <v>45</v>
      </c>
      <c r="F491">
        <v>55</v>
      </c>
      <c r="G491">
        <v>85</v>
      </c>
      <c r="H491">
        <v>1.3440000000000001</v>
      </c>
      <c r="I491">
        <v>1.403</v>
      </c>
      <c r="J491">
        <v>0.73350000000000004</v>
      </c>
      <c r="K491">
        <v>0.85040000000000004</v>
      </c>
      <c r="L491">
        <v>60</v>
      </c>
    </row>
    <row r="492" spans="1:12" x14ac:dyDescent="0.25">
      <c r="A492">
        <v>397481</v>
      </c>
      <c r="B492">
        <v>0.74299999999999999</v>
      </c>
      <c r="C492">
        <v>0.79499999999999904</v>
      </c>
      <c r="D492">
        <v>49</v>
      </c>
      <c r="E492">
        <v>57</v>
      </c>
      <c r="F492">
        <v>64.5</v>
      </c>
      <c r="G492">
        <v>71.5</v>
      </c>
      <c r="H492">
        <v>1.4444999999999999</v>
      </c>
      <c r="I492">
        <v>1.4715</v>
      </c>
      <c r="J492">
        <v>0.70594999999999997</v>
      </c>
      <c r="K492">
        <v>2.3264499999999999</v>
      </c>
      <c r="L492">
        <v>18</v>
      </c>
    </row>
    <row r="493" spans="1:12" x14ac:dyDescent="0.25">
      <c r="A493">
        <v>397481</v>
      </c>
      <c r="C493">
        <v>0.76</v>
      </c>
      <c r="E493">
        <v>62</v>
      </c>
      <c r="F493">
        <v>63</v>
      </c>
      <c r="G493">
        <v>81</v>
      </c>
      <c r="H493">
        <v>1.544</v>
      </c>
      <c r="I493">
        <v>1.534</v>
      </c>
      <c r="J493">
        <v>0.76439999999999997</v>
      </c>
      <c r="K493">
        <v>2.7012</v>
      </c>
      <c r="L493">
        <v>18</v>
      </c>
    </row>
    <row r="494" spans="1:12" x14ac:dyDescent="0.25">
      <c r="A494">
        <v>408888</v>
      </c>
      <c r="B494">
        <v>0.76649999999999996</v>
      </c>
      <c r="C494">
        <v>0.61750000000000005</v>
      </c>
      <c r="D494">
        <v>62</v>
      </c>
      <c r="E494">
        <v>47.5</v>
      </c>
      <c r="F494">
        <v>82</v>
      </c>
      <c r="G494">
        <v>78.5</v>
      </c>
      <c r="H494">
        <v>1.3975</v>
      </c>
      <c r="I494">
        <v>1.4604999999999999</v>
      </c>
      <c r="J494">
        <v>1.3992499999999899</v>
      </c>
      <c r="K494">
        <v>1.15435</v>
      </c>
    </row>
    <row r="495" spans="1:12" x14ac:dyDescent="0.25">
      <c r="A495">
        <v>2022051902</v>
      </c>
      <c r="B495">
        <v>0.81699999999999995</v>
      </c>
      <c r="C495">
        <v>0.52799999999999903</v>
      </c>
      <c r="D495">
        <v>67.5</v>
      </c>
      <c r="E495">
        <v>58</v>
      </c>
      <c r="F495">
        <v>86</v>
      </c>
      <c r="G495">
        <v>113</v>
      </c>
      <c r="H495">
        <v>1.39099999999999</v>
      </c>
      <c r="I495">
        <v>1.4910000000000001</v>
      </c>
      <c r="J495">
        <v>0.74249999999999905</v>
      </c>
      <c r="K495">
        <v>1.0689500000000001</v>
      </c>
    </row>
    <row r="496" spans="1:12" x14ac:dyDescent="0.25">
      <c r="A496">
        <v>108195</v>
      </c>
      <c r="B496">
        <v>0.67049999999999899</v>
      </c>
      <c r="C496">
        <v>0.66449999999999998</v>
      </c>
      <c r="D496">
        <v>58.5</v>
      </c>
      <c r="E496">
        <v>60.5</v>
      </c>
      <c r="F496">
        <v>87.5</v>
      </c>
      <c r="G496">
        <v>89</v>
      </c>
      <c r="H496">
        <v>1.4055</v>
      </c>
      <c r="I496">
        <v>1.4664999999999999</v>
      </c>
      <c r="J496">
        <v>0.74360000000000004</v>
      </c>
      <c r="K496">
        <v>0.95655000000000001</v>
      </c>
      <c r="L496">
        <v>58</v>
      </c>
    </row>
    <row r="497" spans="1:12" x14ac:dyDescent="0.25">
      <c r="A497">
        <v>191972</v>
      </c>
      <c r="B497">
        <v>0.627</v>
      </c>
      <c r="C497">
        <v>0.72999999999999898</v>
      </c>
      <c r="D497">
        <v>61.5</v>
      </c>
      <c r="E497">
        <v>53</v>
      </c>
      <c r="F497">
        <v>98.5</v>
      </c>
      <c r="G497">
        <v>77</v>
      </c>
      <c r="H497">
        <v>1.36099999999999</v>
      </c>
      <c r="I497">
        <v>1.3979999999999999</v>
      </c>
      <c r="J497">
        <v>0.56004999999999905</v>
      </c>
      <c r="K497">
        <v>1.00705</v>
      </c>
      <c r="L497">
        <v>52</v>
      </c>
    </row>
    <row r="498" spans="1:12" x14ac:dyDescent="0.25">
      <c r="A498">
        <v>191972</v>
      </c>
      <c r="B498">
        <v>0.66900000000000004</v>
      </c>
      <c r="C498">
        <v>0.875999999999999</v>
      </c>
      <c r="D498">
        <v>64.5</v>
      </c>
      <c r="E498">
        <v>50</v>
      </c>
      <c r="F498">
        <v>97.5</v>
      </c>
      <c r="G498">
        <v>76</v>
      </c>
      <c r="H498">
        <v>1.3239999999999901</v>
      </c>
      <c r="I498">
        <v>1.38499999999999</v>
      </c>
      <c r="J498">
        <v>0.50324999999999998</v>
      </c>
      <c r="K498">
        <v>0.90615000000000001</v>
      </c>
      <c r="L498">
        <v>52</v>
      </c>
    </row>
    <row r="499" spans="1:12" x14ac:dyDescent="0.25">
      <c r="A499">
        <v>376982</v>
      </c>
      <c r="B499">
        <v>0.57499999999999896</v>
      </c>
      <c r="C499">
        <v>0.72299999999999998</v>
      </c>
      <c r="D499">
        <v>50</v>
      </c>
      <c r="E499">
        <v>57.5</v>
      </c>
      <c r="F499">
        <v>87.5</v>
      </c>
      <c r="G499">
        <v>81.5</v>
      </c>
      <c r="H499">
        <v>1.4184999999999901</v>
      </c>
      <c r="I499">
        <v>1.496</v>
      </c>
      <c r="J499">
        <v>0.84125000000000005</v>
      </c>
      <c r="K499">
        <v>2.2427000000000001</v>
      </c>
      <c r="L499">
        <v>56</v>
      </c>
    </row>
    <row r="500" spans="1:12" x14ac:dyDescent="0.25">
      <c r="A500">
        <v>430293</v>
      </c>
      <c r="B500">
        <v>0.79599999999999904</v>
      </c>
      <c r="C500">
        <v>0.72649999999999904</v>
      </c>
      <c r="D500">
        <v>55</v>
      </c>
      <c r="E500">
        <v>53.5</v>
      </c>
      <c r="F500">
        <v>69</v>
      </c>
      <c r="G500">
        <v>72.5</v>
      </c>
      <c r="H500">
        <v>1.34649999999999</v>
      </c>
      <c r="I500">
        <v>1.3724999999999901</v>
      </c>
      <c r="J500">
        <v>1.0002499999999901</v>
      </c>
      <c r="K500">
        <v>1.1632</v>
      </c>
      <c r="L500">
        <v>40</v>
      </c>
    </row>
    <row r="501" spans="1:12" x14ac:dyDescent="0.25">
      <c r="A501">
        <v>411290</v>
      </c>
      <c r="B501">
        <v>0.76549999999999996</v>
      </c>
      <c r="C501">
        <v>0.72499999999999898</v>
      </c>
      <c r="D501">
        <v>55.5</v>
      </c>
      <c r="E501">
        <v>59</v>
      </c>
      <c r="F501">
        <v>73</v>
      </c>
      <c r="G501">
        <v>82</v>
      </c>
      <c r="H501">
        <v>1.4244999999999901</v>
      </c>
      <c r="I501">
        <v>1.4735</v>
      </c>
      <c r="J501">
        <v>0.75875000000000004</v>
      </c>
      <c r="K501">
        <v>1.1595499999999901</v>
      </c>
      <c r="L501">
        <v>10</v>
      </c>
    </row>
    <row r="502" spans="1:12" x14ac:dyDescent="0.25">
      <c r="A502">
        <v>430322</v>
      </c>
      <c r="B502">
        <v>0.74299999999999999</v>
      </c>
      <c r="C502">
        <v>0.67649999999999999</v>
      </c>
      <c r="D502">
        <v>67.5</v>
      </c>
      <c r="E502">
        <v>63</v>
      </c>
      <c r="F502">
        <v>90.5</v>
      </c>
      <c r="G502">
        <v>94</v>
      </c>
      <c r="H502">
        <v>1.3744999999999901</v>
      </c>
      <c r="I502">
        <v>1.5569999999999999</v>
      </c>
      <c r="J502">
        <v>0.58560000000000001</v>
      </c>
      <c r="K502">
        <v>1.1787999999999901</v>
      </c>
      <c r="L502">
        <v>38</v>
      </c>
    </row>
    <row r="503" spans="1:12" x14ac:dyDescent="0.25">
      <c r="A503">
        <v>289041</v>
      </c>
      <c r="B503">
        <v>0.78299999999999903</v>
      </c>
      <c r="C503">
        <v>0.73249999999999904</v>
      </c>
      <c r="D503">
        <v>72</v>
      </c>
      <c r="E503">
        <v>64.5</v>
      </c>
      <c r="F503">
        <v>93.5</v>
      </c>
      <c r="G503">
        <v>88</v>
      </c>
      <c r="H503">
        <v>1.468</v>
      </c>
      <c r="I503">
        <v>1.5325</v>
      </c>
      <c r="J503">
        <v>0.69809999999999905</v>
      </c>
      <c r="K503">
        <v>1.0983000000000001</v>
      </c>
      <c r="L503">
        <v>10</v>
      </c>
    </row>
    <row r="504" spans="1:12" x14ac:dyDescent="0.25">
      <c r="A504">
        <v>366243</v>
      </c>
      <c r="B504">
        <v>0.74449999999999905</v>
      </c>
      <c r="C504">
        <v>0.67049999999999998</v>
      </c>
      <c r="D504">
        <v>65</v>
      </c>
      <c r="E504">
        <v>62.5</v>
      </c>
      <c r="F504">
        <v>89.5</v>
      </c>
      <c r="G504">
        <v>97.5</v>
      </c>
      <c r="H504">
        <v>1.4475</v>
      </c>
      <c r="I504">
        <v>1.5125</v>
      </c>
      <c r="J504">
        <v>0.88214999999999999</v>
      </c>
      <c r="K504">
        <v>1.34614999999999</v>
      </c>
      <c r="L504">
        <v>22</v>
      </c>
    </row>
    <row r="505" spans="1:12" x14ac:dyDescent="0.25">
      <c r="A505">
        <v>366243</v>
      </c>
      <c r="B505">
        <v>0.752999999999999</v>
      </c>
      <c r="C505">
        <v>0.68700000000000006</v>
      </c>
      <c r="D505">
        <v>58.5</v>
      </c>
      <c r="E505">
        <v>57.5</v>
      </c>
      <c r="F505">
        <v>78.5</v>
      </c>
      <c r="G505">
        <v>84.5</v>
      </c>
      <c r="H505">
        <v>1.4504999999999999</v>
      </c>
      <c r="I505">
        <v>1.5154999999999901</v>
      </c>
      <c r="J505">
        <v>1.0311999999999999</v>
      </c>
      <c r="K505">
        <v>1.2984499999999899</v>
      </c>
      <c r="L505">
        <v>22</v>
      </c>
    </row>
    <row r="506" spans="1:12" x14ac:dyDescent="0.25">
      <c r="A506">
        <v>366243</v>
      </c>
      <c r="B506">
        <v>0.70799999999999996</v>
      </c>
      <c r="C506">
        <v>0.62050000000000005</v>
      </c>
      <c r="D506">
        <v>65.5</v>
      </c>
      <c r="E506">
        <v>59.5</v>
      </c>
      <c r="F506">
        <v>94</v>
      </c>
      <c r="G506">
        <v>99.5</v>
      </c>
      <c r="H506">
        <v>1.4869999999999901</v>
      </c>
      <c r="I506">
        <v>1.5649999999999999</v>
      </c>
      <c r="J506">
        <v>0.93684999999999996</v>
      </c>
      <c r="K506">
        <v>1.36659999999999</v>
      </c>
      <c r="L506">
        <v>22</v>
      </c>
    </row>
    <row r="507" spans="1:12" x14ac:dyDescent="0.25">
      <c r="A507">
        <v>366243</v>
      </c>
      <c r="B507">
        <v>0.71649999999999903</v>
      </c>
      <c r="C507">
        <v>0.63700000000000001</v>
      </c>
      <c r="D507">
        <v>59</v>
      </c>
      <c r="E507">
        <v>54.5</v>
      </c>
      <c r="F507">
        <v>83</v>
      </c>
      <c r="G507">
        <v>86.5</v>
      </c>
      <c r="H507">
        <v>1.48999999999999</v>
      </c>
      <c r="I507">
        <v>1.5680000000000001</v>
      </c>
      <c r="J507">
        <v>1.0859000000000001</v>
      </c>
      <c r="K507">
        <v>1.3189</v>
      </c>
      <c r="L507">
        <v>22</v>
      </c>
    </row>
    <row r="508" spans="1:12" x14ac:dyDescent="0.25">
      <c r="A508">
        <v>21122</v>
      </c>
      <c r="B508">
        <v>0.63849999999999896</v>
      </c>
      <c r="C508">
        <v>0.67999999999999905</v>
      </c>
      <c r="D508">
        <v>55.5</v>
      </c>
      <c r="E508">
        <v>58</v>
      </c>
      <c r="F508">
        <v>87</v>
      </c>
      <c r="G508">
        <v>86.5</v>
      </c>
      <c r="H508">
        <v>1.3319999999999901</v>
      </c>
      <c r="I508">
        <v>1.40299999999999</v>
      </c>
      <c r="J508">
        <v>1.0427500000000001</v>
      </c>
      <c r="K508">
        <v>0.97289999999999999</v>
      </c>
      <c r="L508">
        <v>6</v>
      </c>
    </row>
    <row r="509" spans="1:12" x14ac:dyDescent="0.25">
      <c r="A509">
        <v>21122</v>
      </c>
      <c r="B509">
        <v>0.58399999999999896</v>
      </c>
      <c r="C509">
        <v>0.749</v>
      </c>
      <c r="D509">
        <v>52.5</v>
      </c>
      <c r="E509">
        <v>68.5</v>
      </c>
      <c r="F509">
        <v>89.5</v>
      </c>
      <c r="G509">
        <v>92</v>
      </c>
      <c r="H509">
        <v>1.3115000000000001</v>
      </c>
      <c r="I509">
        <v>1.3739999999999899</v>
      </c>
      <c r="J509">
        <v>0.87359999999999904</v>
      </c>
      <c r="K509">
        <v>1.0423500000000001</v>
      </c>
      <c r="L509">
        <v>6</v>
      </c>
    </row>
    <row r="510" spans="1:12" x14ac:dyDescent="0.25">
      <c r="A510">
        <v>336383</v>
      </c>
      <c r="B510">
        <v>0.62549999999999895</v>
      </c>
      <c r="C510">
        <v>0.65399999999999903</v>
      </c>
      <c r="D510">
        <v>75.5</v>
      </c>
      <c r="E510">
        <v>66.5</v>
      </c>
      <c r="F510">
        <v>120.5</v>
      </c>
      <c r="G510">
        <v>104</v>
      </c>
      <c r="H510">
        <v>1.3145</v>
      </c>
      <c r="I510">
        <v>1.4039999999999999</v>
      </c>
      <c r="J510">
        <v>0.96450000000000002</v>
      </c>
      <c r="K510">
        <v>1.3491499999999901</v>
      </c>
      <c r="L510">
        <v>38</v>
      </c>
    </row>
    <row r="511" spans="1:12" x14ac:dyDescent="0.25">
      <c r="A511">
        <v>410672</v>
      </c>
      <c r="B511">
        <v>0.52649999999999897</v>
      </c>
      <c r="C511">
        <v>0.61399999999999999</v>
      </c>
      <c r="D511">
        <v>49.5</v>
      </c>
      <c r="E511">
        <v>52</v>
      </c>
      <c r="F511">
        <v>95</v>
      </c>
      <c r="G511">
        <v>85.5</v>
      </c>
      <c r="H511">
        <v>1.39499999999999</v>
      </c>
      <c r="I511">
        <v>1.47999999999999</v>
      </c>
      <c r="J511">
        <v>0.76219999999999999</v>
      </c>
      <c r="K511">
        <v>1.0310999999999999</v>
      </c>
      <c r="L511">
        <v>36</v>
      </c>
    </row>
    <row r="512" spans="1:12" x14ac:dyDescent="0.25">
      <c r="A512">
        <v>95762</v>
      </c>
      <c r="B512">
        <v>0.78249999999999997</v>
      </c>
      <c r="C512">
        <v>0.79699999999999904</v>
      </c>
      <c r="D512">
        <v>62.5</v>
      </c>
      <c r="E512">
        <v>56.5</v>
      </c>
      <c r="F512">
        <v>79.5</v>
      </c>
      <c r="G512">
        <v>72.5</v>
      </c>
      <c r="H512">
        <v>1.391</v>
      </c>
      <c r="I512">
        <v>1.42099999999999</v>
      </c>
      <c r="J512">
        <v>0.67079999999999995</v>
      </c>
      <c r="K512">
        <v>1.0438000000000001</v>
      </c>
      <c r="L512">
        <v>41</v>
      </c>
    </row>
    <row r="513" spans="1:12" x14ac:dyDescent="0.25">
      <c r="A513">
        <v>413216</v>
      </c>
      <c r="B513">
        <v>0.72099999999999997</v>
      </c>
      <c r="C513">
        <v>0.97299999999999998</v>
      </c>
      <c r="D513">
        <v>57</v>
      </c>
      <c r="E513">
        <v>38.5</v>
      </c>
      <c r="F513">
        <v>79.5</v>
      </c>
      <c r="G513">
        <v>55</v>
      </c>
      <c r="H513">
        <v>1.3305</v>
      </c>
      <c r="I513">
        <v>1.37499999999999</v>
      </c>
      <c r="J513">
        <v>0.64815</v>
      </c>
      <c r="K513">
        <v>0.91505000000000003</v>
      </c>
      <c r="L513">
        <v>80</v>
      </c>
    </row>
    <row r="514" spans="1:12" x14ac:dyDescent="0.25">
      <c r="A514">
        <v>357326</v>
      </c>
      <c r="B514">
        <v>0.85949999999999904</v>
      </c>
      <c r="C514">
        <v>0.72099999999999997</v>
      </c>
      <c r="D514">
        <v>83.5</v>
      </c>
      <c r="E514">
        <v>61.5</v>
      </c>
      <c r="F514">
        <v>97</v>
      </c>
      <c r="G514">
        <v>91</v>
      </c>
      <c r="H514">
        <v>1.4215</v>
      </c>
      <c r="I514">
        <v>1.5024999999999999</v>
      </c>
      <c r="J514">
        <v>0.61439999999999895</v>
      </c>
      <c r="K514">
        <v>1.1276999999999999</v>
      </c>
      <c r="L514">
        <v>18</v>
      </c>
    </row>
    <row r="515" spans="1:12" x14ac:dyDescent="0.25">
      <c r="A515">
        <v>347013</v>
      </c>
      <c r="B515">
        <v>0.72550000000000003</v>
      </c>
      <c r="C515">
        <v>0.70899999999999996</v>
      </c>
      <c r="D515">
        <v>55</v>
      </c>
      <c r="E515">
        <v>51</v>
      </c>
      <c r="F515">
        <v>76</v>
      </c>
      <c r="G515">
        <v>71.5</v>
      </c>
      <c r="H515">
        <v>1.3414999999999899</v>
      </c>
      <c r="I515">
        <v>1.4125000000000001</v>
      </c>
      <c r="J515">
        <v>0.95574999999999999</v>
      </c>
      <c r="K515">
        <v>1.2450999999999901</v>
      </c>
      <c r="L515">
        <v>46</v>
      </c>
    </row>
    <row r="516" spans="1:12" x14ac:dyDescent="0.25">
      <c r="A516">
        <v>414876</v>
      </c>
      <c r="B516">
        <v>0.66049999999999998</v>
      </c>
      <c r="C516">
        <v>0.59899999999999998</v>
      </c>
      <c r="D516">
        <v>72</v>
      </c>
      <c r="E516">
        <v>67.5</v>
      </c>
      <c r="F516">
        <v>111</v>
      </c>
      <c r="G516">
        <v>112.5</v>
      </c>
      <c r="H516">
        <v>1.4184999999999901</v>
      </c>
      <c r="I516">
        <v>1.5415000000000001</v>
      </c>
      <c r="J516">
        <v>0.92569999999999997</v>
      </c>
      <c r="K516">
        <v>1.57365</v>
      </c>
      <c r="L516">
        <v>52</v>
      </c>
    </row>
    <row r="517" spans="1:12" x14ac:dyDescent="0.25">
      <c r="A517">
        <v>1888</v>
      </c>
      <c r="B517">
        <v>0.7</v>
      </c>
      <c r="C517">
        <v>0.69599999999999995</v>
      </c>
      <c r="D517">
        <v>67</v>
      </c>
      <c r="E517">
        <v>75</v>
      </c>
      <c r="F517">
        <v>102</v>
      </c>
      <c r="G517">
        <v>109</v>
      </c>
      <c r="H517">
        <v>1.3699999999999899</v>
      </c>
      <c r="I517">
        <v>1.40749999999999</v>
      </c>
      <c r="J517">
        <v>0.8669</v>
      </c>
      <c r="K517">
        <v>1.0486</v>
      </c>
      <c r="L517">
        <v>16</v>
      </c>
    </row>
    <row r="518" spans="1:12" x14ac:dyDescent="0.25">
      <c r="A518">
        <v>150203</v>
      </c>
      <c r="B518">
        <v>0.67049999999999998</v>
      </c>
      <c r="C518">
        <v>0.61799999999999999</v>
      </c>
      <c r="D518">
        <v>52.5</v>
      </c>
      <c r="E518">
        <v>50.5</v>
      </c>
      <c r="F518">
        <v>79</v>
      </c>
      <c r="G518">
        <v>82.5</v>
      </c>
      <c r="H518">
        <v>1.391</v>
      </c>
      <c r="I518">
        <v>1.4849999999999901</v>
      </c>
      <c r="J518">
        <v>2.04555</v>
      </c>
      <c r="K518">
        <v>1.3063</v>
      </c>
      <c r="L518">
        <v>34</v>
      </c>
    </row>
    <row r="519" spans="1:12" x14ac:dyDescent="0.25">
      <c r="A519">
        <v>409323</v>
      </c>
      <c r="B519">
        <v>0.81699999999999995</v>
      </c>
      <c r="C519">
        <v>0.56599999999999995</v>
      </c>
      <c r="D519">
        <v>72</v>
      </c>
      <c r="E519">
        <v>69.5</v>
      </c>
      <c r="F519">
        <v>88</v>
      </c>
      <c r="G519">
        <v>120.5</v>
      </c>
      <c r="H519">
        <v>1.3394999999999899</v>
      </c>
      <c r="I519">
        <v>1.3924999999999901</v>
      </c>
      <c r="J519">
        <v>1.1032999999999999</v>
      </c>
      <c r="K519">
        <v>1.1918</v>
      </c>
      <c r="L519">
        <v>6</v>
      </c>
    </row>
    <row r="520" spans="1:12" x14ac:dyDescent="0.25">
      <c r="A520">
        <v>147610</v>
      </c>
      <c r="B520">
        <v>0.61699999999999999</v>
      </c>
      <c r="C520">
        <v>0.621</v>
      </c>
      <c r="D520">
        <v>46</v>
      </c>
      <c r="E520">
        <v>58.5</v>
      </c>
      <c r="F520">
        <v>78</v>
      </c>
      <c r="G520">
        <v>92.5</v>
      </c>
      <c r="H520">
        <v>1.4275</v>
      </c>
      <c r="I520">
        <v>1.4995000000000001</v>
      </c>
      <c r="J520">
        <v>0.71319999999999995</v>
      </c>
      <c r="K520">
        <v>1.3224499999999999</v>
      </c>
      <c r="L520">
        <v>18</v>
      </c>
    </row>
    <row r="521" spans="1:12" x14ac:dyDescent="0.25">
      <c r="A521">
        <v>408325</v>
      </c>
      <c r="B521">
        <v>0.53949999999999998</v>
      </c>
      <c r="C521">
        <v>1.161</v>
      </c>
      <c r="D521">
        <v>48</v>
      </c>
      <c r="E521">
        <v>77</v>
      </c>
      <c r="F521">
        <v>93.5</v>
      </c>
      <c r="G521">
        <v>66</v>
      </c>
      <c r="H521">
        <v>1.2805</v>
      </c>
      <c r="I521">
        <v>1.39299999999999</v>
      </c>
      <c r="J521">
        <v>0.61470000000000002</v>
      </c>
      <c r="K521">
        <v>1.0777999999999901</v>
      </c>
      <c r="L521">
        <v>6</v>
      </c>
    </row>
    <row r="522" spans="1:12" x14ac:dyDescent="0.25">
      <c r="A522" t="s">
        <v>12</v>
      </c>
      <c r="B522">
        <v>0.77200000000000002</v>
      </c>
      <c r="C522">
        <v>0.63999999999999901</v>
      </c>
      <c r="D522">
        <v>58.5</v>
      </c>
      <c r="E522">
        <v>65.5</v>
      </c>
      <c r="F522">
        <v>78.5</v>
      </c>
      <c r="G522">
        <v>103</v>
      </c>
      <c r="H522">
        <v>1.3915</v>
      </c>
      <c r="I522">
        <v>1.4670000000000001</v>
      </c>
      <c r="J522">
        <v>1.89645</v>
      </c>
      <c r="K522">
        <v>1.3566</v>
      </c>
    </row>
    <row r="523" spans="1:12" x14ac:dyDescent="0.25">
      <c r="A523">
        <v>412197</v>
      </c>
      <c r="B523">
        <v>0.67149999999999899</v>
      </c>
      <c r="C523">
        <v>0.80049999999999899</v>
      </c>
      <c r="D523">
        <v>55</v>
      </c>
      <c r="E523">
        <v>60.5</v>
      </c>
      <c r="F523">
        <v>82.5</v>
      </c>
      <c r="G523">
        <v>76</v>
      </c>
      <c r="H523">
        <v>1.43799999999999</v>
      </c>
      <c r="I523">
        <v>1.5269999999999999</v>
      </c>
      <c r="J523">
        <v>0.79149999999999998</v>
      </c>
      <c r="K523">
        <v>1.1217999999999999</v>
      </c>
      <c r="L523">
        <v>20</v>
      </c>
    </row>
    <row r="524" spans="1:12" x14ac:dyDescent="0.25">
      <c r="A524">
        <v>2022051905</v>
      </c>
      <c r="B524">
        <v>0.72050000000000003</v>
      </c>
      <c r="C524">
        <v>0.62149999999999905</v>
      </c>
      <c r="D524">
        <v>50</v>
      </c>
      <c r="E524">
        <v>51</v>
      </c>
      <c r="F524">
        <v>70.5</v>
      </c>
      <c r="G524">
        <v>83</v>
      </c>
      <c r="H524">
        <v>1.4199999999999899</v>
      </c>
      <c r="I524">
        <v>1.5289999999999899</v>
      </c>
      <c r="J524">
        <v>0.91810000000000003</v>
      </c>
      <c r="K524">
        <v>1.3835999999999999</v>
      </c>
    </row>
    <row r="525" spans="1:12" x14ac:dyDescent="0.25">
      <c r="A525">
        <v>410534</v>
      </c>
      <c r="B525">
        <v>0.76449999999999896</v>
      </c>
      <c r="C525">
        <v>0.57550000000000001</v>
      </c>
      <c r="D525">
        <v>59</v>
      </c>
      <c r="E525">
        <v>47.5</v>
      </c>
      <c r="F525">
        <v>77</v>
      </c>
      <c r="G525">
        <v>82.5</v>
      </c>
      <c r="H525">
        <v>1.4430000000000001</v>
      </c>
      <c r="I525">
        <v>1.5049999999999999</v>
      </c>
      <c r="J525">
        <v>0.90615000000000001</v>
      </c>
      <c r="K525">
        <v>1.18895</v>
      </c>
      <c r="L525">
        <v>44</v>
      </c>
    </row>
    <row r="526" spans="1:12" x14ac:dyDescent="0.25">
      <c r="A526">
        <v>410534</v>
      </c>
      <c r="B526">
        <v>0.77249999999999897</v>
      </c>
      <c r="C526">
        <v>0.59199999999999997</v>
      </c>
      <c r="D526">
        <v>59.5</v>
      </c>
      <c r="E526">
        <v>47.5</v>
      </c>
      <c r="F526">
        <v>77</v>
      </c>
      <c r="G526">
        <v>80.5</v>
      </c>
      <c r="H526">
        <v>1.4289999999999901</v>
      </c>
      <c r="I526">
        <v>1.5</v>
      </c>
      <c r="J526">
        <v>0.84899999999999998</v>
      </c>
      <c r="K526">
        <v>1.0843</v>
      </c>
      <c r="L526">
        <v>44</v>
      </c>
    </row>
    <row r="527" spans="1:12" x14ac:dyDescent="0.25">
      <c r="A527">
        <v>410534</v>
      </c>
      <c r="B527">
        <v>0.76649999999999996</v>
      </c>
      <c r="C527">
        <v>0.60050000000000003</v>
      </c>
      <c r="D527">
        <v>57</v>
      </c>
      <c r="E527">
        <v>52</v>
      </c>
      <c r="F527">
        <v>74.5</v>
      </c>
      <c r="G527">
        <v>86</v>
      </c>
      <c r="H527">
        <v>1.5514999999999901</v>
      </c>
      <c r="I527">
        <v>1.5974999999999999</v>
      </c>
      <c r="J527">
        <v>0.87990000000000002</v>
      </c>
      <c r="K527">
        <v>1.3856999999999999</v>
      </c>
      <c r="L527">
        <v>44</v>
      </c>
    </row>
    <row r="528" spans="1:12" x14ac:dyDescent="0.25">
      <c r="A528">
        <v>410534</v>
      </c>
      <c r="B528">
        <v>0.77449999999999997</v>
      </c>
      <c r="C528">
        <v>0.61699999999999999</v>
      </c>
      <c r="D528">
        <v>57.5</v>
      </c>
      <c r="E528">
        <v>52</v>
      </c>
      <c r="F528">
        <v>74.5</v>
      </c>
      <c r="G528">
        <v>84</v>
      </c>
      <c r="H528">
        <v>1.5375000000000001</v>
      </c>
      <c r="I528">
        <v>1.5925</v>
      </c>
      <c r="J528">
        <v>0.82274999999999998</v>
      </c>
      <c r="K528">
        <v>1.28105</v>
      </c>
      <c r="L528">
        <v>44</v>
      </c>
    </row>
    <row r="529" spans="1:12" x14ac:dyDescent="0.25">
      <c r="A529">
        <v>300650</v>
      </c>
      <c r="B529">
        <v>0.59699999999999898</v>
      </c>
      <c r="C529">
        <v>0.63949999999999996</v>
      </c>
      <c r="D529">
        <v>50</v>
      </c>
      <c r="E529">
        <v>60</v>
      </c>
      <c r="F529">
        <v>86</v>
      </c>
      <c r="G529">
        <v>95</v>
      </c>
      <c r="H529">
        <v>1.38</v>
      </c>
      <c r="I529">
        <v>1.5255000000000001</v>
      </c>
      <c r="J529">
        <v>0.82010000000000005</v>
      </c>
      <c r="K529">
        <v>1.3788</v>
      </c>
      <c r="L529">
        <v>124</v>
      </c>
    </row>
    <row r="530" spans="1:12" x14ac:dyDescent="0.25">
      <c r="A530">
        <v>2239843</v>
      </c>
      <c r="B530">
        <v>0.65700000000000003</v>
      </c>
      <c r="C530">
        <v>0.746</v>
      </c>
      <c r="D530">
        <v>51</v>
      </c>
      <c r="E530">
        <v>62</v>
      </c>
      <c r="F530">
        <v>74.5</v>
      </c>
      <c r="G530">
        <v>84</v>
      </c>
      <c r="H530">
        <v>1.3359999999999901</v>
      </c>
      <c r="I530">
        <v>1.298</v>
      </c>
      <c r="J530">
        <v>0.64634999999999998</v>
      </c>
      <c r="K530">
        <v>1.3149999999999999</v>
      </c>
    </row>
    <row r="531" spans="1:12" x14ac:dyDescent="0.25">
      <c r="A531">
        <v>220803</v>
      </c>
      <c r="B531">
        <v>1.369</v>
      </c>
      <c r="C531">
        <v>0.90649999999999997</v>
      </c>
      <c r="D531">
        <v>74.5</v>
      </c>
      <c r="E531">
        <v>83.5</v>
      </c>
      <c r="F531">
        <v>55.5</v>
      </c>
      <c r="G531">
        <v>93</v>
      </c>
      <c r="H531">
        <v>1.4205000000000001</v>
      </c>
      <c r="I531">
        <v>1.49999999999999</v>
      </c>
      <c r="J531">
        <v>0.75669999999999904</v>
      </c>
      <c r="K531">
        <v>1.5250999999999999</v>
      </c>
      <c r="L531">
        <v>14</v>
      </c>
    </row>
    <row r="532" spans="1:12" x14ac:dyDescent="0.25">
      <c r="A532">
        <v>395513</v>
      </c>
      <c r="B532">
        <v>0.77599999999999902</v>
      </c>
      <c r="C532">
        <v>0.70199999999999996</v>
      </c>
      <c r="D532">
        <v>56</v>
      </c>
      <c r="E532">
        <v>56</v>
      </c>
      <c r="F532">
        <v>70.5</v>
      </c>
      <c r="G532">
        <v>80</v>
      </c>
      <c r="H532">
        <v>1.4390000000000001</v>
      </c>
      <c r="I532">
        <v>1.577</v>
      </c>
      <c r="J532">
        <v>0.57410000000000005</v>
      </c>
      <c r="K532">
        <v>1.0931</v>
      </c>
      <c r="L532">
        <v>164</v>
      </c>
    </row>
    <row r="533" spans="1:12" x14ac:dyDescent="0.25">
      <c r="A533">
        <v>416013</v>
      </c>
      <c r="B533">
        <v>0.59599999999999898</v>
      </c>
      <c r="C533">
        <v>0.72899999999999998</v>
      </c>
      <c r="D533">
        <v>48</v>
      </c>
      <c r="E533">
        <v>60.5</v>
      </c>
      <c r="F533">
        <v>85.5</v>
      </c>
      <c r="G533">
        <v>85.5</v>
      </c>
      <c r="H533">
        <v>1.3905000000000001</v>
      </c>
      <c r="I533">
        <v>1.4064999999999901</v>
      </c>
      <c r="J533">
        <v>0.73679999999999901</v>
      </c>
      <c r="K533">
        <v>0.92405000000000004</v>
      </c>
      <c r="L533">
        <v>0</v>
      </c>
    </row>
    <row r="534" spans="1:12" x14ac:dyDescent="0.25">
      <c r="A534">
        <v>409391</v>
      </c>
      <c r="B534">
        <v>0.51300000000000001</v>
      </c>
      <c r="C534">
        <v>0.61850000000000005</v>
      </c>
      <c r="D534">
        <v>24</v>
      </c>
      <c r="E534">
        <v>34.5</v>
      </c>
      <c r="F534">
        <v>51.5</v>
      </c>
      <c r="G534">
        <v>56.5</v>
      </c>
      <c r="H534">
        <v>1.3654999999999999</v>
      </c>
      <c r="I534">
        <v>1.42549999999999</v>
      </c>
      <c r="J534">
        <v>0.51690000000000003</v>
      </c>
      <c r="K534">
        <v>1.0485500000000001</v>
      </c>
      <c r="L534">
        <v>40</v>
      </c>
    </row>
    <row r="535" spans="1:12" x14ac:dyDescent="0.25">
      <c r="A535">
        <v>362183</v>
      </c>
      <c r="B535">
        <v>0.55600000000000005</v>
      </c>
      <c r="C535">
        <v>0.66200000000000003</v>
      </c>
      <c r="D535">
        <v>52</v>
      </c>
      <c r="E535">
        <v>51</v>
      </c>
      <c r="F535">
        <v>94</v>
      </c>
      <c r="G535">
        <v>77</v>
      </c>
      <c r="H535">
        <v>1.361</v>
      </c>
      <c r="I535">
        <v>1.363</v>
      </c>
      <c r="J535">
        <v>0.72219999999999995</v>
      </c>
      <c r="K535">
        <v>1.0274000000000001</v>
      </c>
      <c r="L535">
        <v>6</v>
      </c>
    </row>
    <row r="536" spans="1:12" x14ac:dyDescent="0.25">
      <c r="A536">
        <v>410941</v>
      </c>
      <c r="B536">
        <v>0.70699999999999996</v>
      </c>
      <c r="C536">
        <v>0.689499999999999</v>
      </c>
      <c r="D536">
        <v>54.5</v>
      </c>
      <c r="E536">
        <v>53.5</v>
      </c>
      <c r="F536">
        <v>78</v>
      </c>
      <c r="G536">
        <v>78</v>
      </c>
      <c r="H536">
        <v>1.44</v>
      </c>
      <c r="I536">
        <v>1.5274999999999901</v>
      </c>
      <c r="J536">
        <v>2.20905</v>
      </c>
      <c r="K536">
        <v>3.1779000000000002</v>
      </c>
      <c r="L536">
        <v>14</v>
      </c>
    </row>
    <row r="537" spans="1:12" x14ac:dyDescent="0.25">
      <c r="A537">
        <v>340036</v>
      </c>
      <c r="B537">
        <v>0.73550000000000004</v>
      </c>
      <c r="C537">
        <v>0.66199999999999903</v>
      </c>
      <c r="D537">
        <v>61</v>
      </c>
      <c r="E537">
        <v>63.5</v>
      </c>
      <c r="F537">
        <v>83.5</v>
      </c>
      <c r="G537">
        <v>98</v>
      </c>
      <c r="H537">
        <v>1.42949999999999</v>
      </c>
      <c r="I537">
        <v>1.4075</v>
      </c>
      <c r="J537">
        <v>0.88465000000000005</v>
      </c>
      <c r="K537">
        <v>1.3613499999999901</v>
      </c>
      <c r="L537">
        <v>10</v>
      </c>
    </row>
    <row r="538" spans="1:12" x14ac:dyDescent="0.25">
      <c r="A538">
        <v>408196</v>
      </c>
      <c r="B538">
        <v>0.92100000000000004</v>
      </c>
      <c r="D538">
        <v>80.5</v>
      </c>
      <c r="E538">
        <v>71</v>
      </c>
      <c r="F538">
        <v>88</v>
      </c>
      <c r="G538">
        <v>81</v>
      </c>
      <c r="H538">
        <v>1.34249999999999</v>
      </c>
      <c r="I538">
        <v>1.446</v>
      </c>
      <c r="J538">
        <v>0.76344999999999996</v>
      </c>
      <c r="K538">
        <v>1.56535</v>
      </c>
      <c r="L538">
        <v>0</v>
      </c>
    </row>
    <row r="539" spans="1:12" x14ac:dyDescent="0.25">
      <c r="A539">
        <v>219413</v>
      </c>
      <c r="B539">
        <v>0.71299999999999997</v>
      </c>
      <c r="C539">
        <v>0.73199999999999998</v>
      </c>
      <c r="D539">
        <v>63</v>
      </c>
      <c r="E539">
        <v>73.5</v>
      </c>
      <c r="F539">
        <v>110</v>
      </c>
      <c r="G539">
        <v>99</v>
      </c>
      <c r="H539">
        <v>1.3684999999999901</v>
      </c>
      <c r="I539">
        <v>1.4219999999999999</v>
      </c>
      <c r="J539">
        <v>0.65959999999999996</v>
      </c>
      <c r="K539">
        <v>1.0526499999999901</v>
      </c>
      <c r="L539">
        <v>17</v>
      </c>
    </row>
    <row r="540" spans="1:12" x14ac:dyDescent="0.25">
      <c r="A540">
        <v>219413</v>
      </c>
      <c r="B540">
        <v>0.78400000000000003</v>
      </c>
      <c r="C540">
        <v>0.73199999999999998</v>
      </c>
      <c r="D540">
        <v>66.5</v>
      </c>
      <c r="E540">
        <v>72</v>
      </c>
      <c r="F540">
        <v>109</v>
      </c>
      <c r="G540">
        <v>70</v>
      </c>
      <c r="H540">
        <v>1.41499999999999</v>
      </c>
      <c r="I540">
        <v>1.4689999999999901</v>
      </c>
      <c r="J540">
        <v>0.66174999999999995</v>
      </c>
      <c r="K540">
        <v>1.0447</v>
      </c>
      <c r="L540">
        <v>17</v>
      </c>
    </row>
    <row r="541" spans="1:12" x14ac:dyDescent="0.25">
      <c r="A541">
        <v>413981</v>
      </c>
      <c r="B541">
        <v>0.88449999999999895</v>
      </c>
      <c r="C541">
        <v>0.73399999999999999</v>
      </c>
      <c r="D541">
        <v>82.5</v>
      </c>
      <c r="E541">
        <v>51</v>
      </c>
      <c r="F541">
        <v>93.5</v>
      </c>
      <c r="G541">
        <v>73.5</v>
      </c>
      <c r="H541">
        <v>1.4630000000000001</v>
      </c>
      <c r="I541">
        <v>1.4664999999999899</v>
      </c>
      <c r="J541">
        <v>0.71135000000000004</v>
      </c>
      <c r="K541">
        <v>1.4221999999999999</v>
      </c>
      <c r="L541">
        <v>62</v>
      </c>
    </row>
    <row r="542" spans="1:12" x14ac:dyDescent="0.25">
      <c r="A542">
        <v>115232</v>
      </c>
      <c r="B542">
        <v>0.83650000000000002</v>
      </c>
      <c r="C542">
        <v>0.62450000000000006</v>
      </c>
      <c r="D542">
        <v>64</v>
      </c>
      <c r="E542">
        <v>55</v>
      </c>
      <c r="F542">
        <v>76.5</v>
      </c>
      <c r="G542">
        <v>87.5</v>
      </c>
      <c r="H542">
        <v>1.4689999999999901</v>
      </c>
      <c r="I542">
        <v>1.4910000000000001</v>
      </c>
      <c r="J542">
        <v>0.85580000000000001</v>
      </c>
      <c r="K542">
        <v>1.4874499999999999</v>
      </c>
      <c r="L542">
        <v>6</v>
      </c>
    </row>
    <row r="543" spans="1:12" x14ac:dyDescent="0.25">
      <c r="A543">
        <v>175334</v>
      </c>
      <c r="B543">
        <v>0.66849999999999898</v>
      </c>
      <c r="C543">
        <v>0.69299999999999995</v>
      </c>
      <c r="D543">
        <v>62.5</v>
      </c>
      <c r="E543">
        <v>56</v>
      </c>
      <c r="F543">
        <v>94.5</v>
      </c>
      <c r="G543">
        <v>81</v>
      </c>
      <c r="H543">
        <v>1.3995</v>
      </c>
      <c r="I543">
        <v>1.4430000000000001</v>
      </c>
      <c r="J543">
        <v>0.72345000000000004</v>
      </c>
      <c r="K543">
        <v>1.1781999999999999</v>
      </c>
      <c r="L543">
        <v>66</v>
      </c>
    </row>
    <row r="544" spans="1:12" x14ac:dyDescent="0.25">
      <c r="A544">
        <v>190408</v>
      </c>
      <c r="B544">
        <v>0.56799999999999995</v>
      </c>
      <c r="C544">
        <v>0.54099999999999904</v>
      </c>
      <c r="D544">
        <v>44</v>
      </c>
      <c r="E544">
        <v>47.5</v>
      </c>
      <c r="F544">
        <v>78</v>
      </c>
      <c r="G544">
        <v>88</v>
      </c>
      <c r="H544">
        <v>1.3340000000000001</v>
      </c>
      <c r="I544">
        <v>1.5329999999999999</v>
      </c>
      <c r="J544">
        <v>0.93420000000000003</v>
      </c>
      <c r="K544">
        <v>1.7574000000000001</v>
      </c>
      <c r="L544">
        <v>132</v>
      </c>
    </row>
    <row r="545" spans="1:12" x14ac:dyDescent="0.25">
      <c r="A545">
        <v>364391</v>
      </c>
      <c r="B545">
        <v>0.85699999999999998</v>
      </c>
      <c r="C545">
        <v>0.77099999999999902</v>
      </c>
      <c r="D545">
        <v>54</v>
      </c>
      <c r="E545">
        <v>78.5</v>
      </c>
      <c r="F545">
        <v>90</v>
      </c>
      <c r="G545">
        <v>102.5</v>
      </c>
      <c r="H545">
        <v>1.3425</v>
      </c>
      <c r="I545">
        <v>1.46799999999999</v>
      </c>
      <c r="J545">
        <v>0.98124999999999996</v>
      </c>
      <c r="K545">
        <v>1.6471</v>
      </c>
      <c r="L545">
        <v>4</v>
      </c>
    </row>
    <row r="546" spans="1:12" x14ac:dyDescent="0.25">
      <c r="A546">
        <v>394145</v>
      </c>
      <c r="B546">
        <v>0.59</v>
      </c>
      <c r="C546">
        <v>0.65049999999999997</v>
      </c>
      <c r="D546">
        <v>53</v>
      </c>
      <c r="E546">
        <v>62.5</v>
      </c>
      <c r="F546">
        <v>95</v>
      </c>
      <c r="G546">
        <v>97</v>
      </c>
      <c r="H546">
        <v>1.3654999999999899</v>
      </c>
      <c r="I546">
        <v>1.50199999999999</v>
      </c>
      <c r="J546">
        <v>1.2565999999999999</v>
      </c>
      <c r="K546">
        <v>1.3367499999999899</v>
      </c>
      <c r="L546">
        <v>48</v>
      </c>
    </row>
    <row r="547" spans="1:12" x14ac:dyDescent="0.25">
      <c r="A547">
        <v>404209</v>
      </c>
      <c r="B547">
        <v>0.89349999999999996</v>
      </c>
      <c r="C547">
        <v>0.61849999999999905</v>
      </c>
      <c r="D547">
        <v>76.5</v>
      </c>
      <c r="E547">
        <v>65</v>
      </c>
      <c r="F547">
        <v>85.5</v>
      </c>
      <c r="G547">
        <v>105.5</v>
      </c>
      <c r="H547">
        <v>1.466</v>
      </c>
      <c r="I547">
        <v>1.4684999999999899</v>
      </c>
      <c r="J547">
        <v>0.8609</v>
      </c>
      <c r="K547">
        <v>2.01675</v>
      </c>
      <c r="L547">
        <v>24</v>
      </c>
    </row>
    <row r="548" spans="1:12" x14ac:dyDescent="0.25">
      <c r="A548">
        <v>410257</v>
      </c>
      <c r="B548">
        <v>0.77399999999999902</v>
      </c>
      <c r="C548">
        <v>0.84199999999999997</v>
      </c>
      <c r="D548">
        <v>57</v>
      </c>
      <c r="E548">
        <v>56</v>
      </c>
      <c r="F548">
        <v>74.5</v>
      </c>
      <c r="G548">
        <v>67</v>
      </c>
      <c r="H548">
        <v>1.4249999999999901</v>
      </c>
      <c r="I548">
        <v>1.4735</v>
      </c>
      <c r="J548">
        <v>0.76</v>
      </c>
      <c r="K548">
        <v>1.3458999999999901</v>
      </c>
      <c r="L548">
        <v>26</v>
      </c>
    </row>
    <row r="549" spans="1:12" x14ac:dyDescent="0.25">
      <c r="A549">
        <v>257389</v>
      </c>
      <c r="B549">
        <v>0.70299999999999996</v>
      </c>
      <c r="C549">
        <v>0.85199999999999998</v>
      </c>
      <c r="D549">
        <v>43.5</v>
      </c>
      <c r="E549">
        <v>44.5</v>
      </c>
      <c r="F549">
        <v>62</v>
      </c>
      <c r="G549">
        <v>54</v>
      </c>
      <c r="H549">
        <v>1.40949999999999</v>
      </c>
      <c r="I549">
        <v>1.4390000000000001</v>
      </c>
      <c r="J549">
        <v>0.77170000000000005</v>
      </c>
      <c r="K549">
        <v>0.81315000000000004</v>
      </c>
      <c r="L549">
        <v>8</v>
      </c>
    </row>
    <row r="550" spans="1:12" x14ac:dyDescent="0.25">
      <c r="A550">
        <v>412037</v>
      </c>
      <c r="B550">
        <v>0.88700000000000001</v>
      </c>
      <c r="C550">
        <v>0.77399999999999902</v>
      </c>
      <c r="D550">
        <v>67</v>
      </c>
      <c r="E550">
        <v>58.5</v>
      </c>
      <c r="F550">
        <v>77</v>
      </c>
      <c r="G550">
        <v>76</v>
      </c>
      <c r="H550">
        <v>1.3899999999999899</v>
      </c>
      <c r="I550">
        <v>1.4744999999999999</v>
      </c>
      <c r="J550">
        <v>2.1284999999999998</v>
      </c>
      <c r="K550">
        <v>1.2666499999999901</v>
      </c>
      <c r="L550">
        <v>0</v>
      </c>
    </row>
    <row r="551" spans="1:12" x14ac:dyDescent="0.25">
      <c r="A551">
        <v>132421</v>
      </c>
      <c r="B551">
        <v>0.57750000000000001</v>
      </c>
      <c r="C551">
        <v>0.59399999999999897</v>
      </c>
      <c r="D551">
        <v>52</v>
      </c>
      <c r="E551">
        <v>45.5</v>
      </c>
      <c r="F551">
        <v>91</v>
      </c>
      <c r="G551">
        <v>79.5</v>
      </c>
      <c r="H551">
        <v>1.4444999999999899</v>
      </c>
      <c r="I551">
        <v>1.5065</v>
      </c>
      <c r="J551">
        <v>0.86719999999999997</v>
      </c>
      <c r="K551">
        <v>1.2779</v>
      </c>
      <c r="L551">
        <v>0</v>
      </c>
    </row>
    <row r="552" spans="1:12" x14ac:dyDescent="0.25">
      <c r="A552">
        <v>421561</v>
      </c>
      <c r="B552">
        <v>0.82450000000000001</v>
      </c>
      <c r="C552">
        <v>0.67299999999999904</v>
      </c>
      <c r="D552">
        <v>61</v>
      </c>
      <c r="E552">
        <v>61</v>
      </c>
      <c r="F552">
        <v>77.5</v>
      </c>
      <c r="G552">
        <v>91</v>
      </c>
      <c r="H552">
        <v>1.3274999999999999</v>
      </c>
      <c r="I552">
        <v>1.373</v>
      </c>
      <c r="J552">
        <v>0.98185</v>
      </c>
      <c r="K552">
        <v>1.3814</v>
      </c>
      <c r="L552">
        <v>0</v>
      </c>
    </row>
    <row r="553" spans="1:12" x14ac:dyDescent="0.25">
      <c r="A553">
        <v>328740</v>
      </c>
      <c r="B553">
        <v>0.61499999999999999</v>
      </c>
      <c r="C553">
        <v>0.69899999999999995</v>
      </c>
      <c r="D553">
        <v>65.5</v>
      </c>
      <c r="E553">
        <v>69.5</v>
      </c>
      <c r="F553">
        <v>107.5</v>
      </c>
      <c r="G553">
        <v>101</v>
      </c>
      <c r="H553">
        <v>1.3274999999999999</v>
      </c>
      <c r="I553">
        <v>1.4329999999999901</v>
      </c>
      <c r="J553">
        <v>0.64915</v>
      </c>
      <c r="K553">
        <v>1.0821499999999999</v>
      </c>
      <c r="L553">
        <v>42</v>
      </c>
    </row>
    <row r="554" spans="1:12" x14ac:dyDescent="0.25">
      <c r="A554">
        <v>395703</v>
      </c>
      <c r="B554">
        <v>0.83650000000000002</v>
      </c>
      <c r="C554">
        <v>0.74249999999999905</v>
      </c>
      <c r="D554">
        <v>63</v>
      </c>
      <c r="E554">
        <v>64.5</v>
      </c>
      <c r="F554">
        <v>75.5</v>
      </c>
      <c r="G554">
        <v>87</v>
      </c>
      <c r="H554">
        <v>1.3574999999999999</v>
      </c>
      <c r="I554">
        <v>1.4085000000000001</v>
      </c>
      <c r="J554">
        <v>0.66090000000000004</v>
      </c>
      <c r="K554">
        <v>0.99619999999999997</v>
      </c>
      <c r="L554">
        <v>6</v>
      </c>
    </row>
    <row r="555" spans="1:12" x14ac:dyDescent="0.25">
      <c r="A555">
        <v>288152</v>
      </c>
      <c r="C555">
        <v>0.49299999999999999</v>
      </c>
      <c r="E555">
        <v>58</v>
      </c>
      <c r="G555">
        <v>119</v>
      </c>
      <c r="H555">
        <v>1.3680000000000001</v>
      </c>
      <c r="I555">
        <v>1.4330000000000001</v>
      </c>
      <c r="J555">
        <v>0.64770000000000005</v>
      </c>
      <c r="K555">
        <v>1.0416000000000001</v>
      </c>
      <c r="L555">
        <v>58</v>
      </c>
    </row>
    <row r="556" spans="1:12" x14ac:dyDescent="0.25">
      <c r="A556">
        <v>225089</v>
      </c>
      <c r="B556">
        <v>0.79099999999999904</v>
      </c>
      <c r="C556">
        <v>0.69199999999999995</v>
      </c>
      <c r="D556">
        <v>70</v>
      </c>
      <c r="E556">
        <v>60</v>
      </c>
      <c r="F556">
        <v>88.5</v>
      </c>
      <c r="G556">
        <v>87</v>
      </c>
      <c r="H556">
        <v>1.4035</v>
      </c>
      <c r="I556">
        <v>1.42949999999999</v>
      </c>
      <c r="J556">
        <v>1.0082500000000001</v>
      </c>
      <c r="K556">
        <v>0.97165000000000001</v>
      </c>
      <c r="L556">
        <v>14</v>
      </c>
    </row>
    <row r="557" spans="1:12" x14ac:dyDescent="0.25">
      <c r="A557">
        <v>179143</v>
      </c>
      <c r="B557">
        <v>0.79699999999999904</v>
      </c>
      <c r="C557">
        <v>0.62</v>
      </c>
      <c r="D557">
        <v>74</v>
      </c>
      <c r="E557">
        <v>73.5</v>
      </c>
      <c r="F557">
        <v>94</v>
      </c>
      <c r="G557">
        <v>118.5</v>
      </c>
      <c r="H557">
        <v>1.409</v>
      </c>
      <c r="I557">
        <v>1.46</v>
      </c>
      <c r="J557">
        <v>0.85204999999999997</v>
      </c>
      <c r="K557">
        <v>1.4186000000000001</v>
      </c>
      <c r="L557">
        <v>0</v>
      </c>
    </row>
    <row r="558" spans="1:12" x14ac:dyDescent="0.25">
      <c r="A558">
        <v>71237</v>
      </c>
      <c r="B558">
        <v>0.59950000000000003</v>
      </c>
      <c r="C558">
        <v>0.67049999999999998</v>
      </c>
      <c r="D558">
        <v>53.5</v>
      </c>
      <c r="E558">
        <v>52.5</v>
      </c>
      <c r="F558">
        <v>90</v>
      </c>
      <c r="G558">
        <v>79</v>
      </c>
      <c r="H558">
        <v>1.37099999999999</v>
      </c>
      <c r="I558">
        <v>1.4370000000000001</v>
      </c>
      <c r="J558">
        <v>0.84150000000000003</v>
      </c>
      <c r="K558">
        <v>1.3048999999999999</v>
      </c>
      <c r="L558">
        <v>60</v>
      </c>
    </row>
    <row r="559" spans="1:12" x14ac:dyDescent="0.25">
      <c r="A559">
        <v>420487</v>
      </c>
      <c r="B559">
        <v>0.62349999999999905</v>
      </c>
      <c r="C559">
        <v>0.63100000000000001</v>
      </c>
      <c r="D559">
        <v>64.5</v>
      </c>
      <c r="E559">
        <v>63.5</v>
      </c>
      <c r="F559">
        <v>104</v>
      </c>
      <c r="G559">
        <v>102</v>
      </c>
      <c r="H559">
        <v>1.5134999999999901</v>
      </c>
      <c r="I559">
        <v>1.5249999999999999</v>
      </c>
      <c r="J559">
        <v>1.0754999999999999</v>
      </c>
      <c r="K559">
        <v>1.2758</v>
      </c>
      <c r="L559">
        <v>0</v>
      </c>
    </row>
    <row r="560" spans="1:12" x14ac:dyDescent="0.25">
      <c r="A560">
        <v>418456</v>
      </c>
      <c r="B560">
        <v>0.58550000000000002</v>
      </c>
      <c r="D560">
        <v>30</v>
      </c>
      <c r="F560">
        <v>52</v>
      </c>
      <c r="G560">
        <v>51.5</v>
      </c>
      <c r="H560">
        <v>1.335</v>
      </c>
      <c r="I560">
        <v>1.40899999999999</v>
      </c>
      <c r="J560">
        <v>0.57250000000000001</v>
      </c>
      <c r="K560">
        <v>0.92544999999999999</v>
      </c>
      <c r="L560">
        <v>10</v>
      </c>
    </row>
    <row r="561" spans="1:12" x14ac:dyDescent="0.25">
      <c r="A561">
        <v>336304</v>
      </c>
      <c r="B561">
        <v>0.82450000000000001</v>
      </c>
      <c r="C561">
        <v>0.85299999999999998</v>
      </c>
      <c r="D561">
        <v>69</v>
      </c>
      <c r="E561">
        <v>70</v>
      </c>
      <c r="F561">
        <v>84</v>
      </c>
      <c r="G561">
        <v>83</v>
      </c>
      <c r="H561">
        <v>1.3674999999999999</v>
      </c>
      <c r="I561">
        <v>1.4994999999999901</v>
      </c>
      <c r="J561">
        <v>1.1223999999999901</v>
      </c>
      <c r="K561">
        <v>1.5136000000000001</v>
      </c>
      <c r="L561">
        <v>24</v>
      </c>
    </row>
    <row r="562" spans="1:12" x14ac:dyDescent="0.25">
      <c r="A562">
        <v>71958</v>
      </c>
      <c r="B562">
        <v>0.67349999999999999</v>
      </c>
      <c r="C562">
        <v>0.76449999999999996</v>
      </c>
      <c r="D562">
        <v>47</v>
      </c>
      <c r="E562">
        <v>55.5</v>
      </c>
      <c r="F562">
        <v>75.5</v>
      </c>
      <c r="G562">
        <v>73.5</v>
      </c>
      <c r="H562">
        <v>1.38149999999999</v>
      </c>
      <c r="I562">
        <v>1.43349999999999</v>
      </c>
      <c r="J562">
        <v>0.56274999999999997</v>
      </c>
      <c r="K562">
        <v>0.78049999999999997</v>
      </c>
      <c r="L562">
        <v>10</v>
      </c>
    </row>
    <row r="563" spans="1:12" x14ac:dyDescent="0.25">
      <c r="A563">
        <v>413234</v>
      </c>
      <c r="B563">
        <v>0.63899999999999901</v>
      </c>
      <c r="C563">
        <v>0.66100000000000003</v>
      </c>
      <c r="D563">
        <v>65.5</v>
      </c>
      <c r="E563">
        <v>69</v>
      </c>
      <c r="F563">
        <v>101.5</v>
      </c>
      <c r="G563">
        <v>103</v>
      </c>
      <c r="H563">
        <v>1.5175000000000001</v>
      </c>
      <c r="I563">
        <v>1.542</v>
      </c>
      <c r="J563">
        <v>0.80349999999999999</v>
      </c>
      <c r="K563">
        <v>1.2845</v>
      </c>
      <c r="L563">
        <v>14</v>
      </c>
    </row>
    <row r="564" spans="1:12" x14ac:dyDescent="0.25">
      <c r="A564">
        <v>165793</v>
      </c>
      <c r="B564">
        <v>0.76249999999999996</v>
      </c>
      <c r="C564">
        <v>0.71399999999999997</v>
      </c>
      <c r="D564">
        <v>79</v>
      </c>
      <c r="E564">
        <v>70</v>
      </c>
      <c r="F564">
        <v>104.5</v>
      </c>
      <c r="G564">
        <v>99</v>
      </c>
      <c r="H564">
        <v>1.3074999999999899</v>
      </c>
      <c r="I564">
        <v>1.3684999999999901</v>
      </c>
      <c r="J564">
        <v>0.75634999999999997</v>
      </c>
      <c r="K564">
        <v>1.66205</v>
      </c>
      <c r="L564">
        <v>12</v>
      </c>
    </row>
    <row r="565" spans="1:12" x14ac:dyDescent="0.25">
      <c r="A565">
        <v>282828</v>
      </c>
      <c r="B565">
        <v>0.70499999999999996</v>
      </c>
      <c r="C565">
        <v>0.58299999999999996</v>
      </c>
      <c r="D565">
        <v>69</v>
      </c>
      <c r="E565">
        <v>61</v>
      </c>
      <c r="F565">
        <v>98</v>
      </c>
      <c r="G565">
        <v>105</v>
      </c>
      <c r="H565">
        <v>1.40699999999999</v>
      </c>
      <c r="I565">
        <v>1.518</v>
      </c>
      <c r="J565">
        <v>0.7913</v>
      </c>
      <c r="K565">
        <v>1.1803999999999999</v>
      </c>
      <c r="L565">
        <v>42</v>
      </c>
    </row>
    <row r="566" spans="1:12" x14ac:dyDescent="0.25">
      <c r="A566">
        <v>282828</v>
      </c>
      <c r="B566">
        <v>0.78500000000000003</v>
      </c>
      <c r="C566">
        <v>0.58099999999999996</v>
      </c>
      <c r="D566">
        <v>77</v>
      </c>
      <c r="E566">
        <v>62</v>
      </c>
      <c r="F566">
        <v>98</v>
      </c>
      <c r="G566">
        <v>106</v>
      </c>
      <c r="H566">
        <v>1.3740000000000001</v>
      </c>
      <c r="I566">
        <v>1.4930000000000001</v>
      </c>
      <c r="J566">
        <v>0.68789999999999996</v>
      </c>
      <c r="K566">
        <v>1.0432999999999999</v>
      </c>
      <c r="L566">
        <v>42</v>
      </c>
    </row>
    <row r="567" spans="1:12" x14ac:dyDescent="0.25">
      <c r="A567">
        <v>392108</v>
      </c>
      <c r="B567">
        <v>0.39149999999999902</v>
      </c>
      <c r="C567">
        <v>0.52400000000000002</v>
      </c>
      <c r="D567">
        <v>42.5</v>
      </c>
      <c r="E567">
        <v>49</v>
      </c>
      <c r="F567">
        <v>113</v>
      </c>
      <c r="G567">
        <v>94</v>
      </c>
      <c r="H567">
        <v>1.4489999999999901</v>
      </c>
      <c r="I567">
        <v>1.54849999999999</v>
      </c>
      <c r="J567">
        <v>1.03555</v>
      </c>
      <c r="K567">
        <v>1.8932499999999901</v>
      </c>
      <c r="L567">
        <v>56</v>
      </c>
    </row>
    <row r="568" spans="1:12" x14ac:dyDescent="0.25">
      <c r="A568">
        <v>416260</v>
      </c>
      <c r="B568">
        <v>0.68599999999999905</v>
      </c>
      <c r="C568">
        <v>0.93599999999999905</v>
      </c>
      <c r="D568">
        <v>43.5</v>
      </c>
      <c r="E568">
        <v>60</v>
      </c>
      <c r="F568">
        <v>63.5</v>
      </c>
      <c r="G568">
        <v>69</v>
      </c>
      <c r="H568">
        <v>1.4824999999999999</v>
      </c>
      <c r="I568">
        <v>1.4195</v>
      </c>
      <c r="J568">
        <v>0.59789999999999999</v>
      </c>
      <c r="K568">
        <v>0.98539999999999905</v>
      </c>
      <c r="L568">
        <v>0</v>
      </c>
    </row>
    <row r="569" spans="1:12" x14ac:dyDescent="0.25">
      <c r="A569">
        <v>242011</v>
      </c>
      <c r="B569">
        <v>0.71249999999999902</v>
      </c>
      <c r="C569">
        <v>0.83899999999999997</v>
      </c>
      <c r="D569">
        <v>59</v>
      </c>
      <c r="E569">
        <v>62</v>
      </c>
      <c r="F569">
        <v>85</v>
      </c>
      <c r="G569">
        <v>87</v>
      </c>
      <c r="H569">
        <v>1.3979999999999999</v>
      </c>
      <c r="I569">
        <v>1.4724999999999899</v>
      </c>
      <c r="J569">
        <v>0.60985</v>
      </c>
      <c r="K569">
        <v>1.1923999999999999</v>
      </c>
      <c r="L569">
        <v>50</v>
      </c>
    </row>
    <row r="570" spans="1:12" x14ac:dyDescent="0.25">
      <c r="A570">
        <v>416999</v>
      </c>
      <c r="B570">
        <v>0.6875</v>
      </c>
      <c r="C570">
        <v>0.64349999999999996</v>
      </c>
      <c r="D570">
        <v>73</v>
      </c>
      <c r="E570">
        <v>71</v>
      </c>
      <c r="F570">
        <v>108.5</v>
      </c>
      <c r="G570">
        <v>110</v>
      </c>
      <c r="H570">
        <v>1.3864999999999901</v>
      </c>
      <c r="I570">
        <v>1.46</v>
      </c>
      <c r="J570">
        <v>0.95814999999999995</v>
      </c>
      <c r="K570">
        <v>0.91354999999999997</v>
      </c>
      <c r="L570">
        <v>16</v>
      </c>
    </row>
    <row r="571" spans="1:12" x14ac:dyDescent="0.25">
      <c r="A571">
        <v>75797</v>
      </c>
      <c r="B571">
        <v>0.60799999999999998</v>
      </c>
      <c r="C571">
        <v>0.70349999999999902</v>
      </c>
      <c r="D571">
        <v>48</v>
      </c>
      <c r="E571">
        <v>67.5</v>
      </c>
      <c r="F571">
        <v>74.5</v>
      </c>
      <c r="G571">
        <v>95</v>
      </c>
      <c r="H571">
        <v>1.4584999999999899</v>
      </c>
      <c r="I571">
        <v>1.5245</v>
      </c>
      <c r="J571">
        <v>0.63070000000000004</v>
      </c>
      <c r="K571">
        <v>0.97894999999999999</v>
      </c>
      <c r="L571">
        <v>32</v>
      </c>
    </row>
    <row r="572" spans="1:12" x14ac:dyDescent="0.25">
      <c r="A572">
        <v>415642</v>
      </c>
      <c r="B572">
        <v>0.684499999999999</v>
      </c>
      <c r="C572">
        <v>0.63399999999999901</v>
      </c>
      <c r="D572">
        <v>59.5</v>
      </c>
      <c r="E572">
        <v>52</v>
      </c>
      <c r="F572">
        <v>89</v>
      </c>
      <c r="G572">
        <v>83</v>
      </c>
      <c r="H572">
        <v>1.4344999999999899</v>
      </c>
      <c r="I572">
        <v>1.5245</v>
      </c>
      <c r="J572">
        <v>0.70904999999999996</v>
      </c>
      <c r="K572">
        <v>1.1009500000000001</v>
      </c>
      <c r="L572">
        <v>44</v>
      </c>
    </row>
    <row r="573" spans="1:12" x14ac:dyDescent="0.25">
      <c r="A573">
        <v>411291</v>
      </c>
      <c r="B573">
        <v>0.73799999999999999</v>
      </c>
      <c r="C573">
        <v>0.53449999999999898</v>
      </c>
      <c r="D573">
        <v>57</v>
      </c>
      <c r="E573">
        <v>51.5</v>
      </c>
      <c r="F573">
        <v>77.5</v>
      </c>
      <c r="G573">
        <v>95</v>
      </c>
      <c r="H573">
        <v>1.40499999999999</v>
      </c>
      <c r="I573">
        <v>1.46199999999999</v>
      </c>
      <c r="J573">
        <v>0.51715</v>
      </c>
      <c r="K573">
        <v>1.1978499999999901</v>
      </c>
      <c r="L573">
        <v>28</v>
      </c>
    </row>
    <row r="574" spans="1:12" x14ac:dyDescent="0.25">
      <c r="A574">
        <v>424049</v>
      </c>
      <c r="B574">
        <v>0.73649999999999904</v>
      </c>
      <c r="C574">
        <v>0.60749999999999904</v>
      </c>
      <c r="D574">
        <v>61.5</v>
      </c>
      <c r="E574">
        <v>59</v>
      </c>
      <c r="F574">
        <v>86</v>
      </c>
      <c r="G574">
        <v>97.5</v>
      </c>
      <c r="H574">
        <v>1.4929999999999899</v>
      </c>
      <c r="I574">
        <v>1.53</v>
      </c>
      <c r="J574">
        <v>0.74904999999999999</v>
      </c>
      <c r="K574">
        <v>1.17465</v>
      </c>
      <c r="L574">
        <v>14</v>
      </c>
    </row>
    <row r="575" spans="1:12" x14ac:dyDescent="0.25">
      <c r="A575">
        <v>48766</v>
      </c>
      <c r="B575">
        <v>0.97099999999999997</v>
      </c>
      <c r="C575">
        <v>0.78899999999999904</v>
      </c>
      <c r="D575">
        <v>71</v>
      </c>
      <c r="E575">
        <v>59.5</v>
      </c>
      <c r="F575">
        <v>76</v>
      </c>
      <c r="G575">
        <v>76</v>
      </c>
      <c r="H575">
        <v>1.4285000000000001</v>
      </c>
      <c r="I575">
        <v>1.4755</v>
      </c>
      <c r="J575">
        <v>0.72639999999999905</v>
      </c>
      <c r="K575">
        <v>1.2011499999999999</v>
      </c>
      <c r="L575">
        <v>0</v>
      </c>
    </row>
    <row r="576" spans="1:12" x14ac:dyDescent="0.25">
      <c r="A576">
        <v>266936</v>
      </c>
      <c r="B576">
        <v>0.71649999999999903</v>
      </c>
      <c r="C576">
        <v>0.61299999999999999</v>
      </c>
      <c r="D576">
        <v>68</v>
      </c>
      <c r="E576">
        <v>60.5</v>
      </c>
      <c r="F576">
        <v>98.5</v>
      </c>
      <c r="G576">
        <v>101</v>
      </c>
      <c r="H576">
        <v>1.40299999999999</v>
      </c>
      <c r="I576">
        <v>1.5314999999999901</v>
      </c>
      <c r="J576">
        <v>0.74285000000000001</v>
      </c>
      <c r="K576">
        <v>1.0841499999999999</v>
      </c>
      <c r="L576">
        <v>58</v>
      </c>
    </row>
    <row r="577" spans="1:12" x14ac:dyDescent="0.25">
      <c r="A577">
        <v>417361</v>
      </c>
      <c r="B577">
        <v>0.53200000000000003</v>
      </c>
      <c r="C577">
        <v>0.52500000000000002</v>
      </c>
      <c r="D577">
        <v>57</v>
      </c>
      <c r="E577">
        <v>51</v>
      </c>
      <c r="F577">
        <v>93.5</v>
      </c>
      <c r="G577">
        <v>120</v>
      </c>
      <c r="H577">
        <v>1.2845</v>
      </c>
      <c r="I577">
        <v>1.4125000000000001</v>
      </c>
      <c r="J577">
        <v>0.67064999999999997</v>
      </c>
      <c r="K577">
        <v>1.5434000000000001</v>
      </c>
      <c r="L577">
        <v>100</v>
      </c>
    </row>
    <row r="578" spans="1:12" x14ac:dyDescent="0.25">
      <c r="A578">
        <v>402832</v>
      </c>
      <c r="B578">
        <v>0.81499999999999995</v>
      </c>
      <c r="D578">
        <v>55</v>
      </c>
      <c r="F578">
        <v>68</v>
      </c>
      <c r="G578">
        <v>72</v>
      </c>
      <c r="H578">
        <v>1.38</v>
      </c>
      <c r="I578">
        <v>1.389</v>
      </c>
      <c r="J578">
        <v>1.0826</v>
      </c>
      <c r="K578">
        <v>1.1914</v>
      </c>
      <c r="L578">
        <v>18</v>
      </c>
    </row>
    <row r="579" spans="1:12" x14ac:dyDescent="0.25">
      <c r="A579">
        <v>414949</v>
      </c>
      <c r="B579">
        <v>0.58099999999999896</v>
      </c>
      <c r="C579">
        <v>0.75900000000000001</v>
      </c>
      <c r="D579">
        <v>59</v>
      </c>
      <c r="E579">
        <v>73</v>
      </c>
      <c r="F579">
        <v>102</v>
      </c>
      <c r="G579">
        <v>96.5</v>
      </c>
      <c r="H579">
        <v>1.482</v>
      </c>
      <c r="I579">
        <v>1.5004999999999999</v>
      </c>
      <c r="J579">
        <v>0.87</v>
      </c>
      <c r="K579">
        <v>1.0406499999999901</v>
      </c>
      <c r="L579">
        <v>0</v>
      </c>
    </row>
    <row r="580" spans="1:12" x14ac:dyDescent="0.25">
      <c r="A580">
        <v>387820</v>
      </c>
      <c r="B580">
        <v>0.83</v>
      </c>
      <c r="C580">
        <v>0.58199999999999996</v>
      </c>
      <c r="D580">
        <v>62</v>
      </c>
      <c r="E580">
        <v>55</v>
      </c>
      <c r="F580">
        <v>75</v>
      </c>
      <c r="G580">
        <v>94</v>
      </c>
      <c r="H580">
        <v>1.448</v>
      </c>
      <c r="I580">
        <v>1.583</v>
      </c>
      <c r="J580">
        <v>1.7795000000000001</v>
      </c>
      <c r="K580">
        <v>1.3053999999999999</v>
      </c>
    </row>
    <row r="581" spans="1:12" x14ac:dyDescent="0.25">
      <c r="A581">
        <v>387820</v>
      </c>
      <c r="B581">
        <v>0.77349999999999997</v>
      </c>
      <c r="C581">
        <v>0.55499999999999905</v>
      </c>
      <c r="D581">
        <v>59</v>
      </c>
      <c r="E581">
        <v>53</v>
      </c>
      <c r="F581">
        <v>77</v>
      </c>
      <c r="G581">
        <v>95.5</v>
      </c>
      <c r="H581">
        <v>1.4139999999999999</v>
      </c>
      <c r="I581">
        <v>1.5574999999999899</v>
      </c>
      <c r="J581">
        <v>2.0141499999999999</v>
      </c>
      <c r="K581">
        <v>1.2474499999999999</v>
      </c>
    </row>
    <row r="582" spans="1:12" x14ac:dyDescent="0.25">
      <c r="A582">
        <v>389516</v>
      </c>
      <c r="B582">
        <v>0.60250000000000004</v>
      </c>
      <c r="C582">
        <v>0.60050000000000003</v>
      </c>
      <c r="D582">
        <v>55.5</v>
      </c>
      <c r="E582">
        <v>57.5</v>
      </c>
      <c r="F582">
        <v>92.5</v>
      </c>
      <c r="G582">
        <v>95.5</v>
      </c>
      <c r="H582">
        <v>1.3935</v>
      </c>
      <c r="I582">
        <v>1.42149999999999</v>
      </c>
      <c r="J582">
        <v>0.83284999999999998</v>
      </c>
      <c r="K582">
        <v>1.6274</v>
      </c>
      <c r="L582">
        <v>10</v>
      </c>
    </row>
    <row r="583" spans="1:12" x14ac:dyDescent="0.25">
      <c r="A583">
        <v>415406</v>
      </c>
      <c r="B583">
        <v>0.54449999999999898</v>
      </c>
      <c r="C583">
        <v>0.61699999999999999</v>
      </c>
      <c r="D583">
        <v>64.5</v>
      </c>
      <c r="E583">
        <v>72</v>
      </c>
      <c r="F583">
        <v>120</v>
      </c>
      <c r="G583">
        <v>117</v>
      </c>
      <c r="H583">
        <v>1.3855</v>
      </c>
      <c r="I583">
        <v>1.5034999999999901</v>
      </c>
      <c r="J583">
        <v>1.1211</v>
      </c>
      <c r="K583">
        <v>1.21265</v>
      </c>
      <c r="L583">
        <v>6</v>
      </c>
    </row>
    <row r="584" spans="1:12" x14ac:dyDescent="0.25">
      <c r="A584">
        <v>410397</v>
      </c>
      <c r="B584">
        <v>0.84299999999999997</v>
      </c>
      <c r="C584">
        <v>0.70449999999999902</v>
      </c>
      <c r="D584">
        <v>58</v>
      </c>
      <c r="E584">
        <v>49.5</v>
      </c>
      <c r="F584">
        <v>69</v>
      </c>
      <c r="G584">
        <v>70.5</v>
      </c>
      <c r="H584">
        <v>1.4710000000000001</v>
      </c>
      <c r="I584">
        <v>1.45549999999999</v>
      </c>
      <c r="J584">
        <v>1.0204500000000001</v>
      </c>
      <c r="K584">
        <v>1.18025</v>
      </c>
      <c r="L584">
        <v>4</v>
      </c>
    </row>
    <row r="585" spans="1:12" x14ac:dyDescent="0.25">
      <c r="A585">
        <v>74485</v>
      </c>
      <c r="B585">
        <v>0.62050000000000005</v>
      </c>
      <c r="C585">
        <v>0.56850000000000001</v>
      </c>
      <c r="D585">
        <v>64.5</v>
      </c>
      <c r="E585">
        <v>56</v>
      </c>
      <c r="F585">
        <v>105.5</v>
      </c>
      <c r="G585">
        <v>99</v>
      </c>
      <c r="H585">
        <v>1.4675</v>
      </c>
      <c r="I585">
        <v>1.4735</v>
      </c>
      <c r="J585">
        <v>0.85299999999999998</v>
      </c>
      <c r="K585">
        <v>1.0289999999999999</v>
      </c>
      <c r="L585">
        <v>8</v>
      </c>
    </row>
    <row r="586" spans="1:12" x14ac:dyDescent="0.25">
      <c r="A586">
        <v>74485</v>
      </c>
      <c r="B586">
        <v>0.61799999999999999</v>
      </c>
      <c r="C586">
        <v>0.63900000000000001</v>
      </c>
      <c r="D586">
        <v>66.5</v>
      </c>
      <c r="E586">
        <v>63</v>
      </c>
      <c r="F586">
        <v>109</v>
      </c>
      <c r="G586">
        <v>99</v>
      </c>
      <c r="H586">
        <v>1.4584999999999899</v>
      </c>
      <c r="I586">
        <v>1.4830000000000001</v>
      </c>
      <c r="J586">
        <v>0.8306</v>
      </c>
      <c r="K586">
        <v>1.04925</v>
      </c>
      <c r="L586">
        <v>8</v>
      </c>
    </row>
    <row r="587" spans="1:12" x14ac:dyDescent="0.25">
      <c r="A587">
        <v>414731</v>
      </c>
      <c r="B587">
        <v>0.76700000000000002</v>
      </c>
      <c r="C587">
        <v>0.67749999999999999</v>
      </c>
      <c r="D587">
        <v>60.5</v>
      </c>
      <c r="E587">
        <v>59.5</v>
      </c>
      <c r="F587">
        <v>79.5</v>
      </c>
      <c r="G587">
        <v>90</v>
      </c>
      <c r="H587">
        <v>1.4950000000000001</v>
      </c>
      <c r="I587">
        <v>1.5529999999999899</v>
      </c>
      <c r="J587">
        <v>0.72609999999999997</v>
      </c>
      <c r="K587">
        <v>1.2382499999999901</v>
      </c>
      <c r="L587">
        <v>0</v>
      </c>
    </row>
    <row r="588" spans="1:12" x14ac:dyDescent="0.25">
      <c r="A588">
        <v>402305</v>
      </c>
      <c r="B588">
        <v>0.5675</v>
      </c>
      <c r="C588">
        <v>0.55149999999999899</v>
      </c>
      <c r="D588">
        <v>47</v>
      </c>
      <c r="E588">
        <v>51</v>
      </c>
      <c r="F588">
        <v>83</v>
      </c>
      <c r="G588">
        <v>93</v>
      </c>
      <c r="H588">
        <v>1.4125000000000001</v>
      </c>
      <c r="I588">
        <v>1.51849999999999</v>
      </c>
      <c r="J588">
        <v>0.94974999999999998</v>
      </c>
      <c r="K588">
        <v>1.7494499999999999</v>
      </c>
      <c r="L588">
        <v>20</v>
      </c>
    </row>
    <row r="589" spans="1:12" x14ac:dyDescent="0.25">
      <c r="A589">
        <v>417926</v>
      </c>
      <c r="B589">
        <v>0.92300000000000004</v>
      </c>
      <c r="C589">
        <v>0.65999999999999903</v>
      </c>
      <c r="D589">
        <v>55.5</v>
      </c>
      <c r="E589">
        <v>60.5</v>
      </c>
      <c r="F589">
        <v>62.5</v>
      </c>
      <c r="G589">
        <v>91.5</v>
      </c>
      <c r="H589">
        <v>1.4615</v>
      </c>
      <c r="I589">
        <v>1.5474999999999901</v>
      </c>
      <c r="J589">
        <v>0.58034999999999903</v>
      </c>
      <c r="K589">
        <v>1.1880500000000001</v>
      </c>
      <c r="L589">
        <v>14</v>
      </c>
    </row>
    <row r="590" spans="1:12" x14ac:dyDescent="0.25">
      <c r="A590">
        <v>414002</v>
      </c>
      <c r="B590">
        <v>0.66700000000000004</v>
      </c>
      <c r="C590">
        <v>0.75949999999999995</v>
      </c>
      <c r="D590">
        <v>44.5</v>
      </c>
      <c r="E590">
        <v>57</v>
      </c>
      <c r="F590">
        <v>68</v>
      </c>
      <c r="G590">
        <v>78.5</v>
      </c>
      <c r="H590">
        <v>1.3765000000000001</v>
      </c>
      <c r="I590">
        <v>1.4379999999999999</v>
      </c>
      <c r="J590">
        <v>1.3291999999999999</v>
      </c>
      <c r="K590">
        <v>1.0769500000000001</v>
      </c>
      <c r="L590">
        <v>0</v>
      </c>
    </row>
    <row r="591" spans="1:12" x14ac:dyDescent="0.25">
      <c r="A591">
        <v>301070</v>
      </c>
      <c r="B591">
        <v>0.70099999999999896</v>
      </c>
      <c r="C591">
        <v>0.65999999999999903</v>
      </c>
      <c r="D591">
        <v>73</v>
      </c>
      <c r="E591">
        <v>75.5</v>
      </c>
      <c r="F591">
        <v>105</v>
      </c>
      <c r="G591">
        <v>114.5</v>
      </c>
      <c r="H591">
        <v>1.3859999999999999</v>
      </c>
      <c r="I591">
        <v>1.474</v>
      </c>
      <c r="J591">
        <v>0.71094999999999997</v>
      </c>
      <c r="K591">
        <v>1.1035999999999999</v>
      </c>
      <c r="L591">
        <v>10</v>
      </c>
    </row>
    <row r="592" spans="1:12" x14ac:dyDescent="0.25">
      <c r="A592">
        <v>381654</v>
      </c>
      <c r="C592">
        <v>0.74399999999999999</v>
      </c>
      <c r="D592">
        <v>49</v>
      </c>
      <c r="E592">
        <v>78</v>
      </c>
      <c r="G592">
        <v>105</v>
      </c>
      <c r="H592">
        <v>1.3879999999999999</v>
      </c>
      <c r="I592">
        <v>1.4409999999999901</v>
      </c>
      <c r="J592">
        <v>0.7429</v>
      </c>
      <c r="K592">
        <v>0.98089999999999999</v>
      </c>
      <c r="L592">
        <v>188</v>
      </c>
    </row>
    <row r="593" spans="1:12" x14ac:dyDescent="0.25">
      <c r="A593">
        <v>226388</v>
      </c>
      <c r="B593">
        <v>0.72849999999999904</v>
      </c>
      <c r="C593">
        <v>0.496</v>
      </c>
      <c r="D593">
        <v>56.5</v>
      </c>
      <c r="E593">
        <v>55</v>
      </c>
      <c r="F593">
        <v>79</v>
      </c>
      <c r="G593">
        <v>111</v>
      </c>
      <c r="H593">
        <v>1.2774999999999901</v>
      </c>
      <c r="I593">
        <v>1.3260000000000001</v>
      </c>
      <c r="J593">
        <v>0.53815000000000002</v>
      </c>
      <c r="K593">
        <v>1.1524000000000001</v>
      </c>
      <c r="L593">
        <v>52</v>
      </c>
    </row>
    <row r="594" spans="1:12" x14ac:dyDescent="0.25">
      <c r="A594">
        <v>167174</v>
      </c>
      <c r="B594">
        <v>0.751</v>
      </c>
      <c r="C594">
        <v>0.59099999999999997</v>
      </c>
      <c r="D594">
        <v>43.5</v>
      </c>
      <c r="E594">
        <v>50.5</v>
      </c>
      <c r="F594">
        <v>57.5</v>
      </c>
      <c r="G594">
        <v>86</v>
      </c>
      <c r="H594">
        <v>1.387</v>
      </c>
      <c r="I594">
        <v>1.3580000000000001</v>
      </c>
      <c r="J594">
        <v>1.0416000000000001</v>
      </c>
      <c r="K594">
        <v>1.0831999999999999</v>
      </c>
      <c r="L594">
        <v>12</v>
      </c>
    </row>
    <row r="595" spans="1:12" x14ac:dyDescent="0.25">
      <c r="A595">
        <v>387073</v>
      </c>
      <c r="B595">
        <v>0.86399999999999899</v>
      </c>
      <c r="C595">
        <v>0.90699999999999903</v>
      </c>
      <c r="D595">
        <v>56.5</v>
      </c>
      <c r="E595">
        <v>67</v>
      </c>
      <c r="F595">
        <v>66</v>
      </c>
      <c r="G595">
        <v>74</v>
      </c>
      <c r="H595">
        <v>1.41899999999999</v>
      </c>
      <c r="I595">
        <v>1.5189999999999899</v>
      </c>
      <c r="J595">
        <v>0.88185000000000002</v>
      </c>
      <c r="K595">
        <v>1.5552999999999999</v>
      </c>
      <c r="L595">
        <v>6</v>
      </c>
    </row>
    <row r="596" spans="1:12" x14ac:dyDescent="0.25">
      <c r="A596">
        <v>68699</v>
      </c>
      <c r="B596">
        <v>0.59699999999999998</v>
      </c>
      <c r="C596">
        <v>0.51800000000000002</v>
      </c>
      <c r="D596">
        <v>55</v>
      </c>
      <c r="E596">
        <v>53</v>
      </c>
      <c r="F596">
        <v>92.5</v>
      </c>
      <c r="G596">
        <v>103.5</v>
      </c>
      <c r="H596">
        <v>1.3089999999999999</v>
      </c>
      <c r="I596">
        <v>1.454</v>
      </c>
      <c r="J596">
        <v>0.90414999999999901</v>
      </c>
      <c r="K596">
        <v>1.23285</v>
      </c>
      <c r="L596">
        <v>6</v>
      </c>
    </row>
    <row r="597" spans="1:12" x14ac:dyDescent="0.25">
      <c r="A597">
        <v>181884</v>
      </c>
      <c r="B597">
        <v>0.74399999999999999</v>
      </c>
      <c r="C597">
        <v>0.54099999999999904</v>
      </c>
      <c r="D597">
        <v>64</v>
      </c>
      <c r="E597">
        <v>41</v>
      </c>
      <c r="F597">
        <v>89.5</v>
      </c>
      <c r="G597">
        <v>75</v>
      </c>
      <c r="H597">
        <v>1.3839999999999899</v>
      </c>
      <c r="I597">
        <v>1.4744999999999999</v>
      </c>
      <c r="J597">
        <v>1.00705</v>
      </c>
      <c r="K597">
        <v>1.1467499999999999</v>
      </c>
      <c r="L597">
        <v>20</v>
      </c>
    </row>
    <row r="598" spans="1:12" x14ac:dyDescent="0.25">
      <c r="A598">
        <v>412056</v>
      </c>
      <c r="B598">
        <v>0.66649999999999898</v>
      </c>
      <c r="C598">
        <v>0.79800000000000004</v>
      </c>
      <c r="D598">
        <v>62</v>
      </c>
      <c r="E598">
        <v>66</v>
      </c>
      <c r="F598">
        <v>93.5</v>
      </c>
      <c r="G598">
        <v>87</v>
      </c>
      <c r="H598">
        <v>1.4330000000000001</v>
      </c>
      <c r="I598">
        <v>1.4949999999999899</v>
      </c>
      <c r="J598">
        <v>0.99714999999999998</v>
      </c>
      <c r="K598">
        <v>1.3914</v>
      </c>
      <c r="L598">
        <v>0</v>
      </c>
    </row>
    <row r="599" spans="1:12" x14ac:dyDescent="0.25">
      <c r="A599">
        <v>301967</v>
      </c>
      <c r="B599">
        <v>0.80200000000000005</v>
      </c>
      <c r="C599">
        <v>0.76449999999999896</v>
      </c>
      <c r="D599">
        <v>53</v>
      </c>
      <c r="E599">
        <v>50.5</v>
      </c>
      <c r="F599">
        <v>66</v>
      </c>
      <c r="G599">
        <v>66.5</v>
      </c>
      <c r="H599">
        <v>1.4075</v>
      </c>
      <c r="I599">
        <v>1.4259999999999999</v>
      </c>
      <c r="J599">
        <v>1.8056000000000001</v>
      </c>
      <c r="K599">
        <v>1.3197000000000001</v>
      </c>
      <c r="L599">
        <v>64</v>
      </c>
    </row>
    <row r="600" spans="1:12" x14ac:dyDescent="0.25">
      <c r="A600">
        <v>429948</v>
      </c>
      <c r="B600">
        <v>0.58949999999999902</v>
      </c>
      <c r="C600">
        <v>0.53800000000000003</v>
      </c>
      <c r="D600">
        <v>60.5</v>
      </c>
      <c r="E600">
        <v>58</v>
      </c>
      <c r="F600">
        <v>103.5</v>
      </c>
      <c r="G600">
        <v>107.5</v>
      </c>
      <c r="H600">
        <v>1.4419999999999999</v>
      </c>
      <c r="I600">
        <v>1.5414999999999901</v>
      </c>
      <c r="J600">
        <v>0.69189999999999996</v>
      </c>
      <c r="K600">
        <v>1.33755</v>
      </c>
      <c r="L600">
        <v>0</v>
      </c>
    </row>
    <row r="601" spans="1:12" x14ac:dyDescent="0.25">
      <c r="A601">
        <v>2239440</v>
      </c>
      <c r="B601">
        <v>0.64200000000000002</v>
      </c>
      <c r="C601">
        <v>0.63100000000000001</v>
      </c>
      <c r="D601">
        <v>75</v>
      </c>
      <c r="E601">
        <v>68</v>
      </c>
      <c r="F601">
        <v>116</v>
      </c>
      <c r="G601">
        <v>108</v>
      </c>
      <c r="H601">
        <v>1.3919999999999999</v>
      </c>
      <c r="I601">
        <v>1.4830000000000001</v>
      </c>
      <c r="J601">
        <v>0.78449999999999998</v>
      </c>
      <c r="K601">
        <v>1.2225999999999999</v>
      </c>
    </row>
    <row r="602" spans="1:12" x14ac:dyDescent="0.25">
      <c r="A602">
        <v>410530</v>
      </c>
      <c r="B602">
        <v>0.70499999999999996</v>
      </c>
      <c r="C602">
        <v>0.60899999999999999</v>
      </c>
      <c r="D602">
        <v>44.5</v>
      </c>
      <c r="E602">
        <v>51.5</v>
      </c>
      <c r="F602">
        <v>64</v>
      </c>
      <c r="G602">
        <v>86</v>
      </c>
      <c r="H602">
        <v>1.4139999999999999</v>
      </c>
      <c r="I602">
        <v>1.516</v>
      </c>
      <c r="J602">
        <v>0.79454999999999998</v>
      </c>
      <c r="K602">
        <v>1.23305</v>
      </c>
      <c r="L602">
        <v>0</v>
      </c>
    </row>
    <row r="603" spans="1:12" x14ac:dyDescent="0.25">
      <c r="A603">
        <v>416426</v>
      </c>
      <c r="B603">
        <v>0.56850000000000001</v>
      </c>
      <c r="C603">
        <v>0.621</v>
      </c>
      <c r="D603">
        <v>41.5</v>
      </c>
      <c r="E603">
        <v>50</v>
      </c>
      <c r="F603">
        <v>74</v>
      </c>
      <c r="G603">
        <v>88</v>
      </c>
      <c r="H603">
        <v>1.3835</v>
      </c>
      <c r="I603">
        <v>1.4910000000000001</v>
      </c>
      <c r="J603">
        <v>1.04935</v>
      </c>
      <c r="K603">
        <v>1.0987499999999999</v>
      </c>
      <c r="L603">
        <v>10</v>
      </c>
    </row>
    <row r="604" spans="1:12" x14ac:dyDescent="0.25">
      <c r="A604">
        <v>35577</v>
      </c>
      <c r="B604">
        <v>0.68049999999999999</v>
      </c>
      <c r="C604">
        <v>0.65149999999999997</v>
      </c>
      <c r="D604">
        <v>68</v>
      </c>
      <c r="E604">
        <v>60.5</v>
      </c>
      <c r="F604">
        <v>100</v>
      </c>
      <c r="G604">
        <v>93.5</v>
      </c>
      <c r="H604">
        <v>1.3885000000000001</v>
      </c>
      <c r="I604">
        <v>1.5269999999999999</v>
      </c>
      <c r="J604">
        <v>0.95334999999999903</v>
      </c>
      <c r="K604">
        <v>1.13605</v>
      </c>
      <c r="L604">
        <v>60</v>
      </c>
    </row>
    <row r="605" spans="1:12" x14ac:dyDescent="0.25">
      <c r="A605">
        <v>268442</v>
      </c>
      <c r="B605">
        <v>0.629</v>
      </c>
      <c r="C605">
        <v>0.53649999999999898</v>
      </c>
      <c r="D605">
        <v>49</v>
      </c>
      <c r="E605">
        <v>49.5</v>
      </c>
      <c r="F605">
        <v>78</v>
      </c>
      <c r="G605">
        <v>92</v>
      </c>
      <c r="H605">
        <v>1.4584999999999999</v>
      </c>
      <c r="I605">
        <v>1.5125</v>
      </c>
      <c r="J605">
        <v>0.93864999999999998</v>
      </c>
      <c r="K605">
        <v>1.0114000000000001</v>
      </c>
      <c r="L605">
        <v>10</v>
      </c>
    </row>
    <row r="606" spans="1:12" x14ac:dyDescent="0.25">
      <c r="A606">
        <v>283355</v>
      </c>
      <c r="B606">
        <v>0.57799999999999896</v>
      </c>
      <c r="C606">
        <v>0.64599999999999902</v>
      </c>
      <c r="D606">
        <v>52.5</v>
      </c>
      <c r="E606">
        <v>56</v>
      </c>
      <c r="F606">
        <v>91</v>
      </c>
      <c r="G606">
        <v>88</v>
      </c>
      <c r="H606">
        <v>1.4355</v>
      </c>
      <c r="I606">
        <v>1.52599999999999</v>
      </c>
      <c r="J606">
        <v>0.76705000000000001</v>
      </c>
      <c r="K606">
        <v>0.98694999999999999</v>
      </c>
      <c r="L606">
        <v>6</v>
      </c>
    </row>
    <row r="607" spans="1:12" x14ac:dyDescent="0.25">
      <c r="A607">
        <v>331611</v>
      </c>
      <c r="B607">
        <v>0.54849999999999999</v>
      </c>
      <c r="C607">
        <v>0.48299999999999998</v>
      </c>
      <c r="D607">
        <v>50</v>
      </c>
      <c r="E607">
        <v>52</v>
      </c>
      <c r="F607">
        <v>91.5</v>
      </c>
      <c r="G607">
        <v>109</v>
      </c>
      <c r="H607">
        <v>1.3955</v>
      </c>
      <c r="I607">
        <v>1.4775</v>
      </c>
      <c r="J607">
        <v>1.04095</v>
      </c>
      <c r="K607">
        <v>1.2619</v>
      </c>
      <c r="L607">
        <v>0</v>
      </c>
    </row>
    <row r="608" spans="1:12" x14ac:dyDescent="0.25">
      <c r="A608">
        <v>426953</v>
      </c>
      <c r="B608">
        <v>0.58450000000000002</v>
      </c>
      <c r="D608">
        <v>68</v>
      </c>
      <c r="E608">
        <v>29</v>
      </c>
      <c r="F608">
        <v>117</v>
      </c>
      <c r="G608">
        <v>69</v>
      </c>
      <c r="H608">
        <v>1.3835</v>
      </c>
      <c r="I608">
        <v>1.5409999999999999</v>
      </c>
      <c r="J608">
        <v>1.5302500000000001</v>
      </c>
      <c r="K608">
        <v>2.2396500000000001</v>
      </c>
      <c r="L608">
        <v>14</v>
      </c>
    </row>
    <row r="609" spans="1:12" x14ac:dyDescent="0.25">
      <c r="A609">
        <v>324828</v>
      </c>
      <c r="B609">
        <v>0.81399999999999995</v>
      </c>
      <c r="C609">
        <v>0.64349999999999896</v>
      </c>
      <c r="D609">
        <v>78</v>
      </c>
      <c r="E609">
        <v>60</v>
      </c>
      <c r="F609">
        <v>97.5</v>
      </c>
      <c r="G609">
        <v>94</v>
      </c>
      <c r="H609">
        <v>1.3460000000000001</v>
      </c>
      <c r="I609">
        <v>1.4359999999999999</v>
      </c>
      <c r="J609">
        <v>0.77334999999999998</v>
      </c>
      <c r="K609">
        <v>1.75599999999999</v>
      </c>
      <c r="L609">
        <v>0</v>
      </c>
    </row>
    <row r="610" spans="1:12" x14ac:dyDescent="0.25">
      <c r="A610">
        <v>421985</v>
      </c>
      <c r="B610">
        <v>0.67300000000000004</v>
      </c>
      <c r="C610">
        <v>0.55799999999999905</v>
      </c>
      <c r="D610">
        <v>63</v>
      </c>
      <c r="E610">
        <v>54</v>
      </c>
      <c r="F610">
        <v>94</v>
      </c>
      <c r="G610">
        <v>93.5</v>
      </c>
      <c r="H610">
        <v>1.34649999999999</v>
      </c>
      <c r="I610">
        <v>1.3685</v>
      </c>
      <c r="J610">
        <v>0.7258</v>
      </c>
      <c r="K610">
        <v>0.90815000000000001</v>
      </c>
      <c r="L610">
        <v>10</v>
      </c>
    </row>
    <row r="611" spans="1:12" x14ac:dyDescent="0.25">
      <c r="A611">
        <v>123744</v>
      </c>
      <c r="B611">
        <v>0.65500000000000003</v>
      </c>
      <c r="C611">
        <v>0.64549999999999996</v>
      </c>
      <c r="D611">
        <v>68.5</v>
      </c>
      <c r="E611">
        <v>70.5</v>
      </c>
      <c r="F611">
        <v>108.5</v>
      </c>
      <c r="G611">
        <v>108.5</v>
      </c>
      <c r="H611">
        <v>1.4004999999999901</v>
      </c>
      <c r="I611">
        <v>1.4355</v>
      </c>
      <c r="J611">
        <v>0.83794999999999997</v>
      </c>
      <c r="K611">
        <v>0.98750000000000004</v>
      </c>
      <c r="L611">
        <v>0</v>
      </c>
    </row>
    <row r="612" spans="1:12" x14ac:dyDescent="0.25">
      <c r="A612">
        <v>411519</v>
      </c>
      <c r="B612">
        <v>1.0489999999999999</v>
      </c>
      <c r="D612">
        <v>47</v>
      </c>
      <c r="E612">
        <v>64</v>
      </c>
      <c r="F612">
        <v>47.5</v>
      </c>
      <c r="H612">
        <v>1.2849999999999999</v>
      </c>
      <c r="I612">
        <v>1.2925</v>
      </c>
      <c r="J612">
        <v>0.44319999999999998</v>
      </c>
      <c r="K612">
        <v>0.85809999999999997</v>
      </c>
      <c r="L612">
        <v>0</v>
      </c>
    </row>
    <row r="613" spans="1:12" x14ac:dyDescent="0.25">
      <c r="A613">
        <v>163794</v>
      </c>
      <c r="B613">
        <v>0.75549999999999995</v>
      </c>
      <c r="C613">
        <v>0.84850000000000003</v>
      </c>
      <c r="D613">
        <v>63.5</v>
      </c>
      <c r="E613">
        <v>74.5</v>
      </c>
      <c r="F613">
        <v>88.5</v>
      </c>
      <c r="G613">
        <v>87.5</v>
      </c>
      <c r="H613">
        <v>1.425</v>
      </c>
      <c r="I613">
        <v>1.4849999999999901</v>
      </c>
      <c r="J613">
        <v>1.2565500000000001</v>
      </c>
      <c r="K613">
        <v>1.22725</v>
      </c>
      <c r="L613">
        <v>2</v>
      </c>
    </row>
    <row r="614" spans="1:12" x14ac:dyDescent="0.25">
      <c r="A614">
        <v>383246</v>
      </c>
      <c r="B614">
        <v>0.497999999999999</v>
      </c>
      <c r="C614">
        <v>0.49399999999999999</v>
      </c>
      <c r="D614">
        <v>57</v>
      </c>
      <c r="E614">
        <v>53.5</v>
      </c>
      <c r="F614">
        <v>121.5</v>
      </c>
      <c r="G614">
        <v>109</v>
      </c>
      <c r="H614">
        <v>1.3979999999999999</v>
      </c>
      <c r="I614">
        <v>1.5114999999999901</v>
      </c>
      <c r="J614">
        <v>0.65815000000000001</v>
      </c>
      <c r="K614">
        <v>1.7762</v>
      </c>
      <c r="L614">
        <v>52</v>
      </c>
    </row>
    <row r="615" spans="1:12" x14ac:dyDescent="0.25">
      <c r="A615">
        <v>422889</v>
      </c>
      <c r="B615">
        <v>0.80049999999999999</v>
      </c>
      <c r="C615">
        <v>0.64949999999999997</v>
      </c>
      <c r="D615">
        <v>61</v>
      </c>
      <c r="E615">
        <v>67.5</v>
      </c>
      <c r="F615">
        <v>77.5</v>
      </c>
      <c r="G615">
        <v>104.5</v>
      </c>
      <c r="H615">
        <v>1.375</v>
      </c>
      <c r="I615">
        <v>1.4195</v>
      </c>
      <c r="J615">
        <v>2.2374000000000001</v>
      </c>
      <c r="K615">
        <v>1.4359500000000001</v>
      </c>
      <c r="L615">
        <v>6</v>
      </c>
    </row>
    <row r="616" spans="1:12" x14ac:dyDescent="0.25">
      <c r="A616">
        <v>409326</v>
      </c>
      <c r="B616">
        <v>0.78200000000000003</v>
      </c>
      <c r="C616">
        <v>0.79699999999999904</v>
      </c>
      <c r="D616">
        <v>51.5</v>
      </c>
      <c r="E616">
        <v>56</v>
      </c>
      <c r="F616">
        <v>66.5</v>
      </c>
      <c r="G616">
        <v>71.5</v>
      </c>
      <c r="H616">
        <v>1.39699999999999</v>
      </c>
      <c r="I616">
        <v>1.5234999999999901</v>
      </c>
      <c r="J616">
        <v>1.03335</v>
      </c>
      <c r="K616">
        <v>1.0619000000000001</v>
      </c>
      <c r="L616">
        <v>4</v>
      </c>
    </row>
    <row r="617" spans="1:12" x14ac:dyDescent="0.25">
      <c r="A617">
        <v>422502</v>
      </c>
      <c r="B617">
        <v>0.498999999999999</v>
      </c>
      <c r="C617">
        <v>0.63749999999999996</v>
      </c>
      <c r="D617">
        <v>39</v>
      </c>
      <c r="E617">
        <v>50</v>
      </c>
      <c r="F617">
        <v>78.5</v>
      </c>
      <c r="G617">
        <v>80</v>
      </c>
      <c r="H617">
        <v>1.40149999999999</v>
      </c>
      <c r="I617">
        <v>1.5389999999999999</v>
      </c>
      <c r="J617">
        <v>0.77005000000000001</v>
      </c>
      <c r="K617">
        <v>1.3141499999999999</v>
      </c>
      <c r="L617">
        <v>46</v>
      </c>
    </row>
    <row r="618" spans="1:12" x14ac:dyDescent="0.25">
      <c r="A618">
        <v>417830</v>
      </c>
      <c r="B618">
        <v>0.83050000000000002</v>
      </c>
      <c r="C618">
        <v>0.63</v>
      </c>
      <c r="D618">
        <v>41.5</v>
      </c>
      <c r="E618">
        <v>37.5</v>
      </c>
      <c r="F618">
        <v>50</v>
      </c>
      <c r="G618">
        <v>59.5</v>
      </c>
      <c r="H618">
        <v>1.4024999999999901</v>
      </c>
      <c r="I618">
        <v>1.514</v>
      </c>
      <c r="J618">
        <v>0.696549999999999</v>
      </c>
      <c r="K618">
        <v>1.0563</v>
      </c>
      <c r="L618">
        <v>46</v>
      </c>
    </row>
    <row r="619" spans="1:12" x14ac:dyDescent="0.25">
      <c r="A619">
        <v>430390</v>
      </c>
      <c r="B619">
        <v>0.97</v>
      </c>
      <c r="C619">
        <v>0.94799999999999995</v>
      </c>
      <c r="D619">
        <v>94</v>
      </c>
      <c r="E619">
        <v>90</v>
      </c>
      <c r="F619">
        <v>97</v>
      </c>
      <c r="G619">
        <v>95</v>
      </c>
      <c r="H619">
        <v>1.3979999999999999</v>
      </c>
      <c r="I619">
        <v>1.4790000000000001</v>
      </c>
      <c r="J619">
        <v>0.65839999999999999</v>
      </c>
      <c r="K619">
        <v>0.99480000000000002</v>
      </c>
      <c r="L619">
        <v>0</v>
      </c>
    </row>
    <row r="620" spans="1:12" x14ac:dyDescent="0.25">
      <c r="A620">
        <v>426741</v>
      </c>
      <c r="B620">
        <v>0.65049999999999897</v>
      </c>
      <c r="C620">
        <v>0.56699999999999995</v>
      </c>
      <c r="D620">
        <v>72</v>
      </c>
      <c r="E620">
        <v>37.5</v>
      </c>
      <c r="F620">
        <v>108</v>
      </c>
      <c r="G620">
        <v>79</v>
      </c>
      <c r="H620">
        <v>1.5114999999999901</v>
      </c>
      <c r="I620">
        <v>1.5654999999999999</v>
      </c>
      <c r="J620">
        <v>1.1145499999999999</v>
      </c>
      <c r="K620">
        <v>1.4777</v>
      </c>
      <c r="L620">
        <v>32</v>
      </c>
    </row>
    <row r="621" spans="1:12" x14ac:dyDescent="0.25">
      <c r="A621">
        <v>188111</v>
      </c>
      <c r="B621">
        <v>0.66399999999999904</v>
      </c>
      <c r="C621">
        <v>0.58899999999999997</v>
      </c>
      <c r="D621">
        <v>74.5</v>
      </c>
      <c r="E621">
        <v>62.5</v>
      </c>
      <c r="F621">
        <v>115</v>
      </c>
      <c r="G621">
        <v>106.5</v>
      </c>
      <c r="H621">
        <v>1.4159999999999999</v>
      </c>
      <c r="I621">
        <v>1.4724999999999899</v>
      </c>
      <c r="J621">
        <v>0.81699999999999995</v>
      </c>
      <c r="K621">
        <v>1.94285</v>
      </c>
      <c r="L621">
        <v>8</v>
      </c>
    </row>
    <row r="622" spans="1:12" x14ac:dyDescent="0.25">
      <c r="A622">
        <v>421432</v>
      </c>
      <c r="B622">
        <v>0.66399999999999904</v>
      </c>
      <c r="C622">
        <v>0.62749999999999995</v>
      </c>
      <c r="D622">
        <v>56.5</v>
      </c>
      <c r="E622">
        <v>59</v>
      </c>
      <c r="F622">
        <v>81</v>
      </c>
      <c r="G622">
        <v>99</v>
      </c>
      <c r="H622">
        <v>1.361</v>
      </c>
      <c r="I622">
        <v>1.4644999999999999</v>
      </c>
      <c r="J622">
        <v>0.80674999999999997</v>
      </c>
      <c r="K622">
        <v>1.2964500000000001</v>
      </c>
      <c r="L622">
        <v>38</v>
      </c>
    </row>
    <row r="623" spans="1:12" x14ac:dyDescent="0.25">
      <c r="A623">
        <v>153977</v>
      </c>
      <c r="B623">
        <v>0.61199999999999999</v>
      </c>
      <c r="C623">
        <v>1.0549999999999999</v>
      </c>
      <c r="D623">
        <v>50.5</v>
      </c>
      <c r="E623">
        <v>50.5</v>
      </c>
      <c r="F623">
        <v>82.5</v>
      </c>
      <c r="G623">
        <v>47.5</v>
      </c>
      <c r="H623">
        <v>1.49</v>
      </c>
      <c r="I623">
        <v>1.532</v>
      </c>
      <c r="J623">
        <v>0.87875000000000003</v>
      </c>
      <c r="K623">
        <v>1.04915</v>
      </c>
    </row>
    <row r="624" spans="1:12" x14ac:dyDescent="0.25">
      <c r="A624">
        <v>252213</v>
      </c>
      <c r="B624">
        <v>0.72999999999999898</v>
      </c>
      <c r="C624">
        <v>0.76249999999999996</v>
      </c>
      <c r="D624">
        <v>63.5</v>
      </c>
      <c r="E624">
        <v>52</v>
      </c>
      <c r="F624">
        <v>87</v>
      </c>
      <c r="G624">
        <v>69</v>
      </c>
      <c r="H624">
        <v>1.40899999999999</v>
      </c>
      <c r="I624">
        <v>1.54</v>
      </c>
      <c r="J624">
        <v>0.78220000000000001</v>
      </c>
      <c r="K624">
        <v>1.42205</v>
      </c>
      <c r="L624">
        <v>18</v>
      </c>
    </row>
    <row r="625" spans="1:12" x14ac:dyDescent="0.25">
      <c r="A625">
        <v>279089</v>
      </c>
      <c r="B625">
        <v>0.54649999999999999</v>
      </c>
      <c r="C625">
        <v>0.58899999999999897</v>
      </c>
      <c r="D625">
        <v>53</v>
      </c>
      <c r="E625">
        <v>51.5</v>
      </c>
      <c r="F625">
        <v>98.5</v>
      </c>
      <c r="G625">
        <v>87</v>
      </c>
      <c r="H625">
        <v>1.496</v>
      </c>
      <c r="I625">
        <v>1.5914999999999999</v>
      </c>
      <c r="J625">
        <v>1.4881</v>
      </c>
      <c r="K625">
        <v>1.37015</v>
      </c>
      <c r="L625">
        <v>18</v>
      </c>
    </row>
    <row r="626" spans="1:12" x14ac:dyDescent="0.25">
      <c r="A626">
        <v>354418</v>
      </c>
      <c r="B626">
        <v>0.71599999999999997</v>
      </c>
      <c r="C626">
        <v>0.57699999999999996</v>
      </c>
      <c r="D626">
        <v>65.5</v>
      </c>
      <c r="E626">
        <v>61</v>
      </c>
      <c r="F626">
        <v>92</v>
      </c>
      <c r="G626">
        <v>99</v>
      </c>
      <c r="H626">
        <v>1.3875</v>
      </c>
      <c r="I626">
        <v>1.4409999999999901</v>
      </c>
      <c r="J626">
        <v>1.3535999999999999</v>
      </c>
      <c r="K626">
        <v>1.0867</v>
      </c>
      <c r="L626">
        <v>8</v>
      </c>
    </row>
    <row r="627" spans="1:12" x14ac:dyDescent="0.25">
      <c r="A627">
        <v>180091</v>
      </c>
      <c r="B627">
        <v>0.63900000000000001</v>
      </c>
      <c r="C627">
        <v>0.6855</v>
      </c>
      <c r="D627">
        <v>50.5</v>
      </c>
      <c r="E627">
        <v>48.5</v>
      </c>
      <c r="F627">
        <v>79.5</v>
      </c>
      <c r="G627">
        <v>71</v>
      </c>
      <c r="H627">
        <v>1.4684999999999999</v>
      </c>
      <c r="I627">
        <v>1.5249999999999999</v>
      </c>
      <c r="J627">
        <v>0.99724999999999997</v>
      </c>
      <c r="K627">
        <v>1.16195</v>
      </c>
      <c r="L627">
        <v>50</v>
      </c>
    </row>
    <row r="628" spans="1:12" x14ac:dyDescent="0.25">
      <c r="A628">
        <v>413163</v>
      </c>
      <c r="B628">
        <v>0.5605</v>
      </c>
      <c r="C628">
        <v>0.73650000000000004</v>
      </c>
      <c r="D628">
        <v>47</v>
      </c>
      <c r="E628">
        <v>59.5</v>
      </c>
      <c r="F628">
        <v>84</v>
      </c>
      <c r="G628">
        <v>81.5</v>
      </c>
      <c r="H628">
        <v>1.4490000000000001</v>
      </c>
      <c r="I628">
        <v>1.518</v>
      </c>
      <c r="J628">
        <v>0.80299999999999905</v>
      </c>
      <c r="K628">
        <v>1.17615</v>
      </c>
      <c r="L628">
        <v>0</v>
      </c>
    </row>
    <row r="629" spans="1:12" x14ac:dyDescent="0.25">
      <c r="A629">
        <v>258301</v>
      </c>
      <c r="B629">
        <v>0.59299999999999997</v>
      </c>
      <c r="C629">
        <v>0.68599999999999905</v>
      </c>
      <c r="D629">
        <v>54.5</v>
      </c>
      <c r="E629">
        <v>64</v>
      </c>
      <c r="F629">
        <v>92.5</v>
      </c>
      <c r="G629">
        <v>94.5</v>
      </c>
      <c r="H629">
        <v>1.43999999999999</v>
      </c>
      <c r="I629">
        <v>1.53399999999999</v>
      </c>
      <c r="J629">
        <v>1.0283500000000001</v>
      </c>
      <c r="K629">
        <v>1.8152999999999999</v>
      </c>
      <c r="L629">
        <v>0</v>
      </c>
    </row>
    <row r="630" spans="1:12" x14ac:dyDescent="0.25">
      <c r="A630">
        <v>409525</v>
      </c>
      <c r="B630">
        <v>0.54299999999999904</v>
      </c>
      <c r="C630">
        <v>0.73150000000000004</v>
      </c>
      <c r="D630">
        <v>51.5</v>
      </c>
      <c r="E630">
        <v>63.5</v>
      </c>
      <c r="F630">
        <v>95.5</v>
      </c>
      <c r="G630">
        <v>86</v>
      </c>
      <c r="H630">
        <v>1.3069999999999899</v>
      </c>
      <c r="I630">
        <v>1.3620000000000001</v>
      </c>
      <c r="J630">
        <v>0.56169999999999998</v>
      </c>
      <c r="K630">
        <v>0.94594999999999996</v>
      </c>
      <c r="L630">
        <v>10</v>
      </c>
    </row>
    <row r="631" spans="1:12" x14ac:dyDescent="0.25">
      <c r="A631">
        <v>409525</v>
      </c>
      <c r="B631">
        <v>0.59699999999999898</v>
      </c>
      <c r="C631">
        <v>0.72750000000000004</v>
      </c>
      <c r="D631">
        <v>59</v>
      </c>
      <c r="E631">
        <v>69.5</v>
      </c>
      <c r="F631">
        <v>99</v>
      </c>
      <c r="G631">
        <v>97.5</v>
      </c>
      <c r="H631">
        <v>1.3744999999999901</v>
      </c>
      <c r="I631">
        <v>1.4415</v>
      </c>
      <c r="J631">
        <v>0.74919999999999998</v>
      </c>
      <c r="K631">
        <v>1.0384500000000001</v>
      </c>
      <c r="L631">
        <v>10</v>
      </c>
    </row>
    <row r="632" spans="1:12" x14ac:dyDescent="0.25">
      <c r="A632">
        <v>341174</v>
      </c>
      <c r="B632">
        <v>0.67049999999999998</v>
      </c>
      <c r="C632">
        <v>0.64749999999999996</v>
      </c>
      <c r="D632">
        <v>68.5</v>
      </c>
      <c r="E632">
        <v>54.5</v>
      </c>
      <c r="F632">
        <v>103</v>
      </c>
      <c r="G632">
        <v>84.5</v>
      </c>
      <c r="H632">
        <v>1.3704999999999901</v>
      </c>
      <c r="I632">
        <v>1.48</v>
      </c>
      <c r="J632">
        <v>0.69969999999999999</v>
      </c>
      <c r="K632">
        <v>1.3316999999999899</v>
      </c>
      <c r="L632">
        <v>10</v>
      </c>
    </row>
    <row r="633" spans="1:12" x14ac:dyDescent="0.25">
      <c r="A633">
        <v>420274</v>
      </c>
      <c r="B633">
        <v>0.60399999999999998</v>
      </c>
      <c r="C633">
        <v>0.57299999999999995</v>
      </c>
      <c r="D633">
        <v>56</v>
      </c>
      <c r="E633">
        <v>55.5</v>
      </c>
      <c r="F633">
        <v>93</v>
      </c>
      <c r="G633">
        <v>97</v>
      </c>
      <c r="H633">
        <v>1.42</v>
      </c>
      <c r="I633">
        <v>1.52249999999999</v>
      </c>
      <c r="J633">
        <v>0.73675000000000002</v>
      </c>
      <c r="K633">
        <v>1.1512</v>
      </c>
      <c r="L633">
        <v>46</v>
      </c>
    </row>
    <row r="634" spans="1:12" x14ac:dyDescent="0.25">
      <c r="A634">
        <v>310206</v>
      </c>
      <c r="B634">
        <v>0.98099999999999898</v>
      </c>
      <c r="C634">
        <v>1.2410000000000001</v>
      </c>
      <c r="D634">
        <v>74</v>
      </c>
      <c r="E634">
        <v>68</v>
      </c>
      <c r="F634">
        <v>76</v>
      </c>
      <c r="G634">
        <v>56</v>
      </c>
      <c r="H634">
        <v>1.4079999999999999</v>
      </c>
      <c r="I634">
        <v>1.458</v>
      </c>
      <c r="J634">
        <v>0.75255000000000005</v>
      </c>
      <c r="K634">
        <v>0.88595000000000002</v>
      </c>
      <c r="L634">
        <v>52</v>
      </c>
    </row>
    <row r="635" spans="1:12" x14ac:dyDescent="0.25">
      <c r="A635">
        <v>399281</v>
      </c>
      <c r="B635">
        <v>0.58650000000000002</v>
      </c>
      <c r="C635">
        <v>0.59799999999999998</v>
      </c>
      <c r="D635">
        <v>56.5</v>
      </c>
      <c r="E635">
        <v>62</v>
      </c>
      <c r="F635">
        <v>96.5</v>
      </c>
      <c r="G635">
        <v>103.5</v>
      </c>
      <c r="H635">
        <v>1.4119999999999999</v>
      </c>
      <c r="I635">
        <v>1.5314999999999901</v>
      </c>
      <c r="J635">
        <v>0.92235</v>
      </c>
      <c r="K635">
        <v>1.29555</v>
      </c>
      <c r="L635">
        <v>28</v>
      </c>
    </row>
    <row r="636" spans="1:12" x14ac:dyDescent="0.25">
      <c r="A636">
        <v>392336</v>
      </c>
      <c r="B636">
        <v>0.89</v>
      </c>
      <c r="C636">
        <v>0.8165</v>
      </c>
      <c r="D636">
        <v>64</v>
      </c>
      <c r="E636">
        <v>79.5</v>
      </c>
      <c r="F636">
        <v>72</v>
      </c>
      <c r="G636">
        <v>98.5</v>
      </c>
      <c r="H636">
        <v>1.4909999999999799</v>
      </c>
      <c r="I636">
        <v>1.4624999999999999</v>
      </c>
      <c r="J636">
        <v>1.6107499999999999</v>
      </c>
      <c r="K636">
        <v>1.3188500000000001</v>
      </c>
      <c r="L636">
        <v>0</v>
      </c>
    </row>
    <row r="637" spans="1:12" x14ac:dyDescent="0.25">
      <c r="A637">
        <v>392336</v>
      </c>
      <c r="B637">
        <v>0.89</v>
      </c>
      <c r="C637">
        <v>0.85599999999999998</v>
      </c>
      <c r="D637">
        <v>64</v>
      </c>
      <c r="E637">
        <v>68</v>
      </c>
      <c r="F637">
        <v>72</v>
      </c>
      <c r="G637">
        <v>80</v>
      </c>
      <c r="H637">
        <v>1.5759999999999901</v>
      </c>
      <c r="I637">
        <v>1.5189999999999999</v>
      </c>
      <c r="J637">
        <v>1.4911000000000001</v>
      </c>
      <c r="K637">
        <v>1.3540000000000001</v>
      </c>
      <c r="L637">
        <v>0</v>
      </c>
    </row>
    <row r="638" spans="1:12" x14ac:dyDescent="0.25">
      <c r="A638">
        <v>114043</v>
      </c>
      <c r="B638">
        <v>0.690499999999999</v>
      </c>
      <c r="C638">
        <v>0.807499999999999</v>
      </c>
      <c r="D638">
        <v>53.5</v>
      </c>
      <c r="E638">
        <v>63</v>
      </c>
      <c r="F638">
        <v>78.5</v>
      </c>
      <c r="G638">
        <v>78</v>
      </c>
      <c r="H638">
        <v>1.41349999999999</v>
      </c>
      <c r="I638">
        <v>1.4359999999999999</v>
      </c>
      <c r="J638">
        <v>0.73750000000000004</v>
      </c>
      <c r="K638">
        <v>1.3366499999999999</v>
      </c>
      <c r="L638">
        <v>56</v>
      </c>
    </row>
    <row r="639" spans="1:12" x14ac:dyDescent="0.25">
      <c r="A639">
        <v>421938</v>
      </c>
      <c r="B639">
        <v>0.85850000000000004</v>
      </c>
      <c r="C639">
        <v>0.71350000000000002</v>
      </c>
      <c r="D639">
        <v>69</v>
      </c>
      <c r="E639">
        <v>60</v>
      </c>
      <c r="F639">
        <v>81.5</v>
      </c>
      <c r="G639">
        <v>85.5</v>
      </c>
      <c r="H639">
        <v>1.4589999999999901</v>
      </c>
      <c r="I639">
        <v>1.5</v>
      </c>
      <c r="J639">
        <v>0.66684999999999905</v>
      </c>
      <c r="K639">
        <v>0.96784999999999899</v>
      </c>
      <c r="L639">
        <v>8</v>
      </c>
    </row>
    <row r="640" spans="1:12" x14ac:dyDescent="0.25">
      <c r="A640">
        <v>395697</v>
      </c>
      <c r="B640">
        <v>0.625</v>
      </c>
      <c r="C640">
        <v>0.58299999999999996</v>
      </c>
      <c r="D640">
        <v>61.5</v>
      </c>
      <c r="E640">
        <v>55</v>
      </c>
      <c r="F640">
        <v>100</v>
      </c>
      <c r="G640">
        <v>102</v>
      </c>
      <c r="H640">
        <v>1.4164999999999901</v>
      </c>
      <c r="I640">
        <v>1.5349999999999999</v>
      </c>
      <c r="J640">
        <v>0.85104999999999997</v>
      </c>
      <c r="K640">
        <v>1.21495</v>
      </c>
      <c r="L640">
        <v>138</v>
      </c>
    </row>
    <row r="641" spans="1:12" x14ac:dyDescent="0.25">
      <c r="A641">
        <v>420238</v>
      </c>
      <c r="B641">
        <v>0.65049999999999997</v>
      </c>
      <c r="C641">
        <v>0.48199999999999898</v>
      </c>
      <c r="D641">
        <v>54.5</v>
      </c>
      <c r="E641">
        <v>46.5</v>
      </c>
      <c r="F641">
        <v>83.5</v>
      </c>
      <c r="G641">
        <v>97.5</v>
      </c>
      <c r="H641">
        <v>1.4299999999999899</v>
      </c>
      <c r="I641">
        <v>1.4735</v>
      </c>
      <c r="J641">
        <v>0.70514999999999906</v>
      </c>
      <c r="K641">
        <v>1.22925</v>
      </c>
      <c r="L641">
        <v>10</v>
      </c>
    </row>
    <row r="642" spans="1:12" x14ac:dyDescent="0.25">
      <c r="A642">
        <v>282828</v>
      </c>
      <c r="B642">
        <v>0.70499999999999996</v>
      </c>
      <c r="C642">
        <v>0.58299999999999996</v>
      </c>
      <c r="D642">
        <v>69</v>
      </c>
      <c r="E642">
        <v>61</v>
      </c>
      <c r="F642">
        <v>98</v>
      </c>
      <c r="G642">
        <v>105</v>
      </c>
      <c r="H642">
        <v>1.40699999999999</v>
      </c>
      <c r="I642">
        <v>1.518</v>
      </c>
      <c r="J642">
        <v>0.7913</v>
      </c>
      <c r="K642">
        <v>1.1803999999999999</v>
      </c>
      <c r="L642">
        <v>42</v>
      </c>
    </row>
    <row r="643" spans="1:12" x14ac:dyDescent="0.25">
      <c r="A643">
        <v>282828</v>
      </c>
      <c r="B643">
        <v>0.78500000000000003</v>
      </c>
      <c r="C643">
        <v>0.58099999999999996</v>
      </c>
      <c r="D643">
        <v>77</v>
      </c>
      <c r="E643">
        <v>62</v>
      </c>
      <c r="F643">
        <v>98</v>
      </c>
      <c r="G643">
        <v>106</v>
      </c>
      <c r="H643">
        <v>1.3740000000000001</v>
      </c>
      <c r="I643">
        <v>1.4930000000000001</v>
      </c>
      <c r="J643">
        <v>0.68789999999999996</v>
      </c>
      <c r="K643">
        <v>1.0432999999999999</v>
      </c>
      <c r="L643">
        <v>42</v>
      </c>
    </row>
    <row r="644" spans="1:12" x14ac:dyDescent="0.25">
      <c r="A644">
        <v>350543</v>
      </c>
      <c r="B644">
        <v>0.71699999999999897</v>
      </c>
      <c r="C644">
        <v>0.49399999999999999</v>
      </c>
      <c r="D644">
        <v>50.5</v>
      </c>
      <c r="E644">
        <v>44.5</v>
      </c>
      <c r="F644">
        <v>71</v>
      </c>
      <c r="G644">
        <v>93</v>
      </c>
      <c r="H644">
        <v>1.3935</v>
      </c>
      <c r="I644">
        <v>1.43749999999999</v>
      </c>
      <c r="J644">
        <v>0.70320000000000005</v>
      </c>
      <c r="K644">
        <v>1.7888500000000001</v>
      </c>
      <c r="L644">
        <v>72</v>
      </c>
    </row>
    <row r="645" spans="1:12" x14ac:dyDescent="0.25">
      <c r="A645">
        <v>123627</v>
      </c>
      <c r="B645">
        <v>0.91799999999999904</v>
      </c>
      <c r="C645">
        <v>0.83050000000000002</v>
      </c>
      <c r="D645">
        <v>74</v>
      </c>
      <c r="E645">
        <v>70.5</v>
      </c>
      <c r="F645">
        <v>80</v>
      </c>
      <c r="G645">
        <v>84.5</v>
      </c>
      <c r="H645">
        <v>1.4259999999999999</v>
      </c>
      <c r="I645">
        <v>1.4994999999999901</v>
      </c>
      <c r="J645">
        <v>0.74109999999999998</v>
      </c>
      <c r="K645">
        <v>1.1912499999999999</v>
      </c>
      <c r="L645">
        <v>26</v>
      </c>
    </row>
    <row r="646" spans="1:12" x14ac:dyDescent="0.25">
      <c r="A646">
        <v>2257741</v>
      </c>
      <c r="B646">
        <v>0.61699999999999999</v>
      </c>
      <c r="C646">
        <v>0.63849999999999996</v>
      </c>
      <c r="D646">
        <v>50.5</v>
      </c>
      <c r="E646">
        <v>57</v>
      </c>
      <c r="F646">
        <v>82.5</v>
      </c>
      <c r="G646">
        <v>90.5</v>
      </c>
      <c r="H646">
        <v>1.4475</v>
      </c>
      <c r="I646">
        <v>1.52599999999999</v>
      </c>
      <c r="J646">
        <v>0.77010000000000001</v>
      </c>
      <c r="K646">
        <v>1.52315</v>
      </c>
    </row>
    <row r="647" spans="1:12" x14ac:dyDescent="0.25">
      <c r="A647">
        <v>422733</v>
      </c>
      <c r="B647">
        <v>0.75649999999999995</v>
      </c>
      <c r="C647">
        <v>0.55799999999999905</v>
      </c>
      <c r="D647">
        <v>51</v>
      </c>
      <c r="E647">
        <v>49</v>
      </c>
      <c r="F647">
        <v>67.5</v>
      </c>
      <c r="G647">
        <v>89</v>
      </c>
      <c r="H647">
        <v>1.3374999999999999</v>
      </c>
      <c r="I647">
        <v>1.4304999999999899</v>
      </c>
      <c r="J647">
        <v>0.97869999999999902</v>
      </c>
      <c r="K647">
        <v>1.1635</v>
      </c>
      <c r="L647">
        <v>8</v>
      </c>
    </row>
    <row r="648" spans="1:12" x14ac:dyDescent="0.25">
      <c r="A648">
        <v>373204</v>
      </c>
      <c r="B648">
        <v>0.84899999999999998</v>
      </c>
      <c r="C648">
        <v>0.65849999999999997</v>
      </c>
      <c r="D648">
        <v>57.5</v>
      </c>
      <c r="E648">
        <v>54</v>
      </c>
      <c r="F648">
        <v>68.5</v>
      </c>
      <c r="G648">
        <v>82</v>
      </c>
      <c r="H648">
        <v>1.5015000000000001</v>
      </c>
      <c r="I648">
        <v>1.53249999999999</v>
      </c>
      <c r="J648">
        <v>1.0831</v>
      </c>
      <c r="K648">
        <v>1.24305</v>
      </c>
      <c r="L648">
        <v>12</v>
      </c>
    </row>
    <row r="649" spans="1:12" x14ac:dyDescent="0.25">
      <c r="A649">
        <v>409757</v>
      </c>
      <c r="B649">
        <v>0.94550000000000001</v>
      </c>
      <c r="C649">
        <v>0.78349999999999997</v>
      </c>
      <c r="D649">
        <v>62</v>
      </c>
      <c r="E649">
        <v>63.5</v>
      </c>
      <c r="F649">
        <v>67.5</v>
      </c>
      <c r="G649">
        <v>81.5</v>
      </c>
      <c r="H649">
        <v>1.4175</v>
      </c>
      <c r="I649">
        <v>1.4304999999999899</v>
      </c>
      <c r="J649">
        <v>0.84204999999999997</v>
      </c>
      <c r="K649">
        <v>0.87085000000000001</v>
      </c>
      <c r="L649">
        <v>0</v>
      </c>
    </row>
    <row r="650" spans="1:12" x14ac:dyDescent="0.25">
      <c r="A650">
        <v>383781</v>
      </c>
      <c r="B650">
        <v>0.59099999999999997</v>
      </c>
      <c r="C650">
        <v>0.64800000000000002</v>
      </c>
      <c r="D650">
        <v>72</v>
      </c>
      <c r="E650">
        <v>83</v>
      </c>
      <c r="F650">
        <v>125</v>
      </c>
      <c r="G650">
        <v>128.5</v>
      </c>
      <c r="H650">
        <v>1.40099999999999</v>
      </c>
      <c r="I650">
        <v>1.4749999999999901</v>
      </c>
      <c r="J650">
        <v>1.7544499999999901</v>
      </c>
      <c r="K650">
        <v>1.6496999999999999</v>
      </c>
      <c r="L650">
        <v>38</v>
      </c>
    </row>
    <row r="651" spans="1:12" x14ac:dyDescent="0.25">
      <c r="A651">
        <v>414724</v>
      </c>
      <c r="B651">
        <v>0.62999999999999901</v>
      </c>
      <c r="C651">
        <v>0.71049999999999902</v>
      </c>
      <c r="D651">
        <v>72.5</v>
      </c>
      <c r="E651">
        <v>80</v>
      </c>
      <c r="F651">
        <v>115.5</v>
      </c>
      <c r="G651">
        <v>113.5</v>
      </c>
      <c r="H651">
        <v>1.3939999999999999</v>
      </c>
      <c r="I651">
        <v>1.4635</v>
      </c>
      <c r="J651">
        <v>0.74595</v>
      </c>
      <c r="K651">
        <v>1.29345</v>
      </c>
      <c r="L651">
        <v>4</v>
      </c>
    </row>
    <row r="652" spans="1:12" x14ac:dyDescent="0.25">
      <c r="A652">
        <v>372909</v>
      </c>
      <c r="B652">
        <v>0.63849999999999996</v>
      </c>
      <c r="C652">
        <v>0.59899999999999998</v>
      </c>
      <c r="D652">
        <v>76.5</v>
      </c>
      <c r="E652">
        <v>63.5</v>
      </c>
      <c r="F652">
        <v>120.5</v>
      </c>
      <c r="G652">
        <v>107</v>
      </c>
      <c r="H652">
        <v>1.47549999999999</v>
      </c>
      <c r="I652">
        <v>1.5854999999999899</v>
      </c>
      <c r="J652">
        <v>1.3124499999999999</v>
      </c>
      <c r="K652">
        <v>1.1168499999999999</v>
      </c>
      <c r="L652">
        <v>10</v>
      </c>
    </row>
    <row r="653" spans="1:12" x14ac:dyDescent="0.25">
      <c r="A653">
        <v>248214</v>
      </c>
      <c r="B653">
        <v>0.76400000000000001</v>
      </c>
      <c r="C653">
        <v>0.73549999999999904</v>
      </c>
      <c r="D653">
        <v>79.5</v>
      </c>
      <c r="E653">
        <v>81.5</v>
      </c>
      <c r="F653">
        <v>104</v>
      </c>
      <c r="G653">
        <v>116</v>
      </c>
      <c r="H653">
        <v>1.4005000000000001</v>
      </c>
      <c r="I653">
        <v>1.4504999999999999</v>
      </c>
      <c r="J653">
        <v>0.87070000000000003</v>
      </c>
      <c r="K653">
        <v>1.2139</v>
      </c>
    </row>
    <row r="654" spans="1:12" x14ac:dyDescent="0.25">
      <c r="A654">
        <v>104944</v>
      </c>
      <c r="B654">
        <v>0.82149999999999901</v>
      </c>
      <c r="D654">
        <v>69</v>
      </c>
      <c r="F654">
        <v>84</v>
      </c>
      <c r="G654">
        <v>52</v>
      </c>
      <c r="H654">
        <v>1.2745</v>
      </c>
      <c r="I654">
        <v>1.3439999999999901</v>
      </c>
      <c r="J654">
        <v>0.69094999999999995</v>
      </c>
      <c r="K654">
        <v>1.1158999999999899</v>
      </c>
      <c r="L654">
        <v>34</v>
      </c>
    </row>
    <row r="655" spans="1:12" x14ac:dyDescent="0.25">
      <c r="A655">
        <v>104944</v>
      </c>
      <c r="B655">
        <v>0.73349999999999904</v>
      </c>
      <c r="D655">
        <v>60</v>
      </c>
      <c r="F655">
        <v>81.5</v>
      </c>
      <c r="G655">
        <v>68.5</v>
      </c>
      <c r="H655">
        <v>1.3714999999999999</v>
      </c>
      <c r="I655">
        <v>1.4369999999999901</v>
      </c>
      <c r="J655">
        <v>0.64569999999999905</v>
      </c>
      <c r="K655">
        <v>1.0890500000000001</v>
      </c>
      <c r="L655">
        <v>34</v>
      </c>
    </row>
    <row r="656" spans="1:12" x14ac:dyDescent="0.25">
      <c r="A656">
        <v>419009</v>
      </c>
      <c r="B656">
        <v>0.73149999999999904</v>
      </c>
      <c r="C656">
        <v>0.57150000000000001</v>
      </c>
      <c r="D656">
        <v>55.5</v>
      </c>
      <c r="E656">
        <v>51</v>
      </c>
      <c r="F656">
        <v>77</v>
      </c>
      <c r="G656">
        <v>89.5</v>
      </c>
      <c r="H656">
        <v>1.456</v>
      </c>
      <c r="I656">
        <v>1.496</v>
      </c>
      <c r="J656">
        <v>1.0224</v>
      </c>
      <c r="K656">
        <v>1.57395</v>
      </c>
      <c r="L656">
        <v>54</v>
      </c>
    </row>
    <row r="657" spans="1:12" x14ac:dyDescent="0.25">
      <c r="A657">
        <v>214185</v>
      </c>
      <c r="B657">
        <v>0.59899999999999998</v>
      </c>
      <c r="C657">
        <v>1.095</v>
      </c>
      <c r="D657">
        <v>78</v>
      </c>
      <c r="E657">
        <v>130</v>
      </c>
      <c r="F657">
        <v>130</v>
      </c>
      <c r="G657">
        <v>119</v>
      </c>
      <c r="H657">
        <v>1.413</v>
      </c>
      <c r="I657">
        <v>1.448</v>
      </c>
      <c r="J657">
        <v>0.84670000000000001</v>
      </c>
      <c r="K657">
        <v>1.2932999999999999</v>
      </c>
      <c r="L657">
        <v>14</v>
      </c>
    </row>
    <row r="658" spans="1:12" x14ac:dyDescent="0.25">
      <c r="A658">
        <v>423272</v>
      </c>
      <c r="B658">
        <v>0.66700000000000004</v>
      </c>
      <c r="C658">
        <v>0.70799999999999996</v>
      </c>
      <c r="D658">
        <v>72.5</v>
      </c>
      <c r="E658">
        <v>70</v>
      </c>
      <c r="F658">
        <v>109.5</v>
      </c>
      <c r="G658">
        <v>99.5</v>
      </c>
      <c r="H658">
        <v>1.46799999999999</v>
      </c>
      <c r="I658">
        <v>1.5629999999999999</v>
      </c>
      <c r="J658">
        <v>0.59560000000000002</v>
      </c>
      <c r="K658">
        <v>1.1693</v>
      </c>
    </row>
    <row r="659" spans="1:12" x14ac:dyDescent="0.25">
      <c r="A659">
        <v>411639</v>
      </c>
      <c r="B659">
        <v>0.60599999999999998</v>
      </c>
      <c r="C659">
        <v>0.59299999999999997</v>
      </c>
      <c r="D659">
        <v>59</v>
      </c>
      <c r="E659">
        <v>54</v>
      </c>
      <c r="F659">
        <v>97.5</v>
      </c>
      <c r="G659">
        <v>92.5</v>
      </c>
      <c r="H659">
        <v>1.4524999999999899</v>
      </c>
      <c r="I659">
        <v>1.5065</v>
      </c>
      <c r="J659">
        <v>2.14805</v>
      </c>
      <c r="K659">
        <v>1.39625</v>
      </c>
      <c r="L659">
        <v>0</v>
      </c>
    </row>
    <row r="660" spans="1:12" x14ac:dyDescent="0.25">
      <c r="A660">
        <v>356085</v>
      </c>
      <c r="B660">
        <v>0.58099999999999996</v>
      </c>
      <c r="C660">
        <v>0.55299999999999905</v>
      </c>
      <c r="D660">
        <v>61</v>
      </c>
      <c r="E660">
        <v>57</v>
      </c>
      <c r="F660">
        <v>105.5</v>
      </c>
      <c r="G660">
        <v>105</v>
      </c>
      <c r="H660">
        <v>1.484</v>
      </c>
      <c r="I660">
        <v>1.53649999999999</v>
      </c>
      <c r="J660">
        <v>1.0065499999999901</v>
      </c>
      <c r="K660">
        <v>1.4734499999999999</v>
      </c>
      <c r="L660">
        <v>48</v>
      </c>
    </row>
    <row r="661" spans="1:12" x14ac:dyDescent="0.25">
      <c r="A661">
        <v>416512</v>
      </c>
      <c r="B661">
        <v>0.91249999999999998</v>
      </c>
      <c r="C661">
        <v>0.688499999999999</v>
      </c>
      <c r="D661">
        <v>63.5</v>
      </c>
      <c r="E661">
        <v>67</v>
      </c>
      <c r="F661">
        <v>73</v>
      </c>
      <c r="G661">
        <v>99</v>
      </c>
      <c r="H661">
        <v>1.4429999999999901</v>
      </c>
      <c r="I661">
        <v>1.5665</v>
      </c>
      <c r="J661">
        <v>0.86519999999999997</v>
      </c>
      <c r="K661">
        <v>1.10745</v>
      </c>
      <c r="L661">
        <v>36</v>
      </c>
    </row>
    <row r="662" spans="1:12" x14ac:dyDescent="0.25">
      <c r="A662">
        <v>260710</v>
      </c>
      <c r="B662">
        <v>0.65200000000000002</v>
      </c>
      <c r="C662">
        <v>0.55700000000000005</v>
      </c>
      <c r="D662">
        <v>71</v>
      </c>
      <c r="E662">
        <v>65</v>
      </c>
      <c r="F662">
        <v>109</v>
      </c>
      <c r="G662">
        <v>118</v>
      </c>
      <c r="H662">
        <v>1.44</v>
      </c>
      <c r="I662">
        <v>1.4724999999999999</v>
      </c>
      <c r="J662">
        <v>0.60559999999999903</v>
      </c>
      <c r="K662">
        <v>1.3258000000000001</v>
      </c>
      <c r="L662">
        <v>2</v>
      </c>
    </row>
    <row r="663" spans="1:12" x14ac:dyDescent="0.25">
      <c r="A663">
        <v>136557</v>
      </c>
      <c r="B663">
        <v>0.63749999999999996</v>
      </c>
      <c r="C663">
        <v>0.51449999999999996</v>
      </c>
      <c r="D663">
        <v>72</v>
      </c>
      <c r="E663">
        <v>67.5</v>
      </c>
      <c r="F663">
        <v>114</v>
      </c>
      <c r="G663">
        <v>133</v>
      </c>
      <c r="H663">
        <v>1.4444999999999999</v>
      </c>
      <c r="I663">
        <v>1.5645</v>
      </c>
      <c r="J663">
        <v>0.76419999999999999</v>
      </c>
      <c r="K663">
        <v>1.1879999999999999</v>
      </c>
      <c r="L663">
        <v>82</v>
      </c>
    </row>
    <row r="664" spans="1:12" x14ac:dyDescent="0.25">
      <c r="A664">
        <v>421838</v>
      </c>
      <c r="B664">
        <v>0.72</v>
      </c>
      <c r="C664">
        <v>0.79099999999999904</v>
      </c>
      <c r="D664">
        <v>44</v>
      </c>
      <c r="E664">
        <v>44</v>
      </c>
      <c r="F664">
        <v>61</v>
      </c>
      <c r="G664">
        <v>55</v>
      </c>
      <c r="H664">
        <v>1.41699999999999</v>
      </c>
      <c r="I664">
        <v>1.4179999999999999</v>
      </c>
      <c r="J664">
        <v>0.87229999999999996</v>
      </c>
      <c r="K664">
        <v>1.5072000000000001</v>
      </c>
      <c r="L664">
        <v>106</v>
      </c>
    </row>
    <row r="665" spans="1:12" x14ac:dyDescent="0.25">
      <c r="A665">
        <v>360753</v>
      </c>
      <c r="B665">
        <v>0.63399999999999901</v>
      </c>
      <c r="C665">
        <v>0.99950000000000006</v>
      </c>
      <c r="D665">
        <v>48</v>
      </c>
      <c r="E665">
        <v>59</v>
      </c>
      <c r="F665">
        <v>76.5</v>
      </c>
      <c r="G665">
        <v>58.5</v>
      </c>
      <c r="H665">
        <v>1.38549999999999</v>
      </c>
      <c r="I665">
        <v>1.4569999999999901</v>
      </c>
      <c r="J665">
        <v>0.74045000000000005</v>
      </c>
      <c r="K665">
        <v>1.12605</v>
      </c>
      <c r="L665">
        <v>0</v>
      </c>
    </row>
    <row r="666" spans="1:12" x14ac:dyDescent="0.25">
      <c r="A666">
        <v>409880</v>
      </c>
      <c r="B666">
        <v>0.66849999999999998</v>
      </c>
      <c r="C666">
        <v>0.61799999999999999</v>
      </c>
      <c r="D666">
        <v>71</v>
      </c>
      <c r="E666">
        <v>61</v>
      </c>
      <c r="F666">
        <v>106</v>
      </c>
      <c r="G666">
        <v>98</v>
      </c>
      <c r="H666">
        <v>1.39349999999999</v>
      </c>
      <c r="I666">
        <v>1.4655</v>
      </c>
      <c r="J666">
        <v>0.98324999999999996</v>
      </c>
      <c r="K666">
        <v>1.1976500000000001</v>
      </c>
      <c r="L666">
        <v>6</v>
      </c>
    </row>
    <row r="667" spans="1:12" x14ac:dyDescent="0.25">
      <c r="A667">
        <v>232109</v>
      </c>
      <c r="B667">
        <v>0.75049999999999895</v>
      </c>
      <c r="C667">
        <v>0.627</v>
      </c>
      <c r="D667">
        <v>59</v>
      </c>
      <c r="E667">
        <v>49.5</v>
      </c>
      <c r="F667">
        <v>80</v>
      </c>
      <c r="G667">
        <v>80</v>
      </c>
      <c r="H667">
        <v>1.42949999999999</v>
      </c>
      <c r="I667">
        <v>1.476</v>
      </c>
      <c r="J667">
        <v>0.86175000000000002</v>
      </c>
      <c r="K667">
        <v>0.99649999999999905</v>
      </c>
      <c r="L667">
        <v>8</v>
      </c>
    </row>
    <row r="668" spans="1:12" x14ac:dyDescent="0.25">
      <c r="A668">
        <v>218654</v>
      </c>
      <c r="B668">
        <v>0.82150000000000001</v>
      </c>
      <c r="C668">
        <v>0.72399999999999898</v>
      </c>
      <c r="D668">
        <v>64</v>
      </c>
      <c r="E668">
        <v>71.5</v>
      </c>
      <c r="F668">
        <v>78</v>
      </c>
      <c r="G668">
        <v>98.5</v>
      </c>
      <c r="H668">
        <v>1.4904999999999899</v>
      </c>
      <c r="I668">
        <v>1.54599999999999</v>
      </c>
      <c r="J668">
        <v>1.1994499999999999</v>
      </c>
      <c r="K668">
        <v>1.5467499999999901</v>
      </c>
      <c r="L668">
        <v>38</v>
      </c>
    </row>
    <row r="669" spans="1:12" x14ac:dyDescent="0.25">
      <c r="A669">
        <v>397447</v>
      </c>
      <c r="B669">
        <v>0.68500000000000005</v>
      </c>
      <c r="C669">
        <v>0.65449999999999997</v>
      </c>
      <c r="D669">
        <v>68.5</v>
      </c>
      <c r="E669">
        <v>79</v>
      </c>
      <c r="F669">
        <v>106</v>
      </c>
      <c r="G669">
        <v>122</v>
      </c>
      <c r="H669">
        <v>1.4944999999999999</v>
      </c>
      <c r="I669">
        <v>1.5640000000000001</v>
      </c>
      <c r="J669">
        <v>1.0482</v>
      </c>
      <c r="K669">
        <v>1.5771500000000001</v>
      </c>
      <c r="L669">
        <v>0</v>
      </c>
    </row>
    <row r="670" spans="1:12" x14ac:dyDescent="0.25">
      <c r="A670">
        <v>417447</v>
      </c>
      <c r="B670">
        <v>0.79299999999999904</v>
      </c>
      <c r="C670">
        <v>0.72299999999999998</v>
      </c>
      <c r="D670">
        <v>62</v>
      </c>
      <c r="E670">
        <v>62</v>
      </c>
      <c r="F670">
        <v>78</v>
      </c>
      <c r="G670">
        <v>85</v>
      </c>
      <c r="H670">
        <v>1.42</v>
      </c>
      <c r="I670">
        <v>1.4669999999999901</v>
      </c>
      <c r="J670">
        <v>0.71819999999999995</v>
      </c>
      <c r="K670">
        <v>1.284</v>
      </c>
      <c r="L670">
        <v>0</v>
      </c>
    </row>
    <row r="671" spans="1:12" x14ac:dyDescent="0.25">
      <c r="A671">
        <v>417447</v>
      </c>
      <c r="B671">
        <v>0.79299999999999904</v>
      </c>
      <c r="C671">
        <v>0.72299999999999998</v>
      </c>
      <c r="D671">
        <v>62</v>
      </c>
      <c r="E671">
        <v>62</v>
      </c>
      <c r="F671">
        <v>78</v>
      </c>
      <c r="G671">
        <v>85</v>
      </c>
      <c r="H671">
        <v>1.42</v>
      </c>
      <c r="I671">
        <v>1.4669999999999901</v>
      </c>
      <c r="J671">
        <v>0.71819999999999995</v>
      </c>
      <c r="K671">
        <v>1.284</v>
      </c>
      <c r="L671">
        <v>0</v>
      </c>
    </row>
    <row r="672" spans="1:12" x14ac:dyDescent="0.25">
      <c r="A672">
        <v>417447</v>
      </c>
      <c r="B672">
        <v>0.77200000000000002</v>
      </c>
      <c r="C672">
        <v>0.68899999999999995</v>
      </c>
      <c r="D672">
        <v>79</v>
      </c>
      <c r="E672">
        <v>75</v>
      </c>
      <c r="F672">
        <v>102</v>
      </c>
      <c r="G672">
        <v>110</v>
      </c>
      <c r="H672">
        <v>1.4369999999999901</v>
      </c>
      <c r="I672">
        <v>1.413</v>
      </c>
      <c r="J672">
        <v>0.56140000000000001</v>
      </c>
      <c r="K672">
        <v>1.0875999999999999</v>
      </c>
      <c r="L672">
        <v>0</v>
      </c>
    </row>
    <row r="673" spans="1:12" x14ac:dyDescent="0.25">
      <c r="A673">
        <v>417447</v>
      </c>
      <c r="B673">
        <v>0.77200000000000002</v>
      </c>
      <c r="C673">
        <v>0.68899999999999995</v>
      </c>
      <c r="D673">
        <v>79</v>
      </c>
      <c r="E673">
        <v>75</v>
      </c>
      <c r="F673">
        <v>102</v>
      </c>
      <c r="G673">
        <v>110</v>
      </c>
      <c r="H673">
        <v>1.4369999999999901</v>
      </c>
      <c r="I673">
        <v>1.413</v>
      </c>
      <c r="J673">
        <v>0.56140000000000001</v>
      </c>
      <c r="K673">
        <v>1.0875999999999999</v>
      </c>
      <c r="L673">
        <v>0</v>
      </c>
    </row>
    <row r="674" spans="1:12" x14ac:dyDescent="0.25">
      <c r="A674">
        <v>415606</v>
      </c>
      <c r="B674">
        <v>0.73150000000000004</v>
      </c>
      <c r="C674">
        <v>0.70750000000000002</v>
      </c>
      <c r="D674">
        <v>86</v>
      </c>
      <c r="E674">
        <v>81</v>
      </c>
      <c r="F674">
        <v>118</v>
      </c>
      <c r="G674">
        <v>115.5</v>
      </c>
      <c r="H674">
        <v>1.5015000000000001</v>
      </c>
      <c r="I674">
        <v>1.571</v>
      </c>
      <c r="J674">
        <v>0.90300000000000002</v>
      </c>
      <c r="K674">
        <v>1.2382</v>
      </c>
    </row>
    <row r="675" spans="1:12" x14ac:dyDescent="0.25">
      <c r="A675">
        <v>410434</v>
      </c>
      <c r="B675">
        <v>0.75049999999999994</v>
      </c>
      <c r="C675">
        <v>0.60749999999999904</v>
      </c>
      <c r="D675">
        <v>41</v>
      </c>
      <c r="E675">
        <v>30.5</v>
      </c>
      <c r="F675">
        <v>55.5</v>
      </c>
      <c r="G675">
        <v>52</v>
      </c>
      <c r="H675">
        <v>1.4475</v>
      </c>
      <c r="I675">
        <v>1.5545</v>
      </c>
      <c r="J675">
        <v>0.62759999999999905</v>
      </c>
      <c r="K675">
        <v>1.3996</v>
      </c>
      <c r="L675">
        <v>26</v>
      </c>
    </row>
    <row r="676" spans="1:12" x14ac:dyDescent="0.25">
      <c r="A676">
        <v>410881</v>
      </c>
      <c r="B676">
        <v>0.8125</v>
      </c>
      <c r="C676">
        <v>0.52799999999999903</v>
      </c>
      <c r="D676">
        <v>49</v>
      </c>
      <c r="E676">
        <v>40</v>
      </c>
      <c r="F676">
        <v>62</v>
      </c>
      <c r="G676">
        <v>77</v>
      </c>
      <c r="H676">
        <v>1.4630000000000001</v>
      </c>
      <c r="I676">
        <v>1.5845</v>
      </c>
      <c r="J676">
        <v>0.89319999999999999</v>
      </c>
      <c r="K676">
        <v>1.2925499999999901</v>
      </c>
      <c r="L676">
        <v>4</v>
      </c>
    </row>
    <row r="677" spans="1:12" x14ac:dyDescent="0.25">
      <c r="A677">
        <v>414662</v>
      </c>
      <c r="B677">
        <v>0.84599999999999997</v>
      </c>
      <c r="C677">
        <v>0.72599999999999998</v>
      </c>
      <c r="D677">
        <v>52</v>
      </c>
      <c r="E677">
        <v>51</v>
      </c>
      <c r="F677">
        <v>62</v>
      </c>
      <c r="G677">
        <v>71</v>
      </c>
      <c r="H677">
        <v>1.456</v>
      </c>
      <c r="I677">
        <v>1.47</v>
      </c>
      <c r="J677">
        <v>0.73229999999999995</v>
      </c>
      <c r="K677">
        <v>1.0717000000000001</v>
      </c>
    </row>
    <row r="678" spans="1:12" x14ac:dyDescent="0.25">
      <c r="A678">
        <v>414662</v>
      </c>
      <c r="B678">
        <v>0.84599999999999997</v>
      </c>
      <c r="C678">
        <v>0.72599999999999998</v>
      </c>
      <c r="D678">
        <v>52</v>
      </c>
      <c r="E678">
        <v>51</v>
      </c>
      <c r="F678">
        <v>62</v>
      </c>
      <c r="G678">
        <v>71</v>
      </c>
      <c r="H678">
        <v>1.456</v>
      </c>
      <c r="I678">
        <v>1.47</v>
      </c>
      <c r="J678">
        <v>0.73229999999999995</v>
      </c>
      <c r="K678">
        <v>1.0717000000000001</v>
      </c>
    </row>
    <row r="679" spans="1:12" x14ac:dyDescent="0.25">
      <c r="A679">
        <v>414662</v>
      </c>
      <c r="B679">
        <v>0.64</v>
      </c>
      <c r="C679">
        <v>0.66799999999999904</v>
      </c>
      <c r="D679">
        <v>51</v>
      </c>
      <c r="E679">
        <v>47</v>
      </c>
      <c r="F679">
        <v>79</v>
      </c>
      <c r="G679">
        <v>71</v>
      </c>
      <c r="H679">
        <v>1.421</v>
      </c>
      <c r="I679">
        <v>1.474</v>
      </c>
      <c r="J679">
        <v>0.90300000000000002</v>
      </c>
      <c r="K679">
        <v>1.2884</v>
      </c>
    </row>
    <row r="680" spans="1:12" x14ac:dyDescent="0.25">
      <c r="A680">
        <v>414662</v>
      </c>
      <c r="B680">
        <v>0.64</v>
      </c>
      <c r="C680">
        <v>0.66799999999999904</v>
      </c>
      <c r="D680">
        <v>51</v>
      </c>
      <c r="E680">
        <v>47</v>
      </c>
      <c r="F680">
        <v>79</v>
      </c>
      <c r="G680">
        <v>71</v>
      </c>
      <c r="H680">
        <v>1.421</v>
      </c>
      <c r="I680">
        <v>1.474</v>
      </c>
      <c r="J680">
        <v>0.90300000000000002</v>
      </c>
      <c r="K680">
        <v>1.2884</v>
      </c>
    </row>
    <row r="681" spans="1:12" x14ac:dyDescent="0.25">
      <c r="A681">
        <v>398480</v>
      </c>
      <c r="B681">
        <v>0.55100000000000005</v>
      </c>
      <c r="C681">
        <v>0.79900000000000004</v>
      </c>
      <c r="D681">
        <v>64</v>
      </c>
      <c r="E681">
        <v>81</v>
      </c>
      <c r="F681">
        <v>117</v>
      </c>
      <c r="G681">
        <v>101</v>
      </c>
      <c r="H681">
        <v>1.421</v>
      </c>
      <c r="I681">
        <v>1.474</v>
      </c>
      <c r="J681">
        <v>0.63749999999999996</v>
      </c>
      <c r="K681">
        <v>0.88039999999999996</v>
      </c>
      <c r="L681">
        <v>3</v>
      </c>
    </row>
    <row r="682" spans="1:12" x14ac:dyDescent="0.25">
      <c r="A682">
        <v>413180</v>
      </c>
      <c r="B682">
        <v>0.76049999999999995</v>
      </c>
      <c r="C682">
        <v>0.41349999999999998</v>
      </c>
      <c r="D682">
        <v>62</v>
      </c>
      <c r="E682">
        <v>43</v>
      </c>
      <c r="F682">
        <v>84.5</v>
      </c>
      <c r="G682">
        <v>108</v>
      </c>
      <c r="H682">
        <v>1.4395</v>
      </c>
      <c r="I682">
        <v>1.4644999999999999</v>
      </c>
      <c r="J682">
        <v>1.0205500000000001</v>
      </c>
      <c r="K682">
        <v>1.0327999999999999</v>
      </c>
      <c r="L682">
        <v>0</v>
      </c>
    </row>
    <row r="683" spans="1:12" x14ac:dyDescent="0.25">
      <c r="A683">
        <v>105558</v>
      </c>
      <c r="B683">
        <v>0.77749999999999897</v>
      </c>
      <c r="C683">
        <v>0.67049999999999998</v>
      </c>
      <c r="D683">
        <v>72</v>
      </c>
      <c r="E683">
        <v>69.5</v>
      </c>
      <c r="F683">
        <v>92.5</v>
      </c>
      <c r="G683">
        <v>103.5</v>
      </c>
      <c r="H683">
        <v>1.452</v>
      </c>
      <c r="I683">
        <v>1.55849999999999</v>
      </c>
      <c r="J683">
        <v>1.0044</v>
      </c>
      <c r="K683">
        <v>0.89165000000000005</v>
      </c>
      <c r="L683">
        <v>36</v>
      </c>
    </row>
    <row r="684" spans="1:12" x14ac:dyDescent="0.25">
      <c r="A684">
        <v>418822</v>
      </c>
      <c r="B684">
        <v>0.82099999999999895</v>
      </c>
      <c r="C684">
        <v>0.59149999999999903</v>
      </c>
      <c r="D684">
        <v>74</v>
      </c>
      <c r="E684">
        <v>67.5</v>
      </c>
      <c r="F684">
        <v>90</v>
      </c>
      <c r="G684">
        <v>114.5</v>
      </c>
      <c r="H684">
        <v>1.446</v>
      </c>
      <c r="I684">
        <v>1.5349999999999999</v>
      </c>
      <c r="J684">
        <v>1.08755</v>
      </c>
      <c r="K684">
        <v>1.29584999999999</v>
      </c>
      <c r="L684">
        <v>18</v>
      </c>
    </row>
    <row r="685" spans="1:12" x14ac:dyDescent="0.25">
      <c r="A685">
        <v>410003</v>
      </c>
      <c r="B685">
        <v>0.65800000000000003</v>
      </c>
      <c r="C685">
        <v>0.75349999999999995</v>
      </c>
      <c r="D685">
        <v>50.5</v>
      </c>
      <c r="E685">
        <v>59</v>
      </c>
      <c r="F685">
        <v>77.5</v>
      </c>
      <c r="G685">
        <v>78.5</v>
      </c>
      <c r="H685">
        <v>1.474</v>
      </c>
      <c r="I685">
        <v>1.53399999999999</v>
      </c>
      <c r="J685">
        <v>1.18065</v>
      </c>
      <c r="K685">
        <v>1.1819999999999999</v>
      </c>
      <c r="L685">
        <v>0</v>
      </c>
    </row>
    <row r="686" spans="1:12" x14ac:dyDescent="0.25">
      <c r="A686">
        <v>418870</v>
      </c>
      <c r="B686">
        <v>0.71699999999999997</v>
      </c>
      <c r="C686">
        <v>0.57499999999999996</v>
      </c>
      <c r="D686">
        <v>57</v>
      </c>
      <c r="E686">
        <v>46</v>
      </c>
      <c r="F686">
        <v>78</v>
      </c>
      <c r="G686">
        <v>82</v>
      </c>
      <c r="H686">
        <v>1.472</v>
      </c>
      <c r="I686">
        <v>1.5545</v>
      </c>
      <c r="J686">
        <v>0.91610000000000003</v>
      </c>
      <c r="K686">
        <v>1.3115000000000001</v>
      </c>
      <c r="L686">
        <v>22</v>
      </c>
    </row>
    <row r="687" spans="1:12" x14ac:dyDescent="0.25">
      <c r="A687">
        <v>414110</v>
      </c>
      <c r="B687">
        <v>0.66399999999999904</v>
      </c>
      <c r="C687">
        <v>0.85949999999999904</v>
      </c>
      <c r="D687">
        <v>59</v>
      </c>
      <c r="E687">
        <v>64.5</v>
      </c>
      <c r="F687">
        <v>89</v>
      </c>
      <c r="G687">
        <v>75</v>
      </c>
      <c r="H687">
        <v>1.4954999999999901</v>
      </c>
      <c r="I687">
        <v>1.5415000000000001</v>
      </c>
      <c r="J687">
        <v>0.94255</v>
      </c>
      <c r="K687">
        <v>1.0004</v>
      </c>
      <c r="L687">
        <v>18</v>
      </c>
    </row>
    <row r="688" spans="1:12" x14ac:dyDescent="0.25">
      <c r="A688">
        <v>412199</v>
      </c>
      <c r="B688">
        <v>0.74049999999999905</v>
      </c>
      <c r="C688">
        <v>0.80800000000000005</v>
      </c>
      <c r="D688">
        <v>67.5</v>
      </c>
      <c r="E688">
        <v>75.5</v>
      </c>
      <c r="F688">
        <v>92</v>
      </c>
      <c r="G688">
        <v>94.5</v>
      </c>
      <c r="H688">
        <v>1.4824999999999999</v>
      </c>
      <c r="I688">
        <v>1.5485</v>
      </c>
      <c r="J688">
        <v>0.87514999999999998</v>
      </c>
      <c r="K688">
        <v>1.0874999999999999</v>
      </c>
      <c r="L688">
        <v>0</v>
      </c>
    </row>
    <row r="689" spans="1:12" x14ac:dyDescent="0.25">
      <c r="A689">
        <v>420275</v>
      </c>
      <c r="B689">
        <v>0.73449999999999904</v>
      </c>
      <c r="C689">
        <v>0.63849999999999996</v>
      </c>
      <c r="D689">
        <v>55.5</v>
      </c>
      <c r="E689">
        <v>53.5</v>
      </c>
      <c r="F689">
        <v>77.5</v>
      </c>
      <c r="G689">
        <v>84</v>
      </c>
      <c r="H689">
        <v>1.43349999999999</v>
      </c>
      <c r="I689">
        <v>1.46</v>
      </c>
      <c r="J689">
        <v>0.72940000000000005</v>
      </c>
      <c r="K689">
        <v>1.3988</v>
      </c>
      <c r="L689">
        <v>50</v>
      </c>
    </row>
    <row r="690" spans="1:12" x14ac:dyDescent="0.25">
      <c r="A690">
        <v>420275</v>
      </c>
      <c r="B690">
        <v>0.70349999999999902</v>
      </c>
      <c r="C690">
        <v>0.625</v>
      </c>
      <c r="D690">
        <v>55.5</v>
      </c>
      <c r="E690">
        <v>54.5</v>
      </c>
      <c r="F690">
        <v>80.5</v>
      </c>
      <c r="G690">
        <v>87.5</v>
      </c>
      <c r="H690">
        <v>1.4155</v>
      </c>
      <c r="I690">
        <v>1.4709999999999901</v>
      </c>
      <c r="J690">
        <v>0.88875000000000004</v>
      </c>
      <c r="K690">
        <v>1.4276</v>
      </c>
      <c r="L690">
        <v>50</v>
      </c>
    </row>
    <row r="691" spans="1:12" x14ac:dyDescent="0.25">
      <c r="A691">
        <v>420275</v>
      </c>
      <c r="B691">
        <v>0.75049999999999994</v>
      </c>
      <c r="C691">
        <v>0.61199999999999999</v>
      </c>
      <c r="D691">
        <v>56</v>
      </c>
      <c r="E691">
        <v>50.5</v>
      </c>
      <c r="F691">
        <v>76</v>
      </c>
      <c r="G691">
        <v>83.5</v>
      </c>
      <c r="H691">
        <v>1.38299999999999</v>
      </c>
      <c r="I691">
        <v>1.4375</v>
      </c>
      <c r="J691">
        <v>0.72940000000000005</v>
      </c>
      <c r="K691">
        <v>1.3393999999999999</v>
      </c>
      <c r="L691">
        <v>50</v>
      </c>
    </row>
    <row r="692" spans="1:12" x14ac:dyDescent="0.25">
      <c r="A692">
        <v>420275</v>
      </c>
      <c r="B692">
        <v>0.71949999999999903</v>
      </c>
      <c r="C692">
        <v>0.59850000000000003</v>
      </c>
      <c r="D692">
        <v>56</v>
      </c>
      <c r="E692">
        <v>51.5</v>
      </c>
      <c r="F692">
        <v>79</v>
      </c>
      <c r="G692">
        <v>87</v>
      </c>
      <c r="H692">
        <v>1.365</v>
      </c>
      <c r="I692">
        <v>1.4484999999999899</v>
      </c>
      <c r="J692">
        <v>0.88875000000000004</v>
      </c>
      <c r="K692">
        <v>1.3681999999999901</v>
      </c>
      <c r="L692">
        <v>50</v>
      </c>
    </row>
    <row r="693" spans="1:12" x14ac:dyDescent="0.25">
      <c r="A693">
        <v>242584</v>
      </c>
      <c r="B693">
        <v>0.75899999999999901</v>
      </c>
      <c r="C693">
        <v>0.79649999999999899</v>
      </c>
      <c r="D693">
        <v>76</v>
      </c>
      <c r="E693">
        <v>77</v>
      </c>
      <c r="F693">
        <v>102.5</v>
      </c>
      <c r="G693">
        <v>97</v>
      </c>
      <c r="H693">
        <v>1.5225</v>
      </c>
      <c r="I693">
        <v>1.496</v>
      </c>
      <c r="J693">
        <v>1.1013999999999999</v>
      </c>
      <c r="K693">
        <v>1.2564500000000001</v>
      </c>
      <c r="L693">
        <v>0</v>
      </c>
    </row>
    <row r="694" spans="1:12" x14ac:dyDescent="0.25">
      <c r="A694">
        <v>417303</v>
      </c>
      <c r="B694">
        <v>0.69399999999999895</v>
      </c>
      <c r="C694">
        <v>0.67149999999999899</v>
      </c>
      <c r="D694">
        <v>55</v>
      </c>
      <c r="E694">
        <v>55.5</v>
      </c>
      <c r="F694">
        <v>79.5</v>
      </c>
      <c r="G694">
        <v>84.5</v>
      </c>
      <c r="H694">
        <v>1.4275</v>
      </c>
      <c r="I694">
        <v>1.4844999999999899</v>
      </c>
      <c r="J694">
        <v>0.72214999999999996</v>
      </c>
      <c r="K694">
        <v>1.0685</v>
      </c>
      <c r="L694">
        <v>0</v>
      </c>
    </row>
    <row r="695" spans="1:12" x14ac:dyDescent="0.25">
      <c r="A695">
        <v>410946</v>
      </c>
      <c r="B695">
        <v>0.745999999999999</v>
      </c>
      <c r="C695">
        <v>0.6885</v>
      </c>
      <c r="D695">
        <v>66.5</v>
      </c>
      <c r="E695">
        <v>68.5</v>
      </c>
      <c r="F695">
        <v>90.5</v>
      </c>
      <c r="G695">
        <v>100</v>
      </c>
      <c r="H695">
        <v>1.49</v>
      </c>
      <c r="I695">
        <v>1.5214999999999901</v>
      </c>
      <c r="J695">
        <v>0.78075000000000006</v>
      </c>
      <c r="K695">
        <v>1.1692</v>
      </c>
      <c r="L695">
        <v>0</v>
      </c>
    </row>
    <row r="696" spans="1:12" x14ac:dyDescent="0.25">
      <c r="A696">
        <v>408951</v>
      </c>
      <c r="B696">
        <v>0.63449999999999995</v>
      </c>
      <c r="C696">
        <v>0.61749999999999905</v>
      </c>
      <c r="D696">
        <v>77.5</v>
      </c>
      <c r="E696">
        <v>73.5</v>
      </c>
      <c r="F696">
        <v>124</v>
      </c>
      <c r="G696">
        <v>120</v>
      </c>
      <c r="H696">
        <v>1.462</v>
      </c>
      <c r="I696">
        <v>1.50049999999999</v>
      </c>
      <c r="J696">
        <v>0.83719999999999895</v>
      </c>
      <c r="K696">
        <v>1.58755</v>
      </c>
      <c r="L696">
        <v>16</v>
      </c>
    </row>
    <row r="697" spans="1:12" x14ac:dyDescent="0.25">
      <c r="A697">
        <v>410121</v>
      </c>
      <c r="B697">
        <v>0.73699999999999999</v>
      </c>
      <c r="C697">
        <v>0.66599999999999904</v>
      </c>
      <c r="D697">
        <v>55</v>
      </c>
      <c r="E697">
        <v>53</v>
      </c>
      <c r="F697">
        <v>76</v>
      </c>
      <c r="G697">
        <v>80.5</v>
      </c>
      <c r="H697">
        <v>1.4604999999999899</v>
      </c>
      <c r="I697">
        <v>1.5514999999999901</v>
      </c>
      <c r="J697">
        <v>2.1507999999999998</v>
      </c>
      <c r="K697">
        <v>1.7583500000000001</v>
      </c>
    </row>
    <row r="698" spans="1:12" x14ac:dyDescent="0.25">
      <c r="A698">
        <v>366243</v>
      </c>
      <c r="B698">
        <v>0.74449999999999905</v>
      </c>
      <c r="C698">
        <v>0.67049999999999998</v>
      </c>
      <c r="D698">
        <v>65</v>
      </c>
      <c r="E698">
        <v>62.5</v>
      </c>
      <c r="F698">
        <v>89.5</v>
      </c>
      <c r="G698">
        <v>97.5</v>
      </c>
      <c r="H698">
        <v>1.4475</v>
      </c>
      <c r="I698">
        <v>1.5125</v>
      </c>
      <c r="J698">
        <v>0.88214999999999999</v>
      </c>
      <c r="K698">
        <v>1.34614999999999</v>
      </c>
      <c r="L698">
        <v>22</v>
      </c>
    </row>
    <row r="699" spans="1:12" x14ac:dyDescent="0.25">
      <c r="A699">
        <v>366243</v>
      </c>
      <c r="B699">
        <v>0.752999999999999</v>
      </c>
      <c r="C699">
        <v>0.68700000000000006</v>
      </c>
      <c r="D699">
        <v>58.5</v>
      </c>
      <c r="E699">
        <v>57.5</v>
      </c>
      <c r="F699">
        <v>78.5</v>
      </c>
      <c r="G699">
        <v>84.5</v>
      </c>
      <c r="H699">
        <v>1.4504999999999999</v>
      </c>
      <c r="I699">
        <v>1.5154999999999901</v>
      </c>
      <c r="J699">
        <v>1.0311999999999999</v>
      </c>
      <c r="K699">
        <v>1.2984499999999899</v>
      </c>
      <c r="L699">
        <v>22</v>
      </c>
    </row>
    <row r="700" spans="1:12" x14ac:dyDescent="0.25">
      <c r="A700">
        <v>366243</v>
      </c>
      <c r="B700">
        <v>0.70799999999999996</v>
      </c>
      <c r="C700">
        <v>0.62050000000000005</v>
      </c>
      <c r="D700">
        <v>65.5</v>
      </c>
      <c r="E700">
        <v>59.5</v>
      </c>
      <c r="F700">
        <v>94</v>
      </c>
      <c r="G700">
        <v>99.5</v>
      </c>
      <c r="H700">
        <v>1.4869999999999901</v>
      </c>
      <c r="I700">
        <v>1.5649999999999999</v>
      </c>
      <c r="J700">
        <v>0.93684999999999996</v>
      </c>
      <c r="K700">
        <v>1.36659999999999</v>
      </c>
      <c r="L700">
        <v>22</v>
      </c>
    </row>
    <row r="701" spans="1:12" x14ac:dyDescent="0.25">
      <c r="A701">
        <v>366243</v>
      </c>
      <c r="B701">
        <v>0.71649999999999903</v>
      </c>
      <c r="C701">
        <v>0.63700000000000001</v>
      </c>
      <c r="D701">
        <v>59</v>
      </c>
      <c r="E701">
        <v>54.5</v>
      </c>
      <c r="F701">
        <v>83</v>
      </c>
      <c r="G701">
        <v>86.5</v>
      </c>
      <c r="H701">
        <v>1.48999999999999</v>
      </c>
      <c r="I701">
        <v>1.5680000000000001</v>
      </c>
      <c r="J701">
        <v>1.0859000000000001</v>
      </c>
      <c r="K701">
        <v>1.3189</v>
      </c>
      <c r="L701">
        <v>22</v>
      </c>
    </row>
    <row r="702" spans="1:12" x14ac:dyDescent="0.25">
      <c r="A702">
        <v>358844</v>
      </c>
      <c r="B702">
        <v>0.75449999999999995</v>
      </c>
      <c r="C702">
        <v>0.82849999999999902</v>
      </c>
      <c r="D702">
        <v>80</v>
      </c>
      <c r="E702">
        <v>78.5</v>
      </c>
      <c r="F702">
        <v>106</v>
      </c>
      <c r="G702">
        <v>96</v>
      </c>
      <c r="H702">
        <v>1.4244999999999901</v>
      </c>
      <c r="I702">
        <v>1.524</v>
      </c>
      <c r="J702">
        <v>0.79264999999999997</v>
      </c>
      <c r="K702">
        <v>1.1969000000000001</v>
      </c>
      <c r="L702">
        <v>20</v>
      </c>
    </row>
    <row r="703" spans="1:12" x14ac:dyDescent="0.25">
      <c r="A703">
        <v>403157</v>
      </c>
      <c r="B703">
        <v>0.72</v>
      </c>
      <c r="C703">
        <v>0.52949999999999897</v>
      </c>
      <c r="D703">
        <v>78</v>
      </c>
      <c r="E703">
        <v>52</v>
      </c>
      <c r="F703">
        <v>108</v>
      </c>
      <c r="G703">
        <v>99.5</v>
      </c>
      <c r="H703">
        <v>1.3944999999999901</v>
      </c>
      <c r="I703">
        <v>1.4215</v>
      </c>
      <c r="J703">
        <v>0.59794999999999998</v>
      </c>
      <c r="K703">
        <v>0.87565000000000004</v>
      </c>
      <c r="L703">
        <v>14</v>
      </c>
    </row>
    <row r="704" spans="1:12" x14ac:dyDescent="0.25">
      <c r="A704">
        <v>293035</v>
      </c>
      <c r="B704">
        <v>0.61299999999999999</v>
      </c>
      <c r="C704">
        <v>0.62649999999999995</v>
      </c>
      <c r="D704">
        <v>65.5</v>
      </c>
      <c r="E704">
        <v>69</v>
      </c>
      <c r="F704">
        <v>112</v>
      </c>
      <c r="G704">
        <v>110.5</v>
      </c>
      <c r="H704">
        <v>1.4079999999999899</v>
      </c>
      <c r="I704">
        <v>1.4275</v>
      </c>
      <c r="J704">
        <v>0.78969999999999996</v>
      </c>
      <c r="K704">
        <v>1.3043</v>
      </c>
      <c r="L704">
        <v>0</v>
      </c>
    </row>
    <row r="705" spans="1:12" x14ac:dyDescent="0.25">
      <c r="A705">
        <v>334474</v>
      </c>
      <c r="B705">
        <v>0.72849999999999904</v>
      </c>
      <c r="C705">
        <v>0.70950000000000002</v>
      </c>
      <c r="D705">
        <v>74</v>
      </c>
      <c r="E705">
        <v>60</v>
      </c>
      <c r="F705">
        <v>103</v>
      </c>
      <c r="G705">
        <v>86</v>
      </c>
      <c r="H705">
        <v>1.4384999999999999</v>
      </c>
      <c r="I705">
        <v>1.45999999999999</v>
      </c>
      <c r="J705">
        <v>0.61464999999999903</v>
      </c>
      <c r="K705">
        <v>0.88900000000000001</v>
      </c>
      <c r="L705">
        <v>8</v>
      </c>
    </row>
    <row r="706" spans="1:12" x14ac:dyDescent="0.25">
      <c r="A706">
        <v>409564</v>
      </c>
      <c r="B706">
        <v>0.82</v>
      </c>
      <c r="C706">
        <v>0.63749999999999896</v>
      </c>
      <c r="D706">
        <v>62</v>
      </c>
      <c r="E706">
        <v>53</v>
      </c>
      <c r="F706">
        <v>76.5</v>
      </c>
      <c r="G706">
        <v>84</v>
      </c>
      <c r="H706">
        <v>1.4649999999999901</v>
      </c>
      <c r="I706">
        <v>1.53049999999999</v>
      </c>
      <c r="J706">
        <v>1.19075</v>
      </c>
      <c r="K706">
        <v>1.1339999999999999</v>
      </c>
      <c r="L706">
        <v>0</v>
      </c>
    </row>
    <row r="707" spans="1:12" x14ac:dyDescent="0.25">
      <c r="A707">
        <v>410526</v>
      </c>
      <c r="B707">
        <v>0.92799999999999905</v>
      </c>
      <c r="C707">
        <v>0.61899999999999999</v>
      </c>
      <c r="D707">
        <v>62</v>
      </c>
      <c r="E707">
        <v>54</v>
      </c>
      <c r="F707">
        <v>67</v>
      </c>
      <c r="G707">
        <v>88</v>
      </c>
      <c r="H707">
        <v>1.429</v>
      </c>
      <c r="I707">
        <v>1.5229999999999999</v>
      </c>
      <c r="J707">
        <v>1.347</v>
      </c>
      <c r="K707">
        <v>1.2298</v>
      </c>
      <c r="L707">
        <v>0</v>
      </c>
    </row>
    <row r="708" spans="1:12" x14ac:dyDescent="0.25">
      <c r="A708">
        <v>410526</v>
      </c>
      <c r="B708">
        <v>0.92799999999999905</v>
      </c>
      <c r="C708">
        <v>0.61899999999999999</v>
      </c>
      <c r="D708">
        <v>62</v>
      </c>
      <c r="E708">
        <v>54</v>
      </c>
      <c r="F708">
        <v>67</v>
      </c>
      <c r="G708">
        <v>88</v>
      </c>
      <c r="H708">
        <v>1.429</v>
      </c>
      <c r="I708">
        <v>1.5229999999999999</v>
      </c>
      <c r="J708">
        <v>1.347</v>
      </c>
      <c r="K708">
        <v>1.2298</v>
      </c>
      <c r="L708">
        <v>0</v>
      </c>
    </row>
    <row r="709" spans="1:12" x14ac:dyDescent="0.25">
      <c r="A709">
        <v>410526</v>
      </c>
      <c r="B709">
        <v>0.92799999999999905</v>
      </c>
      <c r="C709">
        <v>0.61899999999999999</v>
      </c>
      <c r="D709">
        <v>62</v>
      </c>
      <c r="E709">
        <v>54</v>
      </c>
      <c r="F709">
        <v>67</v>
      </c>
      <c r="G709">
        <v>88</v>
      </c>
      <c r="H709">
        <v>1.429</v>
      </c>
      <c r="I709">
        <v>1.5229999999999999</v>
      </c>
      <c r="J709">
        <v>1.347</v>
      </c>
      <c r="K709">
        <v>1.2298</v>
      </c>
      <c r="L709">
        <v>0</v>
      </c>
    </row>
    <row r="710" spans="1:12" x14ac:dyDescent="0.25">
      <c r="A710">
        <v>410526</v>
      </c>
      <c r="B710">
        <v>1.03</v>
      </c>
      <c r="C710">
        <v>0.67700000000000005</v>
      </c>
      <c r="D710">
        <v>81</v>
      </c>
      <c r="E710">
        <v>63</v>
      </c>
      <c r="F710">
        <v>79</v>
      </c>
      <c r="G710">
        <v>93</v>
      </c>
      <c r="H710">
        <v>1.4930000000000001</v>
      </c>
      <c r="I710">
        <v>1.5819999999999901</v>
      </c>
      <c r="J710">
        <v>1.2621</v>
      </c>
      <c r="K710">
        <v>1.6249</v>
      </c>
      <c r="L710">
        <v>0</v>
      </c>
    </row>
    <row r="711" spans="1:12" x14ac:dyDescent="0.25">
      <c r="A711">
        <v>410526</v>
      </c>
      <c r="B711">
        <v>1.03</v>
      </c>
      <c r="C711">
        <v>0.67700000000000005</v>
      </c>
      <c r="D711">
        <v>81</v>
      </c>
      <c r="E711">
        <v>63</v>
      </c>
      <c r="F711">
        <v>79</v>
      </c>
      <c r="G711">
        <v>93</v>
      </c>
      <c r="H711">
        <v>1.4930000000000001</v>
      </c>
      <c r="I711">
        <v>1.5819999999999901</v>
      </c>
      <c r="J711">
        <v>1.2621</v>
      </c>
      <c r="K711">
        <v>1.6249</v>
      </c>
      <c r="L711">
        <v>0</v>
      </c>
    </row>
    <row r="712" spans="1:12" x14ac:dyDescent="0.25">
      <c r="A712">
        <v>410526</v>
      </c>
      <c r="B712">
        <v>1.03</v>
      </c>
      <c r="C712">
        <v>0.67700000000000005</v>
      </c>
      <c r="D712">
        <v>81</v>
      </c>
      <c r="E712">
        <v>63</v>
      </c>
      <c r="F712">
        <v>79</v>
      </c>
      <c r="G712">
        <v>93</v>
      </c>
      <c r="H712">
        <v>1.4930000000000001</v>
      </c>
      <c r="I712">
        <v>1.5819999999999901</v>
      </c>
      <c r="J712">
        <v>1.2621</v>
      </c>
      <c r="K712">
        <v>1.6249</v>
      </c>
      <c r="L712">
        <v>0</v>
      </c>
    </row>
    <row r="713" spans="1:12" x14ac:dyDescent="0.25">
      <c r="A713">
        <v>243804</v>
      </c>
      <c r="B713">
        <v>0.69849999999999901</v>
      </c>
      <c r="C713">
        <v>0.60399999999999898</v>
      </c>
      <c r="D713">
        <v>57.5</v>
      </c>
      <c r="E713">
        <v>49.5</v>
      </c>
      <c r="F713">
        <v>81.5</v>
      </c>
      <c r="G713">
        <v>82.5</v>
      </c>
      <c r="H713">
        <v>1.4215</v>
      </c>
      <c r="I713">
        <v>1.4039999999999999</v>
      </c>
      <c r="J713">
        <v>1.4232</v>
      </c>
      <c r="K713">
        <v>1.2584499999999901</v>
      </c>
      <c r="L713">
        <v>0</v>
      </c>
    </row>
    <row r="714" spans="1:12" x14ac:dyDescent="0.25">
      <c r="A714">
        <v>417854</v>
      </c>
      <c r="B714">
        <v>0.76500000000000001</v>
      </c>
      <c r="C714">
        <v>0.71850000000000003</v>
      </c>
      <c r="D714">
        <v>60.5</v>
      </c>
      <c r="E714">
        <v>61</v>
      </c>
      <c r="F714">
        <v>78.5</v>
      </c>
      <c r="G714">
        <v>85.5</v>
      </c>
      <c r="H714">
        <v>1.4450000000000001</v>
      </c>
      <c r="I714">
        <v>1.5345</v>
      </c>
      <c r="J714">
        <v>0.98694999999999999</v>
      </c>
      <c r="K714">
        <v>1.3103499999999999</v>
      </c>
      <c r="L714">
        <v>10</v>
      </c>
    </row>
    <row r="715" spans="1:12" x14ac:dyDescent="0.25">
      <c r="A715">
        <v>322744</v>
      </c>
      <c r="B715">
        <v>0.54800000000000004</v>
      </c>
      <c r="C715">
        <v>0.626</v>
      </c>
      <c r="D715">
        <v>57</v>
      </c>
      <c r="E715">
        <v>63</v>
      </c>
      <c r="F715">
        <v>103.5</v>
      </c>
      <c r="G715">
        <v>100</v>
      </c>
      <c r="H715">
        <v>1.3614999999999899</v>
      </c>
      <c r="I715">
        <v>1.4975000000000001</v>
      </c>
      <c r="J715">
        <v>1.62765</v>
      </c>
      <c r="K715">
        <v>1.0995999999999999</v>
      </c>
      <c r="L715">
        <v>40</v>
      </c>
    </row>
    <row r="716" spans="1:12" x14ac:dyDescent="0.25">
      <c r="A716">
        <v>412695</v>
      </c>
      <c r="B716">
        <v>0.66700000000000004</v>
      </c>
      <c r="C716">
        <v>0.57899999999999996</v>
      </c>
      <c r="D716">
        <v>78.5</v>
      </c>
      <c r="E716">
        <v>63.5</v>
      </c>
      <c r="F716">
        <v>119</v>
      </c>
      <c r="G716">
        <v>110.5</v>
      </c>
      <c r="H716">
        <v>1.492</v>
      </c>
      <c r="I716">
        <v>1.60249999999999</v>
      </c>
      <c r="J716">
        <v>1.1306499999999999</v>
      </c>
      <c r="K716">
        <v>1.1879999999999999</v>
      </c>
      <c r="L716">
        <v>20</v>
      </c>
    </row>
    <row r="717" spans="1:12" x14ac:dyDescent="0.25">
      <c r="A717">
        <v>415634</v>
      </c>
      <c r="B717">
        <v>0.64700000000000002</v>
      </c>
      <c r="C717">
        <v>0.48799999999999999</v>
      </c>
      <c r="D717">
        <v>67.5</v>
      </c>
      <c r="E717">
        <v>57.5</v>
      </c>
      <c r="F717">
        <v>106</v>
      </c>
      <c r="G717">
        <v>118</v>
      </c>
      <c r="H717">
        <v>1.4370000000000001</v>
      </c>
      <c r="I717">
        <v>1.5680000000000001</v>
      </c>
      <c r="J717">
        <v>0.84125000000000005</v>
      </c>
      <c r="K717">
        <v>1.2591999999999901</v>
      </c>
      <c r="L717">
        <v>16</v>
      </c>
    </row>
    <row r="718" spans="1:12" x14ac:dyDescent="0.25">
      <c r="A718">
        <v>252778</v>
      </c>
      <c r="B718">
        <v>0.81</v>
      </c>
      <c r="D718">
        <v>78</v>
      </c>
      <c r="F718">
        <v>96</v>
      </c>
      <c r="G718">
        <v>101</v>
      </c>
      <c r="H718">
        <v>1.4319999999999999</v>
      </c>
      <c r="I718">
        <v>1.4530000000000001</v>
      </c>
      <c r="J718">
        <v>1.3468</v>
      </c>
      <c r="K718">
        <v>1.1559999999999999</v>
      </c>
      <c r="L718">
        <v>6</v>
      </c>
    </row>
    <row r="719" spans="1:12" x14ac:dyDescent="0.25">
      <c r="A719">
        <v>314922</v>
      </c>
      <c r="B719">
        <v>0.70350000000000001</v>
      </c>
      <c r="C719">
        <v>0.52300000000000002</v>
      </c>
      <c r="D719">
        <v>76.5</v>
      </c>
      <c r="E719">
        <v>57</v>
      </c>
      <c r="F719">
        <v>108</v>
      </c>
      <c r="G719">
        <v>109.5</v>
      </c>
      <c r="H719">
        <v>1.4179999999999999</v>
      </c>
      <c r="I719">
        <v>1.50249999999999</v>
      </c>
      <c r="J719">
        <v>0.57634999999999903</v>
      </c>
      <c r="K719">
        <v>1.0927</v>
      </c>
    </row>
    <row r="720" spans="1:12" x14ac:dyDescent="0.25">
      <c r="A720">
        <v>413315</v>
      </c>
      <c r="B720">
        <v>0.76749999999999996</v>
      </c>
      <c r="C720">
        <v>0.77800000000000002</v>
      </c>
      <c r="D720">
        <v>62</v>
      </c>
      <c r="E720">
        <v>62</v>
      </c>
      <c r="F720">
        <v>82</v>
      </c>
      <c r="G720">
        <v>85.5</v>
      </c>
      <c r="H720">
        <v>1.401</v>
      </c>
      <c r="I720">
        <v>1.506</v>
      </c>
      <c r="J720">
        <v>0.66415000000000002</v>
      </c>
      <c r="K720">
        <v>1.3252999999999999</v>
      </c>
      <c r="L720">
        <v>12</v>
      </c>
    </row>
    <row r="721" spans="1:12" x14ac:dyDescent="0.25">
      <c r="A721">
        <v>411373</v>
      </c>
      <c r="B721">
        <v>0.562499999999999</v>
      </c>
      <c r="C721">
        <v>0.86749999999999905</v>
      </c>
      <c r="D721">
        <v>61.5</v>
      </c>
      <c r="E721">
        <v>85.5</v>
      </c>
      <c r="F721">
        <v>110.5</v>
      </c>
      <c r="G721">
        <v>98.5</v>
      </c>
      <c r="H721">
        <v>1.4359999999999999</v>
      </c>
      <c r="I721">
        <v>1.53799999999999</v>
      </c>
      <c r="J721">
        <v>0.73819999999999997</v>
      </c>
      <c r="K721">
        <v>1.4419500000000001</v>
      </c>
      <c r="L721">
        <v>0</v>
      </c>
    </row>
    <row r="722" spans="1:12" x14ac:dyDescent="0.25">
      <c r="A722">
        <v>183751</v>
      </c>
      <c r="B722">
        <v>0.59199999999999997</v>
      </c>
      <c r="C722">
        <v>0.5585</v>
      </c>
      <c r="D722">
        <v>60</v>
      </c>
      <c r="E722">
        <v>53.5</v>
      </c>
      <c r="F722">
        <v>101</v>
      </c>
      <c r="G722">
        <v>98.5</v>
      </c>
      <c r="H722">
        <v>1.3865000000000001</v>
      </c>
      <c r="I722">
        <v>1.4864999999999899</v>
      </c>
      <c r="J722">
        <v>0.82214999999999905</v>
      </c>
      <c r="K722">
        <v>1.2724500000000001</v>
      </c>
      <c r="L722">
        <v>12</v>
      </c>
    </row>
    <row r="723" spans="1:12" x14ac:dyDescent="0.25">
      <c r="A723">
        <v>377600</v>
      </c>
      <c r="B723">
        <v>0.629</v>
      </c>
      <c r="C723">
        <v>0.78400000000000003</v>
      </c>
      <c r="D723">
        <v>45</v>
      </c>
      <c r="E723">
        <v>66</v>
      </c>
      <c r="F723">
        <v>71</v>
      </c>
      <c r="G723">
        <v>84</v>
      </c>
      <c r="H723">
        <v>1.4325000000000001</v>
      </c>
      <c r="I723">
        <v>1.5699999999999901</v>
      </c>
      <c r="J723">
        <v>0.87414999999999998</v>
      </c>
      <c r="K723">
        <v>1.4756499999999999</v>
      </c>
      <c r="L723">
        <v>66</v>
      </c>
    </row>
    <row r="724" spans="1:12" x14ac:dyDescent="0.25">
      <c r="A724">
        <v>225433</v>
      </c>
      <c r="B724">
        <v>0.70750000000000002</v>
      </c>
      <c r="C724">
        <v>0.59550000000000003</v>
      </c>
      <c r="D724">
        <v>59.5</v>
      </c>
      <c r="E724">
        <v>61</v>
      </c>
      <c r="F724">
        <v>84.5</v>
      </c>
      <c r="G724">
        <v>102</v>
      </c>
      <c r="H724">
        <v>1.3759999999999999</v>
      </c>
      <c r="I724">
        <v>1.3904999999999901</v>
      </c>
      <c r="J724">
        <v>0.72589999999999999</v>
      </c>
      <c r="K724">
        <v>1.39575</v>
      </c>
      <c r="L724">
        <v>14</v>
      </c>
    </row>
    <row r="725" spans="1:12" x14ac:dyDescent="0.25">
      <c r="A725">
        <v>371767</v>
      </c>
      <c r="B725">
        <v>0.619999999999999</v>
      </c>
      <c r="C725">
        <v>0.55699999999999905</v>
      </c>
      <c r="D725">
        <v>63.5</v>
      </c>
      <c r="E725">
        <v>58</v>
      </c>
      <c r="F725">
        <v>103.5</v>
      </c>
      <c r="G725">
        <v>105.5</v>
      </c>
      <c r="H725">
        <v>1.3765000000000001</v>
      </c>
      <c r="I725">
        <v>1.4884999999999899</v>
      </c>
      <c r="J725">
        <v>0.61845000000000006</v>
      </c>
      <c r="K725">
        <v>1.2079</v>
      </c>
      <c r="L725">
        <v>10</v>
      </c>
    </row>
    <row r="726" spans="1:12" x14ac:dyDescent="0.25">
      <c r="A726">
        <v>172706</v>
      </c>
      <c r="B726">
        <v>0.99050000000000005</v>
      </c>
      <c r="C726">
        <v>0.69549999999999901</v>
      </c>
      <c r="D726">
        <v>63</v>
      </c>
      <c r="E726">
        <v>53.5</v>
      </c>
      <c r="F726">
        <v>66</v>
      </c>
      <c r="G726">
        <v>77</v>
      </c>
      <c r="H726">
        <v>1.5329999999999999</v>
      </c>
      <c r="I726">
        <v>1.6154999999999899</v>
      </c>
      <c r="J726">
        <v>1.5644</v>
      </c>
      <c r="K726">
        <v>1.1766000000000001</v>
      </c>
      <c r="L726">
        <v>10</v>
      </c>
    </row>
    <row r="727" spans="1:12" x14ac:dyDescent="0.25">
      <c r="A727">
        <v>409947</v>
      </c>
      <c r="B727">
        <v>0.46399999999999902</v>
      </c>
      <c r="C727">
        <v>0.59299999999999997</v>
      </c>
      <c r="D727">
        <v>44</v>
      </c>
      <c r="E727">
        <v>55</v>
      </c>
      <c r="F727">
        <v>95</v>
      </c>
      <c r="G727">
        <v>92</v>
      </c>
      <c r="H727">
        <v>1.4350000000000001</v>
      </c>
      <c r="I727">
        <v>1.53199999999999</v>
      </c>
      <c r="J727">
        <v>0.70050000000000001</v>
      </c>
      <c r="K727">
        <v>1.2611000000000001</v>
      </c>
      <c r="L727">
        <v>26</v>
      </c>
    </row>
    <row r="728" spans="1:12" x14ac:dyDescent="0.25">
      <c r="A728">
        <v>253643</v>
      </c>
      <c r="B728">
        <v>0.63900000000000001</v>
      </c>
      <c r="C728">
        <v>0.495999999999999</v>
      </c>
      <c r="D728">
        <v>54.5</v>
      </c>
      <c r="E728">
        <v>44</v>
      </c>
      <c r="F728">
        <v>86.5</v>
      </c>
      <c r="G728">
        <v>89</v>
      </c>
      <c r="H728">
        <v>1.4655</v>
      </c>
      <c r="I728">
        <v>1.516</v>
      </c>
      <c r="J728">
        <v>0.79889999999999906</v>
      </c>
      <c r="K728">
        <v>1.06365</v>
      </c>
      <c r="L728">
        <v>0</v>
      </c>
    </row>
    <row r="729" spans="1:12" x14ac:dyDescent="0.25">
      <c r="A729">
        <v>415098</v>
      </c>
      <c r="B729">
        <v>0.66449999999999998</v>
      </c>
      <c r="C729">
        <v>0.50249999999999995</v>
      </c>
      <c r="D729">
        <v>65</v>
      </c>
      <c r="E729">
        <v>62</v>
      </c>
      <c r="F729">
        <v>99</v>
      </c>
      <c r="G729">
        <v>124</v>
      </c>
      <c r="H729">
        <v>1.4875</v>
      </c>
      <c r="I729">
        <v>1.6179999999999899</v>
      </c>
      <c r="J729">
        <v>0.85734999999999995</v>
      </c>
      <c r="K729">
        <v>1.56935</v>
      </c>
    </row>
    <row r="730" spans="1:12" x14ac:dyDescent="0.25">
      <c r="A730">
        <v>415098</v>
      </c>
      <c r="B730">
        <v>0.67199999999999904</v>
      </c>
      <c r="C730">
        <v>0.47699999999999998</v>
      </c>
      <c r="D730">
        <v>65.5</v>
      </c>
      <c r="E730">
        <v>58.5</v>
      </c>
      <c r="F730">
        <v>98.5</v>
      </c>
      <c r="G730">
        <v>123.5</v>
      </c>
      <c r="H730">
        <v>1.4815</v>
      </c>
      <c r="I730">
        <v>1.5974999999999899</v>
      </c>
      <c r="J730">
        <v>0.81159999999999999</v>
      </c>
      <c r="K730">
        <v>1.4938499999999999</v>
      </c>
    </row>
    <row r="731" spans="1:12" x14ac:dyDescent="0.25">
      <c r="A731">
        <v>415098</v>
      </c>
      <c r="B731">
        <v>0.625</v>
      </c>
      <c r="C731">
        <v>0.50849999999999995</v>
      </c>
      <c r="D731">
        <v>59.5</v>
      </c>
      <c r="E731">
        <v>63</v>
      </c>
      <c r="F731">
        <v>96.5</v>
      </c>
      <c r="G731">
        <v>124</v>
      </c>
      <c r="H731">
        <v>1.50849999999999</v>
      </c>
      <c r="I731">
        <v>1.6244999999999901</v>
      </c>
      <c r="J731">
        <v>0.75905</v>
      </c>
      <c r="K731">
        <v>1.5710499999999901</v>
      </c>
    </row>
    <row r="732" spans="1:12" x14ac:dyDescent="0.25">
      <c r="A732">
        <v>415098</v>
      </c>
      <c r="B732">
        <v>0.63249999999999995</v>
      </c>
      <c r="C732">
        <v>0.48299999999999998</v>
      </c>
      <c r="D732">
        <v>60</v>
      </c>
      <c r="E732">
        <v>59.5</v>
      </c>
      <c r="F732">
        <v>96</v>
      </c>
      <c r="G732">
        <v>123.5</v>
      </c>
      <c r="H732">
        <v>1.50249999999999</v>
      </c>
      <c r="I732">
        <v>1.6040000000000001</v>
      </c>
      <c r="J732">
        <v>0.71330000000000005</v>
      </c>
      <c r="K732">
        <v>1.4955499999999899</v>
      </c>
    </row>
    <row r="733" spans="1:12" x14ac:dyDescent="0.25">
      <c r="A733">
        <v>343844</v>
      </c>
      <c r="B733">
        <v>0.60399999999999898</v>
      </c>
      <c r="C733">
        <v>0.71699999999999997</v>
      </c>
      <c r="D733">
        <v>59.5</v>
      </c>
      <c r="E733">
        <v>68</v>
      </c>
      <c r="F733">
        <v>101.5</v>
      </c>
      <c r="G733">
        <v>95</v>
      </c>
      <c r="H733">
        <v>1.46149999999999</v>
      </c>
      <c r="I733">
        <v>1.5185</v>
      </c>
      <c r="J733">
        <v>0.62304999999999999</v>
      </c>
      <c r="K733">
        <v>1.1113999999999999</v>
      </c>
      <c r="L733">
        <v>20</v>
      </c>
    </row>
    <row r="734" spans="1:12" x14ac:dyDescent="0.25">
      <c r="A734">
        <v>411719</v>
      </c>
      <c r="B734">
        <v>0.63449999999999995</v>
      </c>
      <c r="C734">
        <v>0.63649999999999896</v>
      </c>
      <c r="D734">
        <v>55</v>
      </c>
      <c r="E734">
        <v>52.5</v>
      </c>
      <c r="F734">
        <v>88.5</v>
      </c>
      <c r="G734">
        <v>83.5</v>
      </c>
      <c r="H734">
        <v>1.44799999999999</v>
      </c>
      <c r="I734">
        <v>1.5549999999999999</v>
      </c>
      <c r="J734">
        <v>0.6603</v>
      </c>
      <c r="K734">
        <v>1.05955</v>
      </c>
      <c r="L734">
        <v>24</v>
      </c>
    </row>
    <row r="735" spans="1:12" x14ac:dyDescent="0.25">
      <c r="A735">
        <v>417447</v>
      </c>
      <c r="B735">
        <v>0.79299999999999904</v>
      </c>
      <c r="C735">
        <v>0.72299999999999998</v>
      </c>
      <c r="D735">
        <v>62</v>
      </c>
      <c r="E735">
        <v>62</v>
      </c>
      <c r="F735">
        <v>78</v>
      </c>
      <c r="G735">
        <v>85</v>
      </c>
      <c r="H735">
        <v>1.42</v>
      </c>
      <c r="I735">
        <v>1.4669999999999901</v>
      </c>
      <c r="J735">
        <v>0.71819999999999995</v>
      </c>
      <c r="K735">
        <v>1.284</v>
      </c>
      <c r="L735">
        <v>0</v>
      </c>
    </row>
    <row r="736" spans="1:12" x14ac:dyDescent="0.25">
      <c r="A736">
        <v>417447</v>
      </c>
      <c r="B736">
        <v>0.79299999999999904</v>
      </c>
      <c r="C736">
        <v>0.72299999999999998</v>
      </c>
      <c r="D736">
        <v>62</v>
      </c>
      <c r="E736">
        <v>62</v>
      </c>
      <c r="F736">
        <v>78</v>
      </c>
      <c r="G736">
        <v>85</v>
      </c>
      <c r="H736">
        <v>1.42</v>
      </c>
      <c r="I736">
        <v>1.4669999999999901</v>
      </c>
      <c r="J736">
        <v>0.71819999999999995</v>
      </c>
      <c r="K736">
        <v>1.284</v>
      </c>
      <c r="L736">
        <v>0</v>
      </c>
    </row>
    <row r="737" spans="1:12" x14ac:dyDescent="0.25">
      <c r="A737">
        <v>417447</v>
      </c>
      <c r="B737">
        <v>0.77200000000000002</v>
      </c>
      <c r="C737">
        <v>0.68899999999999995</v>
      </c>
      <c r="D737">
        <v>79</v>
      </c>
      <c r="E737">
        <v>75</v>
      </c>
      <c r="F737">
        <v>102</v>
      </c>
      <c r="G737">
        <v>110</v>
      </c>
      <c r="H737">
        <v>1.4369999999999901</v>
      </c>
      <c r="I737">
        <v>1.413</v>
      </c>
      <c r="J737">
        <v>0.56140000000000001</v>
      </c>
      <c r="K737">
        <v>1.0875999999999999</v>
      </c>
      <c r="L737">
        <v>0</v>
      </c>
    </row>
    <row r="738" spans="1:12" x14ac:dyDescent="0.25">
      <c r="A738">
        <v>417447</v>
      </c>
      <c r="B738">
        <v>0.77200000000000002</v>
      </c>
      <c r="C738">
        <v>0.68899999999999995</v>
      </c>
      <c r="D738">
        <v>79</v>
      </c>
      <c r="E738">
        <v>75</v>
      </c>
      <c r="F738">
        <v>102</v>
      </c>
      <c r="G738">
        <v>110</v>
      </c>
      <c r="H738">
        <v>1.4369999999999901</v>
      </c>
      <c r="I738">
        <v>1.413</v>
      </c>
      <c r="J738">
        <v>0.56140000000000001</v>
      </c>
      <c r="K738">
        <v>1.0875999999999999</v>
      </c>
      <c r="L738">
        <v>0</v>
      </c>
    </row>
    <row r="739" spans="1:12" x14ac:dyDescent="0.25">
      <c r="A739">
        <v>412743</v>
      </c>
      <c r="B739">
        <v>0.60050000000000003</v>
      </c>
      <c r="C739">
        <v>0.63200000000000001</v>
      </c>
      <c r="D739">
        <v>60</v>
      </c>
      <c r="E739">
        <v>60</v>
      </c>
      <c r="F739">
        <v>102.5</v>
      </c>
      <c r="G739">
        <v>94.5</v>
      </c>
      <c r="H739">
        <v>1.4249999999999901</v>
      </c>
      <c r="I739">
        <v>1.516</v>
      </c>
      <c r="J739">
        <v>0.98554999999999904</v>
      </c>
      <c r="K739">
        <v>1.26675</v>
      </c>
      <c r="L739">
        <v>0</v>
      </c>
    </row>
    <row r="740" spans="1:12" x14ac:dyDescent="0.25">
      <c r="A740">
        <v>319333</v>
      </c>
      <c r="B740">
        <v>0.77149999999999996</v>
      </c>
      <c r="C740">
        <v>0.63600000000000001</v>
      </c>
      <c r="D740">
        <v>75</v>
      </c>
      <c r="E740">
        <v>70</v>
      </c>
      <c r="F740">
        <v>97</v>
      </c>
      <c r="G740">
        <v>109.5</v>
      </c>
      <c r="H740">
        <v>1.4910000000000001</v>
      </c>
      <c r="I740">
        <v>1.5725</v>
      </c>
      <c r="J740">
        <v>1.26725</v>
      </c>
      <c r="K740">
        <v>1.4591499999999999</v>
      </c>
      <c r="L740">
        <v>0</v>
      </c>
    </row>
    <row r="741" spans="1:12" x14ac:dyDescent="0.25">
      <c r="A741">
        <v>368423</v>
      </c>
      <c r="B741">
        <v>0.79249999999999998</v>
      </c>
      <c r="C741">
        <v>0.69750000000000001</v>
      </c>
      <c r="D741">
        <v>61</v>
      </c>
      <c r="E741">
        <v>73</v>
      </c>
      <c r="F741">
        <v>77.5</v>
      </c>
      <c r="G741">
        <v>104.5</v>
      </c>
      <c r="H741">
        <v>1.5074999999999901</v>
      </c>
      <c r="I741">
        <v>1.56</v>
      </c>
      <c r="J741">
        <v>1.0843</v>
      </c>
      <c r="K741">
        <v>1.2053499999999999</v>
      </c>
    </row>
    <row r="742" spans="1:12" x14ac:dyDescent="0.25">
      <c r="A742">
        <v>97188</v>
      </c>
      <c r="B742">
        <v>0.55149999999999899</v>
      </c>
      <c r="C742">
        <v>0.4415</v>
      </c>
      <c r="D742">
        <v>54.5</v>
      </c>
      <c r="E742">
        <v>47</v>
      </c>
      <c r="F742">
        <v>105</v>
      </c>
      <c r="G742">
        <v>106.5</v>
      </c>
      <c r="H742">
        <v>1.4874999999999901</v>
      </c>
      <c r="I742">
        <v>1.5654999999999899</v>
      </c>
      <c r="J742">
        <v>0.89505000000000001</v>
      </c>
      <c r="K742">
        <v>1.39835</v>
      </c>
      <c r="L742">
        <v>10</v>
      </c>
    </row>
    <row r="743" spans="1:12" x14ac:dyDescent="0.25">
      <c r="A743">
        <v>409680</v>
      </c>
      <c r="B743">
        <v>0.89049999999999996</v>
      </c>
      <c r="C743">
        <v>0.84549999999999903</v>
      </c>
      <c r="D743">
        <v>78.5</v>
      </c>
      <c r="E743">
        <v>88</v>
      </c>
      <c r="F743">
        <v>88.5</v>
      </c>
      <c r="G743">
        <v>105</v>
      </c>
      <c r="H743">
        <v>1.5035000000000001</v>
      </c>
      <c r="I743">
        <v>1.5639999999999901</v>
      </c>
      <c r="J743">
        <v>1.23885</v>
      </c>
      <c r="K743">
        <v>0.98709999999999998</v>
      </c>
      <c r="L743">
        <v>6</v>
      </c>
    </row>
    <row r="744" spans="1:12" x14ac:dyDescent="0.25">
      <c r="A744">
        <v>421803</v>
      </c>
      <c r="B744">
        <v>0.71</v>
      </c>
      <c r="C744">
        <v>0.63100000000000001</v>
      </c>
      <c r="D744">
        <v>79</v>
      </c>
      <c r="E744">
        <v>65</v>
      </c>
      <c r="F744">
        <v>112</v>
      </c>
      <c r="G744">
        <v>104</v>
      </c>
      <c r="H744">
        <v>1.4275</v>
      </c>
      <c r="I744">
        <v>1.581</v>
      </c>
      <c r="J744">
        <v>0.73319999999999996</v>
      </c>
      <c r="K744">
        <v>1.2144999999999999</v>
      </c>
      <c r="L744">
        <v>14</v>
      </c>
    </row>
    <row r="745" spans="1:12" x14ac:dyDescent="0.25">
      <c r="A745">
        <v>105872</v>
      </c>
      <c r="B745">
        <v>0.70299999999999996</v>
      </c>
      <c r="C745">
        <v>0.61199999999999999</v>
      </c>
      <c r="D745">
        <v>68</v>
      </c>
      <c r="E745">
        <v>71</v>
      </c>
      <c r="F745">
        <v>97.5</v>
      </c>
      <c r="G745">
        <v>109</v>
      </c>
      <c r="H745">
        <v>1.4684999999999999</v>
      </c>
      <c r="I745">
        <v>1.5474999999999901</v>
      </c>
      <c r="J745">
        <v>0.63114999999999999</v>
      </c>
      <c r="K745">
        <v>1.39655</v>
      </c>
      <c r="L745">
        <v>70</v>
      </c>
    </row>
    <row r="746" spans="1:12" x14ac:dyDescent="0.25">
      <c r="A746">
        <v>397497</v>
      </c>
      <c r="B746">
        <v>0.74449999999999905</v>
      </c>
      <c r="C746">
        <v>0.71450000000000002</v>
      </c>
      <c r="D746">
        <v>59.5</v>
      </c>
      <c r="E746">
        <v>63</v>
      </c>
      <c r="F746">
        <v>81</v>
      </c>
      <c r="G746">
        <v>89.5</v>
      </c>
      <c r="H746">
        <v>1.4469999999999901</v>
      </c>
      <c r="I746">
        <v>1.47949999999999</v>
      </c>
      <c r="J746">
        <v>0.66695000000000004</v>
      </c>
      <c r="K746">
        <v>1.2885</v>
      </c>
      <c r="L746">
        <v>48</v>
      </c>
    </row>
    <row r="747" spans="1:12" x14ac:dyDescent="0.25">
      <c r="A747">
        <v>409112</v>
      </c>
      <c r="B747">
        <v>0.93200000000000005</v>
      </c>
      <c r="C747">
        <v>0.74449999999999905</v>
      </c>
      <c r="D747">
        <v>63</v>
      </c>
      <c r="E747">
        <v>65</v>
      </c>
      <c r="F747">
        <v>68</v>
      </c>
      <c r="G747">
        <v>87.5</v>
      </c>
      <c r="H747">
        <v>1.5089999999999899</v>
      </c>
      <c r="I747">
        <v>1.5499999999999901</v>
      </c>
      <c r="J747">
        <v>1.0391999999999999</v>
      </c>
      <c r="K747">
        <v>1.15225</v>
      </c>
      <c r="L747">
        <v>0</v>
      </c>
    </row>
    <row r="748" spans="1:12" x14ac:dyDescent="0.25">
      <c r="A748">
        <v>150683</v>
      </c>
      <c r="B748">
        <v>0.60699999999999998</v>
      </c>
      <c r="C748">
        <v>0.51949999999999896</v>
      </c>
      <c r="D748">
        <v>57</v>
      </c>
      <c r="E748">
        <v>51.5</v>
      </c>
      <c r="F748">
        <v>94.5</v>
      </c>
      <c r="G748">
        <v>99</v>
      </c>
      <c r="H748">
        <v>1.46799999999999</v>
      </c>
      <c r="I748">
        <v>1.5485</v>
      </c>
      <c r="J748">
        <v>1.1376500000000001</v>
      </c>
      <c r="K748">
        <v>1.2130999999999901</v>
      </c>
      <c r="L748">
        <v>4</v>
      </c>
    </row>
    <row r="749" spans="1:12" x14ac:dyDescent="0.25">
      <c r="A749">
        <v>365686</v>
      </c>
      <c r="B749">
        <v>0.69</v>
      </c>
      <c r="C749">
        <v>0.67249999999999999</v>
      </c>
      <c r="D749">
        <v>60</v>
      </c>
      <c r="E749">
        <v>66.5</v>
      </c>
      <c r="F749">
        <v>87.5</v>
      </c>
      <c r="G749">
        <v>101.5</v>
      </c>
      <c r="H749">
        <v>1.4669999999999901</v>
      </c>
      <c r="I749">
        <v>1.5649999999999999</v>
      </c>
      <c r="J749">
        <v>0.68409999999999904</v>
      </c>
      <c r="K749">
        <v>1.4339999999999999</v>
      </c>
      <c r="L749">
        <v>60</v>
      </c>
    </row>
    <row r="750" spans="1:12" x14ac:dyDescent="0.25">
      <c r="A750">
        <v>311341</v>
      </c>
      <c r="B750">
        <v>0.80149999999999899</v>
      </c>
      <c r="C750">
        <v>0.76899999999999902</v>
      </c>
      <c r="D750">
        <v>67</v>
      </c>
      <c r="E750">
        <v>68.5</v>
      </c>
      <c r="F750">
        <v>83.5</v>
      </c>
      <c r="G750">
        <v>90.5</v>
      </c>
      <c r="H750">
        <v>1.52399999999999</v>
      </c>
      <c r="I750">
        <v>1.5094999999999901</v>
      </c>
      <c r="J750">
        <v>1.2684500000000001</v>
      </c>
      <c r="K750">
        <v>1.09364999999999</v>
      </c>
      <c r="L750">
        <v>0</v>
      </c>
    </row>
    <row r="751" spans="1:12" x14ac:dyDescent="0.25">
      <c r="A751">
        <v>224406</v>
      </c>
      <c r="B751">
        <v>0.47199999999999998</v>
      </c>
      <c r="C751">
        <v>0.46150000000000002</v>
      </c>
      <c r="D751">
        <v>60</v>
      </c>
      <c r="E751">
        <v>63.5</v>
      </c>
      <c r="F751">
        <v>128.5</v>
      </c>
      <c r="G751">
        <v>141.5</v>
      </c>
      <c r="H751">
        <v>1.4684999999999999</v>
      </c>
      <c r="I751">
        <v>1.6665000000000001</v>
      </c>
      <c r="J751">
        <v>0.99529999999999996</v>
      </c>
      <c r="K751">
        <v>1.3751</v>
      </c>
      <c r="L751">
        <v>20</v>
      </c>
    </row>
    <row r="752" spans="1:12" x14ac:dyDescent="0.25">
      <c r="A752">
        <v>388287</v>
      </c>
      <c r="B752">
        <v>0.73549999999999904</v>
      </c>
      <c r="C752">
        <v>0.78400000000000003</v>
      </c>
      <c r="D752">
        <v>51</v>
      </c>
      <c r="E752">
        <v>42</v>
      </c>
      <c r="F752">
        <v>70.5</v>
      </c>
      <c r="G752">
        <v>67</v>
      </c>
      <c r="H752">
        <v>1.4249999999999901</v>
      </c>
      <c r="I752">
        <v>1.4710000000000001</v>
      </c>
      <c r="J752">
        <v>0.90864999999999996</v>
      </c>
      <c r="K752">
        <v>1.2193499999999999</v>
      </c>
      <c r="L752">
        <v>22</v>
      </c>
    </row>
    <row r="753" spans="1:12" x14ac:dyDescent="0.25">
      <c r="A753">
        <v>359274</v>
      </c>
      <c r="B753">
        <v>0.61250000000000004</v>
      </c>
      <c r="C753">
        <v>0.70799999999999996</v>
      </c>
      <c r="D753">
        <v>66</v>
      </c>
      <c r="E753">
        <v>72</v>
      </c>
      <c r="F753">
        <v>108.5</v>
      </c>
      <c r="G753">
        <v>101</v>
      </c>
      <c r="H753">
        <v>1.5049999999999999</v>
      </c>
      <c r="I753">
        <v>1.5545</v>
      </c>
      <c r="J753">
        <v>0.78305000000000002</v>
      </c>
      <c r="K753">
        <v>0.985849999999999</v>
      </c>
      <c r="L753">
        <v>10</v>
      </c>
    </row>
    <row r="754" spans="1:12" x14ac:dyDescent="0.25">
      <c r="A754">
        <v>412101</v>
      </c>
      <c r="B754">
        <v>1.036</v>
      </c>
      <c r="C754">
        <v>0.72799999999999998</v>
      </c>
      <c r="D754">
        <v>83</v>
      </c>
      <c r="E754">
        <v>78</v>
      </c>
      <c r="F754">
        <v>80</v>
      </c>
      <c r="G754">
        <v>107</v>
      </c>
      <c r="H754">
        <v>1.484</v>
      </c>
      <c r="I754">
        <v>1.5189999999999999</v>
      </c>
      <c r="J754">
        <v>1.4318</v>
      </c>
      <c r="K754">
        <v>1.3811</v>
      </c>
      <c r="L754">
        <v>26</v>
      </c>
    </row>
    <row r="755" spans="1:12" x14ac:dyDescent="0.25">
      <c r="A755">
        <v>412101</v>
      </c>
      <c r="B755">
        <v>0.88549999999999995</v>
      </c>
      <c r="C755">
        <v>0.72799999999999998</v>
      </c>
      <c r="D755">
        <v>74</v>
      </c>
      <c r="E755">
        <v>68.5</v>
      </c>
      <c r="F755">
        <v>84</v>
      </c>
      <c r="G755">
        <v>107</v>
      </c>
      <c r="H755">
        <v>1.3679999999999899</v>
      </c>
      <c r="I755">
        <v>1.4249999999999901</v>
      </c>
      <c r="J755">
        <v>1.1194500000000001</v>
      </c>
      <c r="K755">
        <v>1.0764</v>
      </c>
      <c r="L755">
        <v>26</v>
      </c>
    </row>
    <row r="756" spans="1:12" x14ac:dyDescent="0.25">
      <c r="A756">
        <v>412101</v>
      </c>
      <c r="B756">
        <v>0.84849999999999903</v>
      </c>
      <c r="C756">
        <v>0.753</v>
      </c>
      <c r="D756">
        <v>76</v>
      </c>
      <c r="E756">
        <v>77.5</v>
      </c>
      <c r="F756">
        <v>92.5</v>
      </c>
      <c r="G756">
        <v>103</v>
      </c>
      <c r="H756">
        <v>1.4635</v>
      </c>
      <c r="I756">
        <v>1.5125</v>
      </c>
      <c r="J756">
        <v>1.2041999999999999</v>
      </c>
      <c r="K756">
        <v>1.43675</v>
      </c>
      <c r="L756">
        <v>26</v>
      </c>
    </row>
    <row r="757" spans="1:12" x14ac:dyDescent="0.25">
      <c r="A757">
        <v>415073</v>
      </c>
      <c r="B757">
        <v>0.83550000000000002</v>
      </c>
      <c r="C757">
        <v>0.77</v>
      </c>
      <c r="D757">
        <v>90</v>
      </c>
      <c r="E757">
        <v>81.5</v>
      </c>
      <c r="F757">
        <v>111.5</v>
      </c>
      <c r="G757">
        <v>107</v>
      </c>
      <c r="H757">
        <v>1.514</v>
      </c>
      <c r="I757">
        <v>1.5549999999999899</v>
      </c>
      <c r="J757">
        <v>2.0339999999999998</v>
      </c>
      <c r="K757">
        <v>1.7800499999999999</v>
      </c>
      <c r="L757">
        <v>30</v>
      </c>
    </row>
    <row r="758" spans="1:12" x14ac:dyDescent="0.25">
      <c r="A758">
        <v>80357</v>
      </c>
      <c r="B758">
        <v>0.66699999999999904</v>
      </c>
      <c r="C758">
        <v>0.63899999999999901</v>
      </c>
      <c r="D758">
        <v>75</v>
      </c>
      <c r="E758">
        <v>71.5</v>
      </c>
      <c r="F758">
        <v>115</v>
      </c>
      <c r="G758">
        <v>112</v>
      </c>
      <c r="H758">
        <v>1.4535</v>
      </c>
      <c r="I758">
        <v>1.528</v>
      </c>
      <c r="J758">
        <v>0.71614999999999995</v>
      </c>
      <c r="K758">
        <v>1.68435</v>
      </c>
      <c r="L758">
        <v>0</v>
      </c>
    </row>
    <row r="759" spans="1:12" x14ac:dyDescent="0.25">
      <c r="A759">
        <v>310083</v>
      </c>
      <c r="B759">
        <v>0.63500000000000001</v>
      </c>
      <c r="C759">
        <v>0.71</v>
      </c>
      <c r="D759">
        <v>57</v>
      </c>
      <c r="E759">
        <v>56</v>
      </c>
      <c r="F759">
        <v>91</v>
      </c>
      <c r="G759">
        <v>79</v>
      </c>
      <c r="H759">
        <v>1.3899999999999899</v>
      </c>
      <c r="I759">
        <v>1.5</v>
      </c>
      <c r="J759">
        <v>0.67864999999999998</v>
      </c>
      <c r="K759">
        <v>2.6798999999999999</v>
      </c>
      <c r="L759">
        <v>10</v>
      </c>
    </row>
    <row r="760" spans="1:12" x14ac:dyDescent="0.25">
      <c r="A760">
        <v>311304</v>
      </c>
      <c r="B760">
        <v>0.63049999999999995</v>
      </c>
      <c r="C760">
        <v>0.61749999999999905</v>
      </c>
      <c r="D760">
        <v>57</v>
      </c>
      <c r="E760">
        <v>51</v>
      </c>
      <c r="F760">
        <v>90.5</v>
      </c>
      <c r="G760">
        <v>83</v>
      </c>
      <c r="H760">
        <v>1.462</v>
      </c>
      <c r="I760">
        <v>1.49799999999999</v>
      </c>
      <c r="J760">
        <v>1.0305</v>
      </c>
      <c r="K760">
        <v>2.8906499999999999</v>
      </c>
      <c r="L760">
        <v>4</v>
      </c>
    </row>
    <row r="761" spans="1:12" x14ac:dyDescent="0.25">
      <c r="A761">
        <v>416829</v>
      </c>
      <c r="B761">
        <v>1.0089999999999999</v>
      </c>
      <c r="C761">
        <v>0.66200000000000003</v>
      </c>
      <c r="D761">
        <v>83</v>
      </c>
      <c r="E761">
        <v>66</v>
      </c>
      <c r="F761">
        <v>82</v>
      </c>
      <c r="G761">
        <v>99</v>
      </c>
      <c r="H761">
        <v>1.444</v>
      </c>
      <c r="I761">
        <v>1.464</v>
      </c>
      <c r="J761">
        <v>0.60070000000000001</v>
      </c>
      <c r="K761">
        <v>1.2025999999999999</v>
      </c>
      <c r="L761">
        <v>34</v>
      </c>
    </row>
    <row r="762" spans="1:12" x14ac:dyDescent="0.25">
      <c r="A762">
        <v>418078</v>
      </c>
      <c r="B762">
        <v>0.90099999999999902</v>
      </c>
      <c r="C762">
        <v>0.58849999999999902</v>
      </c>
      <c r="D762">
        <v>63</v>
      </c>
      <c r="E762">
        <v>57</v>
      </c>
      <c r="F762">
        <v>70</v>
      </c>
      <c r="G762">
        <v>98.5</v>
      </c>
      <c r="H762">
        <v>1.3485</v>
      </c>
      <c r="I762">
        <v>1.4735</v>
      </c>
      <c r="J762">
        <v>0.98194999999999999</v>
      </c>
      <c r="K762">
        <v>1.2544500000000001</v>
      </c>
      <c r="L762">
        <v>6</v>
      </c>
    </row>
    <row r="763" spans="1:12" x14ac:dyDescent="0.25">
      <c r="A763">
        <v>37145</v>
      </c>
      <c r="B763">
        <v>0.753</v>
      </c>
      <c r="C763">
        <v>0.63449999999999995</v>
      </c>
      <c r="D763">
        <v>74</v>
      </c>
      <c r="E763">
        <v>61</v>
      </c>
      <c r="F763">
        <v>98.5</v>
      </c>
      <c r="G763">
        <v>96.5</v>
      </c>
      <c r="H763">
        <v>1.486</v>
      </c>
      <c r="I763">
        <v>1.5449999999999999</v>
      </c>
      <c r="J763">
        <v>0.58539999999999903</v>
      </c>
      <c r="K763">
        <v>1.36405</v>
      </c>
    </row>
    <row r="764" spans="1:12" x14ac:dyDescent="0.25">
      <c r="A764">
        <v>334075</v>
      </c>
      <c r="B764">
        <v>0.73750000000000004</v>
      </c>
      <c r="C764">
        <v>0.6825</v>
      </c>
      <c r="D764">
        <v>66.5</v>
      </c>
      <c r="E764">
        <v>60</v>
      </c>
      <c r="F764">
        <v>91.5</v>
      </c>
      <c r="G764">
        <v>88.5</v>
      </c>
      <c r="H764">
        <v>1.4609999999999901</v>
      </c>
      <c r="I764">
        <v>1.5495000000000001</v>
      </c>
      <c r="J764">
        <v>1.3457999999999899</v>
      </c>
      <c r="K764">
        <v>1.5723499999999999</v>
      </c>
      <c r="L764">
        <v>0</v>
      </c>
    </row>
    <row r="765" spans="1:12" x14ac:dyDescent="0.25">
      <c r="A765">
        <v>353618</v>
      </c>
      <c r="B765">
        <v>0.69799999999999895</v>
      </c>
      <c r="C765">
        <v>0.51100000000000001</v>
      </c>
      <c r="D765">
        <v>58.5</v>
      </c>
      <c r="E765">
        <v>50.5</v>
      </c>
      <c r="F765">
        <v>84</v>
      </c>
      <c r="G765">
        <v>99.5</v>
      </c>
      <c r="H765">
        <v>1.3939999999999899</v>
      </c>
      <c r="I765">
        <v>1.5569999999999899</v>
      </c>
      <c r="J765">
        <v>0.79769999999999996</v>
      </c>
      <c r="K765">
        <v>1.7343</v>
      </c>
      <c r="L765">
        <v>38</v>
      </c>
    </row>
    <row r="766" spans="1:12" x14ac:dyDescent="0.25">
      <c r="A766">
        <v>411421</v>
      </c>
      <c r="B766">
        <v>0.73699999999999999</v>
      </c>
      <c r="C766">
        <v>0.64499999999999902</v>
      </c>
      <c r="D766">
        <v>62</v>
      </c>
      <c r="E766">
        <v>55.5</v>
      </c>
      <c r="F766">
        <v>84</v>
      </c>
      <c r="G766">
        <v>86</v>
      </c>
      <c r="H766">
        <v>1.4934999999999901</v>
      </c>
      <c r="I766">
        <v>1.5534999999999799</v>
      </c>
      <c r="J766">
        <v>1.20675</v>
      </c>
      <c r="K766">
        <v>1.1684999999999901</v>
      </c>
      <c r="L766">
        <v>0</v>
      </c>
    </row>
    <row r="767" spans="1:12" x14ac:dyDescent="0.25">
      <c r="A767">
        <v>411463</v>
      </c>
      <c r="B767">
        <v>0.88449999999999995</v>
      </c>
      <c r="C767">
        <v>0.77299999999999902</v>
      </c>
      <c r="D767">
        <v>75</v>
      </c>
      <c r="E767">
        <v>68.5</v>
      </c>
      <c r="F767">
        <v>85</v>
      </c>
      <c r="G767">
        <v>88.5</v>
      </c>
      <c r="H767">
        <v>1.4344999999999899</v>
      </c>
      <c r="I767">
        <v>1.5095000000000001</v>
      </c>
      <c r="J767">
        <v>1.2907500000000001</v>
      </c>
      <c r="K767">
        <v>1.76085</v>
      </c>
      <c r="L767">
        <v>0</v>
      </c>
    </row>
    <row r="768" spans="1:12" x14ac:dyDescent="0.25">
      <c r="A768">
        <v>401221</v>
      </c>
      <c r="B768">
        <v>0.65349999999999997</v>
      </c>
      <c r="C768">
        <v>0.64149999999999896</v>
      </c>
      <c r="D768">
        <v>54.5</v>
      </c>
      <c r="E768">
        <v>53</v>
      </c>
      <c r="F768">
        <v>84</v>
      </c>
      <c r="G768">
        <v>83</v>
      </c>
      <c r="H768">
        <v>1.4935</v>
      </c>
      <c r="I768">
        <v>1.5965</v>
      </c>
      <c r="J768">
        <v>0.79710000000000003</v>
      </c>
      <c r="K768">
        <v>1.7372000000000001</v>
      </c>
      <c r="L768">
        <v>4</v>
      </c>
    </row>
    <row r="769" spans="1:12" x14ac:dyDescent="0.25">
      <c r="A769">
        <v>422470</v>
      </c>
      <c r="B769">
        <v>0.66949999999999898</v>
      </c>
      <c r="C769">
        <v>0.65100000000000002</v>
      </c>
      <c r="D769">
        <v>64</v>
      </c>
      <c r="E769">
        <v>59.5</v>
      </c>
      <c r="F769">
        <v>96.5</v>
      </c>
      <c r="G769">
        <v>92.5</v>
      </c>
      <c r="H769">
        <v>1.46949999999999</v>
      </c>
      <c r="I769">
        <v>1.5660000000000001</v>
      </c>
      <c r="J769">
        <v>0.86185</v>
      </c>
      <c r="K769">
        <v>1.25075</v>
      </c>
      <c r="L769">
        <v>0</v>
      </c>
    </row>
    <row r="770" spans="1:12" x14ac:dyDescent="0.25">
      <c r="A770">
        <v>421805</v>
      </c>
      <c r="B770">
        <v>0.63900000000000001</v>
      </c>
      <c r="C770">
        <v>0.54449999999999998</v>
      </c>
      <c r="D770">
        <v>50</v>
      </c>
      <c r="E770">
        <v>51.5</v>
      </c>
      <c r="F770">
        <v>78</v>
      </c>
      <c r="G770">
        <v>94.5</v>
      </c>
      <c r="H770">
        <v>1.5065</v>
      </c>
      <c r="I770">
        <v>1.6045</v>
      </c>
      <c r="J770">
        <v>0.97944999999999904</v>
      </c>
      <c r="K770">
        <v>1.2012</v>
      </c>
      <c r="L770">
        <v>10</v>
      </c>
    </row>
    <row r="771" spans="1:12" x14ac:dyDescent="0.25">
      <c r="A771">
        <v>413477</v>
      </c>
      <c r="B771">
        <v>0.73249999999999904</v>
      </c>
      <c r="C771">
        <v>0.71099999999999997</v>
      </c>
      <c r="D771">
        <v>43.5</v>
      </c>
      <c r="E771">
        <v>47</v>
      </c>
      <c r="F771">
        <v>60</v>
      </c>
      <c r="G771">
        <v>67</v>
      </c>
      <c r="H771">
        <v>1.4735</v>
      </c>
      <c r="I771">
        <v>1.5009999999999899</v>
      </c>
      <c r="J771">
        <v>1.0263</v>
      </c>
      <c r="K771">
        <v>1.1835</v>
      </c>
      <c r="L771">
        <v>30</v>
      </c>
    </row>
    <row r="772" spans="1:12" x14ac:dyDescent="0.25">
      <c r="A772">
        <v>229965</v>
      </c>
      <c r="B772">
        <v>0.78699999999999903</v>
      </c>
      <c r="C772">
        <v>0.75149999999999995</v>
      </c>
      <c r="D772">
        <v>66.5</v>
      </c>
      <c r="E772">
        <v>68</v>
      </c>
      <c r="F772">
        <v>84</v>
      </c>
      <c r="G772">
        <v>91</v>
      </c>
      <c r="H772">
        <v>1.51249999999999</v>
      </c>
      <c r="I772">
        <v>1.6034999999999999</v>
      </c>
      <c r="J772">
        <v>0.76839999999999997</v>
      </c>
      <c r="K772">
        <v>1.6172499999999901</v>
      </c>
      <c r="L772">
        <v>82</v>
      </c>
    </row>
    <row r="773" spans="1:12" x14ac:dyDescent="0.25">
      <c r="A773">
        <v>410948</v>
      </c>
      <c r="B773">
        <v>0.71199999999999997</v>
      </c>
      <c r="C773">
        <v>0.62649999999999995</v>
      </c>
      <c r="D773">
        <v>55.5</v>
      </c>
      <c r="E773">
        <v>49.5</v>
      </c>
      <c r="F773">
        <v>78.5</v>
      </c>
      <c r="G773">
        <v>79</v>
      </c>
      <c r="H773">
        <v>1.4624999999999999</v>
      </c>
      <c r="I773">
        <v>1.5569999999999999</v>
      </c>
      <c r="J773">
        <v>0.82020000000000004</v>
      </c>
      <c r="K773">
        <v>1.0882999999999901</v>
      </c>
      <c r="L773">
        <v>6</v>
      </c>
    </row>
    <row r="774" spans="1:12" x14ac:dyDescent="0.25">
      <c r="A774">
        <v>420005</v>
      </c>
      <c r="B774">
        <v>0.67749999999999899</v>
      </c>
      <c r="C774">
        <v>0.5615</v>
      </c>
      <c r="D774">
        <v>65</v>
      </c>
      <c r="E774">
        <v>63</v>
      </c>
      <c r="F774">
        <v>100</v>
      </c>
      <c r="G774">
        <v>113</v>
      </c>
      <c r="H774">
        <v>1.5095000000000001</v>
      </c>
      <c r="I774">
        <v>1.5719999999999901</v>
      </c>
      <c r="J774">
        <v>0.88195000000000001</v>
      </c>
      <c r="K774">
        <v>1.2846500000000001</v>
      </c>
      <c r="L774">
        <v>0</v>
      </c>
    </row>
    <row r="775" spans="1:12" x14ac:dyDescent="0.25">
      <c r="A775">
        <v>411377</v>
      </c>
      <c r="B775">
        <v>0.88099999999999901</v>
      </c>
      <c r="C775">
        <v>0.72550000000000003</v>
      </c>
      <c r="D775">
        <v>57.5</v>
      </c>
      <c r="E775">
        <v>58</v>
      </c>
      <c r="F775">
        <v>65.5</v>
      </c>
      <c r="G775">
        <v>80.5</v>
      </c>
      <c r="H775">
        <v>1.4079999999999899</v>
      </c>
      <c r="I775">
        <v>1.49</v>
      </c>
      <c r="J775">
        <v>1.1157999999999999</v>
      </c>
      <c r="K775">
        <v>1.2689999999999999</v>
      </c>
      <c r="L775">
        <v>0</v>
      </c>
    </row>
    <row r="776" spans="1:12" x14ac:dyDescent="0.25">
      <c r="A776">
        <v>338095</v>
      </c>
      <c r="B776">
        <v>0.68</v>
      </c>
      <c r="C776">
        <v>0.47499999999999998</v>
      </c>
      <c r="D776">
        <v>68</v>
      </c>
      <c r="E776">
        <v>45</v>
      </c>
      <c r="F776">
        <v>100</v>
      </c>
      <c r="G776">
        <v>95</v>
      </c>
      <c r="H776">
        <v>1.452</v>
      </c>
      <c r="I776">
        <v>1.526</v>
      </c>
      <c r="J776">
        <v>0.92859999999999998</v>
      </c>
      <c r="K776">
        <v>1.2799</v>
      </c>
      <c r="L776">
        <v>14</v>
      </c>
    </row>
    <row r="777" spans="1:12" x14ac:dyDescent="0.25">
      <c r="A777">
        <v>338095</v>
      </c>
      <c r="B777">
        <v>0.61850000000000005</v>
      </c>
      <c r="C777">
        <v>0.4995</v>
      </c>
      <c r="D777">
        <v>60.5</v>
      </c>
      <c r="E777">
        <v>42</v>
      </c>
      <c r="F777">
        <v>97.5</v>
      </c>
      <c r="G777">
        <v>85.5</v>
      </c>
      <c r="H777">
        <v>1.4179999999999999</v>
      </c>
      <c r="I777">
        <v>1.4884999999999899</v>
      </c>
      <c r="J777">
        <v>0.95079999999999998</v>
      </c>
      <c r="K777">
        <v>1.1496</v>
      </c>
      <c r="L777">
        <v>14</v>
      </c>
    </row>
    <row r="778" spans="1:12" x14ac:dyDescent="0.25">
      <c r="A778">
        <v>338095</v>
      </c>
      <c r="L778">
        <v>14</v>
      </c>
    </row>
    <row r="779" spans="1:12" x14ac:dyDescent="0.25">
      <c r="A779">
        <v>338095</v>
      </c>
      <c r="B779">
        <v>0.55700000000000005</v>
      </c>
      <c r="C779">
        <v>0.52400000000000002</v>
      </c>
      <c r="D779">
        <v>53</v>
      </c>
      <c r="E779">
        <v>39</v>
      </c>
      <c r="F779">
        <v>95</v>
      </c>
      <c r="G779">
        <v>76</v>
      </c>
      <c r="H779">
        <v>1.3839999999999999</v>
      </c>
      <c r="I779">
        <v>1.4509999999999901</v>
      </c>
      <c r="J779">
        <v>0.97299999999999998</v>
      </c>
      <c r="K779">
        <v>1.0193000000000001</v>
      </c>
      <c r="L779">
        <v>14</v>
      </c>
    </row>
    <row r="780" spans="1:12" x14ac:dyDescent="0.25">
      <c r="A780">
        <v>419983</v>
      </c>
      <c r="B780">
        <v>0.70499999999999896</v>
      </c>
      <c r="C780">
        <v>0.64499999999999902</v>
      </c>
      <c r="D780">
        <v>77.5</v>
      </c>
      <c r="E780">
        <v>65.5</v>
      </c>
      <c r="F780">
        <v>110.5</v>
      </c>
      <c r="G780">
        <v>102</v>
      </c>
      <c r="H780">
        <v>1.4484999999999999</v>
      </c>
      <c r="I780">
        <v>1.5885</v>
      </c>
      <c r="J780">
        <v>0.79854999999999998</v>
      </c>
      <c r="K780">
        <v>1.2572000000000001</v>
      </c>
      <c r="L780">
        <v>0</v>
      </c>
    </row>
    <row r="781" spans="1:12" x14ac:dyDescent="0.25">
      <c r="A781">
        <v>152340</v>
      </c>
      <c r="B781">
        <v>0.80249999999999999</v>
      </c>
      <c r="C781">
        <v>0.76049999999999995</v>
      </c>
      <c r="D781">
        <v>62</v>
      </c>
      <c r="E781">
        <v>61</v>
      </c>
      <c r="F781">
        <v>78.5</v>
      </c>
      <c r="G781">
        <v>80.5</v>
      </c>
      <c r="H781">
        <v>1.4504999999999999</v>
      </c>
      <c r="I781">
        <v>1.5114999999999901</v>
      </c>
      <c r="J781">
        <v>1.0932500000000001</v>
      </c>
      <c r="K781">
        <v>1.7471999999999901</v>
      </c>
      <c r="L781">
        <v>4</v>
      </c>
    </row>
    <row r="782" spans="1:12" x14ac:dyDescent="0.25">
      <c r="A782">
        <v>414723</v>
      </c>
      <c r="B782">
        <v>0.58650000000000002</v>
      </c>
      <c r="C782">
        <v>0.44299999999999901</v>
      </c>
      <c r="D782">
        <v>48</v>
      </c>
      <c r="E782">
        <v>39</v>
      </c>
      <c r="F782">
        <v>85</v>
      </c>
      <c r="G782">
        <v>74.5</v>
      </c>
      <c r="H782">
        <v>1.4</v>
      </c>
      <c r="I782">
        <v>1.4584999999999999</v>
      </c>
      <c r="J782">
        <v>1.0590999999999999</v>
      </c>
      <c r="K782">
        <v>1.7343500000000001</v>
      </c>
    </row>
    <row r="783" spans="1:12" x14ac:dyDescent="0.25">
      <c r="A783">
        <v>163842</v>
      </c>
      <c r="B783">
        <v>0.76449999999999996</v>
      </c>
      <c r="C783">
        <v>0.70149999999999901</v>
      </c>
      <c r="D783">
        <v>61.5</v>
      </c>
      <c r="E783">
        <v>51.5</v>
      </c>
      <c r="F783">
        <v>81.5</v>
      </c>
      <c r="G783">
        <v>73.5</v>
      </c>
      <c r="H783">
        <v>1.427</v>
      </c>
      <c r="I783">
        <v>1.4475</v>
      </c>
      <c r="J783">
        <v>0.63129999999999997</v>
      </c>
      <c r="K783">
        <v>1.02105</v>
      </c>
      <c r="L783">
        <v>6</v>
      </c>
    </row>
    <row r="784" spans="1:12" x14ac:dyDescent="0.25">
      <c r="A784">
        <v>373141</v>
      </c>
      <c r="B784">
        <v>0.629</v>
      </c>
      <c r="C784">
        <v>0.79549999999999998</v>
      </c>
      <c r="D784">
        <v>39</v>
      </c>
      <c r="E784">
        <v>45.5</v>
      </c>
      <c r="F784">
        <v>61</v>
      </c>
      <c r="G784">
        <v>60</v>
      </c>
      <c r="H784">
        <v>1.4975000000000001</v>
      </c>
      <c r="I784">
        <v>1.5720000000000001</v>
      </c>
      <c r="J784">
        <v>0.75614999999999999</v>
      </c>
      <c r="K784">
        <v>1.284</v>
      </c>
      <c r="L784">
        <v>64</v>
      </c>
    </row>
    <row r="785" spans="1:12" x14ac:dyDescent="0.25">
      <c r="A785">
        <v>323822</v>
      </c>
      <c r="B785">
        <v>0.54299999999999904</v>
      </c>
      <c r="C785">
        <v>0.68899999999999995</v>
      </c>
      <c r="D785">
        <v>58</v>
      </c>
      <c r="E785">
        <v>62</v>
      </c>
      <c r="F785">
        <v>107</v>
      </c>
      <c r="G785">
        <v>80</v>
      </c>
      <c r="H785">
        <v>1.50849999999999</v>
      </c>
      <c r="I785">
        <v>1.583</v>
      </c>
      <c r="J785">
        <v>0.52964999999999995</v>
      </c>
      <c r="K785">
        <v>1.1689000000000001</v>
      </c>
      <c r="L785">
        <v>26</v>
      </c>
    </row>
    <row r="786" spans="1:12" x14ac:dyDescent="0.25">
      <c r="A786">
        <v>417297</v>
      </c>
      <c r="B786">
        <v>0.65449999999999997</v>
      </c>
      <c r="C786">
        <v>0.66549999999999998</v>
      </c>
      <c r="D786">
        <v>68</v>
      </c>
      <c r="E786">
        <v>65.5</v>
      </c>
      <c r="F786">
        <v>104</v>
      </c>
      <c r="G786">
        <v>99.5</v>
      </c>
      <c r="H786">
        <v>1.4629999999999901</v>
      </c>
      <c r="I786">
        <v>1.5125</v>
      </c>
      <c r="J786">
        <v>0.88729999999999998</v>
      </c>
      <c r="K786">
        <v>1.36435</v>
      </c>
      <c r="L786">
        <v>0</v>
      </c>
    </row>
    <row r="787" spans="1:12" x14ac:dyDescent="0.25">
      <c r="A787">
        <v>318983</v>
      </c>
      <c r="B787">
        <v>0.67349999999999999</v>
      </c>
      <c r="C787">
        <v>0.67849999999999899</v>
      </c>
      <c r="D787">
        <v>62.5</v>
      </c>
      <c r="E787">
        <v>66.5</v>
      </c>
      <c r="F787">
        <v>93.5</v>
      </c>
      <c r="G787">
        <v>99</v>
      </c>
      <c r="H787">
        <v>1.49</v>
      </c>
      <c r="I787">
        <v>1.5294999999999901</v>
      </c>
      <c r="J787">
        <v>0.76970000000000005</v>
      </c>
      <c r="K787">
        <v>1.3674999999999999</v>
      </c>
      <c r="L787">
        <v>10</v>
      </c>
    </row>
    <row r="788" spans="1:12" x14ac:dyDescent="0.25">
      <c r="A788">
        <v>395288</v>
      </c>
      <c r="B788">
        <v>0.58450000000000002</v>
      </c>
      <c r="C788">
        <v>0.62949999999999995</v>
      </c>
      <c r="D788">
        <v>60.5</v>
      </c>
      <c r="E788">
        <v>65</v>
      </c>
      <c r="F788">
        <v>104.5</v>
      </c>
      <c r="G788">
        <v>104</v>
      </c>
      <c r="H788">
        <v>1.5015000000000001</v>
      </c>
      <c r="I788">
        <v>1.59699999999999</v>
      </c>
      <c r="J788">
        <v>1.04</v>
      </c>
      <c r="K788">
        <v>0.98879999999999901</v>
      </c>
      <c r="L788">
        <v>64</v>
      </c>
    </row>
    <row r="789" spans="1:12" x14ac:dyDescent="0.25">
      <c r="A789">
        <v>414662</v>
      </c>
      <c r="B789">
        <v>0.84599999999999997</v>
      </c>
      <c r="C789">
        <v>0.72599999999999998</v>
      </c>
      <c r="D789">
        <v>52</v>
      </c>
      <c r="E789">
        <v>51</v>
      </c>
      <c r="F789">
        <v>62</v>
      </c>
      <c r="G789">
        <v>71</v>
      </c>
      <c r="H789">
        <v>1.456</v>
      </c>
      <c r="I789">
        <v>1.47</v>
      </c>
      <c r="J789">
        <v>0.73229999999999995</v>
      </c>
      <c r="K789">
        <v>1.0717000000000001</v>
      </c>
    </row>
    <row r="790" spans="1:12" x14ac:dyDescent="0.25">
      <c r="A790">
        <v>414662</v>
      </c>
      <c r="B790">
        <v>0.84599999999999997</v>
      </c>
      <c r="C790">
        <v>0.72599999999999998</v>
      </c>
      <c r="D790">
        <v>52</v>
      </c>
      <c r="E790">
        <v>51</v>
      </c>
      <c r="F790">
        <v>62</v>
      </c>
      <c r="G790">
        <v>71</v>
      </c>
      <c r="H790">
        <v>1.456</v>
      </c>
      <c r="I790">
        <v>1.47</v>
      </c>
      <c r="J790">
        <v>0.73229999999999995</v>
      </c>
      <c r="K790">
        <v>1.0717000000000001</v>
      </c>
    </row>
    <row r="791" spans="1:12" x14ac:dyDescent="0.25">
      <c r="A791">
        <v>414662</v>
      </c>
      <c r="B791">
        <v>0.64</v>
      </c>
      <c r="C791">
        <v>0.66799999999999904</v>
      </c>
      <c r="D791">
        <v>51</v>
      </c>
      <c r="E791">
        <v>47</v>
      </c>
      <c r="F791">
        <v>79</v>
      </c>
      <c r="G791">
        <v>71</v>
      </c>
      <c r="H791">
        <v>1.421</v>
      </c>
      <c r="I791">
        <v>1.474</v>
      </c>
      <c r="J791">
        <v>0.90300000000000002</v>
      </c>
      <c r="K791">
        <v>1.2884</v>
      </c>
    </row>
    <row r="792" spans="1:12" x14ac:dyDescent="0.25">
      <c r="A792">
        <v>414662</v>
      </c>
      <c r="B792">
        <v>0.64</v>
      </c>
      <c r="C792">
        <v>0.66799999999999904</v>
      </c>
      <c r="D792">
        <v>51</v>
      </c>
      <c r="E792">
        <v>47</v>
      </c>
      <c r="F792">
        <v>79</v>
      </c>
      <c r="G792">
        <v>71</v>
      </c>
      <c r="H792">
        <v>1.421</v>
      </c>
      <c r="I792">
        <v>1.474</v>
      </c>
      <c r="J792">
        <v>0.90300000000000002</v>
      </c>
      <c r="K792">
        <v>1.2884</v>
      </c>
    </row>
    <row r="793" spans="1:12" x14ac:dyDescent="0.25">
      <c r="A793">
        <v>393443</v>
      </c>
      <c r="B793">
        <v>0.78200000000000003</v>
      </c>
      <c r="C793">
        <v>0.78200000000000003</v>
      </c>
      <c r="D793">
        <v>73.5</v>
      </c>
      <c r="E793">
        <v>58</v>
      </c>
      <c r="F793">
        <v>95</v>
      </c>
      <c r="G793">
        <v>77.5</v>
      </c>
      <c r="H793">
        <v>1.4590000000000001</v>
      </c>
      <c r="I793">
        <v>1.50999999999999</v>
      </c>
      <c r="J793">
        <v>1.4327999999999901</v>
      </c>
      <c r="K793">
        <v>0.97114999999999996</v>
      </c>
      <c r="L793">
        <v>32</v>
      </c>
    </row>
    <row r="794" spans="1:12" x14ac:dyDescent="0.25">
      <c r="A794">
        <v>265899</v>
      </c>
      <c r="B794">
        <v>0.63449999999999995</v>
      </c>
      <c r="C794">
        <v>0.63749999999999996</v>
      </c>
      <c r="D794">
        <v>65.5</v>
      </c>
      <c r="E794">
        <v>69.5</v>
      </c>
      <c r="F794">
        <v>105.5</v>
      </c>
      <c r="G794">
        <v>109</v>
      </c>
      <c r="H794">
        <v>1.4874999999999901</v>
      </c>
      <c r="I794">
        <v>1.5394999999999901</v>
      </c>
      <c r="J794">
        <v>1.2755000000000001</v>
      </c>
      <c r="K794">
        <v>1.5527</v>
      </c>
      <c r="L794">
        <v>120</v>
      </c>
    </row>
    <row r="795" spans="1:12" x14ac:dyDescent="0.25">
      <c r="A795">
        <v>395087</v>
      </c>
      <c r="B795">
        <v>0.751</v>
      </c>
      <c r="C795">
        <v>0.85099999999999998</v>
      </c>
      <c r="D795">
        <v>66.5</v>
      </c>
      <c r="E795">
        <v>64.5</v>
      </c>
      <c r="F795">
        <v>89.5</v>
      </c>
      <c r="G795">
        <v>76.5</v>
      </c>
      <c r="H795">
        <v>1.45949999999999</v>
      </c>
      <c r="I795">
        <v>1.46</v>
      </c>
      <c r="J795">
        <v>0.65954999999999997</v>
      </c>
      <c r="K795">
        <v>1.1335</v>
      </c>
      <c r="L795">
        <v>22</v>
      </c>
    </row>
    <row r="796" spans="1:12" x14ac:dyDescent="0.25">
      <c r="A796">
        <v>128388</v>
      </c>
      <c r="B796">
        <v>0.76800000000000002</v>
      </c>
      <c r="C796">
        <v>0.45350000000000001</v>
      </c>
      <c r="D796">
        <v>53</v>
      </c>
      <c r="E796">
        <v>41</v>
      </c>
      <c r="F796">
        <v>74.5</v>
      </c>
      <c r="G796">
        <v>93.5</v>
      </c>
      <c r="H796">
        <v>1.47999999999999</v>
      </c>
      <c r="I796">
        <v>1.5659999999999901</v>
      </c>
      <c r="J796">
        <v>0.78954999999999997</v>
      </c>
      <c r="K796">
        <v>1.3121499999999999</v>
      </c>
      <c r="L796">
        <v>0</v>
      </c>
    </row>
    <row r="797" spans="1:12" x14ac:dyDescent="0.25">
      <c r="A797">
        <v>402476</v>
      </c>
      <c r="B797">
        <v>0.55899999999999905</v>
      </c>
      <c r="C797">
        <v>0.60549999999999904</v>
      </c>
      <c r="D797">
        <v>43.5</v>
      </c>
      <c r="E797">
        <v>43.5</v>
      </c>
      <c r="F797">
        <v>78.5</v>
      </c>
      <c r="G797">
        <v>74</v>
      </c>
      <c r="H797">
        <v>1.4929999999999899</v>
      </c>
      <c r="I797">
        <v>1.5974999999999899</v>
      </c>
      <c r="J797">
        <v>0.66915000000000002</v>
      </c>
      <c r="K797">
        <v>1.1225000000000001</v>
      </c>
      <c r="L797">
        <v>36</v>
      </c>
    </row>
    <row r="798" spans="1:12" x14ac:dyDescent="0.25">
      <c r="A798">
        <v>409572</v>
      </c>
      <c r="B798">
        <v>0.67700000000000005</v>
      </c>
      <c r="C798">
        <v>0.54749999999999999</v>
      </c>
      <c r="D798">
        <v>67</v>
      </c>
      <c r="E798">
        <v>59</v>
      </c>
      <c r="F798">
        <v>99</v>
      </c>
      <c r="G798">
        <v>109.5</v>
      </c>
      <c r="H798">
        <v>1.5175000000000001</v>
      </c>
      <c r="I798">
        <v>1.5469999999999899</v>
      </c>
      <c r="J798">
        <v>0.98199999999999998</v>
      </c>
      <c r="K798">
        <v>1.40995</v>
      </c>
      <c r="L798">
        <v>0</v>
      </c>
    </row>
    <row r="799" spans="1:12" x14ac:dyDescent="0.25">
      <c r="A799">
        <v>409673</v>
      </c>
      <c r="B799">
        <v>0.83699999999999997</v>
      </c>
      <c r="C799">
        <v>0.70649999999999902</v>
      </c>
      <c r="D799">
        <v>71</v>
      </c>
      <c r="E799">
        <v>75.5</v>
      </c>
      <c r="F799">
        <v>87.5</v>
      </c>
      <c r="G799">
        <v>107.5</v>
      </c>
      <c r="H799">
        <v>1.409</v>
      </c>
      <c r="I799">
        <v>1.4285000000000001</v>
      </c>
      <c r="J799">
        <v>0.83204999999999996</v>
      </c>
      <c r="K799">
        <v>1.3995500000000001</v>
      </c>
      <c r="L799">
        <v>0</v>
      </c>
    </row>
    <row r="800" spans="1:12" x14ac:dyDescent="0.25">
      <c r="A800">
        <v>410859</v>
      </c>
      <c r="C800">
        <v>0.78049999999999997</v>
      </c>
      <c r="E800">
        <v>87</v>
      </c>
      <c r="G800">
        <v>111.5</v>
      </c>
      <c r="H800">
        <v>1.3855</v>
      </c>
      <c r="I800">
        <v>1.5474999999999901</v>
      </c>
      <c r="J800">
        <v>1.25885</v>
      </c>
      <c r="K800">
        <v>1.09155</v>
      </c>
      <c r="L800">
        <v>0</v>
      </c>
    </row>
    <row r="801" spans="1:12" x14ac:dyDescent="0.25">
      <c r="A801">
        <v>417254</v>
      </c>
      <c r="B801">
        <v>0.73449999999999904</v>
      </c>
      <c r="C801">
        <v>0.58299999999999896</v>
      </c>
      <c r="D801">
        <v>50.5</v>
      </c>
      <c r="E801">
        <v>49.5</v>
      </c>
      <c r="F801">
        <v>70.5</v>
      </c>
      <c r="G801">
        <v>86.5</v>
      </c>
      <c r="H801">
        <v>1.4535</v>
      </c>
      <c r="I801">
        <v>1.5169999999999999</v>
      </c>
      <c r="J801">
        <v>0.900199999999999</v>
      </c>
      <c r="K801">
        <v>1.3307500000000001</v>
      </c>
      <c r="L801">
        <v>14</v>
      </c>
    </row>
    <row r="802" spans="1:12" x14ac:dyDescent="0.25">
      <c r="A802">
        <v>394841</v>
      </c>
      <c r="B802">
        <v>0.75449999999999895</v>
      </c>
      <c r="C802">
        <v>0.76499999999999901</v>
      </c>
      <c r="D802">
        <v>58.5</v>
      </c>
      <c r="E802">
        <v>56</v>
      </c>
      <c r="F802">
        <v>79</v>
      </c>
      <c r="G802">
        <v>73.5</v>
      </c>
      <c r="H802">
        <v>1.4415</v>
      </c>
      <c r="I802">
        <v>1.5009999999999999</v>
      </c>
      <c r="J802">
        <v>0.73109999999999997</v>
      </c>
      <c r="K802">
        <v>1.0097499999999999</v>
      </c>
      <c r="L802">
        <v>0</v>
      </c>
    </row>
    <row r="803" spans="1:12" x14ac:dyDescent="0.25">
      <c r="A803">
        <v>234000</v>
      </c>
      <c r="B803">
        <v>0.66249999999999998</v>
      </c>
      <c r="C803">
        <v>0.54900000000000004</v>
      </c>
      <c r="D803">
        <v>83.5</v>
      </c>
      <c r="E803">
        <v>64.5</v>
      </c>
      <c r="F803">
        <v>131.5</v>
      </c>
      <c r="G803">
        <v>121.5</v>
      </c>
      <c r="H803">
        <v>1.365</v>
      </c>
      <c r="I803">
        <v>1.51849999999999</v>
      </c>
      <c r="J803">
        <v>0.74055000000000004</v>
      </c>
      <c r="K803">
        <v>1.4137499999999901</v>
      </c>
      <c r="L803">
        <v>0</v>
      </c>
    </row>
    <row r="804" spans="1:12" x14ac:dyDescent="0.25">
      <c r="A804">
        <v>330914</v>
      </c>
      <c r="B804">
        <v>0.81399999999999995</v>
      </c>
      <c r="C804">
        <v>0.90900000000000003</v>
      </c>
      <c r="D804">
        <v>60.5</v>
      </c>
      <c r="E804">
        <v>59</v>
      </c>
      <c r="F804">
        <v>74</v>
      </c>
      <c r="G804">
        <v>66</v>
      </c>
      <c r="H804">
        <v>1.4035</v>
      </c>
      <c r="I804">
        <v>1.3939999999999999</v>
      </c>
      <c r="J804">
        <v>0.60099999999999998</v>
      </c>
      <c r="K804">
        <v>0.82949999999999902</v>
      </c>
      <c r="L804">
        <v>4</v>
      </c>
    </row>
    <row r="805" spans="1:12" x14ac:dyDescent="0.25">
      <c r="A805">
        <v>383650</v>
      </c>
      <c r="B805">
        <v>0.78200000000000003</v>
      </c>
      <c r="C805">
        <v>0.86599999999999999</v>
      </c>
      <c r="D805">
        <v>67</v>
      </c>
      <c r="E805">
        <v>69</v>
      </c>
      <c r="F805">
        <v>85</v>
      </c>
      <c r="G805">
        <v>80</v>
      </c>
      <c r="H805">
        <v>1.46</v>
      </c>
      <c r="I805">
        <v>1.5</v>
      </c>
      <c r="J805">
        <v>0.70269999999999999</v>
      </c>
      <c r="K805">
        <v>1.2065999999999999</v>
      </c>
      <c r="L805">
        <v>0</v>
      </c>
    </row>
    <row r="806" spans="1:12" x14ac:dyDescent="0.25">
      <c r="A806">
        <v>342562</v>
      </c>
      <c r="B806">
        <v>0.94349999999999901</v>
      </c>
      <c r="C806">
        <v>0.66599999999999904</v>
      </c>
      <c r="D806">
        <v>59</v>
      </c>
      <c r="E806">
        <v>55</v>
      </c>
      <c r="F806">
        <v>72.5</v>
      </c>
      <c r="G806">
        <v>83.5</v>
      </c>
      <c r="H806">
        <v>1.4595</v>
      </c>
      <c r="I806">
        <v>1.4704999999999999</v>
      </c>
      <c r="J806">
        <v>1.0512999999999999</v>
      </c>
      <c r="K806">
        <v>1.4395</v>
      </c>
      <c r="L806">
        <v>28</v>
      </c>
    </row>
    <row r="807" spans="1:12" x14ac:dyDescent="0.25">
      <c r="A807">
        <v>272739</v>
      </c>
      <c r="B807">
        <v>0.63549999999999895</v>
      </c>
      <c r="C807">
        <v>0.58950000000000002</v>
      </c>
      <c r="D807">
        <v>43</v>
      </c>
      <c r="E807">
        <v>46</v>
      </c>
      <c r="F807">
        <v>68</v>
      </c>
      <c r="G807">
        <v>78.5</v>
      </c>
      <c r="H807">
        <v>1.4289999999999901</v>
      </c>
      <c r="I807">
        <v>1.5275000000000001</v>
      </c>
      <c r="J807">
        <v>1.3874499999999901</v>
      </c>
      <c r="K807">
        <v>1.4029499999999999</v>
      </c>
      <c r="L807">
        <v>30</v>
      </c>
    </row>
    <row r="808" spans="1:12" x14ac:dyDescent="0.25">
      <c r="A808">
        <v>430419</v>
      </c>
      <c r="B808">
        <v>0.72950000000000004</v>
      </c>
      <c r="C808">
        <v>0.61849999999999905</v>
      </c>
      <c r="D808">
        <v>52.5</v>
      </c>
      <c r="E808">
        <v>51</v>
      </c>
      <c r="F808">
        <v>72.5</v>
      </c>
      <c r="G808">
        <v>82.5</v>
      </c>
      <c r="H808">
        <v>1.5309999999999899</v>
      </c>
      <c r="I808">
        <v>1.645</v>
      </c>
      <c r="J808">
        <v>0.96309999999999996</v>
      </c>
      <c r="K808">
        <v>1.6292499999999901</v>
      </c>
      <c r="L808">
        <v>0</v>
      </c>
    </row>
    <row r="809" spans="1:12" x14ac:dyDescent="0.25">
      <c r="A809">
        <v>340130</v>
      </c>
      <c r="B809">
        <v>0.66999999999999904</v>
      </c>
      <c r="C809">
        <v>0.69</v>
      </c>
      <c r="D809">
        <v>50</v>
      </c>
      <c r="E809">
        <v>58</v>
      </c>
      <c r="F809">
        <v>75</v>
      </c>
      <c r="G809">
        <v>84.5</v>
      </c>
      <c r="H809">
        <v>1.4854999999999901</v>
      </c>
      <c r="I809">
        <v>1.5589999999999999</v>
      </c>
      <c r="J809">
        <v>1.2650999999999999</v>
      </c>
      <c r="K809">
        <v>1.4464999999999999</v>
      </c>
      <c r="L809">
        <v>0</v>
      </c>
    </row>
    <row r="810" spans="1:12" x14ac:dyDescent="0.25">
      <c r="A810">
        <v>350233</v>
      </c>
      <c r="B810">
        <v>0.54499999999999904</v>
      </c>
      <c r="C810">
        <v>0.55500000000000005</v>
      </c>
      <c r="D810">
        <v>67.5</v>
      </c>
      <c r="E810">
        <v>55</v>
      </c>
      <c r="F810">
        <v>122.5</v>
      </c>
      <c r="G810">
        <v>99</v>
      </c>
      <c r="H810">
        <v>1.5129999999999999</v>
      </c>
      <c r="I810">
        <v>1.5529999999999899</v>
      </c>
      <c r="J810">
        <v>1.17875</v>
      </c>
      <c r="K810">
        <v>1.4502999999999999</v>
      </c>
      <c r="L810">
        <v>0</v>
      </c>
    </row>
    <row r="811" spans="1:12" x14ac:dyDescent="0.25">
      <c r="A811">
        <v>350233</v>
      </c>
      <c r="B811">
        <v>0.435</v>
      </c>
      <c r="C811">
        <v>0.5655</v>
      </c>
      <c r="D811">
        <v>45.5</v>
      </c>
      <c r="E811">
        <v>61.5</v>
      </c>
      <c r="F811">
        <v>105</v>
      </c>
      <c r="G811">
        <v>108.5</v>
      </c>
      <c r="H811">
        <v>1.5455000000000001</v>
      </c>
      <c r="I811">
        <v>1.5934999999999899</v>
      </c>
      <c r="J811">
        <v>1.29095</v>
      </c>
      <c r="K811">
        <v>1.5021</v>
      </c>
      <c r="L811">
        <v>0</v>
      </c>
    </row>
    <row r="812" spans="1:12" x14ac:dyDescent="0.25">
      <c r="A812">
        <v>232873</v>
      </c>
      <c r="B812">
        <v>0.60199999999999998</v>
      </c>
      <c r="C812">
        <v>0.71799999999999997</v>
      </c>
      <c r="D812">
        <v>39</v>
      </c>
      <c r="E812">
        <v>59.5</v>
      </c>
      <c r="F812">
        <v>64</v>
      </c>
      <c r="G812">
        <v>83</v>
      </c>
      <c r="H812">
        <v>1.518</v>
      </c>
      <c r="I812">
        <v>1.5369999999999899</v>
      </c>
      <c r="J812">
        <v>1.6852</v>
      </c>
      <c r="K812">
        <v>1.4268999999999901</v>
      </c>
      <c r="L812">
        <v>0</v>
      </c>
    </row>
    <row r="813" spans="1:12" x14ac:dyDescent="0.25">
      <c r="A813">
        <v>414623</v>
      </c>
      <c r="B813">
        <v>0.60599999999999998</v>
      </c>
      <c r="C813">
        <v>0.64999999999999902</v>
      </c>
      <c r="D813">
        <v>49</v>
      </c>
      <c r="E813">
        <v>53.5</v>
      </c>
      <c r="F813">
        <v>81</v>
      </c>
      <c r="G813">
        <v>82.5</v>
      </c>
      <c r="H813">
        <v>1.4550000000000001</v>
      </c>
      <c r="I813">
        <v>1.512</v>
      </c>
      <c r="J813">
        <v>0.82109999999999905</v>
      </c>
      <c r="K813">
        <v>1.0720499999999999</v>
      </c>
      <c r="L813">
        <v>0</v>
      </c>
    </row>
    <row r="814" spans="1:12" x14ac:dyDescent="0.25">
      <c r="A814">
        <v>417557</v>
      </c>
      <c r="B814">
        <v>0.67449999999999999</v>
      </c>
      <c r="C814">
        <v>0.59749999999999903</v>
      </c>
      <c r="D814">
        <v>51</v>
      </c>
      <c r="E814">
        <v>46</v>
      </c>
      <c r="F814">
        <v>76.5</v>
      </c>
      <c r="G814">
        <v>78.5</v>
      </c>
      <c r="H814">
        <v>1.3975</v>
      </c>
      <c r="I814">
        <v>1.50599999999999</v>
      </c>
      <c r="J814">
        <v>0.81949999999999901</v>
      </c>
      <c r="K814">
        <v>1.80185</v>
      </c>
      <c r="L814">
        <v>0</v>
      </c>
    </row>
    <row r="815" spans="1:12" x14ac:dyDescent="0.25">
      <c r="A815">
        <v>408737</v>
      </c>
      <c r="B815">
        <v>0.60950000000000004</v>
      </c>
      <c r="C815">
        <v>0.70249999999999901</v>
      </c>
      <c r="D815">
        <v>69</v>
      </c>
      <c r="E815">
        <v>71.5</v>
      </c>
      <c r="F815">
        <v>114</v>
      </c>
      <c r="G815">
        <v>103</v>
      </c>
      <c r="H815">
        <v>1.47</v>
      </c>
      <c r="I815">
        <v>1.4904999999999999</v>
      </c>
      <c r="J815">
        <v>1.1305499999999999</v>
      </c>
      <c r="K815">
        <v>1.1568499999999999</v>
      </c>
      <c r="L815">
        <v>18</v>
      </c>
    </row>
    <row r="816" spans="1:12" x14ac:dyDescent="0.25">
      <c r="A816">
        <v>408737</v>
      </c>
      <c r="B816">
        <v>0.62349999999999905</v>
      </c>
      <c r="C816">
        <v>0.685499999999999</v>
      </c>
      <c r="D816">
        <v>70.5</v>
      </c>
      <c r="E816">
        <v>73</v>
      </c>
      <c r="F816">
        <v>113.5</v>
      </c>
      <c r="G816">
        <v>107.5</v>
      </c>
      <c r="H816">
        <v>1.4769999999999901</v>
      </c>
      <c r="I816">
        <v>1.5109999999999999</v>
      </c>
      <c r="J816">
        <v>0.98775000000000002</v>
      </c>
      <c r="K816">
        <v>1.0991</v>
      </c>
      <c r="L816">
        <v>18</v>
      </c>
    </row>
    <row r="817" spans="1:12" x14ac:dyDescent="0.25">
      <c r="A817">
        <v>408737</v>
      </c>
      <c r="B817">
        <v>0.59350000000000003</v>
      </c>
      <c r="C817">
        <v>0.75599999999999901</v>
      </c>
      <c r="D817">
        <v>70</v>
      </c>
      <c r="E817">
        <v>73</v>
      </c>
      <c r="F817">
        <v>118.5</v>
      </c>
      <c r="G817">
        <v>83</v>
      </c>
      <c r="H817">
        <v>1.51</v>
      </c>
      <c r="I817">
        <v>1.5209999999999999</v>
      </c>
      <c r="J817">
        <v>1.2838499999999999</v>
      </c>
      <c r="K817">
        <v>1.13375</v>
      </c>
      <c r="L817">
        <v>18</v>
      </c>
    </row>
    <row r="818" spans="1:12" x14ac:dyDescent="0.25">
      <c r="A818">
        <v>352163</v>
      </c>
      <c r="B818">
        <v>0.85550000000000004</v>
      </c>
      <c r="C818">
        <v>0.72799999999999898</v>
      </c>
      <c r="D818">
        <v>51</v>
      </c>
      <c r="E818">
        <v>57</v>
      </c>
      <c r="F818">
        <v>60</v>
      </c>
      <c r="G818">
        <v>78.5</v>
      </c>
      <c r="H818">
        <v>1.476</v>
      </c>
      <c r="I818">
        <v>1.5194999999999901</v>
      </c>
      <c r="J818">
        <v>1.1697500000000001</v>
      </c>
      <c r="K818">
        <v>1.0258499999999999</v>
      </c>
      <c r="L818">
        <v>6</v>
      </c>
    </row>
    <row r="819" spans="1:12" x14ac:dyDescent="0.25">
      <c r="A819">
        <v>169951</v>
      </c>
      <c r="B819">
        <v>0.74749999999999905</v>
      </c>
      <c r="C819">
        <v>0.79149999999999898</v>
      </c>
      <c r="D819">
        <v>64</v>
      </c>
      <c r="E819">
        <v>73.5</v>
      </c>
      <c r="F819">
        <v>86.5</v>
      </c>
      <c r="G819">
        <v>94</v>
      </c>
      <c r="H819">
        <v>1.484</v>
      </c>
      <c r="I819">
        <v>1.542</v>
      </c>
      <c r="J819">
        <v>0.75329999999999997</v>
      </c>
      <c r="K819">
        <v>1.073</v>
      </c>
      <c r="L819">
        <v>0</v>
      </c>
    </row>
    <row r="820" spans="1:12" x14ac:dyDescent="0.25">
      <c r="A820">
        <v>413641</v>
      </c>
      <c r="B820">
        <v>0.71699999999999997</v>
      </c>
      <c r="C820">
        <v>0.62949999999999995</v>
      </c>
      <c r="D820">
        <v>54.5</v>
      </c>
      <c r="E820">
        <v>54</v>
      </c>
      <c r="F820">
        <v>76</v>
      </c>
      <c r="G820">
        <v>86.5</v>
      </c>
      <c r="H820">
        <v>1.3824999999999901</v>
      </c>
      <c r="I820">
        <v>1.4789999999999901</v>
      </c>
      <c r="J820">
        <v>1.1540999999999999</v>
      </c>
      <c r="K820">
        <v>0.96040000000000003</v>
      </c>
      <c r="L820">
        <v>0</v>
      </c>
    </row>
    <row r="821" spans="1:12" x14ac:dyDescent="0.25">
      <c r="A821">
        <v>242845</v>
      </c>
      <c r="B821">
        <v>0.61199999999999999</v>
      </c>
      <c r="C821">
        <v>0.61149999999999904</v>
      </c>
      <c r="D821">
        <v>52</v>
      </c>
      <c r="E821">
        <v>71.5</v>
      </c>
      <c r="F821">
        <v>111</v>
      </c>
      <c r="G821">
        <v>123</v>
      </c>
      <c r="H821">
        <v>1.34</v>
      </c>
      <c r="I821">
        <v>1.4475</v>
      </c>
      <c r="J821">
        <v>0.85109999999999997</v>
      </c>
      <c r="K821">
        <v>1.5619000000000001</v>
      </c>
      <c r="L821">
        <v>62</v>
      </c>
    </row>
    <row r="822" spans="1:12" x14ac:dyDescent="0.25">
      <c r="A822">
        <v>382493</v>
      </c>
      <c r="B822">
        <v>0.46399999999999902</v>
      </c>
      <c r="C822">
        <v>0.58699999999999997</v>
      </c>
      <c r="D822">
        <v>50</v>
      </c>
      <c r="E822">
        <v>57</v>
      </c>
      <c r="F822">
        <v>108</v>
      </c>
      <c r="G822">
        <v>95.5</v>
      </c>
      <c r="H822">
        <v>1.458</v>
      </c>
      <c r="I822">
        <v>1.534</v>
      </c>
      <c r="J822">
        <v>0.75705</v>
      </c>
      <c r="K822">
        <v>1.4027000000000001</v>
      </c>
      <c r="L822">
        <v>0</v>
      </c>
    </row>
    <row r="823" spans="1:12" x14ac:dyDescent="0.25">
      <c r="A823">
        <v>371902</v>
      </c>
      <c r="B823">
        <v>0.85399999999999898</v>
      </c>
      <c r="C823">
        <v>0.85949999999999904</v>
      </c>
      <c r="D823">
        <v>49</v>
      </c>
      <c r="E823">
        <v>58.5</v>
      </c>
      <c r="F823">
        <v>57.5</v>
      </c>
      <c r="G823">
        <v>69.5</v>
      </c>
      <c r="H823">
        <v>1.51799999999999</v>
      </c>
      <c r="I823">
        <v>1.5699999999999901</v>
      </c>
      <c r="J823">
        <v>1.5952999999999999</v>
      </c>
      <c r="K823">
        <v>1.1343000000000001</v>
      </c>
      <c r="L823">
        <v>80</v>
      </c>
    </row>
    <row r="824" spans="1:12" x14ac:dyDescent="0.25">
      <c r="A824">
        <v>414703</v>
      </c>
      <c r="B824">
        <v>0.61650000000000005</v>
      </c>
      <c r="C824">
        <v>0.70950000000000002</v>
      </c>
      <c r="D824">
        <v>49</v>
      </c>
      <c r="E824">
        <v>53</v>
      </c>
      <c r="F824">
        <v>80.5</v>
      </c>
      <c r="G824">
        <v>75.5</v>
      </c>
      <c r="H824">
        <v>1.444</v>
      </c>
      <c r="I824">
        <v>1.4969999999999899</v>
      </c>
      <c r="J824">
        <v>0.72199999999999998</v>
      </c>
      <c r="K824">
        <v>1.0934999999999999</v>
      </c>
      <c r="L824">
        <v>14</v>
      </c>
    </row>
    <row r="825" spans="1:12" x14ac:dyDescent="0.25">
      <c r="A825">
        <v>180204</v>
      </c>
      <c r="B825">
        <v>0.98449999999999904</v>
      </c>
      <c r="C825">
        <v>0.76749999999999996</v>
      </c>
      <c r="D825">
        <v>78.5</v>
      </c>
      <c r="E825">
        <v>70</v>
      </c>
      <c r="F825">
        <v>80</v>
      </c>
      <c r="G825">
        <v>92</v>
      </c>
      <c r="H825">
        <v>1.486</v>
      </c>
      <c r="I825">
        <v>1.4764999999999999</v>
      </c>
      <c r="J825">
        <v>0.69425000000000003</v>
      </c>
      <c r="K825">
        <v>0.84939999999999904</v>
      </c>
      <c r="L825">
        <v>0</v>
      </c>
    </row>
    <row r="826" spans="1:12" x14ac:dyDescent="0.25">
      <c r="A826">
        <v>328715</v>
      </c>
      <c r="B826">
        <v>0.55699999999999905</v>
      </c>
      <c r="C826">
        <v>0.71149999999999902</v>
      </c>
      <c r="D826">
        <v>52.5</v>
      </c>
      <c r="E826">
        <v>68.5</v>
      </c>
      <c r="F826">
        <v>94.5</v>
      </c>
      <c r="G826">
        <v>96</v>
      </c>
      <c r="H826">
        <v>1.4484999999999999</v>
      </c>
      <c r="I826">
        <v>1.577</v>
      </c>
      <c r="J826">
        <v>1.1022000000000001</v>
      </c>
      <c r="K826">
        <v>2.1288999999999998</v>
      </c>
      <c r="L826">
        <v>10</v>
      </c>
    </row>
    <row r="827" spans="1:12" x14ac:dyDescent="0.25">
      <c r="A827">
        <v>365082</v>
      </c>
      <c r="B827">
        <v>0.53</v>
      </c>
      <c r="C827">
        <v>0.53100000000000003</v>
      </c>
      <c r="D827">
        <v>65</v>
      </c>
      <c r="E827">
        <v>63</v>
      </c>
      <c r="F827">
        <v>123</v>
      </c>
      <c r="G827">
        <v>84</v>
      </c>
      <c r="H827">
        <v>1.3875</v>
      </c>
      <c r="I827">
        <v>1.4390000000000001</v>
      </c>
      <c r="J827">
        <v>0.62239999999999995</v>
      </c>
      <c r="K827">
        <v>1.1556</v>
      </c>
      <c r="L827">
        <v>40</v>
      </c>
    </row>
    <row r="828" spans="1:12" x14ac:dyDescent="0.25">
      <c r="A828">
        <v>320476</v>
      </c>
      <c r="B828">
        <v>0.752999999999999</v>
      </c>
      <c r="C828">
        <v>0.72749999999999904</v>
      </c>
      <c r="D828">
        <v>63</v>
      </c>
      <c r="E828">
        <v>64</v>
      </c>
      <c r="F828">
        <v>84</v>
      </c>
      <c r="G828">
        <v>87.5</v>
      </c>
      <c r="H828">
        <v>1.5205</v>
      </c>
      <c r="I828">
        <v>1.5914999999999899</v>
      </c>
      <c r="J828">
        <v>0.89579999999999904</v>
      </c>
      <c r="K828">
        <v>1.6691499999999999</v>
      </c>
      <c r="L828">
        <v>26</v>
      </c>
    </row>
    <row r="829" spans="1:12" x14ac:dyDescent="0.25">
      <c r="A829">
        <v>399537</v>
      </c>
      <c r="B829">
        <v>0.71950000000000003</v>
      </c>
      <c r="C829">
        <v>0.627</v>
      </c>
      <c r="D829">
        <v>59</v>
      </c>
      <c r="E829">
        <v>51</v>
      </c>
      <c r="F829">
        <v>82.5</v>
      </c>
      <c r="G829">
        <v>82</v>
      </c>
      <c r="H829">
        <v>1.4649999999999901</v>
      </c>
      <c r="I829">
        <v>1.5599999999999901</v>
      </c>
      <c r="J829">
        <v>0.89729999999999999</v>
      </c>
      <c r="K829">
        <v>1.59785</v>
      </c>
      <c r="L829">
        <v>84</v>
      </c>
    </row>
    <row r="830" spans="1:12" x14ac:dyDescent="0.25">
      <c r="A830">
        <v>270982</v>
      </c>
      <c r="B830">
        <v>0.746</v>
      </c>
      <c r="C830">
        <v>0.53600000000000003</v>
      </c>
      <c r="D830">
        <v>66.5</v>
      </c>
      <c r="E830">
        <v>58.5</v>
      </c>
      <c r="F830">
        <v>91.5</v>
      </c>
      <c r="G830">
        <v>111.5</v>
      </c>
      <c r="H830">
        <v>1.5269999999999999</v>
      </c>
      <c r="I830">
        <v>1.595</v>
      </c>
      <c r="J830">
        <v>0.86450000000000005</v>
      </c>
      <c r="K830">
        <v>1.2281</v>
      </c>
      <c r="L830">
        <v>0</v>
      </c>
    </row>
    <row r="831" spans="1:12" x14ac:dyDescent="0.25">
      <c r="A831">
        <v>389955</v>
      </c>
      <c r="B831">
        <v>0.64400000000000002</v>
      </c>
      <c r="C831">
        <v>0.51600000000000001</v>
      </c>
      <c r="D831">
        <v>66.5</v>
      </c>
      <c r="E831">
        <v>58.5</v>
      </c>
      <c r="F831">
        <v>104</v>
      </c>
      <c r="G831">
        <v>115</v>
      </c>
      <c r="H831">
        <v>1.4830000000000001</v>
      </c>
      <c r="I831">
        <v>1.4950000000000001</v>
      </c>
      <c r="J831">
        <v>0.74685000000000001</v>
      </c>
      <c r="K831">
        <v>1.09735</v>
      </c>
      <c r="L831">
        <v>14</v>
      </c>
    </row>
    <row r="832" spans="1:12" x14ac:dyDescent="0.25">
      <c r="A832">
        <v>411076</v>
      </c>
      <c r="B832">
        <v>0.91900000000000004</v>
      </c>
      <c r="C832">
        <v>0.63649999999999995</v>
      </c>
      <c r="D832">
        <v>59</v>
      </c>
      <c r="E832">
        <v>52.5</v>
      </c>
      <c r="F832">
        <v>66</v>
      </c>
      <c r="G832">
        <v>82.5</v>
      </c>
      <c r="H832">
        <v>1.4684999999999899</v>
      </c>
      <c r="I832">
        <v>1.6179999999999899</v>
      </c>
      <c r="J832">
        <v>0.81374999999999997</v>
      </c>
      <c r="K832">
        <v>1.5339499999999999</v>
      </c>
    </row>
    <row r="833" spans="1:12" x14ac:dyDescent="0.25">
      <c r="A833">
        <v>407505</v>
      </c>
      <c r="B833">
        <v>0.57999999999999996</v>
      </c>
      <c r="C833">
        <v>0.746</v>
      </c>
      <c r="D833">
        <v>62</v>
      </c>
      <c r="E833">
        <v>65</v>
      </c>
      <c r="F833">
        <v>107</v>
      </c>
      <c r="G833">
        <v>87</v>
      </c>
      <c r="H833">
        <v>1.4669999999999901</v>
      </c>
      <c r="I833">
        <v>1.478</v>
      </c>
      <c r="J833">
        <v>0.61950000000000005</v>
      </c>
      <c r="K833">
        <v>1.1289</v>
      </c>
      <c r="L833">
        <v>16</v>
      </c>
    </row>
    <row r="834" spans="1:12" x14ac:dyDescent="0.25">
      <c r="A834">
        <v>407505</v>
      </c>
      <c r="B834">
        <v>0.57999999999999996</v>
      </c>
      <c r="C834">
        <v>0.746</v>
      </c>
      <c r="D834">
        <v>62</v>
      </c>
      <c r="E834">
        <v>65</v>
      </c>
      <c r="F834">
        <v>107</v>
      </c>
      <c r="G834">
        <v>87</v>
      </c>
      <c r="H834">
        <v>1.4669999999999901</v>
      </c>
      <c r="I834">
        <v>1.478</v>
      </c>
      <c r="J834">
        <v>0.61950000000000005</v>
      </c>
      <c r="K834">
        <v>1.1289</v>
      </c>
      <c r="L834">
        <v>16</v>
      </c>
    </row>
    <row r="835" spans="1:12" x14ac:dyDescent="0.25">
      <c r="A835">
        <v>420014</v>
      </c>
      <c r="B835">
        <v>0.80599999999999905</v>
      </c>
      <c r="C835">
        <v>0.58550000000000002</v>
      </c>
      <c r="D835">
        <v>70.5</v>
      </c>
      <c r="E835">
        <v>62</v>
      </c>
      <c r="F835">
        <v>88.5</v>
      </c>
      <c r="G835">
        <v>106.5</v>
      </c>
      <c r="H835">
        <v>1.49849999999999</v>
      </c>
      <c r="I835">
        <v>1.5779999999999901</v>
      </c>
      <c r="J835">
        <v>1.0485</v>
      </c>
      <c r="K835">
        <v>1.3069500000000001</v>
      </c>
    </row>
    <row r="836" spans="1:12" x14ac:dyDescent="0.25">
      <c r="A836">
        <v>409746</v>
      </c>
      <c r="B836">
        <v>0.8</v>
      </c>
      <c r="C836">
        <v>0.76749999999999996</v>
      </c>
      <c r="D836">
        <v>82.5</v>
      </c>
      <c r="E836">
        <v>79.5</v>
      </c>
      <c r="F836">
        <v>103.5</v>
      </c>
      <c r="G836">
        <v>103</v>
      </c>
      <c r="H836">
        <v>1.4649999999999901</v>
      </c>
      <c r="I836">
        <v>1.4944999999999899</v>
      </c>
      <c r="J836">
        <v>0.79784999999999995</v>
      </c>
      <c r="K836">
        <v>1.60765</v>
      </c>
      <c r="L836">
        <v>10</v>
      </c>
    </row>
    <row r="837" spans="1:12" x14ac:dyDescent="0.25">
      <c r="A837">
        <v>2265829</v>
      </c>
      <c r="B837">
        <v>1.4019999999999999</v>
      </c>
      <c r="C837">
        <v>0.60899999999999999</v>
      </c>
      <c r="D837">
        <v>79.5</v>
      </c>
      <c r="E837">
        <v>68.5</v>
      </c>
      <c r="F837">
        <v>68.5</v>
      </c>
      <c r="G837">
        <v>113</v>
      </c>
      <c r="H837">
        <v>1.4609999999999901</v>
      </c>
      <c r="I837">
        <v>1.5559999999999901</v>
      </c>
      <c r="J837">
        <v>1.10355</v>
      </c>
      <c r="K837">
        <v>1.22845</v>
      </c>
    </row>
    <row r="838" spans="1:12" x14ac:dyDescent="0.25">
      <c r="A838">
        <v>311204</v>
      </c>
      <c r="B838">
        <v>0.75049999999999994</v>
      </c>
      <c r="C838">
        <v>0.71299999999999997</v>
      </c>
      <c r="D838">
        <v>59.5</v>
      </c>
      <c r="E838">
        <v>61</v>
      </c>
      <c r="F838">
        <v>80</v>
      </c>
      <c r="G838">
        <v>82.5</v>
      </c>
      <c r="H838">
        <v>1.5489999999999999</v>
      </c>
      <c r="I838">
        <v>1.5669999999999999</v>
      </c>
      <c r="J838">
        <v>0.83104999999999996</v>
      </c>
      <c r="K838">
        <v>1.55755</v>
      </c>
      <c r="L838">
        <v>50</v>
      </c>
    </row>
    <row r="839" spans="1:12" x14ac:dyDescent="0.25">
      <c r="A839">
        <v>109186</v>
      </c>
      <c r="B839">
        <v>0.61899999999999999</v>
      </c>
      <c r="C839">
        <v>0.59899999999999998</v>
      </c>
      <c r="D839">
        <v>53</v>
      </c>
      <c r="E839">
        <v>55.5</v>
      </c>
      <c r="F839">
        <v>87</v>
      </c>
      <c r="G839">
        <v>93</v>
      </c>
      <c r="H839">
        <v>1.4039999999999999</v>
      </c>
      <c r="I839">
        <v>1.43999999999999</v>
      </c>
      <c r="J839">
        <v>0.95389999999999997</v>
      </c>
      <c r="K839">
        <v>1.0786500000000001</v>
      </c>
      <c r="L839">
        <v>0</v>
      </c>
    </row>
    <row r="840" spans="1:12" x14ac:dyDescent="0.25">
      <c r="A840">
        <v>411153</v>
      </c>
      <c r="B840">
        <v>0.68300000000000005</v>
      </c>
      <c r="C840">
        <v>0.65549999999999997</v>
      </c>
      <c r="D840">
        <v>58.5</v>
      </c>
      <c r="E840">
        <v>66.5</v>
      </c>
      <c r="F840">
        <v>85</v>
      </c>
      <c r="G840">
        <v>101.5</v>
      </c>
      <c r="H840">
        <v>1.47</v>
      </c>
      <c r="I840">
        <v>1.5899999999999901</v>
      </c>
      <c r="J840">
        <v>1.0168999999999999</v>
      </c>
      <c r="K840">
        <v>1.4146000000000001</v>
      </c>
      <c r="L840">
        <v>88</v>
      </c>
    </row>
    <row r="841" spans="1:12" x14ac:dyDescent="0.25">
      <c r="A841">
        <v>272644</v>
      </c>
      <c r="B841">
        <v>0.70950000000000002</v>
      </c>
      <c r="C841">
        <v>0.64399999999999902</v>
      </c>
      <c r="D841">
        <v>66.5</v>
      </c>
      <c r="E841">
        <v>76</v>
      </c>
      <c r="F841">
        <v>94</v>
      </c>
      <c r="G841">
        <v>118</v>
      </c>
      <c r="H841">
        <v>1.472</v>
      </c>
      <c r="I841">
        <v>1.5125</v>
      </c>
      <c r="J841">
        <v>0.96814999999999996</v>
      </c>
      <c r="K841">
        <v>1.2212499999999999</v>
      </c>
      <c r="L841">
        <v>170</v>
      </c>
    </row>
    <row r="842" spans="1:12" x14ac:dyDescent="0.25">
      <c r="A842">
        <v>390383</v>
      </c>
      <c r="B842">
        <v>0.63449999999999995</v>
      </c>
      <c r="C842">
        <v>0.56699999999999995</v>
      </c>
      <c r="D842">
        <v>62</v>
      </c>
      <c r="E842">
        <v>62</v>
      </c>
      <c r="F842">
        <v>97.5</v>
      </c>
      <c r="G842">
        <v>96.5</v>
      </c>
      <c r="H842">
        <v>1.4475</v>
      </c>
      <c r="I842">
        <v>1.51599999999999</v>
      </c>
      <c r="J842">
        <v>0.65015000000000001</v>
      </c>
      <c r="K842">
        <v>0.75885000000000002</v>
      </c>
      <c r="L842">
        <v>38</v>
      </c>
    </row>
    <row r="843" spans="1:12" x14ac:dyDescent="0.25">
      <c r="A843">
        <v>504651</v>
      </c>
      <c r="B843">
        <v>0.68199999999999905</v>
      </c>
      <c r="C843">
        <v>0.65199999999999902</v>
      </c>
      <c r="D843">
        <v>53.5</v>
      </c>
      <c r="E843">
        <v>55.5</v>
      </c>
      <c r="F843">
        <v>79</v>
      </c>
      <c r="G843">
        <v>89</v>
      </c>
      <c r="H843">
        <v>1.5205</v>
      </c>
      <c r="I843">
        <v>1.571</v>
      </c>
      <c r="J843">
        <v>0.75570000000000004</v>
      </c>
      <c r="K843">
        <v>1.2928500000000001</v>
      </c>
    </row>
    <row r="844" spans="1:12" x14ac:dyDescent="0.25">
      <c r="A844">
        <v>411080</v>
      </c>
      <c r="B844">
        <v>0.77349999999999897</v>
      </c>
      <c r="C844">
        <v>0.70699999999999896</v>
      </c>
      <c r="D844">
        <v>57</v>
      </c>
      <c r="E844">
        <v>56</v>
      </c>
      <c r="F844">
        <v>73</v>
      </c>
      <c r="G844">
        <v>80</v>
      </c>
      <c r="H844">
        <v>1.4325000000000001</v>
      </c>
      <c r="I844">
        <v>1.4835</v>
      </c>
      <c r="J844">
        <v>0.71145000000000003</v>
      </c>
      <c r="K844">
        <v>1.08955</v>
      </c>
      <c r="L844">
        <v>44</v>
      </c>
    </row>
    <row r="845" spans="1:12" x14ac:dyDescent="0.25">
      <c r="A845">
        <v>400015</v>
      </c>
      <c r="B845">
        <v>0.60550000000000004</v>
      </c>
      <c r="C845">
        <v>0.53499999999999903</v>
      </c>
      <c r="D845">
        <v>50</v>
      </c>
      <c r="E845">
        <v>45.5</v>
      </c>
      <c r="F845">
        <v>83</v>
      </c>
      <c r="G845">
        <v>85.5</v>
      </c>
      <c r="H845">
        <v>1.4824999999999999</v>
      </c>
      <c r="I845">
        <v>1.58249999999999</v>
      </c>
      <c r="J845">
        <v>1.34195</v>
      </c>
      <c r="K845">
        <v>1.5643499999999999</v>
      </c>
      <c r="L845">
        <v>32</v>
      </c>
    </row>
    <row r="846" spans="1:12" x14ac:dyDescent="0.25">
      <c r="A846">
        <v>413654</v>
      </c>
      <c r="B846">
        <v>0.78</v>
      </c>
      <c r="C846">
        <v>0.55299999999999905</v>
      </c>
      <c r="D846">
        <v>64.5</v>
      </c>
      <c r="E846">
        <v>49.5</v>
      </c>
      <c r="F846">
        <v>84</v>
      </c>
      <c r="G846">
        <v>90.5</v>
      </c>
      <c r="H846">
        <v>1.4809999999999901</v>
      </c>
      <c r="I846">
        <v>1.5634999999999899</v>
      </c>
      <c r="J846">
        <v>0.91739999999999999</v>
      </c>
      <c r="K846">
        <v>1.0506500000000001</v>
      </c>
      <c r="L846">
        <v>0</v>
      </c>
    </row>
    <row r="847" spans="1:12" x14ac:dyDescent="0.25">
      <c r="A847">
        <v>73775</v>
      </c>
      <c r="B847">
        <v>0.58299999999999996</v>
      </c>
      <c r="C847">
        <v>0.59399999999999897</v>
      </c>
      <c r="D847">
        <v>66.5</v>
      </c>
      <c r="E847">
        <v>63</v>
      </c>
      <c r="F847">
        <v>114.5</v>
      </c>
      <c r="G847">
        <v>108</v>
      </c>
      <c r="H847">
        <v>1.4379999999999999</v>
      </c>
      <c r="I847">
        <v>1.5309999999999899</v>
      </c>
      <c r="J847">
        <v>0.88595000000000002</v>
      </c>
      <c r="K847">
        <v>1.4115499999999901</v>
      </c>
      <c r="L847">
        <v>16</v>
      </c>
    </row>
    <row r="848" spans="1:12" x14ac:dyDescent="0.25">
      <c r="A848">
        <v>420829</v>
      </c>
      <c r="B848">
        <v>0.6915</v>
      </c>
      <c r="C848">
        <v>0.85399999999999998</v>
      </c>
      <c r="D848">
        <v>60</v>
      </c>
      <c r="E848">
        <v>57</v>
      </c>
      <c r="F848">
        <v>87</v>
      </c>
      <c r="G848">
        <v>67.5</v>
      </c>
      <c r="H848">
        <v>1.50799999999999</v>
      </c>
      <c r="I848">
        <v>1.5914999999999999</v>
      </c>
      <c r="J848">
        <v>0.74319999999999997</v>
      </c>
      <c r="K848">
        <v>1.0383</v>
      </c>
      <c r="L848">
        <v>14</v>
      </c>
    </row>
    <row r="849" spans="1:12" x14ac:dyDescent="0.25">
      <c r="A849">
        <v>420645</v>
      </c>
      <c r="B849">
        <v>0.94849999999999501</v>
      </c>
      <c r="C849">
        <v>0.66100000000000003</v>
      </c>
      <c r="D849">
        <v>53.5</v>
      </c>
      <c r="E849">
        <v>52.5</v>
      </c>
      <c r="F849">
        <v>57.5</v>
      </c>
      <c r="G849">
        <v>80</v>
      </c>
      <c r="H849">
        <v>1.5254999999999901</v>
      </c>
      <c r="I849">
        <v>1.5634999999999999</v>
      </c>
      <c r="J849">
        <v>1.15329999999999</v>
      </c>
      <c r="K849">
        <v>1.3002499999999999</v>
      </c>
      <c r="L849">
        <v>6</v>
      </c>
    </row>
    <row r="850" spans="1:12" x14ac:dyDescent="0.25">
      <c r="A850">
        <v>416569</v>
      </c>
      <c r="B850">
        <v>0.6855</v>
      </c>
      <c r="C850">
        <v>0.65100000000000002</v>
      </c>
      <c r="D850">
        <v>54.5</v>
      </c>
      <c r="E850">
        <v>55</v>
      </c>
      <c r="F850">
        <v>79.5</v>
      </c>
      <c r="G850">
        <v>84.5</v>
      </c>
      <c r="H850">
        <v>1.4954999999999901</v>
      </c>
      <c r="I850">
        <v>1.5860000000000001</v>
      </c>
      <c r="J850">
        <v>1.0386</v>
      </c>
      <c r="K850">
        <v>2.2741499999999899</v>
      </c>
      <c r="L850">
        <v>14</v>
      </c>
    </row>
    <row r="851" spans="1:12" x14ac:dyDescent="0.25">
      <c r="A851">
        <v>394203</v>
      </c>
      <c r="B851">
        <v>0.71399999999999997</v>
      </c>
      <c r="C851">
        <v>0.70299999999999996</v>
      </c>
      <c r="D851">
        <v>70.5</v>
      </c>
      <c r="E851">
        <v>69.5</v>
      </c>
      <c r="F851">
        <v>99.5</v>
      </c>
      <c r="G851">
        <v>100.5</v>
      </c>
      <c r="H851">
        <v>1.52249999999999</v>
      </c>
      <c r="I851">
        <v>1.6059999999999901</v>
      </c>
      <c r="J851">
        <v>0.87129999999999996</v>
      </c>
      <c r="K851">
        <v>0.97940000000000005</v>
      </c>
      <c r="L851">
        <v>42</v>
      </c>
    </row>
    <row r="852" spans="1:12" x14ac:dyDescent="0.25">
      <c r="A852">
        <v>109458</v>
      </c>
      <c r="B852">
        <v>0.64799999999999902</v>
      </c>
      <c r="C852">
        <v>0.81599999999999995</v>
      </c>
      <c r="D852">
        <v>54</v>
      </c>
      <c r="E852">
        <v>50.5</v>
      </c>
      <c r="F852">
        <v>83</v>
      </c>
      <c r="G852">
        <v>73</v>
      </c>
      <c r="H852">
        <v>1.45949999999999</v>
      </c>
      <c r="I852">
        <v>1.4344999999999899</v>
      </c>
      <c r="J852">
        <v>1.10215</v>
      </c>
      <c r="K852">
        <v>1.40015</v>
      </c>
      <c r="L852">
        <v>8</v>
      </c>
    </row>
    <row r="853" spans="1:12" x14ac:dyDescent="0.25">
      <c r="A853">
        <v>392007</v>
      </c>
      <c r="B853">
        <v>0.82449999999999901</v>
      </c>
      <c r="C853">
        <v>0.65599999999999903</v>
      </c>
      <c r="D853">
        <v>64</v>
      </c>
      <c r="E853">
        <v>51.5</v>
      </c>
      <c r="F853">
        <v>78</v>
      </c>
      <c r="G853">
        <v>78.5</v>
      </c>
      <c r="H853">
        <v>1.4279999999999999</v>
      </c>
      <c r="I853">
        <v>1.56</v>
      </c>
      <c r="J853">
        <v>0.80735000000000001</v>
      </c>
      <c r="K853">
        <v>1.2053499999999999</v>
      </c>
      <c r="L853">
        <v>2</v>
      </c>
    </row>
    <row r="854" spans="1:12" x14ac:dyDescent="0.25">
      <c r="A854">
        <v>419462</v>
      </c>
      <c r="B854">
        <v>0.66100000000000003</v>
      </c>
      <c r="C854">
        <v>0.78099999999999903</v>
      </c>
      <c r="D854">
        <v>63.5</v>
      </c>
      <c r="E854">
        <v>64.5</v>
      </c>
      <c r="F854">
        <v>97.5</v>
      </c>
      <c r="G854">
        <v>83.5</v>
      </c>
      <c r="H854">
        <v>1.4895</v>
      </c>
      <c r="I854">
        <v>1.48349999999999</v>
      </c>
      <c r="J854">
        <v>0.7671</v>
      </c>
      <c r="K854">
        <v>1.2968999999999899</v>
      </c>
      <c r="L854">
        <v>48</v>
      </c>
    </row>
    <row r="855" spans="1:12" x14ac:dyDescent="0.25">
      <c r="A855">
        <v>361604</v>
      </c>
      <c r="B855">
        <v>0.75949999999999995</v>
      </c>
      <c r="C855">
        <v>0.61949999999999905</v>
      </c>
      <c r="D855">
        <v>70.5</v>
      </c>
      <c r="E855">
        <v>70</v>
      </c>
      <c r="F855">
        <v>93.5</v>
      </c>
      <c r="G855">
        <v>114</v>
      </c>
      <c r="H855">
        <v>1.5429999999999999</v>
      </c>
      <c r="I855">
        <v>1.591</v>
      </c>
      <c r="J855">
        <v>1.4779500000000001</v>
      </c>
      <c r="K855">
        <v>0.98075000000000001</v>
      </c>
      <c r="L855">
        <v>88</v>
      </c>
    </row>
    <row r="856" spans="1:12" x14ac:dyDescent="0.25">
      <c r="A856">
        <v>430621</v>
      </c>
      <c r="B856">
        <v>0.75049999999999994</v>
      </c>
      <c r="C856">
        <v>0.64049999999999996</v>
      </c>
      <c r="D856">
        <v>77</v>
      </c>
      <c r="E856">
        <v>69.5</v>
      </c>
      <c r="F856">
        <v>103.5</v>
      </c>
      <c r="G856">
        <v>108</v>
      </c>
      <c r="H856">
        <v>1.4869999999999901</v>
      </c>
      <c r="I856">
        <v>1.5565</v>
      </c>
      <c r="J856">
        <v>0.85555000000000003</v>
      </c>
      <c r="K856">
        <v>1.1571499999999999</v>
      </c>
      <c r="L856">
        <v>0</v>
      </c>
    </row>
    <row r="857" spans="1:12" x14ac:dyDescent="0.25">
      <c r="A857">
        <v>412395</v>
      </c>
      <c r="B857">
        <v>0.747</v>
      </c>
      <c r="C857">
        <v>0.80299999999999905</v>
      </c>
      <c r="D857">
        <v>65</v>
      </c>
      <c r="E857">
        <v>64.5</v>
      </c>
      <c r="F857">
        <v>86.5</v>
      </c>
      <c r="G857">
        <v>81</v>
      </c>
      <c r="H857">
        <v>1.5065</v>
      </c>
      <c r="I857">
        <v>1.5335000000000001</v>
      </c>
      <c r="J857">
        <v>0.88364999999999905</v>
      </c>
      <c r="K857">
        <v>1.1491</v>
      </c>
      <c r="L857">
        <v>6</v>
      </c>
    </row>
    <row r="858" spans="1:12" x14ac:dyDescent="0.25">
      <c r="A858">
        <v>411900</v>
      </c>
      <c r="B858">
        <v>0.70249999999999901</v>
      </c>
      <c r="C858">
        <v>0.59949999999999903</v>
      </c>
      <c r="D858">
        <v>66.5</v>
      </c>
      <c r="E858">
        <v>56.5</v>
      </c>
      <c r="F858">
        <v>94</v>
      </c>
      <c r="G858">
        <v>94.5</v>
      </c>
      <c r="H858">
        <v>1.494</v>
      </c>
      <c r="I858">
        <v>1.5529999999999999</v>
      </c>
      <c r="J858">
        <v>0.8458</v>
      </c>
      <c r="K858">
        <v>1.0762499999999999</v>
      </c>
      <c r="L858">
        <v>10</v>
      </c>
    </row>
    <row r="859" spans="1:12" x14ac:dyDescent="0.25">
      <c r="A859">
        <v>391066</v>
      </c>
      <c r="B859">
        <v>0.64399999999999902</v>
      </c>
      <c r="C859">
        <v>0.55000000000000004</v>
      </c>
      <c r="D859">
        <v>45.5</v>
      </c>
      <c r="E859">
        <v>40.5</v>
      </c>
      <c r="F859">
        <v>71.5</v>
      </c>
      <c r="G859">
        <v>74.5</v>
      </c>
      <c r="H859">
        <v>1.4744999999999999</v>
      </c>
      <c r="I859">
        <v>1.528</v>
      </c>
      <c r="J859">
        <v>0.68320000000000003</v>
      </c>
      <c r="K859">
        <v>1.0701499999999999</v>
      </c>
      <c r="L859">
        <v>124</v>
      </c>
    </row>
    <row r="860" spans="1:12" x14ac:dyDescent="0.25">
      <c r="A860">
        <v>414506</v>
      </c>
      <c r="B860">
        <v>0.72450000000000003</v>
      </c>
      <c r="C860">
        <v>0.99149999999999905</v>
      </c>
      <c r="D860">
        <v>68.5</v>
      </c>
      <c r="E860">
        <v>77.5</v>
      </c>
      <c r="F860">
        <v>93</v>
      </c>
      <c r="G860">
        <v>79</v>
      </c>
      <c r="H860">
        <v>1.4784999999999999</v>
      </c>
      <c r="I860">
        <v>1.51399999999999</v>
      </c>
      <c r="J860">
        <v>0.93579999999999997</v>
      </c>
      <c r="K860">
        <v>1.2455000000000001</v>
      </c>
    </row>
    <row r="861" spans="1:12" x14ac:dyDescent="0.25">
      <c r="A861">
        <v>409003</v>
      </c>
      <c r="B861">
        <v>0.8125</v>
      </c>
      <c r="C861">
        <v>0.79849999999999999</v>
      </c>
      <c r="D861">
        <v>82</v>
      </c>
      <c r="E861">
        <v>77.5</v>
      </c>
      <c r="F861">
        <v>100.5</v>
      </c>
      <c r="G861">
        <v>97.5</v>
      </c>
      <c r="H861">
        <v>1.4544999999999999</v>
      </c>
      <c r="I861">
        <v>1.4844999999999999</v>
      </c>
      <c r="J861">
        <v>1.0160499999999999</v>
      </c>
      <c r="K861">
        <v>0.97144999999999904</v>
      </c>
      <c r="L861">
        <v>0</v>
      </c>
    </row>
    <row r="862" spans="1:12" x14ac:dyDescent="0.25">
      <c r="A862">
        <v>43168</v>
      </c>
      <c r="B862">
        <v>0.61699999999999999</v>
      </c>
      <c r="C862">
        <v>0.61850000000000005</v>
      </c>
      <c r="D862">
        <v>67</v>
      </c>
      <c r="E862">
        <v>66.5</v>
      </c>
      <c r="F862">
        <v>109.5</v>
      </c>
      <c r="G862">
        <v>109.5</v>
      </c>
      <c r="H862">
        <v>1.4975000000000001</v>
      </c>
      <c r="I862">
        <v>1.6034999999999999</v>
      </c>
      <c r="J862">
        <v>0.95835000000000004</v>
      </c>
      <c r="K862">
        <v>1.18235</v>
      </c>
      <c r="L862">
        <v>0</v>
      </c>
    </row>
    <row r="863" spans="1:12" x14ac:dyDescent="0.25">
      <c r="A863">
        <v>101184</v>
      </c>
      <c r="B863">
        <v>0.78349999999999997</v>
      </c>
      <c r="C863">
        <v>0.72150000000000003</v>
      </c>
      <c r="D863">
        <v>58.5</v>
      </c>
      <c r="E863">
        <v>59</v>
      </c>
      <c r="F863">
        <v>75</v>
      </c>
      <c r="G863">
        <v>82.5</v>
      </c>
      <c r="H863">
        <v>1.462</v>
      </c>
      <c r="I863">
        <v>1.5369999999999899</v>
      </c>
      <c r="J863">
        <v>1.2193499999999999</v>
      </c>
      <c r="K863">
        <v>1.20465</v>
      </c>
      <c r="L863">
        <v>90</v>
      </c>
    </row>
    <row r="864" spans="1:12" x14ac:dyDescent="0.25">
      <c r="A864">
        <v>386562</v>
      </c>
      <c r="B864">
        <v>0.76300000000000001</v>
      </c>
      <c r="C864">
        <v>0.72649999999999904</v>
      </c>
      <c r="D864">
        <v>72.5</v>
      </c>
      <c r="E864">
        <v>66</v>
      </c>
      <c r="F864">
        <v>95</v>
      </c>
      <c r="G864">
        <v>92</v>
      </c>
      <c r="H864">
        <v>1.4955000000000001</v>
      </c>
      <c r="I864">
        <v>1.5825</v>
      </c>
      <c r="J864">
        <v>1.0791999999999999</v>
      </c>
      <c r="K864">
        <v>1.0517000000000001</v>
      </c>
      <c r="L864">
        <v>0</v>
      </c>
    </row>
    <row r="865" spans="1:12" x14ac:dyDescent="0.25">
      <c r="A865">
        <v>349276</v>
      </c>
      <c r="B865">
        <v>0.78600000000000003</v>
      </c>
      <c r="C865">
        <v>0.71099999999999997</v>
      </c>
      <c r="D865">
        <v>70</v>
      </c>
      <c r="E865">
        <v>48.5</v>
      </c>
      <c r="F865">
        <v>88.5</v>
      </c>
      <c r="G865">
        <v>71.5</v>
      </c>
      <c r="H865">
        <v>1.44</v>
      </c>
      <c r="I865">
        <v>1.5165</v>
      </c>
      <c r="J865">
        <v>1.64785</v>
      </c>
      <c r="K865">
        <v>2.05165</v>
      </c>
      <c r="L865">
        <v>0</v>
      </c>
    </row>
    <row r="866" spans="1:12" x14ac:dyDescent="0.25">
      <c r="A866">
        <v>413669</v>
      </c>
      <c r="B866">
        <v>0.81899999999999995</v>
      </c>
      <c r="C866">
        <v>0.81949999999999901</v>
      </c>
      <c r="D866">
        <v>69.5</v>
      </c>
      <c r="E866">
        <v>69.5</v>
      </c>
      <c r="F866">
        <v>85</v>
      </c>
      <c r="G866">
        <v>85</v>
      </c>
      <c r="H866">
        <v>1.472</v>
      </c>
      <c r="I866">
        <v>1.4974999999999901</v>
      </c>
      <c r="J866">
        <v>0.65029999999999999</v>
      </c>
      <c r="K866">
        <v>1.9215499999999901</v>
      </c>
      <c r="L866">
        <v>0</v>
      </c>
    </row>
    <row r="867" spans="1:12" x14ac:dyDescent="0.25">
      <c r="A867">
        <v>371985</v>
      </c>
      <c r="B867">
        <v>0.69099999999999995</v>
      </c>
      <c r="C867">
        <v>0.751999999999999</v>
      </c>
      <c r="D867">
        <v>57.5</v>
      </c>
      <c r="E867">
        <v>52.5</v>
      </c>
      <c r="F867">
        <v>83.5</v>
      </c>
      <c r="G867">
        <v>73</v>
      </c>
      <c r="H867">
        <v>1.4924999999999999</v>
      </c>
      <c r="I867">
        <v>1.5720000000000001</v>
      </c>
      <c r="J867">
        <v>0.83509999999999995</v>
      </c>
      <c r="K867">
        <v>1.2742499999999899</v>
      </c>
      <c r="L867">
        <v>44</v>
      </c>
    </row>
    <row r="868" spans="1:12" x14ac:dyDescent="0.25">
      <c r="A868">
        <v>344314</v>
      </c>
      <c r="B868">
        <v>0.73550000000000004</v>
      </c>
      <c r="C868">
        <v>0.68400000000000005</v>
      </c>
      <c r="D868">
        <v>73.5</v>
      </c>
      <c r="E868">
        <v>74</v>
      </c>
      <c r="F868">
        <v>99.5</v>
      </c>
      <c r="G868">
        <v>101.5</v>
      </c>
      <c r="H868">
        <v>1.44599999999999</v>
      </c>
      <c r="I868">
        <v>1.50599999999999</v>
      </c>
      <c r="J868">
        <v>0.83230000000000004</v>
      </c>
      <c r="K868">
        <v>1.10785</v>
      </c>
      <c r="L868">
        <v>10</v>
      </c>
    </row>
    <row r="869" spans="1:12" x14ac:dyDescent="0.25">
      <c r="A869">
        <v>413031</v>
      </c>
      <c r="B869">
        <v>0.76849999999999896</v>
      </c>
      <c r="C869">
        <v>0.81299999999999994</v>
      </c>
      <c r="D869">
        <v>59.5</v>
      </c>
      <c r="E869">
        <v>64</v>
      </c>
      <c r="F869">
        <v>78</v>
      </c>
      <c r="G869">
        <v>79</v>
      </c>
      <c r="H869">
        <v>1.4729999999999901</v>
      </c>
      <c r="I869">
        <v>1.56649999999999</v>
      </c>
      <c r="J869">
        <v>1.6698499999999901</v>
      </c>
      <c r="K869">
        <v>2.59605</v>
      </c>
      <c r="L869">
        <v>10</v>
      </c>
    </row>
    <row r="870" spans="1:12" x14ac:dyDescent="0.25">
      <c r="A870">
        <v>71844</v>
      </c>
      <c r="B870">
        <v>0.70299999999999996</v>
      </c>
      <c r="C870">
        <v>0.88700000000000001</v>
      </c>
      <c r="D870">
        <v>68.5</v>
      </c>
      <c r="E870">
        <v>64</v>
      </c>
      <c r="F870">
        <v>98</v>
      </c>
      <c r="G870">
        <v>72</v>
      </c>
      <c r="H870">
        <v>1.5149999999999899</v>
      </c>
      <c r="I870">
        <v>1.5169999999999899</v>
      </c>
      <c r="J870">
        <v>0.81825000000000003</v>
      </c>
      <c r="K870">
        <v>1.0163500000000001</v>
      </c>
      <c r="L870">
        <v>82</v>
      </c>
    </row>
    <row r="871" spans="1:12" x14ac:dyDescent="0.25">
      <c r="A871">
        <v>410887</v>
      </c>
      <c r="B871">
        <v>0.58099999999999996</v>
      </c>
      <c r="C871">
        <v>0.71299999999999997</v>
      </c>
      <c r="D871">
        <v>67</v>
      </c>
      <c r="E871">
        <v>62</v>
      </c>
      <c r="F871">
        <v>115</v>
      </c>
      <c r="G871">
        <v>88</v>
      </c>
      <c r="H871">
        <v>1.4944999999999899</v>
      </c>
      <c r="I871">
        <v>1.6495</v>
      </c>
      <c r="J871">
        <v>0.96289999999999998</v>
      </c>
      <c r="K871">
        <v>1.8173999999999999</v>
      </c>
      <c r="L871">
        <v>0</v>
      </c>
    </row>
    <row r="872" spans="1:12" x14ac:dyDescent="0.25">
      <c r="A872">
        <v>395579</v>
      </c>
      <c r="B872">
        <v>0.46299999999999902</v>
      </c>
      <c r="C872">
        <v>0.67999999999999905</v>
      </c>
      <c r="D872">
        <v>42</v>
      </c>
      <c r="E872">
        <v>59.5</v>
      </c>
      <c r="F872">
        <v>92</v>
      </c>
      <c r="G872">
        <v>88</v>
      </c>
      <c r="H872">
        <v>1.3999999999999899</v>
      </c>
      <c r="I872">
        <v>1.423</v>
      </c>
      <c r="J872">
        <v>0.61455000000000004</v>
      </c>
      <c r="K872">
        <v>1.0669</v>
      </c>
      <c r="L872">
        <v>54</v>
      </c>
    </row>
    <row r="873" spans="1:12" x14ac:dyDescent="0.25">
      <c r="A873">
        <v>410271</v>
      </c>
      <c r="B873">
        <v>0.6845</v>
      </c>
      <c r="C873">
        <v>0.63399999999999901</v>
      </c>
      <c r="D873">
        <v>55.5</v>
      </c>
      <c r="E873">
        <v>56.5</v>
      </c>
      <c r="F873">
        <v>82.5</v>
      </c>
      <c r="G873">
        <v>90</v>
      </c>
      <c r="H873">
        <v>1.5109999999999899</v>
      </c>
      <c r="I873">
        <v>1.607</v>
      </c>
      <c r="J873">
        <v>0.74564999999999904</v>
      </c>
      <c r="K873">
        <v>1.0625499999999899</v>
      </c>
      <c r="L873">
        <v>0</v>
      </c>
    </row>
    <row r="874" spans="1:12" x14ac:dyDescent="0.25">
      <c r="A874">
        <v>370827</v>
      </c>
      <c r="B874">
        <v>0.83399999999999996</v>
      </c>
      <c r="C874">
        <v>0.72799999999999998</v>
      </c>
      <c r="D874">
        <v>64</v>
      </c>
      <c r="E874">
        <v>61.5</v>
      </c>
      <c r="F874">
        <v>78.5</v>
      </c>
      <c r="G874">
        <v>84</v>
      </c>
      <c r="H874">
        <v>1.5014999999999901</v>
      </c>
      <c r="I874">
        <v>1.5819999999999901</v>
      </c>
      <c r="J874">
        <v>0.51985000000000003</v>
      </c>
      <c r="K874">
        <v>1.2399</v>
      </c>
      <c r="L874">
        <v>0</v>
      </c>
    </row>
    <row r="875" spans="1:12" x14ac:dyDescent="0.25">
      <c r="A875">
        <v>236047</v>
      </c>
      <c r="B875">
        <v>0.61250000000000004</v>
      </c>
      <c r="C875">
        <v>0.66249999999999998</v>
      </c>
      <c r="D875">
        <v>65.5</v>
      </c>
      <c r="E875">
        <v>73.5</v>
      </c>
      <c r="F875">
        <v>107</v>
      </c>
      <c r="G875">
        <v>110</v>
      </c>
      <c r="H875">
        <v>1.47999999999999</v>
      </c>
      <c r="I875">
        <v>1.5659999999999901</v>
      </c>
      <c r="J875">
        <v>0.68584999999999996</v>
      </c>
      <c r="K875">
        <v>1.4315500000000001</v>
      </c>
      <c r="L875">
        <v>0</v>
      </c>
    </row>
    <row r="876" spans="1:12" x14ac:dyDescent="0.25">
      <c r="A876">
        <v>415098</v>
      </c>
      <c r="B876">
        <v>0.66449999999999998</v>
      </c>
      <c r="C876">
        <v>0.50249999999999995</v>
      </c>
      <c r="D876">
        <v>65</v>
      </c>
      <c r="E876">
        <v>62</v>
      </c>
      <c r="F876">
        <v>99</v>
      </c>
      <c r="G876">
        <v>124</v>
      </c>
      <c r="H876">
        <v>1.4875</v>
      </c>
      <c r="I876">
        <v>1.6179999999999899</v>
      </c>
      <c r="J876">
        <v>0.85734999999999995</v>
      </c>
      <c r="K876">
        <v>1.56935</v>
      </c>
    </row>
    <row r="877" spans="1:12" x14ac:dyDescent="0.25">
      <c r="A877">
        <v>415098</v>
      </c>
      <c r="B877">
        <v>0.67199999999999904</v>
      </c>
      <c r="C877">
        <v>0.47699999999999998</v>
      </c>
      <c r="D877">
        <v>65.5</v>
      </c>
      <c r="E877">
        <v>58.5</v>
      </c>
      <c r="F877">
        <v>98.5</v>
      </c>
      <c r="G877">
        <v>123.5</v>
      </c>
      <c r="H877">
        <v>1.4815</v>
      </c>
      <c r="I877">
        <v>1.5974999999999899</v>
      </c>
      <c r="J877">
        <v>0.81159999999999999</v>
      </c>
      <c r="K877">
        <v>1.4938499999999999</v>
      </c>
    </row>
    <row r="878" spans="1:12" x14ac:dyDescent="0.25">
      <c r="A878">
        <v>415098</v>
      </c>
      <c r="B878">
        <v>0.625</v>
      </c>
      <c r="C878">
        <v>0.50849999999999995</v>
      </c>
      <c r="D878">
        <v>59.5</v>
      </c>
      <c r="E878">
        <v>63</v>
      </c>
      <c r="F878">
        <v>96.5</v>
      </c>
      <c r="G878">
        <v>124</v>
      </c>
      <c r="H878">
        <v>1.50849999999999</v>
      </c>
      <c r="I878">
        <v>1.6244999999999901</v>
      </c>
      <c r="J878">
        <v>0.75905</v>
      </c>
      <c r="K878">
        <v>1.5710499999999901</v>
      </c>
    </row>
    <row r="879" spans="1:12" x14ac:dyDescent="0.25">
      <c r="A879">
        <v>415098</v>
      </c>
      <c r="B879">
        <v>0.63249999999999995</v>
      </c>
      <c r="C879">
        <v>0.48299999999999998</v>
      </c>
      <c r="D879">
        <v>60</v>
      </c>
      <c r="E879">
        <v>59.5</v>
      </c>
      <c r="F879">
        <v>96</v>
      </c>
      <c r="G879">
        <v>123.5</v>
      </c>
      <c r="H879">
        <v>1.50249999999999</v>
      </c>
      <c r="I879">
        <v>1.6040000000000001</v>
      </c>
      <c r="J879">
        <v>0.71330000000000005</v>
      </c>
      <c r="K879">
        <v>1.4955499999999899</v>
      </c>
    </row>
    <row r="880" spans="1:12" x14ac:dyDescent="0.25">
      <c r="A880">
        <v>147509</v>
      </c>
      <c r="B880">
        <v>0.63499999999999901</v>
      </c>
      <c r="C880">
        <v>0.61050000000000004</v>
      </c>
      <c r="D880">
        <v>51.5</v>
      </c>
      <c r="E880">
        <v>50.5</v>
      </c>
      <c r="F880">
        <v>81.5</v>
      </c>
      <c r="G880">
        <v>83</v>
      </c>
      <c r="H880">
        <v>1.5009999999999999</v>
      </c>
      <c r="I880">
        <v>1.6194999999999999</v>
      </c>
      <c r="J880">
        <v>1.3357999999999901</v>
      </c>
      <c r="K880">
        <v>1.41005</v>
      </c>
      <c r="L880">
        <v>0</v>
      </c>
    </row>
    <row r="881" spans="1:12" x14ac:dyDescent="0.25">
      <c r="A881">
        <v>416510</v>
      </c>
      <c r="B881">
        <v>0.56299999999999895</v>
      </c>
      <c r="C881">
        <v>0.69849999999999901</v>
      </c>
      <c r="D881">
        <v>46</v>
      </c>
      <c r="E881">
        <v>54</v>
      </c>
      <c r="F881">
        <v>82.5</v>
      </c>
      <c r="G881">
        <v>79</v>
      </c>
      <c r="H881">
        <v>1.5465</v>
      </c>
      <c r="I881">
        <v>1.5814999999999999</v>
      </c>
      <c r="J881">
        <v>1.4068000000000001</v>
      </c>
      <c r="K881">
        <v>1.532</v>
      </c>
      <c r="L881">
        <v>0</v>
      </c>
    </row>
    <row r="882" spans="1:12" x14ac:dyDescent="0.25">
      <c r="A882">
        <v>413764</v>
      </c>
      <c r="B882">
        <v>0.80349999999999999</v>
      </c>
      <c r="C882">
        <v>0.82499999999999896</v>
      </c>
      <c r="D882">
        <v>48</v>
      </c>
      <c r="E882">
        <v>57</v>
      </c>
      <c r="F882">
        <v>60.5</v>
      </c>
      <c r="G882">
        <v>69</v>
      </c>
      <c r="H882">
        <v>1.506</v>
      </c>
      <c r="I882">
        <v>1.5559999999999901</v>
      </c>
      <c r="J882">
        <v>0.84009999999999996</v>
      </c>
      <c r="K882">
        <v>0.90559999999999996</v>
      </c>
      <c r="L882">
        <v>0</v>
      </c>
    </row>
    <row r="883" spans="1:12" x14ac:dyDescent="0.25">
      <c r="A883">
        <v>354414</v>
      </c>
      <c r="B883">
        <v>0.73450000000000004</v>
      </c>
      <c r="C883">
        <v>0.51849999999999996</v>
      </c>
      <c r="D883">
        <v>52</v>
      </c>
      <c r="E883">
        <v>45.5</v>
      </c>
      <c r="F883">
        <v>72</v>
      </c>
      <c r="G883">
        <v>87.5</v>
      </c>
      <c r="H883">
        <v>1.4855</v>
      </c>
      <c r="I883">
        <v>1.5954999999999999</v>
      </c>
      <c r="J883">
        <v>0.68805000000000005</v>
      </c>
      <c r="K883">
        <v>1.2436</v>
      </c>
    </row>
    <row r="884" spans="1:12" x14ac:dyDescent="0.25">
      <c r="A884">
        <v>353965</v>
      </c>
      <c r="B884">
        <v>0.5655</v>
      </c>
      <c r="C884">
        <v>0.71999999999999897</v>
      </c>
      <c r="D884">
        <v>52</v>
      </c>
      <c r="E884">
        <v>60.5</v>
      </c>
      <c r="F884">
        <v>92</v>
      </c>
      <c r="G884">
        <v>84.5</v>
      </c>
      <c r="H884">
        <v>1.4815</v>
      </c>
      <c r="I884">
        <v>1.581</v>
      </c>
      <c r="J884">
        <v>0.72304999999999997</v>
      </c>
      <c r="K884">
        <v>1.5474999999999901</v>
      </c>
      <c r="L884">
        <v>0</v>
      </c>
    </row>
    <row r="885" spans="1:12" x14ac:dyDescent="0.25">
      <c r="A885">
        <v>406343</v>
      </c>
      <c r="B885">
        <v>0.63100000000000001</v>
      </c>
      <c r="C885">
        <v>1.01399999999999</v>
      </c>
      <c r="D885">
        <v>50.5</v>
      </c>
      <c r="E885">
        <v>54</v>
      </c>
      <c r="F885">
        <v>80</v>
      </c>
      <c r="G885">
        <v>67</v>
      </c>
      <c r="H885">
        <v>1.4944999999999999</v>
      </c>
      <c r="I885">
        <v>1.6305000000000001</v>
      </c>
      <c r="J885">
        <v>1.18835</v>
      </c>
      <c r="K885">
        <v>2.0305499999999999</v>
      </c>
      <c r="L885">
        <v>16</v>
      </c>
    </row>
    <row r="886" spans="1:12" x14ac:dyDescent="0.25">
      <c r="A886">
        <v>329742</v>
      </c>
      <c r="B886">
        <v>0.71049999999999902</v>
      </c>
      <c r="C886">
        <v>0.67749999999999999</v>
      </c>
      <c r="D886">
        <v>55.5</v>
      </c>
      <c r="E886">
        <v>58.5</v>
      </c>
      <c r="F886">
        <v>77.5</v>
      </c>
      <c r="G886">
        <v>87</v>
      </c>
      <c r="H886">
        <v>1.532</v>
      </c>
      <c r="I886">
        <v>1.53649999999999</v>
      </c>
      <c r="J886">
        <v>0.74880000000000002</v>
      </c>
      <c r="K886">
        <v>1.2319499999999901</v>
      </c>
      <c r="L886">
        <v>36</v>
      </c>
    </row>
    <row r="887" spans="1:12" x14ac:dyDescent="0.25">
      <c r="A887">
        <v>430454</v>
      </c>
      <c r="B887">
        <v>0.80399999999999905</v>
      </c>
      <c r="C887">
        <v>0.56099999999999905</v>
      </c>
      <c r="D887">
        <v>66.5</v>
      </c>
      <c r="E887">
        <v>58</v>
      </c>
      <c r="F887">
        <v>83</v>
      </c>
      <c r="G887">
        <v>103.5</v>
      </c>
      <c r="H887">
        <v>1.5029999999999999</v>
      </c>
      <c r="I887">
        <v>1.5579999999999901</v>
      </c>
      <c r="J887">
        <v>1.1038999999999899</v>
      </c>
      <c r="K887">
        <v>1.45434999999999</v>
      </c>
      <c r="L887">
        <v>0</v>
      </c>
    </row>
    <row r="888" spans="1:12" x14ac:dyDescent="0.25">
      <c r="A888">
        <v>168668</v>
      </c>
      <c r="B888">
        <v>0.750999999999999</v>
      </c>
      <c r="C888">
        <v>0.53949999999999998</v>
      </c>
      <c r="D888">
        <v>59</v>
      </c>
      <c r="E888">
        <v>55</v>
      </c>
      <c r="F888">
        <v>79</v>
      </c>
      <c r="G888">
        <v>102.5</v>
      </c>
      <c r="H888">
        <v>1.52199999999999</v>
      </c>
      <c r="I888">
        <v>1.5614999999999899</v>
      </c>
      <c r="J888">
        <v>0.88775000000000004</v>
      </c>
      <c r="K888">
        <v>1.50895</v>
      </c>
      <c r="L888">
        <v>30</v>
      </c>
    </row>
    <row r="889" spans="1:12" x14ac:dyDescent="0.25">
      <c r="A889">
        <v>409171</v>
      </c>
      <c r="B889">
        <v>0.75249999999999995</v>
      </c>
      <c r="C889">
        <v>0.60549999999999904</v>
      </c>
      <c r="D889">
        <v>58.5</v>
      </c>
      <c r="E889">
        <v>52</v>
      </c>
      <c r="F889">
        <v>79</v>
      </c>
      <c r="G889">
        <v>85.5</v>
      </c>
      <c r="H889">
        <v>1.5255000000000001</v>
      </c>
      <c r="I889">
        <v>1.5814999999999999</v>
      </c>
      <c r="J889">
        <v>0.86109999999999998</v>
      </c>
      <c r="K889">
        <v>1.1963999999999999</v>
      </c>
    </row>
    <row r="890" spans="1:12" x14ac:dyDescent="0.25">
      <c r="A890">
        <v>396073</v>
      </c>
      <c r="B890">
        <v>0.84349999999999903</v>
      </c>
      <c r="C890">
        <v>0.84349999999999903</v>
      </c>
      <c r="D890">
        <v>87</v>
      </c>
      <c r="E890">
        <v>84</v>
      </c>
      <c r="F890">
        <v>104</v>
      </c>
      <c r="G890">
        <v>102</v>
      </c>
      <c r="H890">
        <v>1.50199999999999</v>
      </c>
      <c r="I890">
        <v>1.6145</v>
      </c>
      <c r="J890">
        <v>1.1139999999999901</v>
      </c>
      <c r="K890">
        <v>1.7603499999999901</v>
      </c>
      <c r="L890">
        <v>84</v>
      </c>
    </row>
    <row r="891" spans="1:12" x14ac:dyDescent="0.25">
      <c r="A891">
        <v>202510</v>
      </c>
      <c r="B891">
        <v>0.83349999999999902</v>
      </c>
      <c r="C891">
        <v>0.71099999999999997</v>
      </c>
      <c r="D891">
        <v>63.5</v>
      </c>
      <c r="E891">
        <v>51</v>
      </c>
      <c r="F891">
        <v>77</v>
      </c>
      <c r="G891">
        <v>71.5</v>
      </c>
      <c r="H891">
        <v>1.4424999999999999</v>
      </c>
      <c r="I891">
        <v>1.5094999999999801</v>
      </c>
      <c r="J891">
        <v>0.73619999999999997</v>
      </c>
      <c r="K891">
        <v>1.06995</v>
      </c>
      <c r="L891">
        <v>16</v>
      </c>
    </row>
    <row r="892" spans="1:12" x14ac:dyDescent="0.25">
      <c r="A892">
        <v>418028</v>
      </c>
      <c r="B892">
        <v>0.46549999999999903</v>
      </c>
      <c r="C892">
        <v>0.38900000000000001</v>
      </c>
      <c r="D892">
        <v>36.5</v>
      </c>
      <c r="E892">
        <v>34.5</v>
      </c>
      <c r="F892">
        <v>78.5</v>
      </c>
      <c r="G892">
        <v>89</v>
      </c>
      <c r="H892">
        <v>1.4239999999999999</v>
      </c>
      <c r="I892">
        <v>1.5065</v>
      </c>
      <c r="J892">
        <v>1.4233</v>
      </c>
      <c r="K892">
        <v>2.1738499999999998</v>
      </c>
      <c r="L892">
        <v>10</v>
      </c>
    </row>
    <row r="893" spans="1:12" x14ac:dyDescent="0.25">
      <c r="A893">
        <v>418292</v>
      </c>
      <c r="B893">
        <v>0.67249999999999999</v>
      </c>
      <c r="C893">
        <v>0.66599999999999904</v>
      </c>
      <c r="D893">
        <v>53</v>
      </c>
      <c r="E893">
        <v>50.5</v>
      </c>
      <c r="F893">
        <v>79</v>
      </c>
      <c r="G893">
        <v>77</v>
      </c>
      <c r="H893">
        <v>1.496</v>
      </c>
      <c r="I893">
        <v>1.542</v>
      </c>
      <c r="J893">
        <v>0.72889999999999999</v>
      </c>
      <c r="K893">
        <v>0.97255000000000003</v>
      </c>
      <c r="L893">
        <v>0</v>
      </c>
    </row>
    <row r="894" spans="1:12" x14ac:dyDescent="0.25">
      <c r="A894">
        <v>53267</v>
      </c>
      <c r="B894">
        <v>0.55499999999999905</v>
      </c>
      <c r="C894">
        <v>0.66799999999999904</v>
      </c>
      <c r="D894">
        <v>61</v>
      </c>
      <c r="E894">
        <v>61.5</v>
      </c>
      <c r="F894">
        <v>110</v>
      </c>
      <c r="G894">
        <v>92</v>
      </c>
      <c r="H894">
        <v>1.5215000000000001</v>
      </c>
      <c r="I894">
        <v>1.601</v>
      </c>
      <c r="J894">
        <v>0.70445000000000002</v>
      </c>
      <c r="K894">
        <v>1.2299500000000001</v>
      </c>
      <c r="L894">
        <v>6</v>
      </c>
    </row>
    <row r="895" spans="1:12" x14ac:dyDescent="0.25">
      <c r="A895">
        <v>236265</v>
      </c>
      <c r="B895">
        <v>0.73699999999999999</v>
      </c>
      <c r="C895">
        <v>0.95950000000000002</v>
      </c>
      <c r="D895">
        <v>51.5</v>
      </c>
      <c r="E895">
        <v>62</v>
      </c>
      <c r="F895">
        <v>71.5</v>
      </c>
      <c r="G895">
        <v>67</v>
      </c>
      <c r="H895">
        <v>1.5135000000000001</v>
      </c>
      <c r="I895">
        <v>1.54649999999999</v>
      </c>
      <c r="J895">
        <v>0.67664999999999997</v>
      </c>
      <c r="K895">
        <v>1.2112499999999999</v>
      </c>
      <c r="L895">
        <v>10</v>
      </c>
    </row>
    <row r="896" spans="1:12" x14ac:dyDescent="0.25">
      <c r="A896">
        <v>417470</v>
      </c>
      <c r="B896">
        <v>0.55299999999999905</v>
      </c>
      <c r="C896">
        <v>0.56599999999999895</v>
      </c>
      <c r="D896">
        <v>43.5</v>
      </c>
      <c r="E896">
        <v>44.5</v>
      </c>
      <c r="F896">
        <v>78.5</v>
      </c>
      <c r="G896">
        <v>79</v>
      </c>
      <c r="H896">
        <v>1.4964999999999999</v>
      </c>
      <c r="I896">
        <v>1.5934999999999899</v>
      </c>
      <c r="J896">
        <v>0.80105000000000004</v>
      </c>
      <c r="K896">
        <v>1.64509999999999</v>
      </c>
      <c r="L896">
        <v>22</v>
      </c>
    </row>
    <row r="897" spans="1:12" x14ac:dyDescent="0.25">
      <c r="A897">
        <v>330405</v>
      </c>
      <c r="B897">
        <v>0.73199999999999998</v>
      </c>
      <c r="C897">
        <v>0.8115</v>
      </c>
      <c r="D897">
        <v>54</v>
      </c>
      <c r="E897">
        <v>53.5</v>
      </c>
      <c r="F897">
        <v>74.5</v>
      </c>
      <c r="G897">
        <v>73.5</v>
      </c>
      <c r="H897">
        <v>1.5594999999999899</v>
      </c>
      <c r="I897">
        <v>1.5954999999999999</v>
      </c>
      <c r="J897">
        <v>1.4782999999999999</v>
      </c>
      <c r="K897">
        <v>1.39575</v>
      </c>
      <c r="L897">
        <v>6</v>
      </c>
    </row>
    <row r="898" spans="1:12" x14ac:dyDescent="0.25">
      <c r="A898">
        <v>410578</v>
      </c>
      <c r="B898">
        <v>0.83249999999999902</v>
      </c>
      <c r="C898">
        <v>0.59199999999999997</v>
      </c>
      <c r="D898">
        <v>61.5</v>
      </c>
      <c r="E898">
        <v>49.5</v>
      </c>
      <c r="F898">
        <v>74</v>
      </c>
      <c r="G898">
        <v>84.5</v>
      </c>
      <c r="H898">
        <v>1.5065</v>
      </c>
      <c r="I898">
        <v>1.5545</v>
      </c>
      <c r="J898">
        <v>1.1922999999999999</v>
      </c>
      <c r="K898">
        <v>1.2258499999999899</v>
      </c>
      <c r="L898">
        <v>0</v>
      </c>
    </row>
    <row r="899" spans="1:12" x14ac:dyDescent="0.25">
      <c r="A899">
        <v>417981</v>
      </c>
      <c r="B899">
        <v>0.67399999999999904</v>
      </c>
      <c r="C899">
        <v>0.51349999999999996</v>
      </c>
      <c r="D899">
        <v>63.5</v>
      </c>
      <c r="E899">
        <v>52</v>
      </c>
      <c r="F899">
        <v>96</v>
      </c>
      <c r="G899">
        <v>103</v>
      </c>
      <c r="H899">
        <v>1.45</v>
      </c>
      <c r="I899">
        <v>1.5554999999999899</v>
      </c>
      <c r="J899">
        <v>1.0750999999999999</v>
      </c>
      <c r="K899">
        <v>2.0745499999999999</v>
      </c>
      <c r="L899">
        <v>22</v>
      </c>
    </row>
    <row r="900" spans="1:12" x14ac:dyDescent="0.25">
      <c r="A900">
        <v>416041</v>
      </c>
      <c r="B900">
        <v>0.76449999999999996</v>
      </c>
      <c r="C900">
        <v>0.70849999999999902</v>
      </c>
      <c r="D900">
        <v>52</v>
      </c>
      <c r="E900">
        <v>59.5</v>
      </c>
      <c r="F900">
        <v>72.5</v>
      </c>
      <c r="G900">
        <v>84</v>
      </c>
      <c r="H900">
        <v>1.4804999999999999</v>
      </c>
      <c r="I900">
        <v>1.5409999999999999</v>
      </c>
      <c r="J900">
        <v>1.1960999999999999</v>
      </c>
      <c r="K900">
        <v>1.3119499999999999</v>
      </c>
    </row>
    <row r="901" spans="1:12" x14ac:dyDescent="0.25">
      <c r="A901">
        <v>256301</v>
      </c>
      <c r="B901">
        <v>0.80899999999999905</v>
      </c>
      <c r="C901">
        <v>0.78699999999999903</v>
      </c>
      <c r="D901">
        <v>72.5</v>
      </c>
      <c r="E901">
        <v>74</v>
      </c>
      <c r="F901">
        <v>89.5</v>
      </c>
      <c r="G901">
        <v>95</v>
      </c>
      <c r="H901">
        <v>1.4259999999999999</v>
      </c>
      <c r="I901">
        <v>1.4184999999999901</v>
      </c>
      <c r="J901">
        <v>0.83040000000000003</v>
      </c>
      <c r="K901">
        <v>1.1416999999999999</v>
      </c>
      <c r="L901">
        <v>14</v>
      </c>
    </row>
    <row r="902" spans="1:12" x14ac:dyDescent="0.25">
      <c r="A902">
        <v>63283</v>
      </c>
      <c r="B902">
        <v>0.71799999999999997</v>
      </c>
      <c r="C902">
        <v>0.748</v>
      </c>
      <c r="D902">
        <v>60.5</v>
      </c>
      <c r="E902">
        <v>55.5</v>
      </c>
      <c r="F902">
        <v>85</v>
      </c>
      <c r="G902">
        <v>75.5</v>
      </c>
      <c r="H902">
        <v>1.4729999999999901</v>
      </c>
      <c r="I902">
        <v>1.5175000000000001</v>
      </c>
      <c r="J902">
        <v>0.88749999999999996</v>
      </c>
      <c r="K902">
        <v>1.2741499999999999</v>
      </c>
      <c r="L902">
        <v>0</v>
      </c>
    </row>
    <row r="903" spans="1:12" x14ac:dyDescent="0.25">
      <c r="A903">
        <v>391020</v>
      </c>
      <c r="B903">
        <v>0.71149999999999902</v>
      </c>
      <c r="C903">
        <v>0.89549999999999996</v>
      </c>
      <c r="D903">
        <v>72</v>
      </c>
      <c r="E903">
        <v>81.5</v>
      </c>
      <c r="F903">
        <v>102</v>
      </c>
      <c r="G903">
        <v>91.5</v>
      </c>
      <c r="H903">
        <v>1.526</v>
      </c>
      <c r="I903">
        <v>1.58</v>
      </c>
      <c r="J903">
        <v>0.88549999999999995</v>
      </c>
      <c r="K903">
        <v>1.3954</v>
      </c>
      <c r="L903">
        <v>48</v>
      </c>
    </row>
    <row r="904" spans="1:12" x14ac:dyDescent="0.25">
      <c r="A904">
        <v>414178</v>
      </c>
      <c r="B904">
        <v>0.92549999999999999</v>
      </c>
      <c r="C904">
        <v>0.71499999999999997</v>
      </c>
      <c r="D904">
        <v>69.5</v>
      </c>
      <c r="E904">
        <v>74</v>
      </c>
      <c r="F904">
        <v>76</v>
      </c>
      <c r="G904">
        <v>104</v>
      </c>
      <c r="H904">
        <v>1.52</v>
      </c>
      <c r="I904">
        <v>1.5839999999999901</v>
      </c>
      <c r="J904">
        <v>1.0542</v>
      </c>
      <c r="K904">
        <v>1.0457999999999901</v>
      </c>
      <c r="L904">
        <v>3</v>
      </c>
    </row>
    <row r="905" spans="1:12" x14ac:dyDescent="0.25">
      <c r="A905">
        <v>395156</v>
      </c>
      <c r="B905">
        <v>0.63899999999999901</v>
      </c>
      <c r="C905">
        <v>0.52649999999999897</v>
      </c>
      <c r="D905">
        <v>62.5</v>
      </c>
      <c r="E905">
        <v>57.5</v>
      </c>
      <c r="F905">
        <v>98.5</v>
      </c>
      <c r="G905">
        <v>109</v>
      </c>
      <c r="H905">
        <v>1.4995000000000001</v>
      </c>
      <c r="I905">
        <v>1.5814999999999999</v>
      </c>
      <c r="J905">
        <v>1.1519999999999999</v>
      </c>
      <c r="K905">
        <v>1.2012</v>
      </c>
      <c r="L905">
        <v>18</v>
      </c>
    </row>
    <row r="906" spans="1:12" x14ac:dyDescent="0.25">
      <c r="A906">
        <v>413695</v>
      </c>
      <c r="B906">
        <v>0.63499999999999901</v>
      </c>
      <c r="C906">
        <v>0.65399999999999903</v>
      </c>
      <c r="D906">
        <v>52</v>
      </c>
      <c r="E906">
        <v>53</v>
      </c>
      <c r="F906">
        <v>86</v>
      </c>
      <c r="G906">
        <v>80.5</v>
      </c>
      <c r="H906">
        <v>1.4809999999999901</v>
      </c>
      <c r="I906">
        <v>1.5645</v>
      </c>
      <c r="J906">
        <v>1.1825000000000001</v>
      </c>
      <c r="K906">
        <v>1.3607499999999899</v>
      </c>
      <c r="L906">
        <v>16</v>
      </c>
    </row>
    <row r="907" spans="1:12" x14ac:dyDescent="0.25">
      <c r="A907">
        <v>415456</v>
      </c>
      <c r="B907">
        <v>0.85299999999999898</v>
      </c>
      <c r="C907">
        <v>0.73299999999999998</v>
      </c>
      <c r="D907">
        <v>71.5</v>
      </c>
      <c r="E907">
        <v>63.5</v>
      </c>
      <c r="F907">
        <v>85</v>
      </c>
      <c r="G907">
        <v>87.5</v>
      </c>
      <c r="H907">
        <v>1.5405</v>
      </c>
      <c r="I907">
        <v>1.5425</v>
      </c>
      <c r="J907">
        <v>1.4059999999999999</v>
      </c>
      <c r="K907">
        <v>0.93394999999999995</v>
      </c>
      <c r="L907">
        <v>0</v>
      </c>
    </row>
    <row r="908" spans="1:12" x14ac:dyDescent="0.25">
      <c r="A908">
        <v>399016</v>
      </c>
      <c r="B908">
        <v>0.54800000000000004</v>
      </c>
      <c r="C908">
        <v>0.66100000000000003</v>
      </c>
      <c r="D908">
        <v>49</v>
      </c>
      <c r="E908">
        <v>50.5</v>
      </c>
      <c r="F908">
        <v>90.5</v>
      </c>
      <c r="G908">
        <v>79.5</v>
      </c>
      <c r="H908">
        <v>1.542</v>
      </c>
      <c r="I908">
        <v>1.59899999999999</v>
      </c>
      <c r="J908">
        <v>1.31765</v>
      </c>
      <c r="K908">
        <v>1.7846500000000001</v>
      </c>
      <c r="L908">
        <v>58</v>
      </c>
    </row>
    <row r="909" spans="1:12" x14ac:dyDescent="0.25">
      <c r="A909">
        <v>30494</v>
      </c>
      <c r="B909">
        <v>0.83999999999999897</v>
      </c>
      <c r="C909">
        <v>0.85599999999999998</v>
      </c>
      <c r="D909">
        <v>53</v>
      </c>
      <c r="E909">
        <v>50.5</v>
      </c>
      <c r="F909">
        <v>63.5</v>
      </c>
      <c r="G909">
        <v>59.5</v>
      </c>
      <c r="H909">
        <v>1.47749999999999</v>
      </c>
      <c r="I909">
        <v>1.5594999999999899</v>
      </c>
      <c r="J909">
        <v>0.72635000000000005</v>
      </c>
      <c r="K909">
        <v>1.39775</v>
      </c>
      <c r="L909">
        <v>0</v>
      </c>
    </row>
    <row r="910" spans="1:12" x14ac:dyDescent="0.25">
      <c r="A910">
        <v>289589</v>
      </c>
      <c r="B910">
        <v>0.70099999999999996</v>
      </c>
      <c r="C910">
        <v>0.59299999999999897</v>
      </c>
      <c r="D910">
        <v>44</v>
      </c>
      <c r="E910">
        <v>39.5</v>
      </c>
      <c r="F910">
        <v>65</v>
      </c>
      <c r="G910">
        <v>72</v>
      </c>
      <c r="H910">
        <v>1.45349999999999</v>
      </c>
      <c r="I910">
        <v>1.4724999999999999</v>
      </c>
      <c r="J910">
        <v>0.58674999999999999</v>
      </c>
      <c r="K910">
        <v>0.94224999999999903</v>
      </c>
      <c r="L910">
        <v>72</v>
      </c>
    </row>
    <row r="911" spans="1:12" x14ac:dyDescent="0.25">
      <c r="A911">
        <v>420927</v>
      </c>
      <c r="B911">
        <v>0.89249999999999996</v>
      </c>
      <c r="C911">
        <v>0.63749999999999896</v>
      </c>
      <c r="D911">
        <v>71</v>
      </c>
      <c r="E911">
        <v>58.5</v>
      </c>
      <c r="F911">
        <v>80</v>
      </c>
      <c r="G911">
        <v>92</v>
      </c>
      <c r="H911">
        <v>1.4954999999999901</v>
      </c>
      <c r="I911">
        <v>1.5914999999999999</v>
      </c>
      <c r="J911">
        <v>1.1867999999999901</v>
      </c>
      <c r="K911">
        <v>1.97665</v>
      </c>
      <c r="L911">
        <v>0</v>
      </c>
    </row>
    <row r="912" spans="1:12" x14ac:dyDescent="0.25">
      <c r="A912">
        <v>67121</v>
      </c>
      <c r="B912">
        <v>0.70799999999999896</v>
      </c>
      <c r="C912">
        <v>0.59349999999999903</v>
      </c>
      <c r="D912">
        <v>69</v>
      </c>
      <c r="E912">
        <v>58</v>
      </c>
      <c r="F912">
        <v>95.5</v>
      </c>
      <c r="G912">
        <v>98.5</v>
      </c>
      <c r="H912">
        <v>1.54399999999999</v>
      </c>
      <c r="I912">
        <v>1.593</v>
      </c>
      <c r="J912">
        <v>0.93589999999999895</v>
      </c>
      <c r="K912">
        <v>1.36595</v>
      </c>
      <c r="L912">
        <v>22</v>
      </c>
    </row>
    <row r="913" spans="1:12" x14ac:dyDescent="0.25">
      <c r="A913">
        <v>370229</v>
      </c>
      <c r="B913">
        <v>0.71950000000000003</v>
      </c>
      <c r="C913">
        <v>0.71950000000000003</v>
      </c>
      <c r="D913">
        <v>76.5</v>
      </c>
      <c r="E913">
        <v>88</v>
      </c>
      <c r="F913">
        <v>106.5</v>
      </c>
      <c r="G913">
        <v>123</v>
      </c>
      <c r="H913">
        <v>1.51049999999999</v>
      </c>
      <c r="I913">
        <v>1.5449999999999899</v>
      </c>
      <c r="J913">
        <v>0.77129999999999999</v>
      </c>
      <c r="K913">
        <v>1.0074000000000001</v>
      </c>
      <c r="L913">
        <v>34</v>
      </c>
    </row>
    <row r="914" spans="1:12" x14ac:dyDescent="0.25">
      <c r="A914">
        <v>412125</v>
      </c>
      <c r="B914">
        <v>0.78399999999999903</v>
      </c>
      <c r="C914">
        <v>0.60799999999999998</v>
      </c>
      <c r="D914">
        <v>61.5</v>
      </c>
      <c r="E914">
        <v>49.5</v>
      </c>
      <c r="F914">
        <v>78.5</v>
      </c>
      <c r="G914">
        <v>82</v>
      </c>
      <c r="H914">
        <v>1.4455</v>
      </c>
      <c r="I914">
        <v>1.46599999999999</v>
      </c>
      <c r="J914">
        <v>0.80554999999999999</v>
      </c>
      <c r="K914">
        <v>1.2041999999999999</v>
      </c>
      <c r="L914">
        <v>0</v>
      </c>
    </row>
    <row r="915" spans="1:12" x14ac:dyDescent="0.25">
      <c r="A915">
        <v>409921</v>
      </c>
      <c r="B915">
        <v>0.66499999999999904</v>
      </c>
      <c r="C915">
        <v>0.51249999999999996</v>
      </c>
      <c r="D915">
        <v>60</v>
      </c>
      <c r="E915">
        <v>35.5</v>
      </c>
      <c r="F915">
        <v>91</v>
      </c>
      <c r="G915">
        <v>72.5</v>
      </c>
      <c r="H915">
        <v>1.454</v>
      </c>
      <c r="I915">
        <v>1.5449999999999999</v>
      </c>
      <c r="J915">
        <v>0.83889999999999998</v>
      </c>
      <c r="K915">
        <v>1.1463000000000001</v>
      </c>
      <c r="L915">
        <v>0</v>
      </c>
    </row>
    <row r="916" spans="1:12" x14ac:dyDescent="0.25">
      <c r="A916">
        <v>201046</v>
      </c>
      <c r="B916">
        <v>0.76100000000000001</v>
      </c>
      <c r="C916">
        <v>0.72699999999999998</v>
      </c>
      <c r="D916">
        <v>62</v>
      </c>
      <c r="E916">
        <v>58.5</v>
      </c>
      <c r="F916">
        <v>81.5</v>
      </c>
      <c r="G916">
        <v>81</v>
      </c>
      <c r="H916">
        <v>1.5165</v>
      </c>
      <c r="I916">
        <v>1.5885</v>
      </c>
      <c r="J916">
        <v>1.6414</v>
      </c>
      <c r="K916">
        <v>1.5265499999999901</v>
      </c>
      <c r="L916">
        <v>0</v>
      </c>
    </row>
    <row r="917" spans="1:12" x14ac:dyDescent="0.25">
      <c r="A917">
        <v>366256</v>
      </c>
      <c r="B917">
        <v>0.61649999999999905</v>
      </c>
      <c r="C917">
        <v>0.53300000000000003</v>
      </c>
      <c r="D917">
        <v>49.5</v>
      </c>
      <c r="E917">
        <v>48</v>
      </c>
      <c r="F917">
        <v>81</v>
      </c>
      <c r="G917">
        <v>90</v>
      </c>
      <c r="H917">
        <v>1.5445</v>
      </c>
      <c r="I917">
        <v>1.58849999999999</v>
      </c>
      <c r="J917">
        <v>1.27935</v>
      </c>
      <c r="K917">
        <v>1.4920499999999901</v>
      </c>
      <c r="L917">
        <v>16</v>
      </c>
    </row>
    <row r="918" spans="1:12" x14ac:dyDescent="0.25">
      <c r="A918">
        <v>403048</v>
      </c>
      <c r="B918">
        <v>0.60699999999999998</v>
      </c>
      <c r="C918">
        <v>0.69</v>
      </c>
      <c r="D918">
        <v>52</v>
      </c>
      <c r="E918">
        <v>59</v>
      </c>
      <c r="F918">
        <v>86</v>
      </c>
      <c r="G918">
        <v>86</v>
      </c>
      <c r="H918">
        <v>1.4890000000000001</v>
      </c>
      <c r="I918">
        <v>1.504</v>
      </c>
      <c r="J918">
        <v>0.73329999999999995</v>
      </c>
      <c r="K918">
        <v>1.0912999999999999</v>
      </c>
    </row>
    <row r="919" spans="1:12" x14ac:dyDescent="0.25">
      <c r="A919">
        <v>403048</v>
      </c>
      <c r="B919">
        <v>0.77499999999999902</v>
      </c>
      <c r="C919">
        <v>0.69</v>
      </c>
      <c r="D919">
        <v>58.5</v>
      </c>
      <c r="E919">
        <v>59</v>
      </c>
      <c r="F919">
        <v>77.5</v>
      </c>
      <c r="G919">
        <v>86</v>
      </c>
      <c r="H919">
        <v>1.3805000000000001</v>
      </c>
      <c r="I919">
        <v>1.3944999999999901</v>
      </c>
      <c r="J919">
        <v>0.79794999999999905</v>
      </c>
      <c r="K919">
        <v>1.13174999999999</v>
      </c>
    </row>
    <row r="920" spans="1:12" x14ac:dyDescent="0.25">
      <c r="A920">
        <v>412381</v>
      </c>
      <c r="B920">
        <v>0.61250000000000004</v>
      </c>
      <c r="C920">
        <v>0.68700000000000006</v>
      </c>
      <c r="D920">
        <v>63</v>
      </c>
      <c r="E920">
        <v>71.5</v>
      </c>
      <c r="F920">
        <v>103</v>
      </c>
      <c r="G920">
        <v>104.5</v>
      </c>
      <c r="H920">
        <v>1.502</v>
      </c>
      <c r="I920">
        <v>1.6204999999999901</v>
      </c>
      <c r="J920">
        <v>0.83539999999999903</v>
      </c>
      <c r="K920">
        <v>1.7336499999999999</v>
      </c>
      <c r="L920">
        <v>4</v>
      </c>
    </row>
    <row r="921" spans="1:12" x14ac:dyDescent="0.25">
      <c r="A921">
        <v>314603</v>
      </c>
      <c r="B921">
        <v>0.48399999999999999</v>
      </c>
      <c r="C921">
        <v>0.51700000000000002</v>
      </c>
      <c r="D921">
        <v>59</v>
      </c>
      <c r="E921">
        <v>59.5</v>
      </c>
      <c r="F921">
        <v>122.5</v>
      </c>
      <c r="G921">
        <v>115</v>
      </c>
      <c r="H921">
        <v>1.5585</v>
      </c>
      <c r="I921">
        <v>1.6624999999999901</v>
      </c>
      <c r="J921">
        <v>0.87924999999999998</v>
      </c>
      <c r="K921">
        <v>1.5347</v>
      </c>
      <c r="L921">
        <v>30</v>
      </c>
    </row>
    <row r="922" spans="1:12" x14ac:dyDescent="0.25">
      <c r="A922">
        <v>314603</v>
      </c>
      <c r="B922">
        <v>0.49249999999999999</v>
      </c>
      <c r="C922">
        <v>0.51</v>
      </c>
      <c r="D922">
        <v>58.5</v>
      </c>
      <c r="E922">
        <v>58.5</v>
      </c>
      <c r="F922">
        <v>119.5</v>
      </c>
      <c r="G922">
        <v>115</v>
      </c>
      <c r="H922">
        <v>1.57499999999999</v>
      </c>
      <c r="I922">
        <v>1.67149999999999</v>
      </c>
      <c r="J922">
        <v>0.94930000000000003</v>
      </c>
      <c r="K922">
        <v>1.4696499999999899</v>
      </c>
      <c r="L922">
        <v>30</v>
      </c>
    </row>
    <row r="923" spans="1:12" x14ac:dyDescent="0.25">
      <c r="A923">
        <v>314603</v>
      </c>
      <c r="B923">
        <v>0.46250000000000002</v>
      </c>
      <c r="C923">
        <v>0.47099999999999997</v>
      </c>
      <c r="D923">
        <v>57.5</v>
      </c>
      <c r="E923">
        <v>55</v>
      </c>
      <c r="F923">
        <v>124.5</v>
      </c>
      <c r="G923">
        <v>118</v>
      </c>
      <c r="H923">
        <v>1.5289999999999999</v>
      </c>
      <c r="I923">
        <v>1.6484999999999901</v>
      </c>
      <c r="J923">
        <v>0.84729999999999905</v>
      </c>
      <c r="K923">
        <v>1.6676</v>
      </c>
      <c r="L923">
        <v>30</v>
      </c>
    </row>
    <row r="924" spans="1:12" x14ac:dyDescent="0.25">
      <c r="A924">
        <v>314603</v>
      </c>
      <c r="B924">
        <v>0.47099999999999997</v>
      </c>
      <c r="C924">
        <v>0.46399999999999902</v>
      </c>
      <c r="D924">
        <v>57</v>
      </c>
      <c r="E924">
        <v>54</v>
      </c>
      <c r="F924">
        <v>121.5</v>
      </c>
      <c r="G924">
        <v>118</v>
      </c>
      <c r="H924">
        <v>1.5454999999999901</v>
      </c>
      <c r="I924">
        <v>1.6575</v>
      </c>
      <c r="J924">
        <v>0.91735</v>
      </c>
      <c r="K924">
        <v>1.6025499999999899</v>
      </c>
      <c r="L924">
        <v>30</v>
      </c>
    </row>
    <row r="925" spans="1:12" x14ac:dyDescent="0.25">
      <c r="A925">
        <v>117819</v>
      </c>
      <c r="B925">
        <v>0.77549999999999997</v>
      </c>
      <c r="C925">
        <v>0.66900000000000004</v>
      </c>
      <c r="D925">
        <v>67</v>
      </c>
      <c r="E925">
        <v>66</v>
      </c>
      <c r="F925">
        <v>88</v>
      </c>
      <c r="G925">
        <v>99</v>
      </c>
      <c r="H925">
        <v>1.43349999999999</v>
      </c>
      <c r="I925">
        <v>1.466</v>
      </c>
      <c r="J925">
        <v>0.79295000000000004</v>
      </c>
      <c r="K925">
        <v>1.1130499999999901</v>
      </c>
      <c r="L925">
        <v>36</v>
      </c>
    </row>
    <row r="926" spans="1:12" x14ac:dyDescent="0.25">
      <c r="A926">
        <v>49140</v>
      </c>
      <c r="B926">
        <v>0.69650000000000001</v>
      </c>
      <c r="C926">
        <v>0.78099999999999903</v>
      </c>
      <c r="D926">
        <v>72</v>
      </c>
      <c r="E926">
        <v>74.5</v>
      </c>
      <c r="F926">
        <v>103</v>
      </c>
      <c r="G926">
        <v>95.5</v>
      </c>
      <c r="H926">
        <v>1.5305</v>
      </c>
      <c r="I926">
        <v>1.5945</v>
      </c>
      <c r="J926">
        <v>0.87975000000000003</v>
      </c>
      <c r="K926">
        <v>1.1842999999999999</v>
      </c>
      <c r="L926">
        <v>0</v>
      </c>
    </row>
    <row r="927" spans="1:12" x14ac:dyDescent="0.25">
      <c r="A927">
        <v>348087</v>
      </c>
      <c r="B927">
        <v>0.74399999999999999</v>
      </c>
      <c r="C927">
        <v>0.65799999999999903</v>
      </c>
      <c r="D927">
        <v>75</v>
      </c>
      <c r="E927">
        <v>74</v>
      </c>
      <c r="F927">
        <v>100.5</v>
      </c>
      <c r="G927">
        <v>112.5</v>
      </c>
      <c r="H927">
        <v>1.4904999999999899</v>
      </c>
      <c r="I927">
        <v>1.498</v>
      </c>
      <c r="J927">
        <v>1.1214500000000001</v>
      </c>
      <c r="K927">
        <v>1.16005</v>
      </c>
      <c r="L927">
        <v>44</v>
      </c>
    </row>
    <row r="928" spans="1:12" x14ac:dyDescent="0.25">
      <c r="A928">
        <v>39603</v>
      </c>
      <c r="B928">
        <v>0.72950000000000004</v>
      </c>
      <c r="C928">
        <v>0.4955</v>
      </c>
      <c r="D928">
        <v>68.5</v>
      </c>
      <c r="E928">
        <v>52.5</v>
      </c>
      <c r="F928">
        <v>96.5</v>
      </c>
      <c r="G928">
        <v>109</v>
      </c>
      <c r="H928">
        <v>1.4529999999999901</v>
      </c>
      <c r="I928">
        <v>1.5680000000000001</v>
      </c>
      <c r="J928">
        <v>1.07585</v>
      </c>
      <c r="K928">
        <v>1.62385</v>
      </c>
    </row>
    <row r="929" spans="1:12" x14ac:dyDescent="0.25">
      <c r="A929">
        <v>411640</v>
      </c>
      <c r="B929">
        <v>0.61250000000000004</v>
      </c>
      <c r="C929">
        <v>0.78349999999999997</v>
      </c>
      <c r="D929">
        <v>63</v>
      </c>
      <c r="E929">
        <v>72.5</v>
      </c>
      <c r="F929">
        <v>108</v>
      </c>
      <c r="G929">
        <v>92</v>
      </c>
      <c r="H929">
        <v>1.5114999999999901</v>
      </c>
      <c r="I929">
        <v>1.61099999999999</v>
      </c>
      <c r="J929">
        <v>0.79469999999999996</v>
      </c>
      <c r="K929">
        <v>1.40634999999999</v>
      </c>
      <c r="L929">
        <v>70</v>
      </c>
    </row>
    <row r="930" spans="1:12" x14ac:dyDescent="0.25">
      <c r="A930">
        <v>412519</v>
      </c>
      <c r="B930">
        <v>0.66449999999999998</v>
      </c>
      <c r="C930">
        <v>0.53</v>
      </c>
      <c r="D930">
        <v>65</v>
      </c>
      <c r="E930">
        <v>54.5</v>
      </c>
      <c r="F930">
        <v>97.5</v>
      </c>
      <c r="G930">
        <v>103</v>
      </c>
      <c r="H930">
        <v>1.5514999999999901</v>
      </c>
      <c r="I930">
        <v>1.56449999999999</v>
      </c>
      <c r="J930">
        <v>0.70355000000000001</v>
      </c>
      <c r="K930">
        <v>2.3248499999999899</v>
      </c>
      <c r="L930">
        <v>18</v>
      </c>
    </row>
    <row r="931" spans="1:12" x14ac:dyDescent="0.25">
      <c r="A931">
        <v>165854</v>
      </c>
      <c r="B931">
        <v>0.84450000000000003</v>
      </c>
      <c r="C931">
        <v>0.85949999999999904</v>
      </c>
      <c r="D931">
        <v>66</v>
      </c>
      <c r="E931">
        <v>59</v>
      </c>
      <c r="F931">
        <v>80.5</v>
      </c>
      <c r="G931">
        <v>68.5</v>
      </c>
      <c r="H931">
        <v>1.4059999999999999</v>
      </c>
      <c r="I931">
        <v>1.40949999999999</v>
      </c>
      <c r="J931">
        <v>0.62895000000000001</v>
      </c>
      <c r="K931">
        <v>0.90799999999999903</v>
      </c>
      <c r="L931">
        <v>4</v>
      </c>
    </row>
    <row r="932" spans="1:12" x14ac:dyDescent="0.25">
      <c r="A932">
        <v>165854</v>
      </c>
      <c r="B932">
        <v>0.77600000000000002</v>
      </c>
      <c r="C932">
        <v>0.71899999999999897</v>
      </c>
      <c r="D932">
        <v>67</v>
      </c>
      <c r="E932">
        <v>62</v>
      </c>
      <c r="F932">
        <v>87</v>
      </c>
      <c r="G932">
        <v>89</v>
      </c>
      <c r="H932">
        <v>1.4455</v>
      </c>
      <c r="I932">
        <v>1.4710000000000001</v>
      </c>
      <c r="J932">
        <v>0.65700000000000003</v>
      </c>
      <c r="K932">
        <v>0.87119999999999997</v>
      </c>
      <c r="L932">
        <v>4</v>
      </c>
    </row>
    <row r="933" spans="1:12" x14ac:dyDescent="0.25">
      <c r="A933">
        <v>264637</v>
      </c>
      <c r="B933">
        <v>0.52899999999999903</v>
      </c>
      <c r="C933">
        <v>0.68700000000000006</v>
      </c>
      <c r="D933">
        <v>56</v>
      </c>
      <c r="E933">
        <v>63.5</v>
      </c>
      <c r="F933">
        <v>107</v>
      </c>
      <c r="G933">
        <v>91.5</v>
      </c>
      <c r="H933">
        <v>1.496</v>
      </c>
      <c r="I933">
        <v>1.5720000000000001</v>
      </c>
      <c r="J933">
        <v>0.89505000000000001</v>
      </c>
      <c r="K933">
        <v>1.3831500000000001</v>
      </c>
      <c r="L933">
        <v>0</v>
      </c>
    </row>
    <row r="934" spans="1:12" x14ac:dyDescent="0.25">
      <c r="A934">
        <v>306989</v>
      </c>
      <c r="B934">
        <v>1.00049999999999</v>
      </c>
      <c r="C934">
        <v>0.70799999999999996</v>
      </c>
      <c r="D934">
        <v>75.5</v>
      </c>
      <c r="E934">
        <v>65</v>
      </c>
      <c r="F934">
        <v>83.5</v>
      </c>
      <c r="G934">
        <v>90.5</v>
      </c>
      <c r="H934">
        <v>1.474</v>
      </c>
      <c r="I934">
        <v>1.54</v>
      </c>
      <c r="J934">
        <v>0.81984999999999997</v>
      </c>
      <c r="K934">
        <v>1.1030500000000001</v>
      </c>
      <c r="L934">
        <v>6</v>
      </c>
    </row>
    <row r="935" spans="1:12" x14ac:dyDescent="0.25">
      <c r="A935">
        <v>411739</v>
      </c>
      <c r="B935">
        <v>0.85349999999999904</v>
      </c>
      <c r="C935">
        <v>0.69299999999999895</v>
      </c>
      <c r="D935">
        <v>80</v>
      </c>
      <c r="E935">
        <v>67.5</v>
      </c>
      <c r="F935">
        <v>95</v>
      </c>
      <c r="G935">
        <v>99.5</v>
      </c>
      <c r="H935">
        <v>1.5685</v>
      </c>
      <c r="I935">
        <v>1.5415000000000001</v>
      </c>
      <c r="J935">
        <v>0.74909999999999999</v>
      </c>
      <c r="K935">
        <v>1.25145</v>
      </c>
      <c r="L935">
        <v>0</v>
      </c>
    </row>
    <row r="936" spans="1:12" x14ac:dyDescent="0.25">
      <c r="A936">
        <v>82070</v>
      </c>
      <c r="B936">
        <v>0.67449999999999999</v>
      </c>
      <c r="C936">
        <v>0.60049999999999903</v>
      </c>
      <c r="D936">
        <v>63.5</v>
      </c>
      <c r="E936">
        <v>63.5</v>
      </c>
      <c r="F936">
        <v>95.5</v>
      </c>
      <c r="G936">
        <v>105</v>
      </c>
      <c r="H936">
        <v>1.5245</v>
      </c>
      <c r="I936">
        <v>1.5314999999999901</v>
      </c>
      <c r="J936">
        <v>0.89700000000000002</v>
      </c>
      <c r="K936">
        <v>1.1952499999999999</v>
      </c>
    </row>
    <row r="937" spans="1:12" x14ac:dyDescent="0.25">
      <c r="A937">
        <v>418396</v>
      </c>
      <c r="B937">
        <v>0.76449999999999996</v>
      </c>
      <c r="C937">
        <v>0.64900000000000002</v>
      </c>
      <c r="D937">
        <v>63.5</v>
      </c>
      <c r="E937">
        <v>66.5</v>
      </c>
      <c r="F937">
        <v>89</v>
      </c>
      <c r="G937">
        <v>104</v>
      </c>
      <c r="H937">
        <v>1.54449999999999</v>
      </c>
      <c r="I937">
        <v>1.53249999999999</v>
      </c>
      <c r="J937">
        <v>1.2504499999999901</v>
      </c>
      <c r="K937">
        <v>1.3507499999999999</v>
      </c>
      <c r="L937">
        <v>0</v>
      </c>
    </row>
    <row r="938" spans="1:12" x14ac:dyDescent="0.25">
      <c r="A938">
        <v>410526</v>
      </c>
      <c r="B938">
        <v>0.92799999999999905</v>
      </c>
      <c r="C938">
        <v>0.61899999999999999</v>
      </c>
      <c r="D938">
        <v>62</v>
      </c>
      <c r="E938">
        <v>54</v>
      </c>
      <c r="F938">
        <v>67</v>
      </c>
      <c r="G938">
        <v>88</v>
      </c>
      <c r="H938">
        <v>1.429</v>
      </c>
      <c r="I938">
        <v>1.5229999999999999</v>
      </c>
      <c r="J938">
        <v>1.347</v>
      </c>
      <c r="K938">
        <v>1.2298</v>
      </c>
      <c r="L938">
        <v>0</v>
      </c>
    </row>
    <row r="939" spans="1:12" x14ac:dyDescent="0.25">
      <c r="A939">
        <v>410526</v>
      </c>
      <c r="B939">
        <v>0.92799999999999905</v>
      </c>
      <c r="C939">
        <v>0.61899999999999999</v>
      </c>
      <c r="D939">
        <v>62</v>
      </c>
      <c r="E939">
        <v>54</v>
      </c>
      <c r="F939">
        <v>67</v>
      </c>
      <c r="G939">
        <v>88</v>
      </c>
      <c r="H939">
        <v>1.429</v>
      </c>
      <c r="I939">
        <v>1.5229999999999999</v>
      </c>
      <c r="J939">
        <v>1.347</v>
      </c>
      <c r="K939">
        <v>1.2298</v>
      </c>
      <c r="L939">
        <v>0</v>
      </c>
    </row>
    <row r="940" spans="1:12" x14ac:dyDescent="0.25">
      <c r="A940">
        <v>410526</v>
      </c>
      <c r="B940">
        <v>0.92799999999999905</v>
      </c>
      <c r="C940">
        <v>0.61899999999999999</v>
      </c>
      <c r="D940">
        <v>62</v>
      </c>
      <c r="E940">
        <v>54</v>
      </c>
      <c r="F940">
        <v>67</v>
      </c>
      <c r="G940">
        <v>88</v>
      </c>
      <c r="H940">
        <v>1.429</v>
      </c>
      <c r="I940">
        <v>1.5229999999999999</v>
      </c>
      <c r="J940">
        <v>1.347</v>
      </c>
      <c r="K940">
        <v>1.2298</v>
      </c>
      <c r="L940">
        <v>0</v>
      </c>
    </row>
    <row r="941" spans="1:12" x14ac:dyDescent="0.25">
      <c r="A941">
        <v>410526</v>
      </c>
      <c r="B941">
        <v>1.03</v>
      </c>
      <c r="C941">
        <v>0.67700000000000005</v>
      </c>
      <c r="D941">
        <v>81</v>
      </c>
      <c r="E941">
        <v>63</v>
      </c>
      <c r="F941">
        <v>79</v>
      </c>
      <c r="G941">
        <v>93</v>
      </c>
      <c r="H941">
        <v>1.4930000000000001</v>
      </c>
      <c r="I941">
        <v>1.5819999999999901</v>
      </c>
      <c r="J941">
        <v>1.2621</v>
      </c>
      <c r="K941">
        <v>1.6249</v>
      </c>
      <c r="L941">
        <v>0</v>
      </c>
    </row>
    <row r="942" spans="1:12" x14ac:dyDescent="0.25">
      <c r="A942">
        <v>410526</v>
      </c>
      <c r="B942">
        <v>1.03</v>
      </c>
      <c r="C942">
        <v>0.67700000000000005</v>
      </c>
      <c r="D942">
        <v>81</v>
      </c>
      <c r="E942">
        <v>63</v>
      </c>
      <c r="F942">
        <v>79</v>
      </c>
      <c r="G942">
        <v>93</v>
      </c>
      <c r="H942">
        <v>1.4930000000000001</v>
      </c>
      <c r="I942">
        <v>1.5819999999999901</v>
      </c>
      <c r="J942">
        <v>1.2621</v>
      </c>
      <c r="K942">
        <v>1.6249</v>
      </c>
      <c r="L942">
        <v>0</v>
      </c>
    </row>
    <row r="943" spans="1:12" x14ac:dyDescent="0.25">
      <c r="A943">
        <v>410526</v>
      </c>
      <c r="B943">
        <v>1.03</v>
      </c>
      <c r="C943">
        <v>0.67700000000000005</v>
      </c>
      <c r="D943">
        <v>81</v>
      </c>
      <c r="E943">
        <v>63</v>
      </c>
      <c r="F943">
        <v>79</v>
      </c>
      <c r="G943">
        <v>93</v>
      </c>
      <c r="H943">
        <v>1.4930000000000001</v>
      </c>
      <c r="I943">
        <v>1.5819999999999901</v>
      </c>
      <c r="J943">
        <v>1.2621</v>
      </c>
      <c r="K943">
        <v>1.6249</v>
      </c>
      <c r="L943">
        <v>0</v>
      </c>
    </row>
    <row r="944" spans="1:12" x14ac:dyDescent="0.25">
      <c r="A944">
        <v>261385</v>
      </c>
      <c r="B944">
        <v>0.6825</v>
      </c>
      <c r="C944">
        <v>0.57399999999999896</v>
      </c>
      <c r="D944">
        <v>51.5</v>
      </c>
      <c r="E944">
        <v>50</v>
      </c>
      <c r="F944">
        <v>75.5</v>
      </c>
      <c r="G944">
        <v>87.5</v>
      </c>
      <c r="H944">
        <v>1.4775</v>
      </c>
      <c r="I944">
        <v>1.552</v>
      </c>
      <c r="J944">
        <v>1.5004499999999901</v>
      </c>
      <c r="K944">
        <v>1.3624000000000001</v>
      </c>
      <c r="L944">
        <v>62</v>
      </c>
    </row>
    <row r="945" spans="1:12" x14ac:dyDescent="0.25">
      <c r="A945">
        <v>269956</v>
      </c>
      <c r="B945">
        <v>0.75849999999999895</v>
      </c>
      <c r="C945">
        <v>0.66899999999999904</v>
      </c>
      <c r="D945">
        <v>67</v>
      </c>
      <c r="E945">
        <v>64.5</v>
      </c>
      <c r="F945">
        <v>89</v>
      </c>
      <c r="G945">
        <v>97.5</v>
      </c>
      <c r="H945">
        <v>1.4810000000000001</v>
      </c>
      <c r="I945">
        <v>1.5455000000000001</v>
      </c>
      <c r="J945">
        <v>0.62729999999999997</v>
      </c>
      <c r="K945">
        <v>1.1327499999999999</v>
      </c>
      <c r="L945">
        <v>8</v>
      </c>
    </row>
    <row r="946" spans="1:12" x14ac:dyDescent="0.25">
      <c r="A946">
        <v>429872</v>
      </c>
      <c r="B946">
        <v>0.73849999999999905</v>
      </c>
      <c r="C946">
        <v>0.57950000000000002</v>
      </c>
      <c r="D946">
        <v>75.5</v>
      </c>
      <c r="E946">
        <v>58.5</v>
      </c>
      <c r="F946">
        <v>102.5</v>
      </c>
      <c r="G946">
        <v>101</v>
      </c>
      <c r="H946">
        <v>1.5195000000000001</v>
      </c>
      <c r="I946">
        <v>1.63299999999999</v>
      </c>
      <c r="J946">
        <v>1.4702999999999999</v>
      </c>
      <c r="K946">
        <v>1.47855</v>
      </c>
      <c r="L946">
        <v>0</v>
      </c>
    </row>
    <row r="947" spans="1:12" x14ac:dyDescent="0.25">
      <c r="A947">
        <v>281210</v>
      </c>
      <c r="B947">
        <v>0.8125</v>
      </c>
      <c r="C947">
        <v>0.69650000000000001</v>
      </c>
      <c r="D947">
        <v>63.5</v>
      </c>
      <c r="E947">
        <v>71.5</v>
      </c>
      <c r="F947">
        <v>79</v>
      </c>
      <c r="G947">
        <v>103</v>
      </c>
      <c r="H947">
        <v>1.48999999999999</v>
      </c>
      <c r="I947">
        <v>1.4969999999999899</v>
      </c>
      <c r="J947">
        <v>1.1360999999999899</v>
      </c>
      <c r="K947">
        <v>1.24675</v>
      </c>
      <c r="L947">
        <v>62</v>
      </c>
    </row>
    <row r="948" spans="1:12" x14ac:dyDescent="0.25">
      <c r="A948">
        <v>152017</v>
      </c>
      <c r="B948">
        <v>0.67249999999999999</v>
      </c>
      <c r="C948">
        <v>0.57050000000000001</v>
      </c>
      <c r="D948">
        <v>64</v>
      </c>
      <c r="E948">
        <v>69</v>
      </c>
      <c r="F948">
        <v>98.5</v>
      </c>
      <c r="G948">
        <v>122</v>
      </c>
      <c r="H948">
        <v>1.5255000000000001</v>
      </c>
      <c r="I948">
        <v>1.5559999999999901</v>
      </c>
      <c r="J948">
        <v>0.93394999999999995</v>
      </c>
      <c r="K948">
        <v>1.4753499999999999</v>
      </c>
      <c r="L948">
        <v>10</v>
      </c>
    </row>
    <row r="949" spans="1:12" x14ac:dyDescent="0.25">
      <c r="A949">
        <v>356804</v>
      </c>
      <c r="B949">
        <v>0.73549999999999904</v>
      </c>
      <c r="C949">
        <v>0.64849999999999897</v>
      </c>
      <c r="D949">
        <v>64.5</v>
      </c>
      <c r="E949">
        <v>50</v>
      </c>
      <c r="F949">
        <v>88.5</v>
      </c>
      <c r="G949">
        <v>77</v>
      </c>
      <c r="H949">
        <v>1.5455000000000001</v>
      </c>
      <c r="I949">
        <v>1.613</v>
      </c>
      <c r="J949">
        <v>0.61949999999999905</v>
      </c>
      <c r="K949">
        <v>1.12235</v>
      </c>
      <c r="L949">
        <v>26</v>
      </c>
    </row>
    <row r="950" spans="1:12" x14ac:dyDescent="0.25">
      <c r="A950">
        <v>412590</v>
      </c>
      <c r="B950">
        <v>0.815499999999999</v>
      </c>
      <c r="C950">
        <v>0.62</v>
      </c>
      <c r="D950">
        <v>63</v>
      </c>
      <c r="E950">
        <v>58.5</v>
      </c>
      <c r="F950">
        <v>78.5</v>
      </c>
      <c r="G950">
        <v>96</v>
      </c>
      <c r="H950">
        <v>1.5234999999999901</v>
      </c>
      <c r="I950">
        <v>1.5415000000000001</v>
      </c>
      <c r="J950">
        <v>0.87814999999999999</v>
      </c>
      <c r="K950">
        <v>1.27565</v>
      </c>
      <c r="L950">
        <v>0</v>
      </c>
    </row>
    <row r="951" spans="1:12" x14ac:dyDescent="0.25">
      <c r="A951">
        <v>410596</v>
      </c>
      <c r="B951">
        <v>0.90849999999999997</v>
      </c>
      <c r="C951">
        <v>0.68500000000000005</v>
      </c>
      <c r="D951">
        <v>63</v>
      </c>
      <c r="E951">
        <v>56.5</v>
      </c>
      <c r="F951">
        <v>69</v>
      </c>
      <c r="G951">
        <v>82.5</v>
      </c>
      <c r="H951">
        <v>1.4664999999999999</v>
      </c>
      <c r="I951">
        <v>1.5509999999999999</v>
      </c>
      <c r="J951">
        <v>0.84814999999999996</v>
      </c>
      <c r="K951">
        <v>1.31715</v>
      </c>
      <c r="L951">
        <v>0</v>
      </c>
    </row>
    <row r="952" spans="1:12" x14ac:dyDescent="0.25">
      <c r="A952">
        <v>288799</v>
      </c>
      <c r="B952">
        <v>0.47899999999999898</v>
      </c>
      <c r="C952">
        <v>0.52800000000000002</v>
      </c>
      <c r="D952">
        <v>40</v>
      </c>
      <c r="E952">
        <v>50</v>
      </c>
      <c r="F952">
        <v>84.5</v>
      </c>
      <c r="G952">
        <v>91</v>
      </c>
      <c r="H952">
        <v>1.4870000000000001</v>
      </c>
      <c r="I952">
        <v>1.5739999999999901</v>
      </c>
      <c r="J952">
        <v>1.21455</v>
      </c>
      <c r="K952">
        <v>1.3389</v>
      </c>
      <c r="L952">
        <v>52</v>
      </c>
    </row>
    <row r="953" spans="1:12" x14ac:dyDescent="0.25">
      <c r="A953">
        <v>415322</v>
      </c>
      <c r="B953">
        <v>0.71399999999999997</v>
      </c>
      <c r="C953">
        <v>0.53849999999999998</v>
      </c>
      <c r="D953">
        <v>72.5</v>
      </c>
      <c r="E953">
        <v>66</v>
      </c>
      <c r="F953">
        <v>102</v>
      </c>
      <c r="G953">
        <v>123</v>
      </c>
      <c r="H953">
        <v>1.5265</v>
      </c>
      <c r="I953">
        <v>1.60849999999999</v>
      </c>
      <c r="J953">
        <v>1.79409999999999</v>
      </c>
      <c r="K953">
        <v>1.9658500000000001</v>
      </c>
      <c r="L953">
        <v>48</v>
      </c>
    </row>
    <row r="954" spans="1:12" x14ac:dyDescent="0.25">
      <c r="A954">
        <v>159962</v>
      </c>
      <c r="B954">
        <v>0.72499999999999998</v>
      </c>
      <c r="C954">
        <v>0.53749999999999998</v>
      </c>
      <c r="D954">
        <v>63</v>
      </c>
      <c r="E954">
        <v>43.5</v>
      </c>
      <c r="F954">
        <v>86</v>
      </c>
      <c r="G954">
        <v>81</v>
      </c>
      <c r="H954">
        <v>1.4950000000000001</v>
      </c>
      <c r="I954">
        <v>1.5519999999999901</v>
      </c>
      <c r="J954">
        <v>0.96345000000000003</v>
      </c>
      <c r="K954">
        <v>1.3719999999999899</v>
      </c>
      <c r="L954">
        <v>42</v>
      </c>
    </row>
    <row r="955" spans="1:12" x14ac:dyDescent="0.25">
      <c r="A955">
        <v>363299</v>
      </c>
      <c r="B955">
        <v>0.80649999999999999</v>
      </c>
      <c r="C955">
        <v>0.69099999999999995</v>
      </c>
      <c r="D955">
        <v>78</v>
      </c>
      <c r="E955">
        <v>82</v>
      </c>
      <c r="F955">
        <v>97</v>
      </c>
      <c r="G955">
        <v>103</v>
      </c>
      <c r="H955">
        <v>1.5429999999999999</v>
      </c>
      <c r="I955">
        <v>1.5880000000000001</v>
      </c>
      <c r="J955">
        <v>0.86860000000000004</v>
      </c>
      <c r="K955">
        <v>1.3795999999999999</v>
      </c>
      <c r="L955">
        <v>26</v>
      </c>
    </row>
    <row r="956" spans="1:12" x14ac:dyDescent="0.25">
      <c r="A956">
        <v>38675</v>
      </c>
      <c r="B956">
        <v>0.5575</v>
      </c>
      <c r="C956">
        <v>0.69499999999999995</v>
      </c>
      <c r="D956">
        <v>53.5</v>
      </c>
      <c r="E956">
        <v>66</v>
      </c>
      <c r="F956">
        <v>96.5</v>
      </c>
      <c r="G956">
        <v>95.5</v>
      </c>
      <c r="H956">
        <v>1.48599999999999</v>
      </c>
      <c r="I956">
        <v>1.5394999999999901</v>
      </c>
      <c r="J956">
        <v>0.73059999999999903</v>
      </c>
      <c r="K956">
        <v>1.26675</v>
      </c>
      <c r="L956">
        <v>30</v>
      </c>
    </row>
    <row r="957" spans="1:12" x14ac:dyDescent="0.25">
      <c r="A957">
        <v>418290</v>
      </c>
      <c r="B957">
        <v>0.73949999999999905</v>
      </c>
      <c r="C957">
        <v>0.56999999999999995</v>
      </c>
      <c r="D957">
        <v>72.5</v>
      </c>
      <c r="E957">
        <v>61.5</v>
      </c>
      <c r="F957">
        <v>98.5</v>
      </c>
      <c r="G957">
        <v>109</v>
      </c>
      <c r="H957">
        <v>1.4995000000000001</v>
      </c>
      <c r="I957">
        <v>1.5585</v>
      </c>
      <c r="J957">
        <v>0.82374999999999998</v>
      </c>
      <c r="K957">
        <v>1.5913999999999999</v>
      </c>
      <c r="L957">
        <v>0</v>
      </c>
    </row>
    <row r="958" spans="1:12" x14ac:dyDescent="0.25">
      <c r="A958">
        <v>412295</v>
      </c>
      <c r="B958">
        <v>0.77199999999999902</v>
      </c>
      <c r="C958">
        <v>0.64849999999999997</v>
      </c>
      <c r="D958">
        <v>60</v>
      </c>
      <c r="E958">
        <v>53</v>
      </c>
      <c r="F958">
        <v>79.5</v>
      </c>
      <c r="G958">
        <v>82.5</v>
      </c>
      <c r="H958">
        <v>1.5309999999999899</v>
      </c>
      <c r="I958">
        <v>1.59049999999999</v>
      </c>
      <c r="J958">
        <v>0.72219999999999995</v>
      </c>
      <c r="K958">
        <v>1.35754999999999</v>
      </c>
      <c r="L958">
        <v>12</v>
      </c>
    </row>
    <row r="959" spans="1:12" x14ac:dyDescent="0.25">
      <c r="A959">
        <v>408551</v>
      </c>
      <c r="B959">
        <v>0.91249999999999998</v>
      </c>
      <c r="C959">
        <v>0.94399999999999995</v>
      </c>
      <c r="D959">
        <v>64</v>
      </c>
      <c r="E959">
        <v>67.5</v>
      </c>
      <c r="F959">
        <v>70</v>
      </c>
      <c r="G959">
        <v>71.5</v>
      </c>
      <c r="H959">
        <v>1.4289999999999901</v>
      </c>
      <c r="I959">
        <v>1.4664999999999999</v>
      </c>
      <c r="J959">
        <v>1.1785999999999901</v>
      </c>
      <c r="K959">
        <v>1.1110500000000001</v>
      </c>
      <c r="L959">
        <v>20</v>
      </c>
    </row>
    <row r="960" spans="1:12" x14ac:dyDescent="0.25">
      <c r="A960">
        <v>66340</v>
      </c>
      <c r="B960">
        <v>0.77700000000000002</v>
      </c>
      <c r="C960">
        <v>0.58550000000000002</v>
      </c>
      <c r="D960">
        <v>63</v>
      </c>
      <c r="E960">
        <v>49.5</v>
      </c>
      <c r="F960">
        <v>82</v>
      </c>
      <c r="G960">
        <v>84.5</v>
      </c>
      <c r="H960">
        <v>1.5</v>
      </c>
      <c r="I960">
        <v>1.4949999999999899</v>
      </c>
      <c r="J960">
        <v>0.88595000000000002</v>
      </c>
      <c r="K960">
        <v>1.0766</v>
      </c>
      <c r="L960">
        <v>58</v>
      </c>
    </row>
    <row r="961" spans="1:12" x14ac:dyDescent="0.25">
      <c r="A961">
        <v>42335</v>
      </c>
      <c r="B961">
        <v>0.67599999999999905</v>
      </c>
      <c r="C961">
        <v>0.61549999999999905</v>
      </c>
      <c r="D961">
        <v>61.5</v>
      </c>
      <c r="E961">
        <v>65</v>
      </c>
      <c r="F961">
        <v>92.5</v>
      </c>
      <c r="G961">
        <v>106</v>
      </c>
      <c r="H961">
        <v>1.5189999999999899</v>
      </c>
      <c r="I961">
        <v>1.6325000000000001</v>
      </c>
      <c r="J961">
        <v>0.96935000000000004</v>
      </c>
      <c r="K961">
        <v>1.5584499999999999</v>
      </c>
    </row>
    <row r="962" spans="1:12" x14ac:dyDescent="0.25">
      <c r="A962">
        <v>205481</v>
      </c>
      <c r="B962">
        <v>0.75549999999999995</v>
      </c>
      <c r="C962">
        <v>0.60450000000000004</v>
      </c>
      <c r="D962">
        <v>53</v>
      </c>
      <c r="E962">
        <v>52</v>
      </c>
      <c r="F962">
        <v>71</v>
      </c>
      <c r="G962">
        <v>86</v>
      </c>
      <c r="H962">
        <v>1.5189999999999899</v>
      </c>
      <c r="I962">
        <v>1.5880000000000001</v>
      </c>
      <c r="J962">
        <v>1.2668999999999999</v>
      </c>
      <c r="K962">
        <v>1.4036999999999999</v>
      </c>
      <c r="L962">
        <v>98</v>
      </c>
    </row>
    <row r="963" spans="1:12" x14ac:dyDescent="0.25">
      <c r="A963">
        <v>142751</v>
      </c>
      <c r="B963">
        <v>0.57950000000000002</v>
      </c>
      <c r="C963">
        <v>0.53800000000000003</v>
      </c>
      <c r="D963">
        <v>54</v>
      </c>
      <c r="E963">
        <v>48.5</v>
      </c>
      <c r="F963">
        <v>93.5</v>
      </c>
      <c r="G963">
        <v>90</v>
      </c>
      <c r="H963">
        <v>1.5269999999999899</v>
      </c>
      <c r="I963">
        <v>1.643</v>
      </c>
      <c r="J963">
        <v>0.77490000000000003</v>
      </c>
      <c r="K963">
        <v>1.27475</v>
      </c>
      <c r="L963">
        <v>62</v>
      </c>
    </row>
    <row r="964" spans="1:12" x14ac:dyDescent="0.25">
      <c r="A964">
        <v>208057</v>
      </c>
      <c r="B964">
        <v>0.80499999999999905</v>
      </c>
      <c r="C964">
        <v>0.64949999999999897</v>
      </c>
      <c r="D964">
        <v>79</v>
      </c>
      <c r="E964">
        <v>79.5</v>
      </c>
      <c r="F964">
        <v>98.5</v>
      </c>
      <c r="G964">
        <v>123</v>
      </c>
      <c r="H964">
        <v>1.53799999999999</v>
      </c>
      <c r="I964">
        <v>1.5549999999999999</v>
      </c>
      <c r="J964">
        <v>1.0743</v>
      </c>
      <c r="K964">
        <v>1.6228499999999999</v>
      </c>
      <c r="L964">
        <v>60</v>
      </c>
    </row>
    <row r="965" spans="1:12" x14ac:dyDescent="0.25">
      <c r="A965">
        <v>411152</v>
      </c>
      <c r="B965">
        <v>0.67449999999999999</v>
      </c>
      <c r="C965">
        <v>0.67500000000000004</v>
      </c>
      <c r="D965">
        <v>61.5</v>
      </c>
      <c r="E965">
        <v>58</v>
      </c>
      <c r="F965">
        <v>93.5</v>
      </c>
      <c r="G965">
        <v>76</v>
      </c>
      <c r="H965">
        <v>1.3094999999999899</v>
      </c>
      <c r="I965">
        <v>1.4824999999999899</v>
      </c>
      <c r="J965">
        <v>0.69794999999999996</v>
      </c>
      <c r="K965">
        <v>1.1213</v>
      </c>
      <c r="L965">
        <v>18</v>
      </c>
    </row>
    <row r="966" spans="1:12" x14ac:dyDescent="0.25">
      <c r="A966">
        <v>422605</v>
      </c>
      <c r="B966">
        <v>0.61199999999999999</v>
      </c>
      <c r="C966">
        <v>0.61850000000000005</v>
      </c>
      <c r="D966">
        <v>52.5</v>
      </c>
      <c r="E966">
        <v>58.5</v>
      </c>
      <c r="F966">
        <v>86.5</v>
      </c>
      <c r="G966">
        <v>95.5</v>
      </c>
      <c r="H966">
        <v>1.5345</v>
      </c>
      <c r="I966">
        <v>1.65299999999999</v>
      </c>
      <c r="J966">
        <v>0.77454999999999996</v>
      </c>
      <c r="K966">
        <v>1.79895</v>
      </c>
    </row>
    <row r="967" spans="1:12" x14ac:dyDescent="0.25">
      <c r="A967">
        <v>351463</v>
      </c>
      <c r="B967">
        <v>0.71099999999999997</v>
      </c>
      <c r="C967">
        <v>0.70950000000000002</v>
      </c>
      <c r="D967">
        <v>76</v>
      </c>
      <c r="E967">
        <v>76.5</v>
      </c>
      <c r="F967">
        <v>107.5</v>
      </c>
      <c r="G967">
        <v>107.5</v>
      </c>
      <c r="H967">
        <v>1.5169999999999999</v>
      </c>
      <c r="I967">
        <v>1.5954999999999999</v>
      </c>
      <c r="J967">
        <v>0.58525000000000005</v>
      </c>
      <c r="K967">
        <v>1.5680499999999999</v>
      </c>
      <c r="L967">
        <v>18</v>
      </c>
    </row>
    <row r="968" spans="1:12" x14ac:dyDescent="0.25">
      <c r="A968">
        <v>418998</v>
      </c>
      <c r="B968">
        <v>0.76299999999999901</v>
      </c>
      <c r="C968">
        <v>0.64749999999999996</v>
      </c>
      <c r="D968">
        <v>80.5</v>
      </c>
      <c r="E968">
        <v>77</v>
      </c>
      <c r="F968">
        <v>108.5</v>
      </c>
      <c r="G968">
        <v>119.5</v>
      </c>
      <c r="H968">
        <v>1.4515</v>
      </c>
      <c r="I968">
        <v>1.4670000000000001</v>
      </c>
      <c r="J968">
        <v>0.80554999999999999</v>
      </c>
      <c r="K968">
        <v>1.10164999999999</v>
      </c>
      <c r="L968">
        <v>88</v>
      </c>
    </row>
    <row r="969" spans="1:12" x14ac:dyDescent="0.25">
      <c r="A969">
        <v>412029</v>
      </c>
      <c r="B969">
        <v>0.73799999999999999</v>
      </c>
      <c r="C969">
        <v>0.72799999999999998</v>
      </c>
      <c r="D969">
        <v>62</v>
      </c>
      <c r="E969">
        <v>39</v>
      </c>
      <c r="F969">
        <v>85.5</v>
      </c>
      <c r="G969">
        <v>65.5</v>
      </c>
      <c r="H969">
        <v>1.4990000000000001</v>
      </c>
      <c r="I969">
        <v>1.4295</v>
      </c>
      <c r="J969">
        <v>0.6431</v>
      </c>
      <c r="K969">
        <v>1.19044999999999</v>
      </c>
      <c r="L969">
        <v>0</v>
      </c>
    </row>
    <row r="970" spans="1:12" x14ac:dyDescent="0.25">
      <c r="A970">
        <v>412029</v>
      </c>
      <c r="B970">
        <v>0.75600000000000001</v>
      </c>
      <c r="C970">
        <v>0.93099999999999905</v>
      </c>
      <c r="D970">
        <v>70</v>
      </c>
      <c r="E970">
        <v>90</v>
      </c>
      <c r="F970">
        <v>95</v>
      </c>
      <c r="G970">
        <v>86.5</v>
      </c>
      <c r="H970">
        <v>1.5044999999999999</v>
      </c>
      <c r="I970">
        <v>1.5055000000000001</v>
      </c>
      <c r="J970">
        <v>0.76200000000000001</v>
      </c>
      <c r="K970">
        <v>1.2817499999999999</v>
      </c>
      <c r="L970">
        <v>0</v>
      </c>
    </row>
    <row r="971" spans="1:12" x14ac:dyDescent="0.25">
      <c r="A971">
        <v>377873</v>
      </c>
      <c r="B971">
        <v>0.72450000000000003</v>
      </c>
      <c r="C971">
        <v>0.63200000000000001</v>
      </c>
      <c r="D971">
        <v>64</v>
      </c>
      <c r="E971">
        <v>62</v>
      </c>
      <c r="F971">
        <v>89</v>
      </c>
      <c r="G971">
        <v>100</v>
      </c>
      <c r="H971">
        <v>1.508</v>
      </c>
      <c r="I971">
        <v>1.5920000000000001</v>
      </c>
      <c r="J971">
        <v>0.73270000000000002</v>
      </c>
      <c r="K971">
        <v>1.1249499999999999</v>
      </c>
      <c r="L971">
        <v>116</v>
      </c>
    </row>
    <row r="972" spans="1:12" x14ac:dyDescent="0.25">
      <c r="A972">
        <v>389541</v>
      </c>
      <c r="B972">
        <v>0.58250000000000002</v>
      </c>
      <c r="C972">
        <v>0.63600000000000001</v>
      </c>
      <c r="D972">
        <v>50.5</v>
      </c>
      <c r="E972">
        <v>61</v>
      </c>
      <c r="F972">
        <v>87</v>
      </c>
      <c r="G972">
        <v>95.5</v>
      </c>
      <c r="H972">
        <v>1.5015000000000001</v>
      </c>
      <c r="I972">
        <v>1.603</v>
      </c>
      <c r="J972">
        <v>0.97029999999999905</v>
      </c>
      <c r="K972">
        <v>1.21905</v>
      </c>
      <c r="L972">
        <v>44</v>
      </c>
    </row>
    <row r="973" spans="1:12" x14ac:dyDescent="0.25">
      <c r="A973">
        <v>416559</v>
      </c>
      <c r="B973">
        <v>0.78800000000000003</v>
      </c>
      <c r="C973">
        <v>0.57950000000000002</v>
      </c>
      <c r="D973">
        <v>60.5</v>
      </c>
      <c r="E973">
        <v>46</v>
      </c>
      <c r="F973">
        <v>77</v>
      </c>
      <c r="G973">
        <v>79</v>
      </c>
      <c r="H973">
        <v>1.5205</v>
      </c>
      <c r="I973">
        <v>1.575</v>
      </c>
      <c r="J973">
        <v>1.0306500000000001</v>
      </c>
      <c r="K973">
        <v>1.1133500000000001</v>
      </c>
      <c r="L973">
        <v>28</v>
      </c>
    </row>
    <row r="974" spans="1:12" x14ac:dyDescent="0.25">
      <c r="A974">
        <v>75952</v>
      </c>
      <c r="B974">
        <v>0.70099999999999896</v>
      </c>
      <c r="C974">
        <v>0.73199999999999998</v>
      </c>
      <c r="D974">
        <v>54</v>
      </c>
      <c r="E974">
        <v>57</v>
      </c>
      <c r="F974">
        <v>78.5</v>
      </c>
      <c r="G974">
        <v>78</v>
      </c>
      <c r="H974">
        <v>1.5325</v>
      </c>
      <c r="I974">
        <v>1.591</v>
      </c>
      <c r="J974">
        <v>1.5373000000000001</v>
      </c>
      <c r="K974">
        <v>1.5550999999999999</v>
      </c>
      <c r="L974">
        <v>0</v>
      </c>
    </row>
    <row r="975" spans="1:12" x14ac:dyDescent="0.25">
      <c r="A975">
        <v>132915</v>
      </c>
      <c r="B975">
        <v>0.77200000000000002</v>
      </c>
      <c r="C975">
        <v>0.60599999999999998</v>
      </c>
      <c r="D975">
        <v>63</v>
      </c>
      <c r="E975">
        <v>57.5</v>
      </c>
      <c r="F975">
        <v>82.5</v>
      </c>
      <c r="G975">
        <v>96</v>
      </c>
      <c r="H975">
        <v>1.48599999999999</v>
      </c>
      <c r="I975">
        <v>1.56249999999999</v>
      </c>
      <c r="J975">
        <v>0.94709999999999905</v>
      </c>
      <c r="K975">
        <v>1.40395</v>
      </c>
      <c r="L975">
        <v>52</v>
      </c>
    </row>
    <row r="976" spans="1:12" x14ac:dyDescent="0.25">
      <c r="A976">
        <v>277595</v>
      </c>
      <c r="B976">
        <v>0.69950000000000001</v>
      </c>
      <c r="C976">
        <v>0.70899999999999896</v>
      </c>
      <c r="D976">
        <v>65</v>
      </c>
      <c r="E976">
        <v>69.5</v>
      </c>
      <c r="F976">
        <v>93.5</v>
      </c>
      <c r="G976">
        <v>98</v>
      </c>
      <c r="H976">
        <v>1.5014999999999901</v>
      </c>
      <c r="I976">
        <v>1.5285</v>
      </c>
      <c r="J976">
        <v>0.76599999999999902</v>
      </c>
      <c r="K976">
        <v>0.97685</v>
      </c>
      <c r="L976">
        <v>24</v>
      </c>
    </row>
    <row r="977" spans="1:12" x14ac:dyDescent="0.25">
      <c r="A977">
        <v>418118</v>
      </c>
      <c r="B977">
        <v>0.7</v>
      </c>
      <c r="C977">
        <v>0.753999999999999</v>
      </c>
      <c r="D977">
        <v>67.5</v>
      </c>
      <c r="E977">
        <v>75</v>
      </c>
      <c r="F977">
        <v>97.5</v>
      </c>
      <c r="G977">
        <v>100.5</v>
      </c>
      <c r="H977">
        <v>1.5539999999999901</v>
      </c>
      <c r="I977">
        <v>1.57849999999999</v>
      </c>
      <c r="J977">
        <v>1.1031500000000001</v>
      </c>
      <c r="K977">
        <v>1.4827999999999999</v>
      </c>
      <c r="L977">
        <v>0</v>
      </c>
    </row>
    <row r="978" spans="1:12" x14ac:dyDescent="0.25">
      <c r="A978">
        <v>101711</v>
      </c>
      <c r="B978">
        <v>1.1005</v>
      </c>
      <c r="C978">
        <v>0.75349999999999995</v>
      </c>
      <c r="D978">
        <v>56.5</v>
      </c>
      <c r="E978">
        <v>62</v>
      </c>
      <c r="F978">
        <v>51</v>
      </c>
      <c r="G978">
        <v>83</v>
      </c>
      <c r="H978">
        <v>1.4669999999999901</v>
      </c>
      <c r="I978">
        <v>1.5354999999999901</v>
      </c>
      <c r="J978">
        <v>0.58194999999999997</v>
      </c>
      <c r="K978">
        <v>0.76729999999999998</v>
      </c>
      <c r="L978">
        <v>0</v>
      </c>
    </row>
    <row r="979" spans="1:12" x14ac:dyDescent="0.25">
      <c r="A979">
        <v>180023</v>
      </c>
      <c r="B979">
        <v>0.751999999999999</v>
      </c>
      <c r="C979">
        <v>0.74299999999999999</v>
      </c>
      <c r="D979">
        <v>59.5</v>
      </c>
      <c r="E979">
        <v>59</v>
      </c>
      <c r="F979">
        <v>79.5</v>
      </c>
      <c r="G979">
        <v>79.5</v>
      </c>
      <c r="H979">
        <v>1.5214999999999901</v>
      </c>
      <c r="I979">
        <v>1.60049999999999</v>
      </c>
      <c r="J979">
        <v>0.93045</v>
      </c>
      <c r="K979">
        <v>1.2416499999999999</v>
      </c>
      <c r="L979">
        <v>22</v>
      </c>
    </row>
    <row r="980" spans="1:12" x14ac:dyDescent="0.25">
      <c r="A980">
        <v>74885</v>
      </c>
      <c r="B980">
        <v>0.59099999999999997</v>
      </c>
      <c r="C980">
        <v>0.63399999999999901</v>
      </c>
      <c r="D980">
        <v>58.5</v>
      </c>
      <c r="E980">
        <v>61.5</v>
      </c>
      <c r="F980">
        <v>99</v>
      </c>
      <c r="G980">
        <v>98.5</v>
      </c>
      <c r="H980">
        <v>1.4904999999999899</v>
      </c>
      <c r="I980">
        <v>1.5129999999999999</v>
      </c>
      <c r="J980">
        <v>0.89139999999999997</v>
      </c>
      <c r="K980">
        <v>1.3998999999999999</v>
      </c>
      <c r="L980">
        <v>0</v>
      </c>
    </row>
    <row r="981" spans="1:12" x14ac:dyDescent="0.25">
      <c r="A981">
        <v>514689</v>
      </c>
      <c r="B981">
        <v>0.64999999999999902</v>
      </c>
      <c r="C981">
        <v>0.58250000000000002</v>
      </c>
      <c r="D981">
        <v>55.5</v>
      </c>
      <c r="E981">
        <v>50</v>
      </c>
      <c r="F981">
        <v>88</v>
      </c>
      <c r="G981">
        <v>88</v>
      </c>
      <c r="H981">
        <v>1.478</v>
      </c>
      <c r="I981">
        <v>1.5680000000000001</v>
      </c>
      <c r="J981">
        <v>1.5421499999999999</v>
      </c>
      <c r="K981">
        <v>1.2915000000000001</v>
      </c>
    </row>
    <row r="982" spans="1:12" x14ac:dyDescent="0.25">
      <c r="A982">
        <v>414170</v>
      </c>
      <c r="B982">
        <v>0.71399999999999997</v>
      </c>
      <c r="C982">
        <v>0.71299999999999997</v>
      </c>
      <c r="D982">
        <v>54</v>
      </c>
      <c r="E982">
        <v>57.5</v>
      </c>
      <c r="F982">
        <v>75.5</v>
      </c>
      <c r="G982">
        <v>82</v>
      </c>
      <c r="H982">
        <v>1.4415</v>
      </c>
      <c r="I982">
        <v>1.52849999999999</v>
      </c>
      <c r="J982">
        <v>1.7905</v>
      </c>
      <c r="K982">
        <v>1.34605</v>
      </c>
      <c r="L982">
        <v>0</v>
      </c>
    </row>
    <row r="983" spans="1:12" x14ac:dyDescent="0.25">
      <c r="A983">
        <v>412126</v>
      </c>
      <c r="B983">
        <v>0.71599999999999997</v>
      </c>
      <c r="C983">
        <v>0.622</v>
      </c>
      <c r="D983">
        <v>50.5</v>
      </c>
      <c r="E983">
        <v>56.5</v>
      </c>
      <c r="F983">
        <v>71</v>
      </c>
      <c r="G983">
        <v>91.5</v>
      </c>
      <c r="H983">
        <v>1.5085</v>
      </c>
      <c r="I983">
        <v>1.597</v>
      </c>
      <c r="J983">
        <v>0.68374999999999997</v>
      </c>
      <c r="K983">
        <v>1.29955</v>
      </c>
      <c r="L983">
        <v>4</v>
      </c>
    </row>
    <row r="984" spans="1:12" x14ac:dyDescent="0.25">
      <c r="A984">
        <v>416317</v>
      </c>
      <c r="B984">
        <v>0.64700000000000002</v>
      </c>
      <c r="C984">
        <v>0.5675</v>
      </c>
      <c r="D984">
        <v>60.5</v>
      </c>
      <c r="E984">
        <v>58</v>
      </c>
      <c r="F984">
        <v>94.5</v>
      </c>
      <c r="G984">
        <v>102</v>
      </c>
      <c r="H984">
        <v>1.5065</v>
      </c>
      <c r="I984">
        <v>1.623</v>
      </c>
      <c r="J984">
        <v>1.0302</v>
      </c>
      <c r="K984">
        <v>1.22875</v>
      </c>
      <c r="L984">
        <v>0</v>
      </c>
    </row>
    <row r="985" spans="1:12" x14ac:dyDescent="0.25">
      <c r="A985">
        <v>408409</v>
      </c>
      <c r="B985">
        <v>0.58099999999999996</v>
      </c>
      <c r="C985">
        <v>0.61199999999999999</v>
      </c>
      <c r="D985">
        <v>67</v>
      </c>
      <c r="E985">
        <v>71</v>
      </c>
      <c r="F985">
        <v>115.5</v>
      </c>
      <c r="G985">
        <v>118</v>
      </c>
      <c r="H985">
        <v>1.516</v>
      </c>
      <c r="I985">
        <v>1.5620000000000001</v>
      </c>
      <c r="J985">
        <v>1.2639499999999999</v>
      </c>
      <c r="K985">
        <v>1.4377500000000001</v>
      </c>
      <c r="L985">
        <v>6</v>
      </c>
    </row>
    <row r="986" spans="1:12" x14ac:dyDescent="0.25">
      <c r="A986">
        <v>408409</v>
      </c>
      <c r="B986">
        <v>0.57049999999999901</v>
      </c>
      <c r="C986">
        <v>0.61250000000000004</v>
      </c>
      <c r="D986">
        <v>65.5</v>
      </c>
      <c r="E986">
        <v>70</v>
      </c>
      <c r="F986">
        <v>115</v>
      </c>
      <c r="G986">
        <v>115.5</v>
      </c>
      <c r="H986">
        <v>1.53399999999999</v>
      </c>
      <c r="I986">
        <v>1.589</v>
      </c>
      <c r="J986">
        <v>1.0347999999999999</v>
      </c>
      <c r="K986">
        <v>1.4206000000000001</v>
      </c>
      <c r="L986">
        <v>6</v>
      </c>
    </row>
    <row r="987" spans="1:12" x14ac:dyDescent="0.25">
      <c r="A987">
        <v>408409</v>
      </c>
      <c r="B987">
        <v>0.59549999999999903</v>
      </c>
      <c r="C987">
        <v>0.55099999999999905</v>
      </c>
      <c r="D987">
        <v>67</v>
      </c>
      <c r="E987">
        <v>65.5</v>
      </c>
      <c r="F987">
        <v>113</v>
      </c>
      <c r="G987">
        <v>120.5</v>
      </c>
      <c r="H987">
        <v>1.573</v>
      </c>
      <c r="I987">
        <v>1.5925</v>
      </c>
      <c r="J987">
        <v>1.2522500000000001</v>
      </c>
      <c r="K987">
        <v>1.6819</v>
      </c>
      <c r="L987">
        <v>6</v>
      </c>
    </row>
    <row r="988" spans="1:12" x14ac:dyDescent="0.25">
      <c r="A988">
        <v>408409</v>
      </c>
      <c r="B988">
        <v>0.58499999999999897</v>
      </c>
      <c r="C988">
        <v>0.55149999999999999</v>
      </c>
      <c r="D988">
        <v>65.5</v>
      </c>
      <c r="E988">
        <v>64.5</v>
      </c>
      <c r="F988">
        <v>112.5</v>
      </c>
      <c r="G988">
        <v>118</v>
      </c>
      <c r="H988">
        <v>1.591</v>
      </c>
      <c r="I988">
        <v>1.6194999999999999</v>
      </c>
      <c r="J988">
        <v>1.0230999999999999</v>
      </c>
      <c r="K988">
        <v>1.66475</v>
      </c>
      <c r="L988">
        <v>6</v>
      </c>
    </row>
    <row r="989" spans="1:12" x14ac:dyDescent="0.25">
      <c r="A989">
        <v>412062</v>
      </c>
      <c r="B989">
        <v>0.79599999999999904</v>
      </c>
      <c r="C989">
        <v>0.6875</v>
      </c>
      <c r="D989">
        <v>55.5</v>
      </c>
      <c r="E989">
        <v>52</v>
      </c>
      <c r="F989">
        <v>71</v>
      </c>
      <c r="G989">
        <v>77</v>
      </c>
      <c r="H989">
        <v>1.4950000000000001</v>
      </c>
      <c r="I989">
        <v>1.52449999999999</v>
      </c>
      <c r="J989">
        <v>1.0364</v>
      </c>
      <c r="K989">
        <v>1.3788499999999999</v>
      </c>
      <c r="L989">
        <v>78</v>
      </c>
    </row>
    <row r="990" spans="1:12" x14ac:dyDescent="0.25">
      <c r="A990">
        <v>426458</v>
      </c>
      <c r="B990">
        <v>0.63449999999999895</v>
      </c>
      <c r="C990">
        <v>0.77800000000000002</v>
      </c>
      <c r="D990">
        <v>64.5</v>
      </c>
      <c r="E990">
        <v>74.5</v>
      </c>
      <c r="F990">
        <v>102.5</v>
      </c>
      <c r="G990">
        <v>96.5</v>
      </c>
      <c r="H990">
        <v>1.5175000000000001</v>
      </c>
      <c r="I990">
        <v>1.5625</v>
      </c>
      <c r="J990">
        <v>1.0085999999999999</v>
      </c>
      <c r="K990">
        <v>1.30515</v>
      </c>
      <c r="L990">
        <v>6</v>
      </c>
    </row>
    <row r="991" spans="1:12" x14ac:dyDescent="0.25">
      <c r="A991">
        <v>131871</v>
      </c>
      <c r="B991">
        <v>0.84049999999999903</v>
      </c>
      <c r="C991">
        <v>0.76749999999999996</v>
      </c>
      <c r="D991">
        <v>69.5</v>
      </c>
      <c r="E991">
        <v>65</v>
      </c>
      <c r="F991">
        <v>82.5</v>
      </c>
      <c r="G991">
        <v>85.5</v>
      </c>
      <c r="H991">
        <v>1.52599999999999</v>
      </c>
      <c r="I991">
        <v>1.6139999999999901</v>
      </c>
      <c r="J991">
        <v>0.979849999999999</v>
      </c>
      <c r="K991">
        <v>1.18845</v>
      </c>
      <c r="L991">
        <v>0</v>
      </c>
    </row>
    <row r="992" spans="1:12" x14ac:dyDescent="0.25">
      <c r="A992">
        <v>416698</v>
      </c>
      <c r="B992">
        <v>0.68399999999999905</v>
      </c>
      <c r="C992">
        <v>0.77500000000000002</v>
      </c>
      <c r="D992">
        <v>59.5</v>
      </c>
      <c r="E992">
        <v>65.5</v>
      </c>
      <c r="F992">
        <v>87.5</v>
      </c>
      <c r="G992">
        <v>85</v>
      </c>
      <c r="H992">
        <v>1.5309999999999999</v>
      </c>
      <c r="I992">
        <v>1.5985</v>
      </c>
      <c r="J992">
        <v>0.78895000000000004</v>
      </c>
      <c r="K992">
        <v>1.1838</v>
      </c>
      <c r="L992">
        <v>0</v>
      </c>
    </row>
    <row r="993" spans="1:12" x14ac:dyDescent="0.25">
      <c r="A993">
        <v>430482</v>
      </c>
      <c r="B993">
        <v>0.62450000000000006</v>
      </c>
      <c r="C993">
        <v>0.58149999999999902</v>
      </c>
      <c r="D993">
        <v>63.5</v>
      </c>
      <c r="E993">
        <v>63.5</v>
      </c>
      <c r="F993">
        <v>104</v>
      </c>
      <c r="G993">
        <v>109.5</v>
      </c>
      <c r="H993">
        <v>1.5529999999999999</v>
      </c>
      <c r="I993">
        <v>1.571</v>
      </c>
      <c r="J993">
        <v>1.2056</v>
      </c>
      <c r="K993">
        <v>1.7955999999999901</v>
      </c>
      <c r="L993">
        <v>26</v>
      </c>
    </row>
    <row r="994" spans="1:12" x14ac:dyDescent="0.25">
      <c r="A994">
        <v>430482</v>
      </c>
      <c r="B994">
        <v>0.60949999999999904</v>
      </c>
      <c r="C994">
        <v>0.561499999999999</v>
      </c>
      <c r="D994">
        <v>62</v>
      </c>
      <c r="E994">
        <v>62.5</v>
      </c>
      <c r="F994">
        <v>104</v>
      </c>
      <c r="G994">
        <v>111.5</v>
      </c>
      <c r="H994">
        <v>1.5535000000000001</v>
      </c>
      <c r="I994">
        <v>1.5885</v>
      </c>
      <c r="J994">
        <v>1.1879999999999999</v>
      </c>
      <c r="K994">
        <v>1.8180000000000001</v>
      </c>
      <c r="L994">
        <v>26</v>
      </c>
    </row>
    <row r="995" spans="1:12" x14ac:dyDescent="0.25">
      <c r="A995">
        <v>430482</v>
      </c>
      <c r="B995">
        <v>0.62050000000000005</v>
      </c>
      <c r="C995">
        <v>0.58299999999999996</v>
      </c>
      <c r="D995">
        <v>63</v>
      </c>
      <c r="E995">
        <v>63.5</v>
      </c>
      <c r="F995">
        <v>104.5</v>
      </c>
      <c r="G995">
        <v>109</v>
      </c>
      <c r="H995">
        <v>1.544</v>
      </c>
      <c r="I995">
        <v>1.5774999999999999</v>
      </c>
      <c r="J995">
        <v>1.2086999999999899</v>
      </c>
      <c r="K995">
        <v>1.7357499999999999</v>
      </c>
      <c r="L995">
        <v>26</v>
      </c>
    </row>
    <row r="996" spans="1:12" x14ac:dyDescent="0.25">
      <c r="A996">
        <v>430482</v>
      </c>
      <c r="B996">
        <v>0.60549999999999904</v>
      </c>
      <c r="C996">
        <v>0.56299999999999895</v>
      </c>
      <c r="D996">
        <v>61.5</v>
      </c>
      <c r="E996">
        <v>62.5</v>
      </c>
      <c r="F996">
        <v>104.5</v>
      </c>
      <c r="G996">
        <v>111</v>
      </c>
      <c r="H996">
        <v>1.5445</v>
      </c>
      <c r="I996">
        <v>1.595</v>
      </c>
      <c r="J996">
        <v>1.1911</v>
      </c>
      <c r="K996">
        <v>1.7581500000000001</v>
      </c>
      <c r="L996">
        <v>26</v>
      </c>
    </row>
    <row r="997" spans="1:12" x14ac:dyDescent="0.25">
      <c r="A997">
        <v>268404</v>
      </c>
      <c r="B997">
        <v>0.73099999999999998</v>
      </c>
      <c r="C997">
        <v>0.76949999999999896</v>
      </c>
      <c r="D997">
        <v>65.5</v>
      </c>
      <c r="E997">
        <v>75.5</v>
      </c>
      <c r="F997">
        <v>89</v>
      </c>
      <c r="G997">
        <v>99</v>
      </c>
      <c r="H997">
        <v>1.4684999999999999</v>
      </c>
      <c r="I997">
        <v>1.4724999999999999</v>
      </c>
      <c r="J997">
        <v>0.89059999999999995</v>
      </c>
      <c r="K997">
        <v>1.2656000000000001</v>
      </c>
      <c r="L997">
        <v>56</v>
      </c>
    </row>
    <row r="998" spans="1:12" x14ac:dyDescent="0.25">
      <c r="A998">
        <v>417346</v>
      </c>
      <c r="B998">
        <v>0.67200000000000004</v>
      </c>
      <c r="C998">
        <v>0.82349999999999901</v>
      </c>
      <c r="D998">
        <v>43.5</v>
      </c>
      <c r="E998">
        <v>64</v>
      </c>
      <c r="F998">
        <v>64</v>
      </c>
      <c r="G998">
        <v>78</v>
      </c>
      <c r="H998">
        <v>1.4944999999999999</v>
      </c>
      <c r="I998">
        <v>1.5429999999999999</v>
      </c>
      <c r="J998">
        <v>0.78700000000000003</v>
      </c>
      <c r="K998">
        <v>1.4097499999999901</v>
      </c>
      <c r="L998">
        <v>4</v>
      </c>
    </row>
    <row r="999" spans="1:12" x14ac:dyDescent="0.25">
      <c r="A999">
        <v>388868</v>
      </c>
      <c r="B999">
        <v>0.60349999999999904</v>
      </c>
      <c r="C999">
        <v>0.60049999999999903</v>
      </c>
      <c r="D999">
        <v>56</v>
      </c>
      <c r="E999">
        <v>57.5</v>
      </c>
      <c r="F999">
        <v>93.5</v>
      </c>
      <c r="G999">
        <v>95.5</v>
      </c>
      <c r="H999">
        <v>1.5429999999999999</v>
      </c>
      <c r="I999">
        <v>1.5659999999999901</v>
      </c>
      <c r="J999">
        <v>0.81789999999999996</v>
      </c>
      <c r="K999">
        <v>1.8374999999999999</v>
      </c>
      <c r="L999">
        <v>2</v>
      </c>
    </row>
    <row r="1000" spans="1:12" x14ac:dyDescent="0.25">
      <c r="A1000">
        <v>145873</v>
      </c>
      <c r="B1000">
        <v>0.65499999999999903</v>
      </c>
      <c r="C1000">
        <v>0.80249999999999999</v>
      </c>
      <c r="D1000">
        <v>61</v>
      </c>
      <c r="E1000">
        <v>75.5</v>
      </c>
      <c r="F1000">
        <v>95.5</v>
      </c>
      <c r="G1000">
        <v>93.5</v>
      </c>
      <c r="H1000">
        <v>1.5105</v>
      </c>
      <c r="I1000">
        <v>1.5165</v>
      </c>
      <c r="J1000">
        <v>1.20244999999999</v>
      </c>
      <c r="K1000">
        <v>1.10585</v>
      </c>
      <c r="L1000">
        <v>0</v>
      </c>
    </row>
    <row r="1001" spans="1:12" x14ac:dyDescent="0.25">
      <c r="A1001">
        <v>159331</v>
      </c>
      <c r="B1001">
        <v>0.9355</v>
      </c>
      <c r="C1001">
        <v>0.78499999999999903</v>
      </c>
      <c r="D1001">
        <v>67</v>
      </c>
      <c r="E1001">
        <v>75.5</v>
      </c>
      <c r="F1001">
        <v>72</v>
      </c>
      <c r="G1001">
        <v>99</v>
      </c>
      <c r="H1001">
        <v>1.4390000000000001</v>
      </c>
      <c r="I1001">
        <v>1.4259999999999999</v>
      </c>
      <c r="J1001">
        <v>0.64875000000000005</v>
      </c>
      <c r="K1001">
        <v>1.6343999999999901</v>
      </c>
      <c r="L1001">
        <v>44</v>
      </c>
    </row>
    <row r="1002" spans="1:12" x14ac:dyDescent="0.25">
      <c r="A1002">
        <v>391580</v>
      </c>
      <c r="B1002">
        <v>0.67799999999999905</v>
      </c>
      <c r="C1002">
        <v>0.59650000000000003</v>
      </c>
      <c r="D1002">
        <v>56.5</v>
      </c>
      <c r="E1002">
        <v>52</v>
      </c>
      <c r="F1002">
        <v>83</v>
      </c>
      <c r="G1002">
        <v>88</v>
      </c>
      <c r="H1002">
        <v>1.54199999999999</v>
      </c>
      <c r="I1002">
        <v>1.591</v>
      </c>
      <c r="J1002">
        <v>0.99414999999999898</v>
      </c>
      <c r="K1002">
        <v>1.3606499999999999</v>
      </c>
      <c r="L1002">
        <v>52</v>
      </c>
    </row>
    <row r="1003" spans="1:12" x14ac:dyDescent="0.25">
      <c r="A1003">
        <v>313194</v>
      </c>
      <c r="B1003">
        <v>0.80899999999999905</v>
      </c>
      <c r="C1003">
        <v>0.69</v>
      </c>
      <c r="D1003">
        <v>59.5</v>
      </c>
      <c r="E1003">
        <v>59</v>
      </c>
      <c r="F1003">
        <v>73.5</v>
      </c>
      <c r="G1003">
        <v>86</v>
      </c>
      <c r="H1003">
        <v>1.4729999999999901</v>
      </c>
      <c r="I1003">
        <v>1.484</v>
      </c>
      <c r="J1003">
        <v>1.0682</v>
      </c>
      <c r="K1003">
        <v>1.3105</v>
      </c>
      <c r="L1003">
        <v>0</v>
      </c>
    </row>
    <row r="1004" spans="1:12" x14ac:dyDescent="0.25">
      <c r="A1004">
        <v>417710</v>
      </c>
      <c r="B1004">
        <v>0.70249999999999901</v>
      </c>
      <c r="C1004">
        <v>0.66449999999999998</v>
      </c>
      <c r="D1004">
        <v>66</v>
      </c>
      <c r="E1004">
        <v>70</v>
      </c>
      <c r="F1004">
        <v>94.5</v>
      </c>
      <c r="G1004">
        <v>105</v>
      </c>
      <c r="H1004">
        <v>1.51999999999999</v>
      </c>
      <c r="I1004">
        <v>1.599</v>
      </c>
      <c r="J1004">
        <v>0.91199999999999903</v>
      </c>
      <c r="K1004">
        <v>1.3847</v>
      </c>
      <c r="L1004">
        <v>0</v>
      </c>
    </row>
    <row r="1005" spans="1:12" x14ac:dyDescent="0.25">
      <c r="A1005">
        <v>202201</v>
      </c>
      <c r="B1005">
        <v>0.72699999999999898</v>
      </c>
      <c r="C1005">
        <v>0.52199999999999902</v>
      </c>
      <c r="D1005">
        <v>55.5</v>
      </c>
      <c r="E1005">
        <v>39</v>
      </c>
      <c r="F1005">
        <v>78</v>
      </c>
      <c r="G1005">
        <v>80.5</v>
      </c>
      <c r="H1005">
        <v>1.4984999999999999</v>
      </c>
      <c r="I1005">
        <v>1.5369999999999999</v>
      </c>
      <c r="J1005">
        <v>0.53920000000000001</v>
      </c>
      <c r="K1005">
        <v>1.0629999999999999</v>
      </c>
    </row>
    <row r="1006" spans="1:12" x14ac:dyDescent="0.25">
      <c r="A1006">
        <v>417799</v>
      </c>
      <c r="B1006">
        <v>0.68049999999999999</v>
      </c>
      <c r="C1006">
        <v>0.57499999999999996</v>
      </c>
      <c r="D1006">
        <v>59</v>
      </c>
      <c r="E1006">
        <v>56.5</v>
      </c>
      <c r="F1006">
        <v>88.5</v>
      </c>
      <c r="G1006">
        <v>98.5</v>
      </c>
      <c r="H1006">
        <v>1.5354999999999901</v>
      </c>
      <c r="I1006">
        <v>1.5914999999999999</v>
      </c>
      <c r="J1006">
        <v>0.8206</v>
      </c>
      <c r="K1006">
        <v>1.5386</v>
      </c>
      <c r="L1006">
        <v>36</v>
      </c>
    </row>
    <row r="1007" spans="1:12" x14ac:dyDescent="0.25">
      <c r="A1007">
        <v>357291</v>
      </c>
      <c r="B1007">
        <v>0.63449999999999995</v>
      </c>
      <c r="C1007">
        <v>0.51549999999999996</v>
      </c>
      <c r="D1007">
        <v>74</v>
      </c>
      <c r="E1007">
        <v>59</v>
      </c>
      <c r="F1007">
        <v>117.5</v>
      </c>
      <c r="G1007">
        <v>117.5</v>
      </c>
      <c r="H1007">
        <v>1.5634999999999999</v>
      </c>
      <c r="I1007">
        <v>1.573</v>
      </c>
      <c r="J1007">
        <v>0.84824999999999995</v>
      </c>
      <c r="K1007">
        <v>1.4914000000000001</v>
      </c>
      <c r="L1007">
        <v>0</v>
      </c>
    </row>
    <row r="1008" spans="1:12" x14ac:dyDescent="0.25">
      <c r="A1008">
        <v>191923</v>
      </c>
      <c r="B1008">
        <v>0.76549999999999996</v>
      </c>
      <c r="C1008">
        <v>0.66900000000000004</v>
      </c>
      <c r="D1008">
        <v>61</v>
      </c>
      <c r="E1008">
        <v>51</v>
      </c>
      <c r="F1008">
        <v>80</v>
      </c>
      <c r="G1008">
        <v>78.5</v>
      </c>
      <c r="H1008">
        <v>1.48349999999999</v>
      </c>
      <c r="I1008">
        <v>1.5024999999999999</v>
      </c>
      <c r="J1008">
        <v>0.62039999999999995</v>
      </c>
      <c r="K1008">
        <v>1.0185499999999901</v>
      </c>
      <c r="L1008">
        <v>12</v>
      </c>
    </row>
    <row r="1009" spans="1:12" x14ac:dyDescent="0.25">
      <c r="A1009">
        <v>419698</v>
      </c>
      <c r="B1009">
        <v>0.70350000000000001</v>
      </c>
      <c r="C1009">
        <v>0.65549999999999897</v>
      </c>
      <c r="D1009">
        <v>64.5</v>
      </c>
      <c r="E1009">
        <v>54.5</v>
      </c>
      <c r="F1009">
        <v>92</v>
      </c>
      <c r="G1009">
        <v>83</v>
      </c>
      <c r="H1009">
        <v>1.57849999999999</v>
      </c>
      <c r="I1009">
        <v>1.62099999999999</v>
      </c>
      <c r="J1009">
        <v>1.1576499999999901</v>
      </c>
      <c r="K1009">
        <v>2.2496</v>
      </c>
      <c r="L1009">
        <v>4</v>
      </c>
    </row>
    <row r="1010" spans="1:12" x14ac:dyDescent="0.25">
      <c r="A1010">
        <v>408827</v>
      </c>
      <c r="B1010">
        <v>0.628</v>
      </c>
      <c r="C1010">
        <v>0.61</v>
      </c>
      <c r="D1010">
        <v>56.5</v>
      </c>
      <c r="E1010">
        <v>52</v>
      </c>
      <c r="F1010">
        <v>90</v>
      </c>
      <c r="G1010">
        <v>85</v>
      </c>
      <c r="H1010">
        <v>1.5449999999999999</v>
      </c>
      <c r="I1010">
        <v>1.5954999999999899</v>
      </c>
      <c r="J1010">
        <v>0.77534999999999998</v>
      </c>
      <c r="K1010">
        <v>1.1791499999999999</v>
      </c>
      <c r="L1010">
        <v>8</v>
      </c>
    </row>
    <row r="1011" spans="1:12" x14ac:dyDescent="0.25">
      <c r="A1011">
        <v>66136</v>
      </c>
      <c r="B1011">
        <v>0.64149999999999996</v>
      </c>
      <c r="C1011">
        <v>0.69299999999999895</v>
      </c>
      <c r="D1011">
        <v>59.5</v>
      </c>
      <c r="E1011">
        <v>62</v>
      </c>
      <c r="F1011">
        <v>94.5</v>
      </c>
      <c r="G1011">
        <v>90</v>
      </c>
      <c r="H1011">
        <v>1.5649999999999999</v>
      </c>
      <c r="I1011">
        <v>1.5774999999999999</v>
      </c>
      <c r="J1011">
        <v>1.0622499999999999</v>
      </c>
      <c r="K1011">
        <v>1.7481499999999901</v>
      </c>
      <c r="L1011">
        <v>8</v>
      </c>
    </row>
    <row r="1012" spans="1:12" x14ac:dyDescent="0.25">
      <c r="A1012">
        <v>420479</v>
      </c>
      <c r="B1012">
        <v>0.67599999999999905</v>
      </c>
      <c r="C1012">
        <v>0.64449999999999996</v>
      </c>
      <c r="D1012">
        <v>49.5</v>
      </c>
      <c r="E1012">
        <v>54.5</v>
      </c>
      <c r="F1012">
        <v>73.5</v>
      </c>
      <c r="G1012">
        <v>84.5</v>
      </c>
      <c r="H1012">
        <v>1.5589999999999999</v>
      </c>
      <c r="I1012">
        <v>1.5934999999999999</v>
      </c>
      <c r="J1012">
        <v>0.64569999999999905</v>
      </c>
      <c r="K1012">
        <v>1.2575499999999999</v>
      </c>
      <c r="L1012">
        <v>0</v>
      </c>
    </row>
    <row r="1013" spans="1:12" x14ac:dyDescent="0.25">
      <c r="A1013">
        <v>412029</v>
      </c>
      <c r="B1013">
        <v>0.73799999999999999</v>
      </c>
      <c r="C1013">
        <v>0.72799999999999998</v>
      </c>
      <c r="D1013">
        <v>62</v>
      </c>
      <c r="E1013">
        <v>39</v>
      </c>
      <c r="F1013">
        <v>85.5</v>
      </c>
      <c r="G1013">
        <v>65.5</v>
      </c>
      <c r="H1013">
        <v>1.4990000000000001</v>
      </c>
      <c r="I1013">
        <v>1.4295</v>
      </c>
      <c r="J1013">
        <v>0.6431</v>
      </c>
      <c r="K1013">
        <v>1.19044999999999</v>
      </c>
      <c r="L1013">
        <v>0</v>
      </c>
    </row>
    <row r="1014" spans="1:12" x14ac:dyDescent="0.25">
      <c r="A1014">
        <v>412029</v>
      </c>
      <c r="B1014">
        <v>0.75600000000000001</v>
      </c>
      <c r="C1014">
        <v>0.93099999999999905</v>
      </c>
      <c r="D1014">
        <v>70</v>
      </c>
      <c r="E1014">
        <v>90</v>
      </c>
      <c r="F1014">
        <v>95</v>
      </c>
      <c r="G1014">
        <v>86.5</v>
      </c>
      <c r="H1014">
        <v>1.5044999999999999</v>
      </c>
      <c r="I1014">
        <v>1.5055000000000001</v>
      </c>
      <c r="J1014">
        <v>0.76200000000000001</v>
      </c>
      <c r="K1014">
        <v>1.2817499999999999</v>
      </c>
      <c r="L1014">
        <v>0</v>
      </c>
    </row>
    <row r="1015" spans="1:12" x14ac:dyDescent="0.25">
      <c r="A1015">
        <v>413221</v>
      </c>
      <c r="B1015">
        <v>0.80699999999999905</v>
      </c>
      <c r="C1015">
        <v>0.74049999999999905</v>
      </c>
      <c r="D1015">
        <v>70.5</v>
      </c>
      <c r="E1015">
        <v>65.5</v>
      </c>
      <c r="F1015">
        <v>87</v>
      </c>
      <c r="G1015">
        <v>90.5</v>
      </c>
      <c r="H1015">
        <v>1.5354999999999901</v>
      </c>
      <c r="I1015">
        <v>1.5754999999999999</v>
      </c>
      <c r="J1015">
        <v>1.4146999999999901</v>
      </c>
      <c r="K1015">
        <v>1.1718500000000001</v>
      </c>
      <c r="L1015">
        <v>0</v>
      </c>
    </row>
    <row r="1016" spans="1:12" x14ac:dyDescent="0.25">
      <c r="A1016">
        <v>238715</v>
      </c>
      <c r="B1016">
        <v>0.57699999999999996</v>
      </c>
      <c r="C1016">
        <v>0.61299999999999999</v>
      </c>
      <c r="D1016">
        <v>49</v>
      </c>
      <c r="E1016">
        <v>53</v>
      </c>
      <c r="F1016">
        <v>86</v>
      </c>
      <c r="G1016">
        <v>87</v>
      </c>
      <c r="H1016">
        <v>1.5109999999999999</v>
      </c>
      <c r="I1016">
        <v>1.607</v>
      </c>
      <c r="J1016">
        <v>0.50619999999999998</v>
      </c>
      <c r="K1016">
        <v>1.2351000000000001</v>
      </c>
      <c r="L1016">
        <v>42</v>
      </c>
    </row>
    <row r="1017" spans="1:12" x14ac:dyDescent="0.25">
      <c r="A1017">
        <v>410406</v>
      </c>
      <c r="B1017">
        <v>0.56749999999999901</v>
      </c>
      <c r="C1017">
        <v>0.63749999999999996</v>
      </c>
      <c r="D1017">
        <v>65.5</v>
      </c>
      <c r="E1017">
        <v>75</v>
      </c>
      <c r="F1017">
        <v>115</v>
      </c>
      <c r="G1017">
        <v>118</v>
      </c>
      <c r="H1017">
        <v>1.5029999999999999</v>
      </c>
      <c r="I1017">
        <v>1.56099999999999</v>
      </c>
      <c r="J1017">
        <v>1.0904499999999999</v>
      </c>
      <c r="K1017">
        <v>1.5613999999999899</v>
      </c>
      <c r="L1017">
        <v>0</v>
      </c>
    </row>
    <row r="1018" spans="1:12" x14ac:dyDescent="0.25">
      <c r="A1018">
        <v>216755</v>
      </c>
      <c r="B1018">
        <v>0.74149999999999905</v>
      </c>
      <c r="C1018">
        <v>0.57199999999999995</v>
      </c>
      <c r="D1018">
        <v>51</v>
      </c>
      <c r="E1018">
        <v>47</v>
      </c>
      <c r="F1018">
        <v>69</v>
      </c>
      <c r="G1018">
        <v>83.5</v>
      </c>
      <c r="H1018">
        <v>1.5149999999999899</v>
      </c>
      <c r="I1018">
        <v>1.5945</v>
      </c>
      <c r="J1018">
        <v>0.78144999999999998</v>
      </c>
      <c r="K1018">
        <v>1.45835</v>
      </c>
      <c r="L1018">
        <v>26</v>
      </c>
    </row>
    <row r="1019" spans="1:12" x14ac:dyDescent="0.25">
      <c r="A1019">
        <v>368646</v>
      </c>
      <c r="B1019">
        <v>0.73499999999999999</v>
      </c>
      <c r="C1019">
        <v>0.939499999999999</v>
      </c>
      <c r="D1019">
        <v>72</v>
      </c>
      <c r="E1019">
        <v>78.5</v>
      </c>
      <c r="F1019">
        <v>102</v>
      </c>
      <c r="G1019">
        <v>83.5</v>
      </c>
      <c r="H1019">
        <v>1.4569999999999901</v>
      </c>
      <c r="I1019">
        <v>1.4735</v>
      </c>
      <c r="J1019">
        <v>0.81169999999999998</v>
      </c>
      <c r="K1019">
        <v>1.21675</v>
      </c>
      <c r="L1019">
        <v>14</v>
      </c>
    </row>
    <row r="1020" spans="1:12" x14ac:dyDescent="0.25">
      <c r="A1020">
        <v>353343</v>
      </c>
      <c r="B1020">
        <v>0.72049999999999903</v>
      </c>
      <c r="C1020">
        <v>0.66149999999999998</v>
      </c>
      <c r="D1020">
        <v>51</v>
      </c>
      <c r="E1020">
        <v>57.5</v>
      </c>
      <c r="F1020">
        <v>71</v>
      </c>
      <c r="G1020">
        <v>86.5</v>
      </c>
      <c r="H1020">
        <v>1.5654999999999899</v>
      </c>
      <c r="I1020">
        <v>1.5865</v>
      </c>
      <c r="J1020">
        <v>0.67230000000000001</v>
      </c>
      <c r="K1020">
        <v>1.1144000000000001</v>
      </c>
      <c r="L1020">
        <v>38</v>
      </c>
    </row>
    <row r="1021" spans="1:12" x14ac:dyDescent="0.25">
      <c r="A1021">
        <v>399337</v>
      </c>
      <c r="B1021">
        <v>0.72699999999999998</v>
      </c>
      <c r="C1021">
        <v>0.69550000000000001</v>
      </c>
      <c r="D1021">
        <v>75</v>
      </c>
      <c r="E1021">
        <v>73</v>
      </c>
      <c r="F1021">
        <v>103.5</v>
      </c>
      <c r="G1021">
        <v>105.5</v>
      </c>
      <c r="H1021">
        <v>1.53249999999999</v>
      </c>
      <c r="I1021">
        <v>1.617</v>
      </c>
      <c r="J1021">
        <v>0.7581</v>
      </c>
      <c r="K1021">
        <v>1.3689499999999999</v>
      </c>
      <c r="L1021">
        <v>28</v>
      </c>
    </row>
    <row r="1022" spans="1:12" x14ac:dyDescent="0.25">
      <c r="A1022">
        <v>421580</v>
      </c>
      <c r="B1022">
        <v>1.0129999999999899</v>
      </c>
      <c r="C1022">
        <v>0.63100000000000001</v>
      </c>
      <c r="D1022">
        <v>70.5</v>
      </c>
      <c r="E1022">
        <v>75</v>
      </c>
      <c r="F1022">
        <v>75.5</v>
      </c>
      <c r="G1022">
        <v>108</v>
      </c>
      <c r="H1022">
        <v>1.4024999999999901</v>
      </c>
      <c r="I1022">
        <v>1.4590000000000001</v>
      </c>
      <c r="J1022">
        <v>0.85734999999999995</v>
      </c>
      <c r="K1022">
        <v>1.06535</v>
      </c>
      <c r="L1022">
        <v>28</v>
      </c>
    </row>
    <row r="1023" spans="1:12" x14ac:dyDescent="0.25">
      <c r="A1023">
        <v>413215</v>
      </c>
      <c r="B1023">
        <v>0.79649999999999999</v>
      </c>
      <c r="C1023">
        <v>1.4874999999999901</v>
      </c>
      <c r="D1023">
        <v>66.5</v>
      </c>
      <c r="E1023">
        <v>72</v>
      </c>
      <c r="F1023">
        <v>86</v>
      </c>
      <c r="G1023">
        <v>63</v>
      </c>
      <c r="H1023">
        <v>1.52999999999999</v>
      </c>
      <c r="I1023">
        <v>1.4884999999999999</v>
      </c>
      <c r="J1023">
        <v>1.0584</v>
      </c>
      <c r="K1023">
        <v>1.1663999999999899</v>
      </c>
      <c r="L1023">
        <v>2</v>
      </c>
    </row>
    <row r="1024" spans="1:12" x14ac:dyDescent="0.25">
      <c r="A1024">
        <v>430393</v>
      </c>
      <c r="B1024">
        <v>0.65349999999999997</v>
      </c>
      <c r="C1024">
        <v>0.67049999999999998</v>
      </c>
      <c r="D1024">
        <v>69.5</v>
      </c>
      <c r="E1024">
        <v>65.5</v>
      </c>
      <c r="F1024">
        <v>107.5</v>
      </c>
      <c r="G1024">
        <v>98</v>
      </c>
      <c r="H1024">
        <v>1.4590000000000001</v>
      </c>
      <c r="I1024">
        <v>1.554</v>
      </c>
      <c r="J1024">
        <v>0.99339999999999995</v>
      </c>
      <c r="K1024">
        <v>1.1227</v>
      </c>
      <c r="L1024">
        <v>30</v>
      </c>
    </row>
    <row r="1025" spans="1:12" x14ac:dyDescent="0.25">
      <c r="A1025">
        <v>356158</v>
      </c>
      <c r="B1025">
        <v>0.79549999999999998</v>
      </c>
      <c r="C1025">
        <v>0.64749999999999897</v>
      </c>
      <c r="D1025">
        <v>64.5</v>
      </c>
      <c r="E1025">
        <v>60.5</v>
      </c>
      <c r="F1025">
        <v>82</v>
      </c>
      <c r="G1025">
        <v>93.5</v>
      </c>
      <c r="H1025">
        <v>1.5034999999999901</v>
      </c>
      <c r="I1025">
        <v>1.59699999999999</v>
      </c>
      <c r="J1025">
        <v>0.65674999999999994</v>
      </c>
      <c r="K1025">
        <v>1.1328499999999999</v>
      </c>
      <c r="L1025">
        <v>10</v>
      </c>
    </row>
    <row r="1026" spans="1:12" x14ac:dyDescent="0.25">
      <c r="A1026">
        <v>240924</v>
      </c>
      <c r="B1026">
        <v>0.59650000000000003</v>
      </c>
      <c r="C1026">
        <v>0.57450000000000001</v>
      </c>
      <c r="D1026">
        <v>69.5</v>
      </c>
      <c r="E1026">
        <v>64</v>
      </c>
      <c r="F1026">
        <v>116.5</v>
      </c>
      <c r="G1026">
        <v>113</v>
      </c>
      <c r="H1026">
        <v>1.4775</v>
      </c>
      <c r="I1026">
        <v>1.609</v>
      </c>
      <c r="J1026">
        <v>1.2339500000000001</v>
      </c>
      <c r="K1026">
        <v>1.85215</v>
      </c>
      <c r="L1026">
        <v>6</v>
      </c>
    </row>
    <row r="1027" spans="1:12" x14ac:dyDescent="0.25">
      <c r="A1027">
        <v>399600</v>
      </c>
      <c r="B1027">
        <v>0.74</v>
      </c>
      <c r="C1027">
        <v>0.71750000000000003</v>
      </c>
      <c r="D1027">
        <v>66</v>
      </c>
      <c r="E1027">
        <v>78</v>
      </c>
      <c r="F1027">
        <v>90</v>
      </c>
      <c r="G1027">
        <v>109</v>
      </c>
      <c r="H1027">
        <v>1.5539999999999901</v>
      </c>
      <c r="I1027">
        <v>1.57499999999999</v>
      </c>
      <c r="J1027">
        <v>0.80499999999999905</v>
      </c>
      <c r="K1027">
        <v>1.5960999999999901</v>
      </c>
      <c r="L1027">
        <v>20</v>
      </c>
    </row>
    <row r="1028" spans="1:12" x14ac:dyDescent="0.25">
      <c r="A1028">
        <v>414856</v>
      </c>
      <c r="B1028">
        <v>0.56200000000000006</v>
      </c>
      <c r="C1028">
        <v>0.64049999999999996</v>
      </c>
      <c r="D1028">
        <v>66.5</v>
      </c>
      <c r="E1028">
        <v>67.5</v>
      </c>
      <c r="F1028">
        <v>119</v>
      </c>
      <c r="G1028">
        <v>105.5</v>
      </c>
      <c r="H1028">
        <v>1.5685</v>
      </c>
      <c r="I1028">
        <v>1.5794999999999999</v>
      </c>
      <c r="J1028">
        <v>0.77110000000000001</v>
      </c>
      <c r="K1028">
        <v>1.3908</v>
      </c>
      <c r="L1028">
        <v>0</v>
      </c>
    </row>
    <row r="1029" spans="1:12" x14ac:dyDescent="0.25">
      <c r="A1029">
        <v>285698</v>
      </c>
      <c r="B1029">
        <v>0.76299999999999901</v>
      </c>
      <c r="C1029">
        <v>0.79</v>
      </c>
      <c r="D1029">
        <v>65.5</v>
      </c>
      <c r="E1029">
        <v>63.5</v>
      </c>
      <c r="F1029">
        <v>85.5</v>
      </c>
      <c r="G1029">
        <v>83.5</v>
      </c>
      <c r="H1029">
        <v>1.4224999999999901</v>
      </c>
      <c r="I1029">
        <v>1.524</v>
      </c>
      <c r="J1029">
        <v>0.93179999999999996</v>
      </c>
      <c r="K1029">
        <v>2.4836</v>
      </c>
      <c r="L1029">
        <v>52</v>
      </c>
    </row>
    <row r="1030" spans="1:12" x14ac:dyDescent="0.25">
      <c r="A1030">
        <v>419770</v>
      </c>
      <c r="B1030">
        <v>0.74199999999999999</v>
      </c>
      <c r="C1030">
        <v>0.75249999999999995</v>
      </c>
      <c r="D1030">
        <v>59.5</v>
      </c>
      <c r="E1030">
        <v>67</v>
      </c>
      <c r="F1030">
        <v>81</v>
      </c>
      <c r="G1030">
        <v>89</v>
      </c>
      <c r="H1030">
        <v>1.4849999999999901</v>
      </c>
      <c r="I1030">
        <v>1.5165</v>
      </c>
      <c r="J1030">
        <v>0.60704999999999998</v>
      </c>
      <c r="K1030">
        <v>1.1892</v>
      </c>
      <c r="L1030">
        <v>14</v>
      </c>
    </row>
    <row r="1031" spans="1:12" x14ac:dyDescent="0.25">
      <c r="A1031">
        <v>422529</v>
      </c>
      <c r="B1031">
        <v>0.66949999999999898</v>
      </c>
      <c r="C1031">
        <v>0.68899999999999895</v>
      </c>
      <c r="D1031">
        <v>62.5</v>
      </c>
      <c r="E1031">
        <v>68.5</v>
      </c>
      <c r="F1031">
        <v>94</v>
      </c>
      <c r="G1031">
        <v>99.5</v>
      </c>
      <c r="H1031">
        <v>1.5865</v>
      </c>
      <c r="I1031">
        <v>1.5925</v>
      </c>
      <c r="J1031">
        <v>0.96594999999999998</v>
      </c>
      <c r="K1031">
        <v>1.2764500000000001</v>
      </c>
      <c r="L1031">
        <v>30</v>
      </c>
    </row>
    <row r="1032" spans="1:12" x14ac:dyDescent="0.25">
      <c r="A1032">
        <v>412296</v>
      </c>
      <c r="B1032">
        <v>0.64899999999999902</v>
      </c>
      <c r="C1032">
        <v>0.54849999999999999</v>
      </c>
      <c r="D1032">
        <v>74</v>
      </c>
      <c r="E1032">
        <v>63</v>
      </c>
      <c r="F1032">
        <v>114.5</v>
      </c>
      <c r="G1032">
        <v>116</v>
      </c>
      <c r="H1032">
        <v>1.4935</v>
      </c>
      <c r="I1032">
        <v>1.5914999999999999</v>
      </c>
      <c r="J1032">
        <v>1.8181499999999999</v>
      </c>
      <c r="K1032">
        <v>1.4704999999999999</v>
      </c>
      <c r="L1032">
        <v>26</v>
      </c>
    </row>
    <row r="1033" spans="1:12" x14ac:dyDescent="0.25">
      <c r="A1033">
        <v>121394</v>
      </c>
      <c r="B1033">
        <v>0.66999999999999904</v>
      </c>
      <c r="C1033">
        <v>0.59450000000000003</v>
      </c>
      <c r="D1033">
        <v>88.5</v>
      </c>
      <c r="E1033">
        <v>67</v>
      </c>
      <c r="F1033">
        <v>132.5</v>
      </c>
      <c r="G1033">
        <v>113.5</v>
      </c>
      <c r="H1033">
        <v>1.5145</v>
      </c>
      <c r="I1033">
        <v>1.5939999999999901</v>
      </c>
      <c r="J1033">
        <v>0.93154999999999999</v>
      </c>
      <c r="K1033">
        <v>1.44045</v>
      </c>
      <c r="L1033">
        <v>10</v>
      </c>
    </row>
    <row r="1034" spans="1:12" x14ac:dyDescent="0.25">
      <c r="A1034">
        <v>420335</v>
      </c>
      <c r="B1034">
        <v>1.0914999999999899</v>
      </c>
      <c r="C1034">
        <v>0.53900000000000003</v>
      </c>
      <c r="D1034">
        <v>71.5</v>
      </c>
      <c r="E1034">
        <v>43</v>
      </c>
      <c r="F1034">
        <v>73.5</v>
      </c>
      <c r="G1034">
        <v>80</v>
      </c>
      <c r="H1034">
        <v>1.47599999999999</v>
      </c>
      <c r="I1034">
        <v>1.5349999999999999</v>
      </c>
      <c r="J1034">
        <v>0.76</v>
      </c>
      <c r="K1034">
        <v>2.0295000000000001</v>
      </c>
      <c r="L1034">
        <v>10</v>
      </c>
    </row>
    <row r="1035" spans="1:12" x14ac:dyDescent="0.25">
      <c r="A1035">
        <v>409077</v>
      </c>
      <c r="B1035">
        <v>0.71399999999999897</v>
      </c>
      <c r="C1035">
        <v>0.81299999999999994</v>
      </c>
      <c r="D1035">
        <v>62.5</v>
      </c>
      <c r="E1035">
        <v>67.5</v>
      </c>
      <c r="F1035">
        <v>87</v>
      </c>
      <c r="G1035">
        <v>82</v>
      </c>
      <c r="H1035">
        <v>1.5295000000000001</v>
      </c>
      <c r="I1035">
        <v>1.5760000000000001</v>
      </c>
      <c r="J1035">
        <v>1.1395</v>
      </c>
      <c r="K1035">
        <v>1.0464500000000001</v>
      </c>
      <c r="L1035">
        <v>0</v>
      </c>
    </row>
    <row r="1036" spans="1:12" x14ac:dyDescent="0.25">
      <c r="A1036">
        <v>217018</v>
      </c>
      <c r="B1036">
        <v>0.83650000000000002</v>
      </c>
      <c r="C1036">
        <v>0.60050000000000003</v>
      </c>
      <c r="D1036">
        <v>80</v>
      </c>
      <c r="E1036">
        <v>69.5</v>
      </c>
      <c r="F1036">
        <v>96</v>
      </c>
      <c r="G1036">
        <v>116.5</v>
      </c>
      <c r="H1036">
        <v>1.4924999999999999</v>
      </c>
      <c r="I1036">
        <v>1.589</v>
      </c>
      <c r="J1036">
        <v>0.83050000000000002</v>
      </c>
      <c r="K1036">
        <v>1.4088499999999999</v>
      </c>
      <c r="L1036">
        <v>34</v>
      </c>
    </row>
    <row r="1037" spans="1:12" x14ac:dyDescent="0.25">
      <c r="A1037">
        <v>349217</v>
      </c>
      <c r="B1037">
        <v>0.56699999999999995</v>
      </c>
      <c r="C1037">
        <v>0.59349999999999903</v>
      </c>
      <c r="D1037">
        <v>66</v>
      </c>
      <c r="E1037">
        <v>65.5</v>
      </c>
      <c r="F1037">
        <v>118</v>
      </c>
      <c r="G1037">
        <v>110.5</v>
      </c>
      <c r="H1037">
        <v>1.47</v>
      </c>
      <c r="I1037">
        <v>1.5674999999999999</v>
      </c>
      <c r="J1037">
        <v>0.76515</v>
      </c>
      <c r="K1037">
        <v>2.50619999999999</v>
      </c>
      <c r="L1037">
        <v>0</v>
      </c>
    </row>
    <row r="1038" spans="1:12" x14ac:dyDescent="0.25">
      <c r="A1038">
        <v>421211</v>
      </c>
      <c r="B1038">
        <v>0.65649999999999997</v>
      </c>
      <c r="C1038">
        <v>0.56099999999999905</v>
      </c>
      <c r="D1038">
        <v>68</v>
      </c>
      <c r="E1038">
        <v>68</v>
      </c>
      <c r="F1038">
        <v>105</v>
      </c>
      <c r="G1038">
        <v>120.5</v>
      </c>
      <c r="H1038">
        <v>1.5325</v>
      </c>
      <c r="I1038">
        <v>1.615</v>
      </c>
      <c r="J1038">
        <v>0.72370000000000001</v>
      </c>
      <c r="K1038">
        <v>1.46705</v>
      </c>
      <c r="L1038">
        <v>44</v>
      </c>
    </row>
    <row r="1039" spans="1:12" x14ac:dyDescent="0.25">
      <c r="A1039">
        <v>314533</v>
      </c>
      <c r="B1039">
        <v>0.72</v>
      </c>
      <c r="C1039">
        <v>0.70299999999999996</v>
      </c>
      <c r="D1039">
        <v>84.5</v>
      </c>
      <c r="E1039">
        <v>86.5</v>
      </c>
      <c r="F1039">
        <v>117.5</v>
      </c>
      <c r="G1039">
        <v>124</v>
      </c>
      <c r="H1039">
        <v>1.5255000000000001</v>
      </c>
      <c r="I1039">
        <v>1.5680000000000001</v>
      </c>
      <c r="J1039">
        <v>0.72344999999999904</v>
      </c>
      <c r="K1039">
        <v>1.0988500000000001</v>
      </c>
      <c r="L1039">
        <v>0</v>
      </c>
    </row>
    <row r="1040" spans="1:12" x14ac:dyDescent="0.25">
      <c r="A1040">
        <v>409838</v>
      </c>
      <c r="B1040">
        <v>0.77900000000000003</v>
      </c>
      <c r="C1040">
        <v>1.7949999999999999</v>
      </c>
      <c r="D1040">
        <v>46</v>
      </c>
      <c r="E1040">
        <v>45</v>
      </c>
      <c r="F1040">
        <v>59.5</v>
      </c>
      <c r="G1040">
        <v>23</v>
      </c>
      <c r="H1040">
        <v>1.5349999999999999</v>
      </c>
      <c r="I1040">
        <v>1.587</v>
      </c>
      <c r="J1040">
        <v>0.72344999999999904</v>
      </c>
      <c r="K1040">
        <v>1.1189</v>
      </c>
      <c r="L1040">
        <v>0</v>
      </c>
    </row>
    <row r="1041" spans="1:12" x14ac:dyDescent="0.25">
      <c r="A1041">
        <v>375525</v>
      </c>
      <c r="B1041">
        <v>0.77</v>
      </c>
      <c r="C1041">
        <v>0.71899999999999997</v>
      </c>
      <c r="D1041">
        <v>55.5</v>
      </c>
      <c r="E1041">
        <v>54</v>
      </c>
      <c r="F1041">
        <v>72</v>
      </c>
      <c r="G1041">
        <v>75</v>
      </c>
      <c r="H1041">
        <v>1.4789999999999901</v>
      </c>
      <c r="I1041">
        <v>1.534</v>
      </c>
      <c r="J1041">
        <v>0.84135000000000004</v>
      </c>
      <c r="K1041">
        <v>1.5634999999999999</v>
      </c>
      <c r="L1041">
        <v>0</v>
      </c>
    </row>
    <row r="1042" spans="1:12" x14ac:dyDescent="0.25">
      <c r="A1042">
        <v>335871</v>
      </c>
      <c r="B1042">
        <v>0.80899999999999905</v>
      </c>
      <c r="C1042">
        <v>0.74099999999999999</v>
      </c>
      <c r="D1042">
        <v>63</v>
      </c>
      <c r="E1042">
        <v>64</v>
      </c>
      <c r="F1042">
        <v>79</v>
      </c>
      <c r="G1042">
        <v>86</v>
      </c>
      <c r="H1042">
        <v>1.43149999999999</v>
      </c>
      <c r="I1042">
        <v>1.4335</v>
      </c>
      <c r="J1042">
        <v>0.70184999999999997</v>
      </c>
      <c r="K1042">
        <v>1.014</v>
      </c>
      <c r="L1042">
        <v>6</v>
      </c>
    </row>
    <row r="1043" spans="1:12" x14ac:dyDescent="0.25">
      <c r="A1043">
        <v>20220526</v>
      </c>
      <c r="B1043">
        <v>0.58050000000000002</v>
      </c>
      <c r="C1043">
        <v>0.60349999999999904</v>
      </c>
      <c r="D1043">
        <v>56</v>
      </c>
      <c r="E1043">
        <v>60.5</v>
      </c>
      <c r="F1043">
        <v>97</v>
      </c>
      <c r="G1043">
        <v>101</v>
      </c>
      <c r="H1043">
        <v>1.5</v>
      </c>
      <c r="I1043">
        <v>1.5425</v>
      </c>
      <c r="J1043">
        <v>0.68819999999999903</v>
      </c>
      <c r="K1043">
        <v>1.3065</v>
      </c>
    </row>
    <row r="1044" spans="1:12" x14ac:dyDescent="0.25">
      <c r="A1044">
        <v>412277</v>
      </c>
      <c r="B1044">
        <v>0.70599999999999996</v>
      </c>
      <c r="C1044">
        <v>0.627</v>
      </c>
      <c r="D1044">
        <v>68.5</v>
      </c>
      <c r="E1044">
        <v>61.5</v>
      </c>
      <c r="F1044">
        <v>98</v>
      </c>
      <c r="G1044">
        <v>99</v>
      </c>
      <c r="H1044">
        <v>1.54</v>
      </c>
      <c r="I1044">
        <v>1.59049999999999</v>
      </c>
      <c r="J1044">
        <v>1.3728</v>
      </c>
      <c r="K1044">
        <v>1.1695</v>
      </c>
      <c r="L1044">
        <v>10</v>
      </c>
    </row>
    <row r="1045" spans="1:12" x14ac:dyDescent="0.25">
      <c r="A1045">
        <v>415137</v>
      </c>
      <c r="B1045">
        <v>0.624</v>
      </c>
      <c r="C1045">
        <v>0.58949999999999902</v>
      </c>
      <c r="D1045">
        <v>66</v>
      </c>
      <c r="E1045">
        <v>59</v>
      </c>
      <c r="F1045">
        <v>105.5</v>
      </c>
      <c r="G1045">
        <v>100</v>
      </c>
      <c r="H1045">
        <v>1.508</v>
      </c>
      <c r="I1045">
        <v>1.6214999999999999</v>
      </c>
      <c r="J1045">
        <v>0.9819</v>
      </c>
      <c r="K1045">
        <v>1.4612499999999999</v>
      </c>
      <c r="L1045">
        <v>22</v>
      </c>
    </row>
    <row r="1046" spans="1:12" x14ac:dyDescent="0.25">
      <c r="A1046">
        <v>412523</v>
      </c>
      <c r="B1046">
        <v>0.65149999999999997</v>
      </c>
      <c r="C1046">
        <v>0.62649999999999995</v>
      </c>
      <c r="D1046">
        <v>71</v>
      </c>
      <c r="E1046">
        <v>68</v>
      </c>
      <c r="F1046">
        <v>109</v>
      </c>
      <c r="G1046">
        <v>110</v>
      </c>
      <c r="H1046">
        <v>1.5394999999999901</v>
      </c>
      <c r="I1046">
        <v>1.6425000000000001</v>
      </c>
      <c r="J1046">
        <v>1.0323</v>
      </c>
      <c r="K1046">
        <v>1.8709499999999999</v>
      </c>
      <c r="L1046">
        <v>134</v>
      </c>
    </row>
    <row r="1047" spans="1:12" x14ac:dyDescent="0.25">
      <c r="A1047">
        <v>369030</v>
      </c>
      <c r="B1047">
        <v>0.52400000000000002</v>
      </c>
      <c r="C1047">
        <v>0.58399999999999996</v>
      </c>
      <c r="D1047">
        <v>46</v>
      </c>
      <c r="E1047">
        <v>51.5</v>
      </c>
      <c r="F1047">
        <v>89</v>
      </c>
      <c r="G1047">
        <v>89.5</v>
      </c>
      <c r="H1047">
        <v>1.5445</v>
      </c>
      <c r="I1047">
        <v>1.61299999999999</v>
      </c>
      <c r="J1047">
        <v>0.80879999999999996</v>
      </c>
      <c r="K1047">
        <v>1.53975</v>
      </c>
      <c r="L1047">
        <v>48</v>
      </c>
    </row>
    <row r="1048" spans="1:12" x14ac:dyDescent="0.25">
      <c r="A1048">
        <v>395756</v>
      </c>
      <c r="B1048">
        <v>0.67149999999999999</v>
      </c>
      <c r="C1048">
        <v>0.76</v>
      </c>
      <c r="D1048">
        <v>62.5</v>
      </c>
      <c r="E1048">
        <v>67.5</v>
      </c>
      <c r="F1048">
        <v>93</v>
      </c>
      <c r="G1048">
        <v>90</v>
      </c>
      <c r="H1048">
        <v>1.5209999999999999</v>
      </c>
      <c r="I1048">
        <v>1.59249999999999</v>
      </c>
      <c r="J1048">
        <v>0.95445000000000002</v>
      </c>
      <c r="K1048">
        <v>1.2191999999999901</v>
      </c>
      <c r="L1048">
        <v>0</v>
      </c>
    </row>
    <row r="1049" spans="1:12" x14ac:dyDescent="0.25">
      <c r="A1049">
        <v>222497</v>
      </c>
      <c r="B1049">
        <v>0.59350000000000003</v>
      </c>
      <c r="C1049">
        <v>0.72099999999999997</v>
      </c>
      <c r="D1049">
        <v>48.5</v>
      </c>
      <c r="E1049">
        <v>62.5</v>
      </c>
      <c r="F1049">
        <v>83</v>
      </c>
      <c r="G1049">
        <v>87</v>
      </c>
      <c r="H1049">
        <v>1.5369999999999999</v>
      </c>
      <c r="I1049">
        <v>1.6094999999999999</v>
      </c>
      <c r="J1049">
        <v>0.75564999999999904</v>
      </c>
      <c r="K1049">
        <v>1.0163500000000001</v>
      </c>
      <c r="L1049">
        <v>140</v>
      </c>
    </row>
    <row r="1050" spans="1:12" x14ac:dyDescent="0.25">
      <c r="A1050">
        <v>394479</v>
      </c>
      <c r="B1050">
        <v>0.72699999999999998</v>
      </c>
      <c r="C1050">
        <v>0.58149999999999902</v>
      </c>
      <c r="D1050">
        <v>62</v>
      </c>
      <c r="E1050">
        <v>58.5</v>
      </c>
      <c r="F1050">
        <v>87</v>
      </c>
      <c r="G1050">
        <v>100.5</v>
      </c>
      <c r="H1050">
        <v>1.506</v>
      </c>
      <c r="I1050">
        <v>1.59499999999999</v>
      </c>
      <c r="J1050">
        <v>0.97535000000000005</v>
      </c>
      <c r="K1050">
        <v>1.5667</v>
      </c>
    </row>
    <row r="1051" spans="1:12" x14ac:dyDescent="0.25">
      <c r="A1051">
        <v>373083</v>
      </c>
      <c r="B1051">
        <v>1.0265</v>
      </c>
      <c r="C1051">
        <v>0.79400000000000004</v>
      </c>
      <c r="D1051">
        <v>86</v>
      </c>
      <c r="E1051">
        <v>85.5</v>
      </c>
      <c r="F1051">
        <v>85.5</v>
      </c>
      <c r="G1051">
        <v>107.5</v>
      </c>
      <c r="H1051">
        <v>1.5125</v>
      </c>
      <c r="I1051">
        <v>1.5874999999999999</v>
      </c>
      <c r="J1051">
        <v>1.22515</v>
      </c>
      <c r="K1051">
        <v>1.49915</v>
      </c>
      <c r="L1051">
        <v>26</v>
      </c>
    </row>
    <row r="1052" spans="1:12" x14ac:dyDescent="0.25">
      <c r="A1052">
        <v>413130</v>
      </c>
      <c r="B1052">
        <v>0.64100000000000001</v>
      </c>
      <c r="C1052">
        <v>0.71750000000000003</v>
      </c>
      <c r="D1052">
        <v>79</v>
      </c>
      <c r="E1052">
        <v>76.5</v>
      </c>
      <c r="F1052">
        <v>124</v>
      </c>
      <c r="G1052">
        <v>106.5</v>
      </c>
      <c r="H1052">
        <v>1.5289999999999999</v>
      </c>
      <c r="I1052">
        <v>1.645</v>
      </c>
      <c r="J1052">
        <v>0.87119999999999997</v>
      </c>
      <c r="K1052">
        <v>1.3944999999999901</v>
      </c>
      <c r="L1052">
        <v>46</v>
      </c>
    </row>
    <row r="1053" spans="1:12" x14ac:dyDescent="0.25">
      <c r="A1053">
        <v>246146</v>
      </c>
      <c r="B1053">
        <v>0.62649999999999995</v>
      </c>
      <c r="C1053">
        <v>0.55200000000000005</v>
      </c>
      <c r="D1053">
        <v>80.5</v>
      </c>
      <c r="E1053">
        <v>71</v>
      </c>
      <c r="F1053">
        <v>128</v>
      </c>
      <c r="G1053">
        <v>129.5</v>
      </c>
      <c r="H1053">
        <v>1.5165</v>
      </c>
      <c r="I1053">
        <v>1.611</v>
      </c>
      <c r="J1053">
        <v>0.89189999999999903</v>
      </c>
      <c r="K1053">
        <v>1.286</v>
      </c>
      <c r="L1053">
        <v>0</v>
      </c>
    </row>
    <row r="1054" spans="1:12" x14ac:dyDescent="0.25">
      <c r="A1054">
        <v>415929</v>
      </c>
      <c r="B1054">
        <v>0.89500000000000002</v>
      </c>
      <c r="C1054">
        <v>0.67999999999999905</v>
      </c>
      <c r="D1054">
        <v>69</v>
      </c>
      <c r="E1054">
        <v>59</v>
      </c>
      <c r="F1054">
        <v>77</v>
      </c>
      <c r="G1054">
        <v>86.5</v>
      </c>
      <c r="H1054">
        <v>1.5269999999999999</v>
      </c>
      <c r="I1054">
        <v>1.5720000000000001</v>
      </c>
      <c r="J1054">
        <v>0.64454999999999896</v>
      </c>
      <c r="K1054">
        <v>1.3045</v>
      </c>
      <c r="L1054">
        <v>6</v>
      </c>
    </row>
    <row r="1055" spans="1:12" x14ac:dyDescent="0.25">
      <c r="A1055">
        <v>412251</v>
      </c>
      <c r="B1055">
        <v>0.73550000000000004</v>
      </c>
      <c r="C1055">
        <v>0.66499999999999904</v>
      </c>
      <c r="D1055">
        <v>65.5</v>
      </c>
      <c r="E1055">
        <v>60</v>
      </c>
      <c r="F1055">
        <v>90.5</v>
      </c>
      <c r="G1055">
        <v>91</v>
      </c>
      <c r="H1055">
        <v>1.575</v>
      </c>
      <c r="I1055">
        <v>1.5894999999999999</v>
      </c>
      <c r="J1055">
        <v>0.81384999999999996</v>
      </c>
      <c r="K1055">
        <v>1.2718499999999999</v>
      </c>
      <c r="L1055">
        <v>10</v>
      </c>
    </row>
    <row r="1056" spans="1:12" x14ac:dyDescent="0.25">
      <c r="A1056">
        <v>145437</v>
      </c>
      <c r="B1056">
        <v>0.66549999999999998</v>
      </c>
      <c r="C1056">
        <v>0.48299999999999998</v>
      </c>
      <c r="D1056">
        <v>63</v>
      </c>
      <c r="E1056">
        <v>51.5</v>
      </c>
      <c r="F1056">
        <v>95</v>
      </c>
      <c r="G1056">
        <v>107.5</v>
      </c>
      <c r="H1056">
        <v>1.4795</v>
      </c>
      <c r="I1056">
        <v>1.575</v>
      </c>
      <c r="J1056">
        <v>0.81884999999999997</v>
      </c>
      <c r="K1056">
        <v>1.46225</v>
      </c>
      <c r="L1056">
        <v>10</v>
      </c>
    </row>
    <row r="1057" spans="1:12" x14ac:dyDescent="0.25">
      <c r="A1057">
        <v>2022012920</v>
      </c>
      <c r="B1057">
        <v>0.72249999999999903</v>
      </c>
      <c r="C1057">
        <v>0.61349999999999905</v>
      </c>
      <c r="D1057">
        <v>72.5</v>
      </c>
      <c r="E1057">
        <v>67</v>
      </c>
      <c r="F1057">
        <v>101.5</v>
      </c>
      <c r="G1057">
        <v>109.5</v>
      </c>
      <c r="H1057">
        <v>1.5314999999999901</v>
      </c>
      <c r="I1057">
        <v>1.6060000000000001</v>
      </c>
      <c r="J1057">
        <v>0.71894999999999998</v>
      </c>
      <c r="K1057">
        <v>1.044</v>
      </c>
    </row>
    <row r="1058" spans="1:12" x14ac:dyDescent="0.25">
      <c r="A1058">
        <v>408726</v>
      </c>
      <c r="B1058">
        <v>0.77899999999999903</v>
      </c>
      <c r="C1058">
        <v>0.90849999999999997</v>
      </c>
      <c r="D1058">
        <v>57.5</v>
      </c>
      <c r="E1058">
        <v>66.5</v>
      </c>
      <c r="F1058">
        <v>74.5</v>
      </c>
      <c r="G1058">
        <v>73</v>
      </c>
      <c r="H1058">
        <v>1.5234999999999901</v>
      </c>
      <c r="I1058">
        <v>1.5780000000000001</v>
      </c>
      <c r="J1058">
        <v>0.87434999999999996</v>
      </c>
      <c r="K1058">
        <v>1.6812499999999999</v>
      </c>
      <c r="L1058">
        <v>0</v>
      </c>
    </row>
    <row r="1059" spans="1:12" x14ac:dyDescent="0.25">
      <c r="A1059">
        <v>411381</v>
      </c>
      <c r="B1059">
        <v>0.71199999999999997</v>
      </c>
      <c r="C1059">
        <v>0.77649999999999897</v>
      </c>
      <c r="D1059">
        <v>61.5</v>
      </c>
      <c r="E1059">
        <v>74.5</v>
      </c>
      <c r="F1059">
        <v>86.5</v>
      </c>
      <c r="G1059">
        <v>96.5</v>
      </c>
      <c r="H1059">
        <v>1.498</v>
      </c>
      <c r="I1059">
        <v>1.50049999999999</v>
      </c>
      <c r="J1059">
        <v>0.96319999999999995</v>
      </c>
      <c r="K1059">
        <v>1.3223499999999999</v>
      </c>
      <c r="L1059">
        <v>40</v>
      </c>
    </row>
    <row r="1060" spans="1:12" x14ac:dyDescent="0.25">
      <c r="A1060">
        <v>30658</v>
      </c>
      <c r="B1060">
        <v>0.66349999999999998</v>
      </c>
      <c r="C1060">
        <v>0.57949999999999902</v>
      </c>
      <c r="D1060">
        <v>71.5</v>
      </c>
      <c r="E1060">
        <v>62.5</v>
      </c>
      <c r="F1060">
        <v>107.5</v>
      </c>
      <c r="G1060">
        <v>107.5</v>
      </c>
      <c r="H1060">
        <v>1.5579999999999901</v>
      </c>
      <c r="I1060">
        <v>1.5934999999999899</v>
      </c>
      <c r="J1060">
        <v>0.85424999999999995</v>
      </c>
      <c r="K1060">
        <v>1.1272500000000001</v>
      </c>
      <c r="L1060">
        <v>10</v>
      </c>
    </row>
    <row r="1061" spans="1:12" x14ac:dyDescent="0.25">
      <c r="A1061">
        <v>98936</v>
      </c>
      <c r="B1061">
        <v>0.53849999999999998</v>
      </c>
      <c r="C1061">
        <v>0.53849999999999998</v>
      </c>
      <c r="D1061">
        <v>63</v>
      </c>
      <c r="E1061">
        <v>60.5</v>
      </c>
      <c r="F1061">
        <v>118</v>
      </c>
      <c r="G1061">
        <v>113.5</v>
      </c>
      <c r="H1061">
        <v>1.502</v>
      </c>
      <c r="I1061">
        <v>1.5720000000000001</v>
      </c>
      <c r="J1061">
        <v>0.82150000000000001</v>
      </c>
      <c r="K1061">
        <v>1.4954000000000001</v>
      </c>
      <c r="L1061">
        <v>26</v>
      </c>
    </row>
    <row r="1062" spans="1:12" x14ac:dyDescent="0.25">
      <c r="A1062">
        <v>389448</v>
      </c>
      <c r="B1062">
        <v>0.71599999999999997</v>
      </c>
      <c r="C1062">
        <v>0.629</v>
      </c>
      <c r="D1062">
        <v>37.5</v>
      </c>
      <c r="E1062">
        <v>36</v>
      </c>
      <c r="F1062">
        <v>53</v>
      </c>
      <c r="G1062">
        <v>61</v>
      </c>
      <c r="H1062">
        <v>1.5394999999999901</v>
      </c>
      <c r="I1062">
        <v>1.62549999999999</v>
      </c>
      <c r="J1062">
        <v>1.6267499999999999</v>
      </c>
      <c r="K1062">
        <v>1.1838500000000001</v>
      </c>
      <c r="L1062">
        <v>24</v>
      </c>
    </row>
    <row r="1063" spans="1:12" x14ac:dyDescent="0.25">
      <c r="A1063">
        <v>410715</v>
      </c>
      <c r="B1063">
        <v>0.60749999999999904</v>
      </c>
      <c r="C1063">
        <v>0.62949999999999995</v>
      </c>
      <c r="D1063">
        <v>54</v>
      </c>
      <c r="E1063">
        <v>49</v>
      </c>
      <c r="F1063">
        <v>88.5</v>
      </c>
      <c r="G1063">
        <v>78.5</v>
      </c>
      <c r="H1063">
        <v>1.5614999999999899</v>
      </c>
      <c r="I1063">
        <v>1.6259999999999999</v>
      </c>
      <c r="J1063">
        <v>0.89529999999999998</v>
      </c>
      <c r="K1063">
        <v>1.2313999999999901</v>
      </c>
      <c r="L1063">
        <v>40</v>
      </c>
    </row>
    <row r="1064" spans="1:12" x14ac:dyDescent="0.25">
      <c r="A1064">
        <v>334475</v>
      </c>
      <c r="B1064">
        <v>0.68599999999999905</v>
      </c>
      <c r="C1064">
        <v>0.85450000000000004</v>
      </c>
      <c r="D1064">
        <v>75</v>
      </c>
      <c r="E1064">
        <v>76.5</v>
      </c>
      <c r="F1064">
        <v>109</v>
      </c>
      <c r="G1064">
        <v>89.5</v>
      </c>
      <c r="H1064">
        <v>1.5254999999999901</v>
      </c>
      <c r="I1064">
        <v>1.5294999999999901</v>
      </c>
      <c r="J1064">
        <v>0.76905000000000001</v>
      </c>
      <c r="K1064">
        <v>1.2122999999999999</v>
      </c>
    </row>
    <row r="1065" spans="1:12" x14ac:dyDescent="0.25">
      <c r="A1065">
        <v>113575</v>
      </c>
      <c r="B1065">
        <v>0.68199999999999905</v>
      </c>
      <c r="C1065">
        <v>0.54649999999999999</v>
      </c>
      <c r="D1065">
        <v>53</v>
      </c>
      <c r="E1065">
        <v>50.5</v>
      </c>
      <c r="F1065">
        <v>79</v>
      </c>
      <c r="G1065">
        <v>93</v>
      </c>
      <c r="H1065">
        <v>1.5469999999999899</v>
      </c>
      <c r="I1065">
        <v>1.5854999999999999</v>
      </c>
      <c r="J1065">
        <v>0.98124999999999996</v>
      </c>
      <c r="K1065">
        <v>1.1621999999999999</v>
      </c>
      <c r="L1065">
        <v>10</v>
      </c>
    </row>
    <row r="1066" spans="1:12" x14ac:dyDescent="0.25">
      <c r="A1066">
        <v>304930</v>
      </c>
      <c r="B1066">
        <v>0.58699999999999997</v>
      </c>
      <c r="C1066">
        <v>0.62</v>
      </c>
      <c r="D1066">
        <v>50.5</v>
      </c>
      <c r="E1066">
        <v>58</v>
      </c>
      <c r="F1066">
        <v>87</v>
      </c>
      <c r="G1066">
        <v>94.5</v>
      </c>
      <c r="H1066">
        <v>1.52999999999999</v>
      </c>
      <c r="I1066">
        <v>1.6120000000000001</v>
      </c>
      <c r="J1066">
        <v>0.79394999999999905</v>
      </c>
      <c r="K1066">
        <v>1.5051000000000001</v>
      </c>
      <c r="L1066">
        <v>296</v>
      </c>
    </row>
    <row r="1067" spans="1:12" x14ac:dyDescent="0.25">
      <c r="A1067">
        <v>413280</v>
      </c>
      <c r="B1067">
        <v>0.89099999999999902</v>
      </c>
      <c r="C1067">
        <v>0.60299999999999998</v>
      </c>
      <c r="D1067">
        <v>53</v>
      </c>
      <c r="E1067">
        <v>51</v>
      </c>
      <c r="F1067">
        <v>59</v>
      </c>
      <c r="G1067">
        <v>86</v>
      </c>
      <c r="H1067">
        <v>1.3959999999999999</v>
      </c>
      <c r="I1067">
        <v>1.488</v>
      </c>
      <c r="J1067">
        <v>0.56259999999999999</v>
      </c>
      <c r="K1067">
        <v>1.0638000000000001</v>
      </c>
      <c r="L1067">
        <v>6</v>
      </c>
    </row>
    <row r="1068" spans="1:12" x14ac:dyDescent="0.25">
      <c r="A1068">
        <v>413280</v>
      </c>
      <c r="B1068">
        <v>0.83</v>
      </c>
      <c r="C1068">
        <v>0.57399999999999995</v>
      </c>
      <c r="D1068">
        <v>64</v>
      </c>
      <c r="E1068">
        <v>56</v>
      </c>
      <c r="F1068">
        <v>78</v>
      </c>
      <c r="G1068">
        <v>99</v>
      </c>
      <c r="H1068">
        <v>1.571</v>
      </c>
      <c r="I1068">
        <v>1.5659999999999901</v>
      </c>
      <c r="J1068">
        <v>0.71550000000000002</v>
      </c>
      <c r="K1068">
        <v>1.2884</v>
      </c>
      <c r="L1068">
        <v>6</v>
      </c>
    </row>
    <row r="1069" spans="1:12" x14ac:dyDescent="0.25">
      <c r="A1069">
        <v>413280</v>
      </c>
      <c r="B1069">
        <v>0.85649999999999904</v>
      </c>
      <c r="C1069">
        <v>0.69799999999999895</v>
      </c>
      <c r="D1069">
        <v>62</v>
      </c>
      <c r="E1069">
        <v>59</v>
      </c>
      <c r="F1069">
        <v>73</v>
      </c>
      <c r="G1069">
        <v>85</v>
      </c>
      <c r="H1069">
        <v>1.45949999999999</v>
      </c>
      <c r="I1069">
        <v>1.5114999999999901</v>
      </c>
      <c r="J1069">
        <v>0.77154999999999996</v>
      </c>
      <c r="K1069">
        <v>1.1615</v>
      </c>
      <c r="L1069">
        <v>6</v>
      </c>
    </row>
    <row r="1070" spans="1:12" x14ac:dyDescent="0.25">
      <c r="A1070">
        <v>413280</v>
      </c>
      <c r="B1070">
        <v>0.82599999999999996</v>
      </c>
      <c r="C1070">
        <v>0.683499999999999</v>
      </c>
      <c r="D1070">
        <v>67.5</v>
      </c>
      <c r="E1070">
        <v>61.5</v>
      </c>
      <c r="F1070">
        <v>82.5</v>
      </c>
      <c r="G1070">
        <v>91.5</v>
      </c>
      <c r="H1070">
        <v>1.5469999999999999</v>
      </c>
      <c r="I1070">
        <v>1.55049999999999</v>
      </c>
      <c r="J1070">
        <v>0.84799999999999998</v>
      </c>
      <c r="K1070">
        <v>1.2738</v>
      </c>
      <c r="L1070">
        <v>6</v>
      </c>
    </row>
    <row r="1071" spans="1:12" x14ac:dyDescent="0.25">
      <c r="A1071">
        <v>239984</v>
      </c>
      <c r="B1071">
        <v>0.70750000000000002</v>
      </c>
      <c r="C1071">
        <v>0.65</v>
      </c>
      <c r="D1071">
        <v>62.5</v>
      </c>
      <c r="E1071">
        <v>60</v>
      </c>
      <c r="F1071">
        <v>89</v>
      </c>
      <c r="G1071">
        <v>92.5</v>
      </c>
      <c r="H1071">
        <v>1.498</v>
      </c>
      <c r="I1071">
        <v>1.54599999999999</v>
      </c>
      <c r="J1071">
        <v>0.78779999999999994</v>
      </c>
      <c r="K1071">
        <v>0.98604999999999998</v>
      </c>
      <c r="L1071">
        <v>32</v>
      </c>
    </row>
    <row r="1072" spans="1:12" x14ac:dyDescent="0.25">
      <c r="A1072">
        <v>413823</v>
      </c>
      <c r="B1072">
        <v>0.71699999999999897</v>
      </c>
      <c r="C1072">
        <v>0.77400000000000002</v>
      </c>
      <c r="D1072">
        <v>59.5</v>
      </c>
      <c r="E1072">
        <v>65.5</v>
      </c>
      <c r="F1072">
        <v>83.5</v>
      </c>
      <c r="G1072">
        <v>85</v>
      </c>
      <c r="H1072">
        <v>1.583</v>
      </c>
      <c r="I1072">
        <v>1.5574999999999899</v>
      </c>
      <c r="J1072">
        <v>1.4285999999999901</v>
      </c>
      <c r="K1072">
        <v>1.6179999999999899</v>
      </c>
      <c r="L1072">
        <v>10</v>
      </c>
    </row>
    <row r="1073" spans="1:12" x14ac:dyDescent="0.25">
      <c r="A1073">
        <v>326739</v>
      </c>
      <c r="B1073">
        <v>0.63649999999999896</v>
      </c>
      <c r="C1073">
        <v>0.42</v>
      </c>
      <c r="D1073">
        <v>58.5</v>
      </c>
      <c r="E1073">
        <v>39.5</v>
      </c>
      <c r="F1073">
        <v>92.5</v>
      </c>
      <c r="G1073">
        <v>93.5</v>
      </c>
      <c r="H1073">
        <v>1.4649999999999901</v>
      </c>
      <c r="I1073">
        <v>1.5489999999999999</v>
      </c>
      <c r="J1073">
        <v>1.1248499999999999</v>
      </c>
      <c r="K1073">
        <v>1.6480999999999999</v>
      </c>
      <c r="L1073">
        <v>0</v>
      </c>
    </row>
    <row r="1074" spans="1:12" x14ac:dyDescent="0.25">
      <c r="A1074">
        <v>408765</v>
      </c>
      <c r="B1074">
        <v>0.74350000000000005</v>
      </c>
      <c r="C1074">
        <v>0.74399999999999999</v>
      </c>
      <c r="D1074">
        <v>59</v>
      </c>
      <c r="E1074">
        <v>67</v>
      </c>
      <c r="F1074">
        <v>79</v>
      </c>
      <c r="G1074">
        <v>90.5</v>
      </c>
      <c r="H1074">
        <v>1.4239999999999999</v>
      </c>
      <c r="I1074">
        <v>1.5569999999999999</v>
      </c>
      <c r="J1074">
        <v>1.31535</v>
      </c>
      <c r="K1074">
        <v>1.47515</v>
      </c>
      <c r="L1074">
        <v>4</v>
      </c>
    </row>
    <row r="1075" spans="1:12" x14ac:dyDescent="0.25">
      <c r="A1075">
        <v>392055</v>
      </c>
      <c r="B1075">
        <v>0.59799999999999998</v>
      </c>
      <c r="C1075">
        <v>0.51249999999999896</v>
      </c>
      <c r="D1075">
        <v>66</v>
      </c>
      <c r="E1075">
        <v>52.5</v>
      </c>
      <c r="F1075">
        <v>112.5</v>
      </c>
      <c r="G1075">
        <v>103</v>
      </c>
      <c r="H1075">
        <v>1.5509999999999999</v>
      </c>
      <c r="I1075">
        <v>1.5665</v>
      </c>
      <c r="J1075">
        <v>2.3127</v>
      </c>
      <c r="K1075">
        <v>1.74895</v>
      </c>
      <c r="L1075">
        <v>36</v>
      </c>
    </row>
    <row r="1076" spans="1:12" x14ac:dyDescent="0.25">
      <c r="A1076">
        <v>430482</v>
      </c>
      <c r="B1076">
        <v>0.62450000000000006</v>
      </c>
      <c r="C1076">
        <v>0.58149999999999902</v>
      </c>
      <c r="D1076">
        <v>63.5</v>
      </c>
      <c r="E1076">
        <v>63.5</v>
      </c>
      <c r="F1076">
        <v>104</v>
      </c>
      <c r="G1076">
        <v>109.5</v>
      </c>
      <c r="H1076">
        <v>1.5529999999999999</v>
      </c>
      <c r="I1076">
        <v>1.571</v>
      </c>
      <c r="J1076">
        <v>1.2056</v>
      </c>
      <c r="K1076">
        <v>1.7955999999999901</v>
      </c>
      <c r="L1076">
        <v>26</v>
      </c>
    </row>
    <row r="1077" spans="1:12" x14ac:dyDescent="0.25">
      <c r="A1077">
        <v>430482</v>
      </c>
      <c r="B1077">
        <v>0.60949999999999904</v>
      </c>
      <c r="C1077">
        <v>0.561499999999999</v>
      </c>
      <c r="D1077">
        <v>62</v>
      </c>
      <c r="E1077">
        <v>62.5</v>
      </c>
      <c r="F1077">
        <v>104</v>
      </c>
      <c r="G1077">
        <v>111.5</v>
      </c>
      <c r="H1077">
        <v>1.5535000000000001</v>
      </c>
      <c r="I1077">
        <v>1.5885</v>
      </c>
      <c r="J1077">
        <v>1.1879999999999999</v>
      </c>
      <c r="K1077">
        <v>1.8180000000000001</v>
      </c>
      <c r="L1077">
        <v>26</v>
      </c>
    </row>
    <row r="1078" spans="1:12" x14ac:dyDescent="0.25">
      <c r="A1078">
        <v>430482</v>
      </c>
      <c r="B1078">
        <v>0.62050000000000005</v>
      </c>
      <c r="C1078">
        <v>0.58299999999999996</v>
      </c>
      <c r="D1078">
        <v>63</v>
      </c>
      <c r="E1078">
        <v>63.5</v>
      </c>
      <c r="F1078">
        <v>104.5</v>
      </c>
      <c r="G1078">
        <v>109</v>
      </c>
      <c r="H1078">
        <v>1.544</v>
      </c>
      <c r="I1078">
        <v>1.5774999999999999</v>
      </c>
      <c r="J1078">
        <v>1.2086999999999899</v>
      </c>
      <c r="K1078">
        <v>1.7357499999999999</v>
      </c>
      <c r="L1078">
        <v>26</v>
      </c>
    </row>
    <row r="1079" spans="1:12" x14ac:dyDescent="0.25">
      <c r="A1079">
        <v>430482</v>
      </c>
      <c r="B1079">
        <v>0.60549999999999904</v>
      </c>
      <c r="C1079">
        <v>0.56299999999999895</v>
      </c>
      <c r="D1079">
        <v>61.5</v>
      </c>
      <c r="E1079">
        <v>62.5</v>
      </c>
      <c r="F1079">
        <v>104.5</v>
      </c>
      <c r="G1079">
        <v>111</v>
      </c>
      <c r="H1079">
        <v>1.5445</v>
      </c>
      <c r="I1079">
        <v>1.595</v>
      </c>
      <c r="J1079">
        <v>1.1911</v>
      </c>
      <c r="K1079">
        <v>1.7581500000000001</v>
      </c>
      <c r="L1079">
        <v>26</v>
      </c>
    </row>
    <row r="1080" spans="1:12" x14ac:dyDescent="0.25">
      <c r="A1080">
        <v>418787</v>
      </c>
      <c r="B1080">
        <v>0.60699999999999998</v>
      </c>
      <c r="C1080">
        <v>0.70199999999999996</v>
      </c>
      <c r="D1080">
        <v>71</v>
      </c>
      <c r="E1080">
        <v>80.5</v>
      </c>
      <c r="F1080">
        <v>117.5</v>
      </c>
      <c r="G1080">
        <v>113</v>
      </c>
      <c r="H1080">
        <v>1.5799999999999901</v>
      </c>
      <c r="I1080">
        <v>1.66</v>
      </c>
      <c r="J1080">
        <v>0.9022</v>
      </c>
      <c r="K1080">
        <v>1.5245500000000001</v>
      </c>
      <c r="L1080">
        <v>26</v>
      </c>
    </row>
    <row r="1081" spans="1:12" x14ac:dyDescent="0.25">
      <c r="A1081">
        <v>430455</v>
      </c>
      <c r="B1081">
        <v>0.84599999999999997</v>
      </c>
      <c r="C1081">
        <v>0.65249999999999997</v>
      </c>
      <c r="D1081">
        <v>66</v>
      </c>
      <c r="E1081">
        <v>56.5</v>
      </c>
      <c r="F1081">
        <v>82.5</v>
      </c>
      <c r="G1081">
        <v>87.5</v>
      </c>
      <c r="H1081">
        <v>1.5129999999999899</v>
      </c>
      <c r="I1081">
        <v>1.54599999999999</v>
      </c>
      <c r="J1081">
        <v>1.3792499999999901</v>
      </c>
      <c r="K1081">
        <v>1.1429499999999999</v>
      </c>
      <c r="L1081">
        <v>4</v>
      </c>
    </row>
    <row r="1082" spans="1:12" x14ac:dyDescent="0.25">
      <c r="A1082">
        <v>311922</v>
      </c>
      <c r="B1082">
        <v>0.67499999999999905</v>
      </c>
      <c r="C1082">
        <v>0.59999999999999898</v>
      </c>
      <c r="D1082">
        <v>52</v>
      </c>
      <c r="E1082">
        <v>52.5</v>
      </c>
      <c r="F1082">
        <v>79</v>
      </c>
      <c r="G1082">
        <v>89.5</v>
      </c>
      <c r="H1082">
        <v>1.5455000000000001</v>
      </c>
      <c r="I1082">
        <v>1.6365000000000001</v>
      </c>
      <c r="J1082">
        <v>0.76490000000000002</v>
      </c>
      <c r="K1082">
        <v>1.56535</v>
      </c>
      <c r="L1082">
        <v>48</v>
      </c>
    </row>
    <row r="1083" spans="1:12" x14ac:dyDescent="0.25">
      <c r="A1083">
        <v>385080</v>
      </c>
      <c r="B1083">
        <v>0.8175</v>
      </c>
      <c r="C1083">
        <v>0.59299999999999997</v>
      </c>
      <c r="D1083">
        <v>54.5</v>
      </c>
      <c r="E1083">
        <v>51</v>
      </c>
      <c r="F1083">
        <v>69.5</v>
      </c>
      <c r="G1083">
        <v>85.5</v>
      </c>
      <c r="H1083">
        <v>1.5405</v>
      </c>
      <c r="I1083">
        <v>1.5740000000000001</v>
      </c>
      <c r="J1083">
        <v>0.8992</v>
      </c>
      <c r="K1083">
        <v>1.1489499999999999</v>
      </c>
    </row>
    <row r="1084" spans="1:12" x14ac:dyDescent="0.25">
      <c r="A1084">
        <v>411897</v>
      </c>
      <c r="B1084">
        <v>0.63900000000000001</v>
      </c>
      <c r="C1084">
        <v>0.73199999999999998</v>
      </c>
      <c r="D1084">
        <v>58</v>
      </c>
      <c r="E1084">
        <v>65</v>
      </c>
      <c r="F1084">
        <v>91.5</v>
      </c>
      <c r="G1084">
        <v>92.5</v>
      </c>
      <c r="H1084">
        <v>1.4365000000000001</v>
      </c>
      <c r="I1084">
        <v>1.38149999999999</v>
      </c>
      <c r="J1084">
        <v>0.58094999999999997</v>
      </c>
      <c r="K1084">
        <v>1.0356000000000001</v>
      </c>
      <c r="L1084">
        <v>0</v>
      </c>
    </row>
    <row r="1085" spans="1:12" x14ac:dyDescent="0.25">
      <c r="A1085">
        <v>410677</v>
      </c>
      <c r="B1085">
        <v>0.63849999999999996</v>
      </c>
      <c r="C1085">
        <v>0.82199999999999995</v>
      </c>
      <c r="D1085">
        <v>54</v>
      </c>
      <c r="E1085">
        <v>53.5</v>
      </c>
      <c r="F1085">
        <v>86</v>
      </c>
      <c r="G1085">
        <v>91</v>
      </c>
      <c r="H1085">
        <v>1.5309999999999999</v>
      </c>
      <c r="I1085">
        <v>1.5629999999999999</v>
      </c>
      <c r="J1085">
        <v>0.7127</v>
      </c>
      <c r="K1085">
        <v>1.1319999999999999</v>
      </c>
      <c r="L1085">
        <v>0</v>
      </c>
    </row>
    <row r="1086" spans="1:12" x14ac:dyDescent="0.25">
      <c r="A1086">
        <v>410609</v>
      </c>
      <c r="B1086">
        <v>0.72599999999999998</v>
      </c>
      <c r="C1086">
        <v>0.63800000000000001</v>
      </c>
      <c r="D1086">
        <v>59</v>
      </c>
      <c r="E1086">
        <v>63</v>
      </c>
      <c r="F1086">
        <v>82</v>
      </c>
      <c r="G1086">
        <v>98</v>
      </c>
      <c r="H1086">
        <v>1.5529999999999999</v>
      </c>
      <c r="I1086">
        <v>1.56</v>
      </c>
      <c r="J1086">
        <v>1.1584000000000001</v>
      </c>
      <c r="K1086">
        <v>1.5468</v>
      </c>
      <c r="L1086">
        <v>0</v>
      </c>
    </row>
    <row r="1087" spans="1:12" x14ac:dyDescent="0.25">
      <c r="A1087">
        <v>410609</v>
      </c>
      <c r="B1087">
        <v>0.80200000000000005</v>
      </c>
      <c r="C1087">
        <v>0.83949999999999902</v>
      </c>
      <c r="D1087">
        <v>78</v>
      </c>
      <c r="E1087">
        <v>71.5</v>
      </c>
      <c r="F1087">
        <v>96.5</v>
      </c>
      <c r="G1087">
        <v>87.5</v>
      </c>
      <c r="H1087">
        <v>1.5389999999999999</v>
      </c>
      <c r="I1087">
        <v>1.5714999999999999</v>
      </c>
      <c r="J1087">
        <v>1.0985499999999999</v>
      </c>
      <c r="K1087">
        <v>1.8103499999999999</v>
      </c>
      <c r="L1087">
        <v>0</v>
      </c>
    </row>
    <row r="1088" spans="1:12" x14ac:dyDescent="0.25">
      <c r="A1088">
        <v>417344</v>
      </c>
      <c r="B1088">
        <v>0.62949999999999995</v>
      </c>
      <c r="C1088">
        <v>0.64200000000000002</v>
      </c>
      <c r="D1088">
        <v>66</v>
      </c>
      <c r="E1088">
        <v>55</v>
      </c>
      <c r="F1088">
        <v>105</v>
      </c>
      <c r="G1088">
        <v>87.5</v>
      </c>
      <c r="H1088">
        <v>1.4365000000000001</v>
      </c>
      <c r="I1088">
        <v>1.5145</v>
      </c>
      <c r="J1088">
        <v>0.98340000000000005</v>
      </c>
      <c r="K1088">
        <v>1.8186499999999901</v>
      </c>
      <c r="L1088">
        <v>0</v>
      </c>
    </row>
    <row r="1089" spans="1:12" x14ac:dyDescent="0.25">
      <c r="A1089">
        <v>415662</v>
      </c>
      <c r="B1089">
        <v>0.685499999999999</v>
      </c>
      <c r="C1089">
        <v>0.67649999999999999</v>
      </c>
      <c r="D1089">
        <v>48.5</v>
      </c>
      <c r="E1089">
        <v>51.5</v>
      </c>
      <c r="F1089">
        <v>73</v>
      </c>
      <c r="G1089">
        <v>76</v>
      </c>
      <c r="H1089">
        <v>1.5545</v>
      </c>
      <c r="I1089">
        <v>1.57299999999999</v>
      </c>
      <c r="J1089">
        <v>0.90274999999999905</v>
      </c>
      <c r="K1089">
        <v>1.6271499999999901</v>
      </c>
      <c r="L1089">
        <v>26</v>
      </c>
    </row>
    <row r="1090" spans="1:12" x14ac:dyDescent="0.25">
      <c r="A1090">
        <v>408489</v>
      </c>
      <c r="B1090">
        <v>0.63200000000000001</v>
      </c>
      <c r="C1090">
        <v>0.56499999999999995</v>
      </c>
      <c r="D1090">
        <v>51</v>
      </c>
      <c r="E1090">
        <v>47</v>
      </c>
      <c r="F1090">
        <v>81</v>
      </c>
      <c r="G1090">
        <v>83</v>
      </c>
      <c r="H1090">
        <v>1.5745</v>
      </c>
      <c r="I1090">
        <v>1.6424999999999901</v>
      </c>
      <c r="J1090">
        <v>0.90969999999999995</v>
      </c>
      <c r="K1090">
        <v>1.4296</v>
      </c>
      <c r="L1090">
        <v>58</v>
      </c>
    </row>
    <row r="1091" spans="1:12" x14ac:dyDescent="0.25">
      <c r="A1091">
        <v>191207</v>
      </c>
      <c r="B1091">
        <v>0.687499999999999</v>
      </c>
      <c r="C1091">
        <v>0.63900000000000001</v>
      </c>
      <c r="D1091">
        <v>49</v>
      </c>
      <c r="E1091">
        <v>54.5</v>
      </c>
      <c r="F1091">
        <v>79</v>
      </c>
      <c r="G1091">
        <v>86</v>
      </c>
      <c r="H1091">
        <v>1.3864999999999901</v>
      </c>
      <c r="I1091">
        <v>1.4595</v>
      </c>
      <c r="J1091">
        <v>0.78679999999999894</v>
      </c>
      <c r="K1091">
        <v>1.3117000000000001</v>
      </c>
      <c r="L1091">
        <v>6</v>
      </c>
    </row>
    <row r="1092" spans="1:12" x14ac:dyDescent="0.25">
      <c r="A1092">
        <v>420275</v>
      </c>
      <c r="B1092">
        <v>0.73449999999999904</v>
      </c>
      <c r="C1092">
        <v>0.63849999999999996</v>
      </c>
      <c r="D1092">
        <v>55.5</v>
      </c>
      <c r="E1092">
        <v>53.5</v>
      </c>
      <c r="F1092">
        <v>77.5</v>
      </c>
      <c r="G1092">
        <v>84</v>
      </c>
      <c r="H1092">
        <v>1.43349999999999</v>
      </c>
      <c r="I1092">
        <v>1.46</v>
      </c>
      <c r="J1092">
        <v>0.72940000000000005</v>
      </c>
      <c r="K1092">
        <v>1.3988</v>
      </c>
      <c r="L1092">
        <v>50</v>
      </c>
    </row>
    <row r="1093" spans="1:12" x14ac:dyDescent="0.25">
      <c r="A1093">
        <v>420275</v>
      </c>
      <c r="B1093">
        <v>0.70349999999999902</v>
      </c>
      <c r="C1093">
        <v>0.625</v>
      </c>
      <c r="D1093">
        <v>55.5</v>
      </c>
      <c r="E1093">
        <v>54.5</v>
      </c>
      <c r="F1093">
        <v>80.5</v>
      </c>
      <c r="G1093">
        <v>87.5</v>
      </c>
      <c r="H1093">
        <v>1.4155</v>
      </c>
      <c r="I1093">
        <v>1.4709999999999901</v>
      </c>
      <c r="J1093">
        <v>0.88875000000000004</v>
      </c>
      <c r="K1093">
        <v>1.4276</v>
      </c>
      <c r="L1093">
        <v>50</v>
      </c>
    </row>
    <row r="1094" spans="1:12" x14ac:dyDescent="0.25">
      <c r="A1094">
        <v>420275</v>
      </c>
      <c r="B1094">
        <v>0.75049999999999994</v>
      </c>
      <c r="C1094">
        <v>0.61199999999999999</v>
      </c>
      <c r="D1094">
        <v>56</v>
      </c>
      <c r="E1094">
        <v>50.5</v>
      </c>
      <c r="F1094">
        <v>76</v>
      </c>
      <c r="G1094">
        <v>83.5</v>
      </c>
      <c r="H1094">
        <v>1.38299999999999</v>
      </c>
      <c r="I1094">
        <v>1.4375</v>
      </c>
      <c r="J1094">
        <v>0.72940000000000005</v>
      </c>
      <c r="K1094">
        <v>1.3393999999999999</v>
      </c>
      <c r="L1094">
        <v>50</v>
      </c>
    </row>
    <row r="1095" spans="1:12" x14ac:dyDescent="0.25">
      <c r="A1095">
        <v>420275</v>
      </c>
      <c r="B1095">
        <v>0.71949999999999903</v>
      </c>
      <c r="C1095">
        <v>0.59850000000000003</v>
      </c>
      <c r="D1095">
        <v>56</v>
      </c>
      <c r="E1095">
        <v>51.5</v>
      </c>
      <c r="F1095">
        <v>79</v>
      </c>
      <c r="G1095">
        <v>87</v>
      </c>
      <c r="H1095">
        <v>1.365</v>
      </c>
      <c r="I1095">
        <v>1.4484999999999899</v>
      </c>
      <c r="J1095">
        <v>0.88875000000000004</v>
      </c>
      <c r="K1095">
        <v>1.3681999999999901</v>
      </c>
      <c r="L1095">
        <v>50</v>
      </c>
    </row>
    <row r="1096" spans="1:12" x14ac:dyDescent="0.25">
      <c r="A1096">
        <v>412720</v>
      </c>
      <c r="B1096">
        <v>0.55149999999999999</v>
      </c>
      <c r="C1096">
        <v>0.558499999999999</v>
      </c>
      <c r="D1096">
        <v>67</v>
      </c>
      <c r="E1096">
        <v>59</v>
      </c>
      <c r="F1096">
        <v>122.5</v>
      </c>
      <c r="G1096">
        <v>106</v>
      </c>
      <c r="H1096">
        <v>1.5325</v>
      </c>
      <c r="I1096">
        <v>1.5854999999999899</v>
      </c>
      <c r="J1096">
        <v>0.7208</v>
      </c>
      <c r="K1096">
        <v>1.6094499999999901</v>
      </c>
      <c r="L1096">
        <v>30</v>
      </c>
    </row>
    <row r="1097" spans="1:12" x14ac:dyDescent="0.25">
      <c r="A1097">
        <v>411418</v>
      </c>
      <c r="B1097">
        <v>0.68899999999999995</v>
      </c>
      <c r="C1097">
        <v>0.61799999999999999</v>
      </c>
      <c r="D1097">
        <v>57</v>
      </c>
      <c r="E1097">
        <v>62.5</v>
      </c>
      <c r="F1097">
        <v>83.5</v>
      </c>
      <c r="G1097">
        <v>102</v>
      </c>
      <c r="H1097">
        <v>1.528</v>
      </c>
      <c r="I1097">
        <v>1.5674999999999999</v>
      </c>
      <c r="J1097">
        <v>1.2282</v>
      </c>
      <c r="K1097">
        <v>0.96050000000000002</v>
      </c>
      <c r="L1097">
        <v>60</v>
      </c>
    </row>
    <row r="1098" spans="1:12" x14ac:dyDescent="0.25">
      <c r="A1098">
        <v>405006</v>
      </c>
      <c r="B1098">
        <v>0.6835</v>
      </c>
      <c r="C1098">
        <v>0.63</v>
      </c>
      <c r="D1098">
        <v>59</v>
      </c>
      <c r="E1098">
        <v>54.5</v>
      </c>
      <c r="F1098">
        <v>87</v>
      </c>
      <c r="G1098">
        <v>87.5</v>
      </c>
      <c r="H1098">
        <v>1.5579999999999901</v>
      </c>
      <c r="I1098">
        <v>1.6059999999999901</v>
      </c>
      <c r="J1098">
        <v>1.73125</v>
      </c>
      <c r="K1098">
        <v>1.1189499999999999</v>
      </c>
      <c r="L1098">
        <v>0</v>
      </c>
    </row>
    <row r="1099" spans="1:12" x14ac:dyDescent="0.25">
      <c r="A1099">
        <v>328803</v>
      </c>
      <c r="B1099">
        <v>0.59750000000000003</v>
      </c>
      <c r="C1099">
        <v>0.62250000000000005</v>
      </c>
      <c r="D1099">
        <v>55</v>
      </c>
      <c r="E1099">
        <v>66</v>
      </c>
      <c r="F1099">
        <v>93.5</v>
      </c>
      <c r="G1099">
        <v>106.5</v>
      </c>
      <c r="H1099">
        <v>1.49599999999999</v>
      </c>
      <c r="I1099">
        <v>1.5545</v>
      </c>
      <c r="J1099">
        <v>0.972799999999999</v>
      </c>
      <c r="K1099">
        <v>0.95509999999999995</v>
      </c>
      <c r="L1099">
        <v>10</v>
      </c>
    </row>
    <row r="1100" spans="1:12" x14ac:dyDescent="0.25">
      <c r="A1100">
        <v>395394</v>
      </c>
      <c r="B1100">
        <v>0.65800000000000003</v>
      </c>
      <c r="C1100">
        <v>0.62450000000000006</v>
      </c>
      <c r="D1100">
        <v>56</v>
      </c>
      <c r="E1100">
        <v>64</v>
      </c>
      <c r="F1100">
        <v>86.5</v>
      </c>
      <c r="G1100">
        <v>103.5</v>
      </c>
      <c r="H1100">
        <v>1.5569999999999999</v>
      </c>
      <c r="I1100">
        <v>1.6019999999999901</v>
      </c>
      <c r="J1100">
        <v>1.1133</v>
      </c>
      <c r="K1100">
        <v>1.64015</v>
      </c>
      <c r="L1100">
        <v>36</v>
      </c>
    </row>
    <row r="1101" spans="1:12" x14ac:dyDescent="0.25">
      <c r="A1101">
        <v>368179</v>
      </c>
      <c r="B1101">
        <v>0.6</v>
      </c>
      <c r="C1101">
        <v>0.59699999999999998</v>
      </c>
      <c r="D1101">
        <v>67</v>
      </c>
      <c r="E1101">
        <v>73</v>
      </c>
      <c r="F1101">
        <v>80</v>
      </c>
      <c r="G1101">
        <v>124.5</v>
      </c>
      <c r="H1101">
        <v>1.4855</v>
      </c>
      <c r="I1101">
        <v>1.548</v>
      </c>
      <c r="J1101">
        <v>1.0024500000000001</v>
      </c>
      <c r="K1101">
        <v>1.3612</v>
      </c>
      <c r="L1101">
        <v>66</v>
      </c>
    </row>
    <row r="1102" spans="1:12" x14ac:dyDescent="0.25">
      <c r="A1102">
        <v>2022051903</v>
      </c>
      <c r="B1102">
        <v>0.61449999999999905</v>
      </c>
      <c r="C1102">
        <v>0.6875</v>
      </c>
      <c r="D1102">
        <v>64.5</v>
      </c>
      <c r="E1102">
        <v>73.5</v>
      </c>
      <c r="F1102">
        <v>105.5</v>
      </c>
      <c r="G1102">
        <v>108</v>
      </c>
      <c r="H1102">
        <v>1.5654999999999899</v>
      </c>
      <c r="I1102">
        <v>1.609</v>
      </c>
      <c r="J1102">
        <v>0.85694999999999999</v>
      </c>
      <c r="K1102">
        <v>0.94744999999999902</v>
      </c>
    </row>
    <row r="1103" spans="1:12" x14ac:dyDescent="0.25">
      <c r="A1103">
        <v>224686</v>
      </c>
      <c r="B1103">
        <v>0.68799999999999994</v>
      </c>
      <c r="C1103">
        <v>0.8135</v>
      </c>
      <c r="D1103">
        <v>62</v>
      </c>
      <c r="E1103">
        <v>76.5</v>
      </c>
      <c r="F1103">
        <v>90.5</v>
      </c>
      <c r="G1103">
        <v>95.5</v>
      </c>
      <c r="H1103">
        <v>1.4830000000000001</v>
      </c>
      <c r="I1103">
        <v>1.5175000000000001</v>
      </c>
      <c r="J1103">
        <v>0.74529999999999996</v>
      </c>
      <c r="K1103">
        <v>0.99180000000000001</v>
      </c>
      <c r="L1103">
        <v>14</v>
      </c>
    </row>
    <row r="1104" spans="1:12" x14ac:dyDescent="0.25">
      <c r="A1104">
        <v>147457</v>
      </c>
      <c r="B1104">
        <v>0.66449999999999998</v>
      </c>
      <c r="C1104">
        <v>0.65049999999999997</v>
      </c>
      <c r="D1104">
        <v>66</v>
      </c>
      <c r="E1104">
        <v>63</v>
      </c>
      <c r="F1104">
        <v>99</v>
      </c>
      <c r="G1104">
        <v>97</v>
      </c>
      <c r="H1104">
        <v>1.5329999999999999</v>
      </c>
      <c r="I1104">
        <v>1.5885</v>
      </c>
      <c r="J1104">
        <v>0.76939999999999997</v>
      </c>
      <c r="K1104">
        <v>1.5863499999999999</v>
      </c>
      <c r="L1104">
        <v>0</v>
      </c>
    </row>
    <row r="1105" spans="1:12" x14ac:dyDescent="0.25">
      <c r="A1105">
        <v>411990</v>
      </c>
      <c r="B1105">
        <v>0.64849999999999997</v>
      </c>
      <c r="C1105">
        <v>1.119</v>
      </c>
      <c r="D1105">
        <v>61</v>
      </c>
      <c r="E1105">
        <v>58.5</v>
      </c>
      <c r="F1105">
        <v>95.5</v>
      </c>
      <c r="G1105">
        <v>71</v>
      </c>
      <c r="H1105">
        <v>1.5375000000000001</v>
      </c>
      <c r="I1105">
        <v>1.5694999999999999</v>
      </c>
      <c r="J1105">
        <v>0.80214999999999903</v>
      </c>
      <c r="K1105">
        <v>1.1130499999999901</v>
      </c>
      <c r="L1105">
        <v>6</v>
      </c>
    </row>
    <row r="1106" spans="1:12" x14ac:dyDescent="0.25">
      <c r="A1106">
        <v>210183</v>
      </c>
      <c r="B1106">
        <v>0.73849999999999905</v>
      </c>
      <c r="C1106">
        <v>0.63449999999999995</v>
      </c>
      <c r="D1106">
        <v>53</v>
      </c>
      <c r="E1106">
        <v>53.5</v>
      </c>
      <c r="F1106">
        <v>72.5</v>
      </c>
      <c r="G1106">
        <v>83.5</v>
      </c>
      <c r="H1106">
        <v>1.53799999999999</v>
      </c>
      <c r="I1106">
        <v>1.6124999999999901</v>
      </c>
      <c r="J1106">
        <v>1.3335999999999999</v>
      </c>
      <c r="K1106">
        <v>1.1668499999999999</v>
      </c>
      <c r="L1106">
        <v>0</v>
      </c>
    </row>
    <row r="1107" spans="1:12" x14ac:dyDescent="0.25">
      <c r="A1107">
        <v>350233</v>
      </c>
      <c r="B1107">
        <v>0.54499999999999904</v>
      </c>
      <c r="C1107">
        <v>0.55500000000000005</v>
      </c>
      <c r="D1107">
        <v>67.5</v>
      </c>
      <c r="E1107">
        <v>55</v>
      </c>
      <c r="F1107">
        <v>122.5</v>
      </c>
      <c r="G1107">
        <v>99</v>
      </c>
      <c r="H1107">
        <v>1.5129999999999999</v>
      </c>
      <c r="I1107">
        <v>1.5529999999999899</v>
      </c>
      <c r="J1107">
        <v>1.17875</v>
      </c>
      <c r="K1107">
        <v>1.4502999999999999</v>
      </c>
      <c r="L1107">
        <v>0</v>
      </c>
    </row>
    <row r="1108" spans="1:12" x14ac:dyDescent="0.25">
      <c r="A1108">
        <v>350233</v>
      </c>
      <c r="B1108">
        <v>0.435</v>
      </c>
      <c r="C1108">
        <v>0.5655</v>
      </c>
      <c r="D1108">
        <v>45.5</v>
      </c>
      <c r="E1108">
        <v>61.5</v>
      </c>
      <c r="F1108">
        <v>105</v>
      </c>
      <c r="G1108">
        <v>108.5</v>
      </c>
      <c r="H1108">
        <v>1.5455000000000001</v>
      </c>
      <c r="I1108">
        <v>1.5934999999999899</v>
      </c>
      <c r="J1108">
        <v>1.29095</v>
      </c>
      <c r="K1108">
        <v>1.5021</v>
      </c>
      <c r="L1108">
        <v>0</v>
      </c>
    </row>
    <row r="1109" spans="1:12" x14ac:dyDescent="0.25">
      <c r="A1109">
        <v>226401</v>
      </c>
      <c r="B1109">
        <v>0.61699999999999999</v>
      </c>
      <c r="C1109">
        <v>0.60099999999999998</v>
      </c>
      <c r="D1109">
        <v>71</v>
      </c>
      <c r="E1109">
        <v>73.5</v>
      </c>
      <c r="F1109">
        <v>115</v>
      </c>
      <c r="G1109">
        <v>124.5</v>
      </c>
      <c r="H1109">
        <v>1.5389999999999999</v>
      </c>
      <c r="I1109">
        <v>1.5565</v>
      </c>
      <c r="J1109">
        <v>0.98050000000000004</v>
      </c>
      <c r="K1109">
        <v>1.6370499999999999</v>
      </c>
      <c r="L1109">
        <v>0</v>
      </c>
    </row>
    <row r="1110" spans="1:12" x14ac:dyDescent="0.25">
      <c r="A1110">
        <v>410005</v>
      </c>
      <c r="B1110">
        <v>0.87049999999999905</v>
      </c>
      <c r="C1110">
        <v>0.81399999999999995</v>
      </c>
      <c r="D1110">
        <v>63</v>
      </c>
      <c r="E1110">
        <v>62</v>
      </c>
      <c r="F1110">
        <v>72.5</v>
      </c>
      <c r="G1110">
        <v>98</v>
      </c>
      <c r="H1110">
        <v>1.4724999999999899</v>
      </c>
      <c r="I1110">
        <v>1.55249999999999</v>
      </c>
      <c r="J1110">
        <v>0.9284</v>
      </c>
      <c r="K1110">
        <v>1.4316</v>
      </c>
      <c r="L1110">
        <v>6</v>
      </c>
    </row>
    <row r="1111" spans="1:12" x14ac:dyDescent="0.25">
      <c r="A1111">
        <v>395033</v>
      </c>
      <c r="B1111">
        <v>0.67949999999999899</v>
      </c>
      <c r="C1111">
        <v>0.57499999999999996</v>
      </c>
      <c r="D1111">
        <v>52</v>
      </c>
      <c r="E1111">
        <v>50</v>
      </c>
      <c r="F1111">
        <v>79</v>
      </c>
      <c r="G1111">
        <v>86.5</v>
      </c>
      <c r="H1111">
        <v>1.5285</v>
      </c>
      <c r="I1111">
        <v>1.5834999999999999</v>
      </c>
      <c r="J1111">
        <v>0.77774999999999905</v>
      </c>
      <c r="K1111">
        <v>1.1794500000000001</v>
      </c>
      <c r="L1111">
        <v>32</v>
      </c>
    </row>
    <row r="1112" spans="1:12" x14ac:dyDescent="0.25">
      <c r="A1112">
        <v>289866</v>
      </c>
      <c r="B1112">
        <v>0.755</v>
      </c>
      <c r="C1112">
        <v>0.53349999999999997</v>
      </c>
      <c r="D1112">
        <v>51</v>
      </c>
      <c r="E1112">
        <v>46</v>
      </c>
      <c r="F1112">
        <v>69</v>
      </c>
      <c r="G1112">
        <v>86</v>
      </c>
      <c r="H1112">
        <v>1.532</v>
      </c>
      <c r="I1112">
        <v>1.58699999999999</v>
      </c>
      <c r="J1112">
        <v>0.98594999999999899</v>
      </c>
      <c r="K1112">
        <v>1.1717499999999901</v>
      </c>
      <c r="L1112">
        <v>18</v>
      </c>
    </row>
    <row r="1113" spans="1:12" x14ac:dyDescent="0.25">
      <c r="A1113">
        <v>201324</v>
      </c>
      <c r="B1113">
        <v>0.65049999999999897</v>
      </c>
      <c r="C1113">
        <v>0.66399999999999904</v>
      </c>
      <c r="D1113">
        <v>59</v>
      </c>
      <c r="E1113">
        <v>67.5</v>
      </c>
      <c r="F1113">
        <v>91</v>
      </c>
      <c r="G1113">
        <v>104</v>
      </c>
      <c r="H1113">
        <v>1.5415000000000001</v>
      </c>
      <c r="I1113">
        <v>1.60249999999999</v>
      </c>
      <c r="J1113">
        <v>0.86299999999999999</v>
      </c>
      <c r="K1113">
        <v>1.6524999999999901</v>
      </c>
      <c r="L1113">
        <v>12</v>
      </c>
    </row>
    <row r="1114" spans="1:12" x14ac:dyDescent="0.25">
      <c r="A1114">
        <v>73386</v>
      </c>
      <c r="B1114">
        <v>0.56399999999999995</v>
      </c>
      <c r="C1114">
        <v>0.57699999999999996</v>
      </c>
      <c r="D1114">
        <v>55.5</v>
      </c>
      <c r="E1114">
        <v>50.5</v>
      </c>
      <c r="F1114">
        <v>97</v>
      </c>
      <c r="G1114">
        <v>86</v>
      </c>
      <c r="H1114">
        <v>1.5585</v>
      </c>
      <c r="I1114">
        <v>1.64</v>
      </c>
      <c r="J1114">
        <v>1.0716000000000001</v>
      </c>
      <c r="K1114">
        <v>1.6747999999999901</v>
      </c>
      <c r="L1114">
        <v>116</v>
      </c>
    </row>
    <row r="1115" spans="1:12" x14ac:dyDescent="0.25">
      <c r="A1115">
        <v>300239</v>
      </c>
      <c r="B1115">
        <v>0.55649999999999999</v>
      </c>
      <c r="C1115">
        <v>0.63949999999999996</v>
      </c>
      <c r="D1115">
        <v>55</v>
      </c>
      <c r="E1115">
        <v>64</v>
      </c>
      <c r="F1115">
        <v>99.5</v>
      </c>
      <c r="G1115">
        <v>100.5</v>
      </c>
      <c r="H1115">
        <v>1.4644999999999999</v>
      </c>
      <c r="I1115">
        <v>1.5794999999999999</v>
      </c>
      <c r="J1115">
        <v>1.1768000000000001</v>
      </c>
      <c r="K1115">
        <v>1.22495</v>
      </c>
      <c r="L1115">
        <v>68</v>
      </c>
    </row>
    <row r="1116" spans="1:12" x14ac:dyDescent="0.25">
      <c r="A1116">
        <v>414695</v>
      </c>
      <c r="B1116">
        <v>0.86449999999999905</v>
      </c>
      <c r="C1116">
        <v>0.64700000000000002</v>
      </c>
      <c r="D1116">
        <v>67.5</v>
      </c>
      <c r="E1116">
        <v>58.5</v>
      </c>
      <c r="F1116">
        <v>77</v>
      </c>
      <c r="G1116">
        <v>91</v>
      </c>
      <c r="H1116">
        <v>1.5129999999999999</v>
      </c>
      <c r="I1116">
        <v>1.5739999999999901</v>
      </c>
      <c r="J1116">
        <v>0.70494999999999997</v>
      </c>
      <c r="K1116">
        <v>0.99944999999999995</v>
      </c>
      <c r="L1116">
        <v>0</v>
      </c>
    </row>
    <row r="1117" spans="1:12" x14ac:dyDescent="0.25">
      <c r="A1117">
        <v>410818</v>
      </c>
      <c r="B1117">
        <v>1.35849999999999</v>
      </c>
      <c r="C1117">
        <v>0.622</v>
      </c>
      <c r="D1117">
        <v>78</v>
      </c>
      <c r="E1117">
        <v>69</v>
      </c>
      <c r="F1117">
        <v>69.5</v>
      </c>
      <c r="G1117">
        <v>77</v>
      </c>
      <c r="H1117">
        <v>1.556</v>
      </c>
      <c r="I1117">
        <v>1.599</v>
      </c>
      <c r="J1117">
        <v>0.69394999999999996</v>
      </c>
      <c r="K1117">
        <v>1.4354</v>
      </c>
      <c r="L1117">
        <v>0</v>
      </c>
    </row>
    <row r="1118" spans="1:12" x14ac:dyDescent="0.25">
      <c r="A1118">
        <v>410818</v>
      </c>
      <c r="B1118">
        <v>0.79299999999999904</v>
      </c>
      <c r="C1118">
        <v>0.622</v>
      </c>
      <c r="D1118">
        <v>77</v>
      </c>
      <c r="E1118">
        <v>69</v>
      </c>
      <c r="F1118">
        <v>98</v>
      </c>
      <c r="G1118">
        <v>111</v>
      </c>
      <c r="H1118">
        <v>1.528</v>
      </c>
      <c r="I1118">
        <v>1.593</v>
      </c>
      <c r="J1118">
        <v>0.71109999999999995</v>
      </c>
      <c r="K1118">
        <v>1.0698000000000001</v>
      </c>
      <c r="L1118">
        <v>0</v>
      </c>
    </row>
    <row r="1119" spans="1:12" x14ac:dyDescent="0.25">
      <c r="A1119">
        <v>396291</v>
      </c>
      <c r="B1119">
        <v>0.76249999999999996</v>
      </c>
      <c r="C1119">
        <v>0.53449999999999998</v>
      </c>
      <c r="D1119">
        <v>76.5</v>
      </c>
      <c r="E1119">
        <v>65.5</v>
      </c>
      <c r="F1119">
        <v>100.5</v>
      </c>
      <c r="G1119">
        <v>125.5</v>
      </c>
      <c r="H1119">
        <v>1.4950000000000001</v>
      </c>
      <c r="I1119">
        <v>1.56099999999999</v>
      </c>
      <c r="J1119">
        <v>0.6895</v>
      </c>
      <c r="K1119">
        <v>1.18205</v>
      </c>
      <c r="L1119">
        <v>28</v>
      </c>
    </row>
    <row r="1120" spans="1:12" x14ac:dyDescent="0.25">
      <c r="A1120">
        <v>266368</v>
      </c>
      <c r="B1120">
        <v>0.71550000000000002</v>
      </c>
      <c r="C1120">
        <v>0.57749999999999901</v>
      </c>
      <c r="D1120">
        <v>67</v>
      </c>
      <c r="E1120">
        <v>67</v>
      </c>
      <c r="F1120">
        <v>93.5</v>
      </c>
      <c r="G1120">
        <v>117</v>
      </c>
      <c r="H1120">
        <v>1.4504999999999999</v>
      </c>
      <c r="I1120">
        <v>1.514</v>
      </c>
      <c r="J1120">
        <v>0.67949999999999999</v>
      </c>
      <c r="K1120">
        <v>1.02105</v>
      </c>
      <c r="L1120">
        <v>4</v>
      </c>
    </row>
    <row r="1121" spans="1:12" x14ac:dyDescent="0.25">
      <c r="A1121">
        <v>411154</v>
      </c>
      <c r="B1121">
        <v>0.66149999999999998</v>
      </c>
      <c r="C1121">
        <v>0.77700000000000002</v>
      </c>
      <c r="D1121">
        <v>59.5</v>
      </c>
      <c r="E1121">
        <v>71.5</v>
      </c>
      <c r="F1121">
        <v>90.5</v>
      </c>
      <c r="G1121">
        <v>92.5</v>
      </c>
      <c r="H1121">
        <v>1.5169999999999999</v>
      </c>
      <c r="I1121">
        <v>1.5565</v>
      </c>
      <c r="J1121">
        <v>0.96494999999999997</v>
      </c>
      <c r="K1121">
        <v>1.3446</v>
      </c>
      <c r="L1121">
        <v>10</v>
      </c>
    </row>
    <row r="1122" spans="1:12" x14ac:dyDescent="0.25">
      <c r="A1122">
        <v>420298</v>
      </c>
      <c r="B1122">
        <v>0.64649999999999996</v>
      </c>
      <c r="C1122">
        <v>0.74950000000000006</v>
      </c>
      <c r="D1122">
        <v>71.5</v>
      </c>
      <c r="E1122">
        <v>72.5</v>
      </c>
      <c r="F1122">
        <v>110</v>
      </c>
      <c r="G1122">
        <v>99.5</v>
      </c>
      <c r="H1122">
        <v>1.53799999999999</v>
      </c>
      <c r="I1122">
        <v>1.5569999999999899</v>
      </c>
      <c r="J1122">
        <v>0.88429999999999997</v>
      </c>
      <c r="K1122">
        <v>1.6775</v>
      </c>
      <c r="L1122">
        <v>0</v>
      </c>
    </row>
    <row r="1123" spans="1:12" x14ac:dyDescent="0.25">
      <c r="A1123">
        <v>412299</v>
      </c>
      <c r="B1123">
        <v>0.88</v>
      </c>
      <c r="C1123">
        <v>0.69749999999999901</v>
      </c>
      <c r="D1123">
        <v>60.5</v>
      </c>
      <c r="E1123">
        <v>59</v>
      </c>
      <c r="F1123">
        <v>71.5</v>
      </c>
      <c r="G1123">
        <v>85</v>
      </c>
      <c r="H1123">
        <v>1.5545</v>
      </c>
      <c r="I1123">
        <v>1.5820000000000001</v>
      </c>
      <c r="J1123">
        <v>1.0298499999999999</v>
      </c>
      <c r="K1123">
        <v>1.2439499999999999</v>
      </c>
      <c r="L1123">
        <v>4</v>
      </c>
    </row>
    <row r="1124" spans="1:12" x14ac:dyDescent="0.25">
      <c r="A1124">
        <v>190426</v>
      </c>
      <c r="B1124">
        <v>0.71399999999999897</v>
      </c>
      <c r="C1124">
        <v>0.66249999999999898</v>
      </c>
      <c r="D1124">
        <v>59</v>
      </c>
      <c r="E1124">
        <v>59.5</v>
      </c>
      <c r="F1124">
        <v>83.5</v>
      </c>
      <c r="G1124">
        <v>89.5</v>
      </c>
      <c r="H1124">
        <v>1.5055000000000001</v>
      </c>
      <c r="I1124">
        <v>1.60499999999999</v>
      </c>
      <c r="J1124">
        <v>1.0346</v>
      </c>
      <c r="K1124">
        <v>1.60025</v>
      </c>
      <c r="L1124">
        <v>8</v>
      </c>
    </row>
    <row r="1125" spans="1:12" x14ac:dyDescent="0.25">
      <c r="A1125">
        <v>132396</v>
      </c>
      <c r="B1125">
        <v>0.67149999999999999</v>
      </c>
      <c r="C1125">
        <v>0.60850000000000004</v>
      </c>
      <c r="D1125">
        <v>56</v>
      </c>
      <c r="E1125">
        <v>55.5</v>
      </c>
      <c r="F1125">
        <v>84</v>
      </c>
      <c r="G1125">
        <v>91</v>
      </c>
      <c r="H1125">
        <v>1.5055000000000001</v>
      </c>
      <c r="I1125">
        <v>1.5575000000000001</v>
      </c>
      <c r="J1125">
        <v>1.0627500000000001</v>
      </c>
      <c r="K1125">
        <v>2.1863000000000001</v>
      </c>
      <c r="L1125">
        <v>16</v>
      </c>
    </row>
    <row r="1126" spans="1:12" x14ac:dyDescent="0.25">
      <c r="A1126">
        <v>343497</v>
      </c>
      <c r="B1126">
        <v>0.59499999999999997</v>
      </c>
      <c r="C1126">
        <v>0.63449999999999895</v>
      </c>
      <c r="D1126">
        <v>57</v>
      </c>
      <c r="E1126">
        <v>62.5</v>
      </c>
      <c r="F1126">
        <v>95.5</v>
      </c>
      <c r="G1126">
        <v>99</v>
      </c>
      <c r="H1126">
        <v>1.516</v>
      </c>
      <c r="I1126">
        <v>1.57299999999999</v>
      </c>
      <c r="J1126">
        <v>0.60799999999999998</v>
      </c>
      <c r="K1126">
        <v>1.81124999999999</v>
      </c>
      <c r="L1126">
        <v>0</v>
      </c>
    </row>
    <row r="1127" spans="1:12" x14ac:dyDescent="0.25">
      <c r="A1127">
        <v>168856</v>
      </c>
      <c r="B1127">
        <v>0.79149999999999998</v>
      </c>
      <c r="C1127">
        <v>0.80149999999999999</v>
      </c>
      <c r="D1127">
        <v>65</v>
      </c>
      <c r="E1127">
        <v>64</v>
      </c>
      <c r="F1127">
        <v>83.5</v>
      </c>
      <c r="G1127">
        <v>79.5</v>
      </c>
      <c r="H1127">
        <v>1.56299999999999</v>
      </c>
      <c r="I1127">
        <v>1.5589999999999999</v>
      </c>
      <c r="J1127">
        <v>0.79590000000000005</v>
      </c>
      <c r="K1127">
        <v>1.2808999999999999</v>
      </c>
      <c r="L1127">
        <v>42</v>
      </c>
    </row>
    <row r="1128" spans="1:12" x14ac:dyDescent="0.25">
      <c r="A1128">
        <v>430161</v>
      </c>
      <c r="B1128">
        <v>0.52749999999999997</v>
      </c>
      <c r="C1128">
        <v>0.67349999999999899</v>
      </c>
      <c r="D1128">
        <v>50</v>
      </c>
      <c r="E1128">
        <v>58.5</v>
      </c>
      <c r="F1128">
        <v>95</v>
      </c>
      <c r="G1128">
        <v>87.5</v>
      </c>
      <c r="H1128">
        <v>1.5525</v>
      </c>
      <c r="I1128">
        <v>1.6234999999999999</v>
      </c>
      <c r="J1128">
        <v>1.2635000000000001</v>
      </c>
      <c r="K1128">
        <v>2.0685500000000001</v>
      </c>
      <c r="L1128">
        <v>6</v>
      </c>
    </row>
    <row r="1129" spans="1:12" x14ac:dyDescent="0.25">
      <c r="A1129">
        <v>350456</v>
      </c>
      <c r="B1129">
        <v>0.91149999999999898</v>
      </c>
      <c r="C1129">
        <v>0.58799999999999997</v>
      </c>
      <c r="D1129">
        <v>62</v>
      </c>
      <c r="E1129">
        <v>51</v>
      </c>
      <c r="F1129">
        <v>68</v>
      </c>
      <c r="G1129">
        <v>87.5</v>
      </c>
      <c r="H1129">
        <v>1.538</v>
      </c>
      <c r="I1129">
        <v>1.60249999999999</v>
      </c>
      <c r="J1129">
        <v>1.0743499999999999</v>
      </c>
      <c r="K1129">
        <v>1.2922499999999999</v>
      </c>
      <c r="L1129">
        <v>24</v>
      </c>
    </row>
    <row r="1130" spans="1:12" x14ac:dyDescent="0.25">
      <c r="A1130">
        <v>410277</v>
      </c>
      <c r="B1130">
        <v>0.53649999999999998</v>
      </c>
      <c r="C1130">
        <v>0.64299999999999902</v>
      </c>
      <c r="D1130">
        <v>61.5</v>
      </c>
      <c r="E1130">
        <v>70.5</v>
      </c>
      <c r="F1130">
        <v>114.5</v>
      </c>
      <c r="G1130">
        <v>110</v>
      </c>
      <c r="H1130">
        <v>1.54</v>
      </c>
      <c r="I1130">
        <v>1.6059999999999901</v>
      </c>
      <c r="J1130">
        <v>0.72829999999999995</v>
      </c>
      <c r="K1130">
        <v>1.5146999999999999</v>
      </c>
      <c r="L1130">
        <v>14</v>
      </c>
    </row>
    <row r="1131" spans="1:12" x14ac:dyDescent="0.25">
      <c r="A1131">
        <v>271035</v>
      </c>
      <c r="B1131">
        <v>0.74550000000000005</v>
      </c>
      <c r="C1131">
        <v>0.54100000000000004</v>
      </c>
      <c r="D1131">
        <v>84</v>
      </c>
      <c r="E1131">
        <v>59.5</v>
      </c>
      <c r="F1131">
        <v>115</v>
      </c>
      <c r="G1131">
        <v>111.5</v>
      </c>
      <c r="H1131">
        <v>1.5234999999999901</v>
      </c>
      <c r="I1131">
        <v>1.6160000000000001</v>
      </c>
      <c r="J1131">
        <v>0.79264999999999997</v>
      </c>
      <c r="K1131">
        <v>1.1042000000000001</v>
      </c>
      <c r="L1131">
        <v>0</v>
      </c>
    </row>
    <row r="1132" spans="1:12" x14ac:dyDescent="0.25">
      <c r="A1132">
        <v>390623</v>
      </c>
      <c r="B1132">
        <v>0.64549999999999996</v>
      </c>
      <c r="C1132">
        <v>0.748</v>
      </c>
      <c r="D1132">
        <v>53</v>
      </c>
      <c r="E1132">
        <v>42</v>
      </c>
      <c r="F1132">
        <v>83.5</v>
      </c>
      <c r="G1132">
        <v>64</v>
      </c>
      <c r="H1132">
        <v>1.5694999999999999</v>
      </c>
      <c r="I1132">
        <v>1.5880000000000001</v>
      </c>
      <c r="J1132">
        <v>0.63474999999999904</v>
      </c>
      <c r="K1132">
        <v>1.411</v>
      </c>
      <c r="L1132">
        <v>158</v>
      </c>
    </row>
    <row r="1133" spans="1:12" x14ac:dyDescent="0.25">
      <c r="A1133">
        <v>390612</v>
      </c>
      <c r="B1133">
        <v>0.58499999999999897</v>
      </c>
      <c r="C1133">
        <v>0.52199999999999902</v>
      </c>
      <c r="D1133">
        <v>56</v>
      </c>
      <c r="E1133">
        <v>40.5</v>
      </c>
      <c r="F1133">
        <v>96</v>
      </c>
      <c r="G1133">
        <v>78</v>
      </c>
      <c r="H1133">
        <v>1.5425</v>
      </c>
      <c r="I1133">
        <v>1.6294999999999999</v>
      </c>
      <c r="J1133">
        <v>0.61365000000000003</v>
      </c>
      <c r="K1133">
        <v>1.3411</v>
      </c>
    </row>
    <row r="1134" spans="1:12" x14ac:dyDescent="0.25">
      <c r="A1134">
        <v>372127</v>
      </c>
      <c r="B1134">
        <v>0.79449999999999898</v>
      </c>
      <c r="C1134">
        <v>0.71249999999999902</v>
      </c>
      <c r="D1134">
        <v>63.5</v>
      </c>
      <c r="E1134">
        <v>68</v>
      </c>
      <c r="F1134">
        <v>79.5</v>
      </c>
      <c r="G1134">
        <v>95.5</v>
      </c>
      <c r="H1134">
        <v>1.5109999999999899</v>
      </c>
      <c r="I1134">
        <v>1.56</v>
      </c>
      <c r="J1134">
        <v>0.77184999999999904</v>
      </c>
      <c r="K1134">
        <v>0.95355000000000001</v>
      </c>
      <c r="L1134">
        <v>10</v>
      </c>
    </row>
    <row r="1135" spans="1:12" x14ac:dyDescent="0.25">
      <c r="A1135">
        <v>334934</v>
      </c>
      <c r="B1135">
        <v>0.58799999999999997</v>
      </c>
      <c r="C1135">
        <v>0.66649999999999898</v>
      </c>
      <c r="D1135">
        <v>57.5</v>
      </c>
      <c r="E1135">
        <v>62</v>
      </c>
      <c r="F1135">
        <v>98.5</v>
      </c>
      <c r="G1135">
        <v>94</v>
      </c>
      <c r="H1135">
        <v>1.5375000000000001</v>
      </c>
      <c r="I1135">
        <v>1.6285000000000001</v>
      </c>
      <c r="J1135">
        <v>1.6729000000000001</v>
      </c>
      <c r="K1135">
        <v>1.89975</v>
      </c>
      <c r="L1135">
        <v>2</v>
      </c>
    </row>
    <row r="1136" spans="1:12" x14ac:dyDescent="0.25">
      <c r="A1136">
        <v>414769</v>
      </c>
      <c r="B1136">
        <v>0.747</v>
      </c>
      <c r="C1136">
        <v>0.56299999999999994</v>
      </c>
      <c r="D1136">
        <v>68.5</v>
      </c>
      <c r="E1136">
        <v>57.5</v>
      </c>
      <c r="F1136">
        <v>91</v>
      </c>
      <c r="G1136">
        <v>101.5</v>
      </c>
      <c r="H1136">
        <v>1.5004999999999999</v>
      </c>
      <c r="I1136">
        <v>1.63749999999999</v>
      </c>
      <c r="J1136">
        <v>0.94735000000000003</v>
      </c>
      <c r="K1136">
        <v>1.5137</v>
      </c>
      <c r="L1136">
        <v>18</v>
      </c>
    </row>
    <row r="1137" spans="1:12" x14ac:dyDescent="0.25">
      <c r="A1137">
        <v>323270</v>
      </c>
      <c r="B1137">
        <v>0.75900000000000001</v>
      </c>
      <c r="C1137">
        <v>0.57899999999999996</v>
      </c>
      <c r="D1137">
        <v>74.5</v>
      </c>
      <c r="E1137">
        <v>64</v>
      </c>
      <c r="F1137">
        <v>99</v>
      </c>
      <c r="G1137">
        <v>111</v>
      </c>
      <c r="H1137">
        <v>1.5495000000000001</v>
      </c>
      <c r="I1137">
        <v>1.6294999999999999</v>
      </c>
      <c r="J1137">
        <v>1.04775</v>
      </c>
      <c r="K1137">
        <v>1.5207999999999999</v>
      </c>
    </row>
    <row r="1138" spans="1:12" x14ac:dyDescent="0.25">
      <c r="A1138">
        <v>5018</v>
      </c>
      <c r="B1138">
        <v>0.5655</v>
      </c>
      <c r="C1138">
        <v>0.52200000000000002</v>
      </c>
      <c r="D1138">
        <v>56.5</v>
      </c>
      <c r="E1138">
        <v>65.5</v>
      </c>
      <c r="F1138">
        <v>104</v>
      </c>
      <c r="G1138">
        <v>125</v>
      </c>
      <c r="H1138">
        <v>1.5659999999999901</v>
      </c>
      <c r="I1138">
        <v>1.6355</v>
      </c>
      <c r="J1138">
        <v>1.2557</v>
      </c>
      <c r="K1138">
        <v>1.3528500000000001</v>
      </c>
      <c r="L1138">
        <v>78</v>
      </c>
    </row>
    <row r="1139" spans="1:12" x14ac:dyDescent="0.25">
      <c r="A1139">
        <v>412105</v>
      </c>
      <c r="B1139">
        <v>0.73099999999999998</v>
      </c>
      <c r="C1139">
        <v>0.74249999999999905</v>
      </c>
      <c r="D1139">
        <v>60.5</v>
      </c>
      <c r="E1139">
        <v>53.5</v>
      </c>
      <c r="F1139">
        <v>85</v>
      </c>
      <c r="G1139">
        <v>76</v>
      </c>
      <c r="H1139">
        <v>1.57099999999999</v>
      </c>
      <c r="I1139">
        <v>1.61499999999999</v>
      </c>
      <c r="J1139">
        <v>1.03135</v>
      </c>
      <c r="K1139">
        <v>1.1631499999999999</v>
      </c>
      <c r="L1139">
        <v>0</v>
      </c>
    </row>
    <row r="1140" spans="1:12" x14ac:dyDescent="0.25">
      <c r="A1140">
        <v>309382</v>
      </c>
      <c r="B1140">
        <v>0.79300000000000004</v>
      </c>
      <c r="C1140">
        <v>0.70750000000000002</v>
      </c>
      <c r="D1140">
        <v>57</v>
      </c>
      <c r="E1140">
        <v>53.5</v>
      </c>
      <c r="F1140">
        <v>73.5</v>
      </c>
      <c r="G1140">
        <v>76</v>
      </c>
      <c r="H1140">
        <v>1.5249999999999899</v>
      </c>
      <c r="I1140">
        <v>1.6179999999999899</v>
      </c>
      <c r="J1140">
        <v>0.93369999999999997</v>
      </c>
      <c r="K1140">
        <v>1.1937</v>
      </c>
    </row>
    <row r="1141" spans="1:12" x14ac:dyDescent="0.25">
      <c r="A1141">
        <v>278501</v>
      </c>
      <c r="B1141">
        <v>0.70550000000000002</v>
      </c>
      <c r="C1141">
        <v>0.59899999999999998</v>
      </c>
      <c r="D1141">
        <v>56</v>
      </c>
      <c r="E1141">
        <v>51</v>
      </c>
      <c r="F1141">
        <v>79.5</v>
      </c>
      <c r="G1141">
        <v>86.5</v>
      </c>
      <c r="H1141">
        <v>1.48349999999999</v>
      </c>
      <c r="I1141">
        <v>1.56849999999999</v>
      </c>
      <c r="J1141">
        <v>0.83725000000000005</v>
      </c>
      <c r="K1141">
        <v>1.2488999999999999</v>
      </c>
      <c r="L1141">
        <v>24</v>
      </c>
    </row>
    <row r="1142" spans="1:12" x14ac:dyDescent="0.25">
      <c r="A1142">
        <v>182317</v>
      </c>
      <c r="B1142">
        <v>0.69899999999999995</v>
      </c>
      <c r="C1142">
        <v>0.61499999999999899</v>
      </c>
      <c r="D1142">
        <v>62.5</v>
      </c>
      <c r="E1142">
        <v>55</v>
      </c>
      <c r="F1142">
        <v>89.5</v>
      </c>
      <c r="G1142">
        <v>90.5</v>
      </c>
      <c r="H1142">
        <v>1.4849999999999901</v>
      </c>
      <c r="I1142">
        <v>1.5745</v>
      </c>
      <c r="J1142">
        <v>0.82529999999999903</v>
      </c>
      <c r="K1142">
        <v>1.1921499999999901</v>
      </c>
      <c r="L1142">
        <v>8</v>
      </c>
    </row>
    <row r="1143" spans="1:12" x14ac:dyDescent="0.25">
      <c r="A1143">
        <v>302378</v>
      </c>
      <c r="B1143">
        <v>0.72449999999999903</v>
      </c>
      <c r="C1143">
        <v>0.71299999999999997</v>
      </c>
      <c r="D1143">
        <v>82.5</v>
      </c>
      <c r="E1143">
        <v>83.5</v>
      </c>
      <c r="F1143">
        <v>114</v>
      </c>
      <c r="G1143">
        <v>117.5</v>
      </c>
      <c r="H1143">
        <v>1.4884999999999899</v>
      </c>
      <c r="I1143">
        <v>1.512</v>
      </c>
      <c r="J1143">
        <v>1.1416499999999901</v>
      </c>
      <c r="K1143">
        <v>1.3613</v>
      </c>
      <c r="L1143">
        <v>22</v>
      </c>
    </row>
    <row r="1144" spans="1:12" x14ac:dyDescent="0.25">
      <c r="A1144">
        <v>408547</v>
      </c>
      <c r="B1144">
        <v>0.94549999999999901</v>
      </c>
      <c r="C1144">
        <v>0.73099999999999998</v>
      </c>
      <c r="D1144">
        <v>65</v>
      </c>
      <c r="E1144">
        <v>73</v>
      </c>
      <c r="F1144">
        <v>69</v>
      </c>
      <c r="G1144">
        <v>82</v>
      </c>
      <c r="H1144">
        <v>1.3225</v>
      </c>
      <c r="I1144">
        <v>1.3959999999999999</v>
      </c>
      <c r="J1144">
        <v>0.72299999999999998</v>
      </c>
      <c r="K1144">
        <v>0.84304999999999997</v>
      </c>
      <c r="L1144">
        <v>0</v>
      </c>
    </row>
    <row r="1145" spans="1:12" x14ac:dyDescent="0.25">
      <c r="A1145">
        <v>419829</v>
      </c>
      <c r="B1145">
        <v>0.63249999999999995</v>
      </c>
      <c r="C1145">
        <v>0.75600000000000001</v>
      </c>
      <c r="D1145">
        <v>69</v>
      </c>
      <c r="E1145">
        <v>81</v>
      </c>
      <c r="F1145">
        <v>109</v>
      </c>
      <c r="G1145">
        <v>107</v>
      </c>
      <c r="H1145">
        <v>1.581</v>
      </c>
      <c r="I1145">
        <v>1.6439999999999899</v>
      </c>
      <c r="J1145">
        <v>0.93464999999999998</v>
      </c>
      <c r="K1145">
        <v>1.7656999999999901</v>
      </c>
      <c r="L1145">
        <v>10</v>
      </c>
    </row>
    <row r="1146" spans="1:12" x14ac:dyDescent="0.25">
      <c r="A1146">
        <v>224238</v>
      </c>
      <c r="B1146">
        <v>0.73150000000000004</v>
      </c>
      <c r="C1146">
        <v>0.50749999999999995</v>
      </c>
      <c r="D1146">
        <v>53.5</v>
      </c>
      <c r="E1146">
        <v>42</v>
      </c>
      <c r="F1146">
        <v>74</v>
      </c>
      <c r="G1146">
        <v>82</v>
      </c>
      <c r="H1146">
        <v>1.4950000000000001</v>
      </c>
      <c r="I1146">
        <v>1.53</v>
      </c>
      <c r="J1146">
        <v>1.30545</v>
      </c>
      <c r="K1146">
        <v>1.1431</v>
      </c>
      <c r="L1146">
        <v>10</v>
      </c>
    </row>
    <row r="1147" spans="1:12" x14ac:dyDescent="0.25">
      <c r="A1147">
        <v>222584</v>
      </c>
      <c r="B1147">
        <v>0.5585</v>
      </c>
      <c r="C1147">
        <v>0.67199999999999904</v>
      </c>
      <c r="D1147">
        <v>57.5</v>
      </c>
      <c r="E1147">
        <v>60</v>
      </c>
      <c r="F1147">
        <v>103</v>
      </c>
      <c r="G1147">
        <v>90.5</v>
      </c>
      <c r="H1147">
        <v>1.5615000000000001</v>
      </c>
      <c r="I1147">
        <v>1.6019999999999901</v>
      </c>
      <c r="J1147">
        <v>0.99444999999999995</v>
      </c>
      <c r="K1147">
        <v>2.9640499999999999</v>
      </c>
      <c r="L1147">
        <v>74</v>
      </c>
    </row>
    <row r="1148" spans="1:12" x14ac:dyDescent="0.25">
      <c r="A1148">
        <v>318807</v>
      </c>
      <c r="B1148">
        <v>0.77200000000000002</v>
      </c>
      <c r="C1148">
        <v>0.60399999999999998</v>
      </c>
      <c r="D1148">
        <v>52</v>
      </c>
      <c r="E1148">
        <v>56</v>
      </c>
      <c r="F1148">
        <v>68</v>
      </c>
      <c r="G1148">
        <v>93</v>
      </c>
      <c r="H1148">
        <v>1.5349999999999999</v>
      </c>
      <c r="I1148">
        <v>1.498</v>
      </c>
      <c r="J1148">
        <v>0.84640000000000004</v>
      </c>
      <c r="K1148">
        <v>0.97729999999999995</v>
      </c>
    </row>
    <row r="1149" spans="1:12" x14ac:dyDescent="0.25">
      <c r="A1149">
        <v>28090</v>
      </c>
      <c r="B1149">
        <v>0.72950000000000004</v>
      </c>
      <c r="C1149">
        <v>0.66049999999999998</v>
      </c>
      <c r="D1149">
        <v>57.5</v>
      </c>
      <c r="E1149">
        <v>65</v>
      </c>
      <c r="F1149">
        <v>79.5</v>
      </c>
      <c r="G1149">
        <v>98.5</v>
      </c>
      <c r="H1149">
        <v>1.5514999999999901</v>
      </c>
      <c r="I1149">
        <v>1.5834999999999999</v>
      </c>
      <c r="J1149">
        <v>0.82684999999999997</v>
      </c>
      <c r="K1149">
        <v>1.5615000000000001</v>
      </c>
      <c r="L1149">
        <v>0</v>
      </c>
    </row>
    <row r="1150" spans="1:12" x14ac:dyDescent="0.25">
      <c r="A1150">
        <v>418546</v>
      </c>
      <c r="B1150">
        <v>0.46799999999999897</v>
      </c>
      <c r="C1150">
        <v>0.53549999999999998</v>
      </c>
      <c r="D1150">
        <v>55.5</v>
      </c>
      <c r="E1150">
        <v>59</v>
      </c>
      <c r="F1150">
        <v>119.5</v>
      </c>
      <c r="G1150">
        <v>111</v>
      </c>
      <c r="H1150">
        <v>1.5449999999999999</v>
      </c>
      <c r="I1150">
        <v>1.6724999999999901</v>
      </c>
      <c r="J1150">
        <v>1.19015</v>
      </c>
      <c r="K1150">
        <v>1.7058500000000001</v>
      </c>
      <c r="L1150">
        <v>0</v>
      </c>
    </row>
    <row r="1151" spans="1:12" x14ac:dyDescent="0.25">
      <c r="A1151">
        <v>408766</v>
      </c>
      <c r="B1151">
        <v>0.68500000000000005</v>
      </c>
      <c r="C1151">
        <v>0.82499999999999996</v>
      </c>
      <c r="D1151">
        <v>64</v>
      </c>
      <c r="E1151">
        <v>54</v>
      </c>
      <c r="F1151">
        <v>94</v>
      </c>
      <c r="G1151">
        <v>69</v>
      </c>
      <c r="H1151">
        <v>1.5014999999999901</v>
      </c>
      <c r="I1151">
        <v>1.5774999999999999</v>
      </c>
      <c r="J1151">
        <v>0.86755000000000004</v>
      </c>
      <c r="K1151">
        <v>0.96865000000000001</v>
      </c>
      <c r="L1151">
        <v>0</v>
      </c>
    </row>
    <row r="1152" spans="1:12" x14ac:dyDescent="0.25">
      <c r="A1152">
        <v>400264</v>
      </c>
      <c r="B1152">
        <v>0.56999999999999895</v>
      </c>
      <c r="C1152">
        <v>0.59899999999999998</v>
      </c>
      <c r="D1152">
        <v>53</v>
      </c>
      <c r="E1152">
        <v>54</v>
      </c>
      <c r="F1152">
        <v>94</v>
      </c>
      <c r="G1152">
        <v>90.5</v>
      </c>
      <c r="H1152">
        <v>1.552</v>
      </c>
      <c r="I1152">
        <v>1.6045</v>
      </c>
      <c r="J1152">
        <v>0.78790000000000004</v>
      </c>
      <c r="K1152">
        <v>1.8265499999999999</v>
      </c>
      <c r="L1152">
        <v>42</v>
      </c>
    </row>
    <row r="1153" spans="1:12" x14ac:dyDescent="0.25">
      <c r="A1153">
        <v>299307</v>
      </c>
      <c r="B1153">
        <v>0.54</v>
      </c>
      <c r="C1153">
        <v>0.5575</v>
      </c>
      <c r="D1153">
        <v>55.5</v>
      </c>
      <c r="E1153">
        <v>59</v>
      </c>
      <c r="F1153">
        <v>104</v>
      </c>
      <c r="G1153">
        <v>106</v>
      </c>
      <c r="H1153">
        <v>1.5129999999999999</v>
      </c>
      <c r="I1153">
        <v>1.57249999999999</v>
      </c>
      <c r="J1153">
        <v>0.68879999999999997</v>
      </c>
      <c r="K1153">
        <v>1.62595</v>
      </c>
      <c r="L1153">
        <v>110</v>
      </c>
    </row>
    <row r="1154" spans="1:12" x14ac:dyDescent="0.25">
      <c r="A1154">
        <v>421382</v>
      </c>
      <c r="B1154">
        <v>0.51549999999999996</v>
      </c>
      <c r="C1154">
        <v>0.5585</v>
      </c>
      <c r="D1154">
        <v>44</v>
      </c>
      <c r="E1154">
        <v>68</v>
      </c>
      <c r="F1154">
        <v>88</v>
      </c>
      <c r="G1154">
        <v>123.5</v>
      </c>
      <c r="H1154">
        <v>1.536</v>
      </c>
      <c r="I1154">
        <v>1.6099999999999901</v>
      </c>
      <c r="J1154">
        <v>1.1772499999999999</v>
      </c>
      <c r="K1154">
        <v>1.0920999999999901</v>
      </c>
      <c r="L1154">
        <v>0</v>
      </c>
    </row>
    <row r="1155" spans="1:12" x14ac:dyDescent="0.25">
      <c r="A1155">
        <v>387803</v>
      </c>
      <c r="B1155">
        <v>0.76700000000000002</v>
      </c>
      <c r="C1155">
        <v>0.65500000000000003</v>
      </c>
      <c r="D1155">
        <v>56</v>
      </c>
      <c r="E1155">
        <v>50.5</v>
      </c>
      <c r="F1155">
        <v>72</v>
      </c>
      <c r="G1155">
        <v>77.5</v>
      </c>
      <c r="H1155">
        <v>1.52449999999999</v>
      </c>
      <c r="I1155">
        <v>1.6154999999999999</v>
      </c>
      <c r="J1155">
        <v>0.73794999999999999</v>
      </c>
      <c r="K1155">
        <v>1.0873999999999999</v>
      </c>
      <c r="L1155">
        <v>24</v>
      </c>
    </row>
    <row r="1156" spans="1:12" x14ac:dyDescent="0.25">
      <c r="A1156">
        <v>416207</v>
      </c>
      <c r="B1156">
        <v>0.63299999999999901</v>
      </c>
      <c r="C1156">
        <v>0.64799999999999902</v>
      </c>
      <c r="D1156">
        <v>57</v>
      </c>
      <c r="E1156">
        <v>60</v>
      </c>
      <c r="F1156">
        <v>89.5</v>
      </c>
      <c r="G1156">
        <v>94</v>
      </c>
      <c r="H1156">
        <v>1.5499999999999901</v>
      </c>
      <c r="I1156">
        <v>1.5914999999999999</v>
      </c>
      <c r="J1156">
        <v>1.1486499999999999</v>
      </c>
      <c r="K1156">
        <v>1.79924999999999</v>
      </c>
      <c r="L1156">
        <v>0</v>
      </c>
    </row>
    <row r="1157" spans="1:12" x14ac:dyDescent="0.25">
      <c r="A1157">
        <v>417514</v>
      </c>
      <c r="B1157">
        <v>0.71599999999999997</v>
      </c>
      <c r="C1157">
        <v>0.70899999999999896</v>
      </c>
      <c r="D1157">
        <v>60</v>
      </c>
      <c r="E1157">
        <v>59</v>
      </c>
      <c r="F1157">
        <v>84</v>
      </c>
      <c r="G1157">
        <v>83.5</v>
      </c>
      <c r="H1157">
        <v>1.5129999999999999</v>
      </c>
      <c r="I1157">
        <v>1.5505</v>
      </c>
      <c r="J1157">
        <v>0.66659999999999997</v>
      </c>
      <c r="K1157">
        <v>1.0871499999999901</v>
      </c>
      <c r="L1157">
        <v>14</v>
      </c>
    </row>
    <row r="1158" spans="1:12" x14ac:dyDescent="0.25">
      <c r="A1158">
        <v>408880</v>
      </c>
      <c r="B1158">
        <v>0.69599999999999895</v>
      </c>
      <c r="C1158">
        <v>0.66649999999999998</v>
      </c>
      <c r="D1158">
        <v>63</v>
      </c>
      <c r="E1158">
        <v>55.5</v>
      </c>
      <c r="F1158">
        <v>91</v>
      </c>
      <c r="G1158">
        <v>84.5</v>
      </c>
      <c r="H1158">
        <v>1.55649999999999</v>
      </c>
      <c r="I1158">
        <v>1.607</v>
      </c>
      <c r="J1158">
        <v>0.97509999999999997</v>
      </c>
      <c r="K1158">
        <v>1.4262999999999999</v>
      </c>
      <c r="L1158">
        <v>122</v>
      </c>
    </row>
    <row r="1159" spans="1:12" x14ac:dyDescent="0.25">
      <c r="A1159">
        <v>417404</v>
      </c>
      <c r="B1159">
        <v>0.69849999999999901</v>
      </c>
      <c r="C1159">
        <v>0.55299999999999905</v>
      </c>
      <c r="D1159">
        <v>58.5</v>
      </c>
      <c r="E1159">
        <v>58.5</v>
      </c>
      <c r="F1159">
        <v>84</v>
      </c>
      <c r="G1159">
        <v>107</v>
      </c>
      <c r="H1159">
        <v>1.54449999999999</v>
      </c>
      <c r="I1159">
        <v>1.6165</v>
      </c>
      <c r="J1159">
        <v>0.87324999999999997</v>
      </c>
      <c r="K1159">
        <v>1.34405</v>
      </c>
      <c r="L1159">
        <v>32</v>
      </c>
    </row>
    <row r="1160" spans="1:12" x14ac:dyDescent="0.25">
      <c r="A1160">
        <v>284749</v>
      </c>
      <c r="B1160">
        <v>0.66599999999999904</v>
      </c>
      <c r="C1160">
        <v>0.68700000000000006</v>
      </c>
      <c r="D1160">
        <v>55</v>
      </c>
      <c r="E1160">
        <v>65</v>
      </c>
      <c r="F1160">
        <v>82.5</v>
      </c>
      <c r="G1160">
        <v>96</v>
      </c>
      <c r="H1160">
        <v>1.5760000000000001</v>
      </c>
      <c r="I1160">
        <v>1.6319999999999999</v>
      </c>
      <c r="J1160">
        <v>2.2523</v>
      </c>
      <c r="K1160">
        <v>1.85215</v>
      </c>
      <c r="L1160">
        <v>14</v>
      </c>
    </row>
    <row r="1161" spans="1:12" x14ac:dyDescent="0.25">
      <c r="A1161">
        <v>122526</v>
      </c>
      <c r="B1161">
        <v>0.84799999999999898</v>
      </c>
      <c r="C1161">
        <v>0.78549999999999998</v>
      </c>
      <c r="D1161">
        <v>78</v>
      </c>
      <c r="E1161">
        <v>80.5</v>
      </c>
      <c r="F1161">
        <v>92.5</v>
      </c>
      <c r="G1161">
        <v>102.5</v>
      </c>
      <c r="H1161">
        <v>1.51399999999999</v>
      </c>
      <c r="I1161">
        <v>1.56649999999999</v>
      </c>
      <c r="J1161">
        <v>1.3003499999999999</v>
      </c>
      <c r="K1161">
        <v>1.0794999999999999</v>
      </c>
      <c r="L1161">
        <v>0</v>
      </c>
    </row>
    <row r="1162" spans="1:12" x14ac:dyDescent="0.25">
      <c r="A1162">
        <v>239280</v>
      </c>
      <c r="B1162">
        <v>0.683499999999999</v>
      </c>
      <c r="C1162">
        <v>0.64300000000000002</v>
      </c>
      <c r="D1162">
        <v>76.5</v>
      </c>
      <c r="E1162">
        <v>70</v>
      </c>
      <c r="F1162">
        <v>112.5</v>
      </c>
      <c r="G1162">
        <v>108.5</v>
      </c>
      <c r="H1162">
        <v>1.5229999999999999</v>
      </c>
      <c r="I1162">
        <v>1.5389999999999999</v>
      </c>
      <c r="J1162">
        <v>0.76374999999999904</v>
      </c>
      <c r="K1162">
        <v>1.21475</v>
      </c>
      <c r="L1162">
        <v>10</v>
      </c>
    </row>
    <row r="1163" spans="1:12" x14ac:dyDescent="0.25">
      <c r="A1163">
        <v>410010</v>
      </c>
      <c r="B1163">
        <v>0.63449999999999995</v>
      </c>
      <c r="C1163">
        <v>0.6</v>
      </c>
      <c r="D1163">
        <v>49.5</v>
      </c>
      <c r="E1163">
        <v>44.5</v>
      </c>
      <c r="F1163">
        <v>78.5</v>
      </c>
      <c r="G1163">
        <v>74.5</v>
      </c>
      <c r="H1163">
        <v>1.5619999999999901</v>
      </c>
      <c r="I1163">
        <v>1.6079999999999901</v>
      </c>
      <c r="J1163">
        <v>1.4723999999999999</v>
      </c>
      <c r="K1163">
        <v>2.1776</v>
      </c>
      <c r="L1163">
        <v>0</v>
      </c>
    </row>
    <row r="1164" spans="1:12" x14ac:dyDescent="0.25">
      <c r="A1164">
        <v>419324</v>
      </c>
      <c r="B1164">
        <v>0.71999999999999897</v>
      </c>
      <c r="C1164">
        <v>0.63800000000000001</v>
      </c>
      <c r="D1164">
        <v>57</v>
      </c>
      <c r="E1164">
        <v>61.5</v>
      </c>
      <c r="F1164">
        <v>79.5</v>
      </c>
      <c r="G1164">
        <v>96.5</v>
      </c>
      <c r="H1164">
        <v>1.5519999999999901</v>
      </c>
      <c r="I1164">
        <v>1.665</v>
      </c>
      <c r="J1164">
        <v>0.81640000000000001</v>
      </c>
      <c r="K1164">
        <v>1.12365</v>
      </c>
      <c r="L1164">
        <v>0</v>
      </c>
    </row>
    <row r="1165" spans="1:12" x14ac:dyDescent="0.25">
      <c r="A1165">
        <v>419306</v>
      </c>
      <c r="B1165">
        <v>0.57950000000000002</v>
      </c>
      <c r="C1165">
        <v>0.53549999999999998</v>
      </c>
      <c r="D1165">
        <v>56</v>
      </c>
      <c r="E1165">
        <v>57.5</v>
      </c>
      <c r="F1165">
        <v>97</v>
      </c>
      <c r="G1165">
        <v>107.5</v>
      </c>
      <c r="H1165">
        <v>1.5274999999999901</v>
      </c>
      <c r="I1165">
        <v>1.59699999999999</v>
      </c>
      <c r="J1165">
        <v>0.84209999999999996</v>
      </c>
      <c r="K1165">
        <v>1.3488500000000001</v>
      </c>
      <c r="L1165">
        <v>0</v>
      </c>
    </row>
    <row r="1166" spans="1:12" x14ac:dyDescent="0.25">
      <c r="A1166">
        <v>416421</v>
      </c>
      <c r="B1166">
        <v>0.60299999999999998</v>
      </c>
      <c r="C1166">
        <v>0.47949999999999898</v>
      </c>
      <c r="D1166">
        <v>74.5</v>
      </c>
      <c r="E1166">
        <v>66</v>
      </c>
      <c r="F1166">
        <v>125</v>
      </c>
      <c r="G1166">
        <v>138</v>
      </c>
      <c r="H1166">
        <v>1.5705</v>
      </c>
      <c r="I1166">
        <v>1.6399999999999899</v>
      </c>
      <c r="J1166">
        <v>1.18285</v>
      </c>
      <c r="K1166">
        <v>1.3832499999999901</v>
      </c>
      <c r="L1166">
        <v>6</v>
      </c>
    </row>
    <row r="1167" spans="1:12" x14ac:dyDescent="0.25">
      <c r="A1167">
        <v>175211</v>
      </c>
      <c r="B1167">
        <v>0.67849999999999999</v>
      </c>
      <c r="C1167">
        <v>0.80899999999999905</v>
      </c>
      <c r="D1167">
        <v>55.5</v>
      </c>
      <c r="E1167">
        <v>67.5</v>
      </c>
      <c r="F1167">
        <v>83.5</v>
      </c>
      <c r="G1167">
        <v>85.5</v>
      </c>
      <c r="H1167">
        <v>1.595</v>
      </c>
      <c r="I1167">
        <v>1.6459999999999999</v>
      </c>
      <c r="J1167">
        <v>0.61044999999999905</v>
      </c>
      <c r="K1167">
        <v>1.02745</v>
      </c>
      <c r="L1167">
        <v>0</v>
      </c>
    </row>
    <row r="1168" spans="1:12" x14ac:dyDescent="0.25">
      <c r="A1168" t="s">
        <v>13</v>
      </c>
      <c r="B1168">
        <v>0.59899999999999998</v>
      </c>
      <c r="C1168">
        <v>0.61450000000000005</v>
      </c>
      <c r="D1168">
        <v>52.5</v>
      </c>
      <c r="E1168">
        <v>50</v>
      </c>
      <c r="F1168">
        <v>90</v>
      </c>
      <c r="G1168">
        <v>82.5</v>
      </c>
      <c r="H1168">
        <v>1.5619999999999901</v>
      </c>
      <c r="I1168">
        <v>1.5780000000000001</v>
      </c>
      <c r="J1168">
        <v>1.5768</v>
      </c>
      <c r="K1168">
        <v>1.56764999999999</v>
      </c>
    </row>
    <row r="1169" spans="1:12" x14ac:dyDescent="0.25">
      <c r="A1169">
        <v>166568</v>
      </c>
      <c r="B1169">
        <v>0.77600000000000002</v>
      </c>
      <c r="C1169">
        <v>0.56949999999999901</v>
      </c>
      <c r="D1169">
        <v>73</v>
      </c>
      <c r="E1169">
        <v>52</v>
      </c>
      <c r="F1169">
        <v>94</v>
      </c>
      <c r="G1169">
        <v>91</v>
      </c>
      <c r="H1169">
        <v>1.5489999999999999</v>
      </c>
      <c r="I1169">
        <v>1.5680000000000001</v>
      </c>
      <c r="J1169">
        <v>1.6745999999999901</v>
      </c>
      <c r="K1169">
        <v>1.484</v>
      </c>
      <c r="L1169">
        <v>8</v>
      </c>
    </row>
    <row r="1170" spans="1:12" x14ac:dyDescent="0.25">
      <c r="A1170">
        <v>419194</v>
      </c>
      <c r="B1170">
        <v>0.69450000000000001</v>
      </c>
      <c r="C1170">
        <v>0.61849999999999905</v>
      </c>
      <c r="D1170">
        <v>64.5</v>
      </c>
      <c r="E1170">
        <v>58</v>
      </c>
      <c r="F1170">
        <v>94.5</v>
      </c>
      <c r="G1170">
        <v>93.5</v>
      </c>
      <c r="H1170">
        <v>1.5859999999999901</v>
      </c>
      <c r="I1170">
        <v>1.5745</v>
      </c>
      <c r="J1170">
        <v>0.74129999999999996</v>
      </c>
      <c r="K1170">
        <v>1.1707999999999901</v>
      </c>
      <c r="L1170">
        <v>10</v>
      </c>
    </row>
    <row r="1171" spans="1:12" x14ac:dyDescent="0.25">
      <c r="A1171">
        <v>411706</v>
      </c>
      <c r="B1171">
        <v>0.60199999999999998</v>
      </c>
      <c r="C1171">
        <v>0.59799999999999998</v>
      </c>
      <c r="D1171">
        <v>50</v>
      </c>
      <c r="E1171">
        <v>53.5</v>
      </c>
      <c r="F1171">
        <v>83.5</v>
      </c>
      <c r="G1171">
        <v>90</v>
      </c>
      <c r="H1171">
        <v>1.5314999999999901</v>
      </c>
      <c r="I1171">
        <v>1.5945</v>
      </c>
      <c r="J1171">
        <v>0.82030000000000003</v>
      </c>
      <c r="K1171">
        <v>1.4933000000000001</v>
      </c>
    </row>
    <row r="1172" spans="1:12" x14ac:dyDescent="0.25">
      <c r="A1172">
        <v>393033</v>
      </c>
      <c r="B1172">
        <v>0.63049999999999995</v>
      </c>
      <c r="C1172">
        <v>0.70899999999999996</v>
      </c>
      <c r="D1172">
        <v>61.5</v>
      </c>
      <c r="E1172">
        <v>66</v>
      </c>
      <c r="F1172">
        <v>98.5</v>
      </c>
      <c r="G1172">
        <v>93</v>
      </c>
      <c r="H1172">
        <v>1.4125000000000001</v>
      </c>
      <c r="I1172">
        <v>1.4655</v>
      </c>
      <c r="J1172">
        <v>0.69504999999999995</v>
      </c>
      <c r="K1172">
        <v>1.0708500000000001</v>
      </c>
      <c r="L1172">
        <v>12</v>
      </c>
    </row>
    <row r="1173" spans="1:12" x14ac:dyDescent="0.25">
      <c r="A1173">
        <v>410351</v>
      </c>
      <c r="B1173">
        <v>0.59249999999999903</v>
      </c>
      <c r="C1173">
        <v>0.44400000000000001</v>
      </c>
      <c r="D1173">
        <v>57.5</v>
      </c>
      <c r="E1173">
        <v>50.5</v>
      </c>
      <c r="F1173">
        <v>99.5</v>
      </c>
      <c r="G1173">
        <v>114.5</v>
      </c>
      <c r="H1173">
        <v>1.55049999999999</v>
      </c>
      <c r="I1173">
        <v>1.6679999999999899</v>
      </c>
      <c r="J1173">
        <v>1.3546499999999999</v>
      </c>
      <c r="K1173">
        <v>2.0397500000000002</v>
      </c>
      <c r="L1173">
        <v>0</v>
      </c>
    </row>
    <row r="1174" spans="1:12" x14ac:dyDescent="0.25">
      <c r="A1174">
        <v>395027</v>
      </c>
      <c r="B1174">
        <v>0.57949999999999902</v>
      </c>
      <c r="C1174">
        <v>0.47749999999999998</v>
      </c>
      <c r="D1174">
        <v>72.5</v>
      </c>
      <c r="E1174">
        <v>58</v>
      </c>
      <c r="F1174">
        <v>125.5</v>
      </c>
      <c r="G1174">
        <v>124</v>
      </c>
      <c r="H1174">
        <v>1.5329999999999999</v>
      </c>
      <c r="I1174">
        <v>1.5794999999999899</v>
      </c>
      <c r="J1174">
        <v>0.91385000000000005</v>
      </c>
      <c r="K1174">
        <v>1.38815</v>
      </c>
      <c r="L1174">
        <v>26</v>
      </c>
    </row>
    <row r="1175" spans="1:12" x14ac:dyDescent="0.25">
      <c r="A1175">
        <v>366398</v>
      </c>
      <c r="B1175">
        <v>0.82399999999999995</v>
      </c>
      <c r="C1175">
        <v>0.71149999999999902</v>
      </c>
      <c r="D1175">
        <v>60</v>
      </c>
      <c r="E1175">
        <v>63</v>
      </c>
      <c r="F1175">
        <v>75.5</v>
      </c>
      <c r="G1175">
        <v>90.5</v>
      </c>
      <c r="H1175">
        <v>1.5245</v>
      </c>
      <c r="I1175">
        <v>1.5649999999999999</v>
      </c>
      <c r="J1175">
        <v>0.82074999999999998</v>
      </c>
      <c r="K1175">
        <v>1.2212499999999999</v>
      </c>
      <c r="L1175">
        <v>0</v>
      </c>
    </row>
    <row r="1176" spans="1:12" x14ac:dyDescent="0.25">
      <c r="A1176">
        <v>411642</v>
      </c>
      <c r="B1176">
        <v>0.68149999999999999</v>
      </c>
      <c r="C1176">
        <v>0.73</v>
      </c>
      <c r="D1176">
        <v>71.5</v>
      </c>
      <c r="E1176">
        <v>72</v>
      </c>
      <c r="F1176">
        <v>107</v>
      </c>
      <c r="G1176">
        <v>99.5</v>
      </c>
      <c r="H1176">
        <v>1.5295000000000001</v>
      </c>
      <c r="I1176">
        <v>1.5409999999999999</v>
      </c>
      <c r="J1176">
        <v>0.78549999999999998</v>
      </c>
      <c r="K1176">
        <v>1.4609999999999901</v>
      </c>
      <c r="L1176">
        <v>10</v>
      </c>
    </row>
    <row r="1177" spans="1:12" x14ac:dyDescent="0.25">
      <c r="A1177">
        <v>389043</v>
      </c>
      <c r="B1177">
        <v>0.57150000000000001</v>
      </c>
      <c r="C1177">
        <v>0.63599999999999901</v>
      </c>
      <c r="D1177">
        <v>45</v>
      </c>
      <c r="E1177">
        <v>51</v>
      </c>
      <c r="F1177">
        <v>78.5</v>
      </c>
      <c r="G1177">
        <v>82</v>
      </c>
      <c r="H1177">
        <v>1.5225</v>
      </c>
      <c r="I1177">
        <v>1.5549999999999899</v>
      </c>
      <c r="J1177">
        <v>0.67430000000000001</v>
      </c>
      <c r="K1177">
        <v>1.5278499999999999</v>
      </c>
      <c r="L1177">
        <v>24</v>
      </c>
    </row>
    <row r="1178" spans="1:12" x14ac:dyDescent="0.25">
      <c r="A1178">
        <v>410806</v>
      </c>
      <c r="B1178">
        <v>0.80600000000000005</v>
      </c>
      <c r="C1178">
        <v>0.66449999999999998</v>
      </c>
      <c r="D1178">
        <v>68.5</v>
      </c>
      <c r="E1178">
        <v>64.5</v>
      </c>
      <c r="F1178">
        <v>84</v>
      </c>
      <c r="G1178">
        <v>97</v>
      </c>
      <c r="H1178">
        <v>1.522</v>
      </c>
      <c r="I1178">
        <v>1.601</v>
      </c>
      <c r="J1178">
        <v>0.94040000000000001</v>
      </c>
      <c r="K1178">
        <v>1.15635</v>
      </c>
      <c r="L1178">
        <v>32</v>
      </c>
    </row>
    <row r="1179" spans="1:12" x14ac:dyDescent="0.25">
      <c r="A1179">
        <v>240094</v>
      </c>
      <c r="B1179">
        <v>0.94649999999999901</v>
      </c>
      <c r="C1179">
        <v>0.77400000000000002</v>
      </c>
      <c r="D1179">
        <v>74.5</v>
      </c>
      <c r="E1179">
        <v>74.5</v>
      </c>
      <c r="F1179">
        <v>77.5</v>
      </c>
      <c r="G1179">
        <v>98.5</v>
      </c>
      <c r="H1179">
        <v>1.4910000000000001</v>
      </c>
      <c r="I1179">
        <v>1.5579999999999901</v>
      </c>
      <c r="J1179">
        <v>0.97524999999999995</v>
      </c>
      <c r="K1179">
        <v>1.2012499999999999</v>
      </c>
      <c r="L1179">
        <v>8</v>
      </c>
    </row>
    <row r="1180" spans="1:12" x14ac:dyDescent="0.25">
      <c r="A1180">
        <v>386740</v>
      </c>
      <c r="B1180">
        <v>0.54500000000000004</v>
      </c>
      <c r="C1180">
        <v>0.65300000000000002</v>
      </c>
      <c r="D1180">
        <v>48.5</v>
      </c>
      <c r="E1180">
        <v>48</v>
      </c>
      <c r="F1180">
        <v>91.5</v>
      </c>
      <c r="G1180">
        <v>74.5</v>
      </c>
      <c r="H1180">
        <v>1.5274999999999901</v>
      </c>
      <c r="I1180">
        <v>1.5834999999999999</v>
      </c>
      <c r="J1180">
        <v>0.98639999999999906</v>
      </c>
      <c r="K1180">
        <v>1.7191999999999901</v>
      </c>
      <c r="L1180">
        <v>44</v>
      </c>
    </row>
    <row r="1181" spans="1:12" x14ac:dyDescent="0.25">
      <c r="A1181">
        <v>152635</v>
      </c>
      <c r="B1181">
        <v>0.68399999999999905</v>
      </c>
      <c r="C1181">
        <v>0.56850000000000001</v>
      </c>
      <c r="D1181">
        <v>65</v>
      </c>
      <c r="E1181">
        <v>57.5</v>
      </c>
      <c r="F1181">
        <v>94</v>
      </c>
      <c r="G1181">
        <v>104.5</v>
      </c>
      <c r="H1181">
        <v>1.552</v>
      </c>
      <c r="I1181">
        <v>1.56049999999999</v>
      </c>
      <c r="J1181">
        <v>1.1157999999999999</v>
      </c>
      <c r="K1181">
        <v>2.0583999999999998</v>
      </c>
      <c r="L1181">
        <v>32</v>
      </c>
    </row>
    <row r="1182" spans="1:12" x14ac:dyDescent="0.25">
      <c r="A1182">
        <v>411149</v>
      </c>
      <c r="B1182">
        <v>0.73599999999999899</v>
      </c>
      <c r="C1182">
        <v>0.70449999999999902</v>
      </c>
      <c r="D1182">
        <v>64</v>
      </c>
      <c r="E1182">
        <v>69</v>
      </c>
      <c r="F1182">
        <v>87</v>
      </c>
      <c r="G1182">
        <v>98.5</v>
      </c>
      <c r="H1182">
        <v>1.5505</v>
      </c>
      <c r="I1182">
        <v>1.6074999999999999</v>
      </c>
      <c r="J1182">
        <v>0.85385</v>
      </c>
      <c r="K1182">
        <v>1.5085</v>
      </c>
      <c r="L1182">
        <v>78</v>
      </c>
    </row>
    <row r="1183" spans="1:12" x14ac:dyDescent="0.25">
      <c r="A1183">
        <v>123193</v>
      </c>
      <c r="B1183">
        <v>0.79699999999999904</v>
      </c>
      <c r="C1183">
        <v>0.66249999999999898</v>
      </c>
      <c r="D1183">
        <v>75</v>
      </c>
      <c r="E1183">
        <v>71.5</v>
      </c>
      <c r="F1183">
        <v>94.5</v>
      </c>
      <c r="G1183">
        <v>108.5</v>
      </c>
      <c r="H1183">
        <v>1.5745</v>
      </c>
      <c r="I1183">
        <v>1.6484999999999901</v>
      </c>
      <c r="J1183">
        <v>1.1517999999999999</v>
      </c>
      <c r="K1183">
        <v>1.37595</v>
      </c>
      <c r="L1183">
        <v>19</v>
      </c>
    </row>
    <row r="1184" spans="1:12" x14ac:dyDescent="0.25">
      <c r="A1184">
        <v>123193</v>
      </c>
      <c r="B1184">
        <v>0.77149999999999996</v>
      </c>
      <c r="C1184">
        <v>0.57299999999999895</v>
      </c>
      <c r="D1184">
        <v>75.5</v>
      </c>
      <c r="E1184">
        <v>63</v>
      </c>
      <c r="F1184">
        <v>98.5</v>
      </c>
      <c r="G1184">
        <v>108.5</v>
      </c>
      <c r="H1184">
        <v>1.5854999999999999</v>
      </c>
      <c r="I1184">
        <v>1.6539999999999999</v>
      </c>
      <c r="J1184">
        <v>1.1918</v>
      </c>
      <c r="K1184">
        <v>1.40235</v>
      </c>
      <c r="L1184">
        <v>19</v>
      </c>
    </row>
    <row r="1185" spans="1:12" x14ac:dyDescent="0.25">
      <c r="A1185">
        <v>123193</v>
      </c>
      <c r="B1185">
        <v>0.76900000000000002</v>
      </c>
      <c r="C1185">
        <v>0.5675</v>
      </c>
      <c r="D1185">
        <v>72</v>
      </c>
      <c r="E1185">
        <v>59.5</v>
      </c>
      <c r="F1185">
        <v>94</v>
      </c>
      <c r="G1185">
        <v>107</v>
      </c>
      <c r="H1185">
        <v>1.5785</v>
      </c>
      <c r="I1185">
        <v>1.6465000000000001</v>
      </c>
      <c r="J1185">
        <v>1.1069</v>
      </c>
      <c r="K1185">
        <v>1.2868999999999999</v>
      </c>
      <c r="L1185">
        <v>19</v>
      </c>
    </row>
    <row r="1186" spans="1:12" x14ac:dyDescent="0.25">
      <c r="A1186">
        <v>123193</v>
      </c>
      <c r="B1186">
        <v>0.74350000000000005</v>
      </c>
      <c r="C1186">
        <v>0.47799999999999998</v>
      </c>
      <c r="D1186">
        <v>72.5</v>
      </c>
      <c r="E1186">
        <v>51</v>
      </c>
      <c r="F1186">
        <v>98</v>
      </c>
      <c r="G1186">
        <v>107</v>
      </c>
      <c r="H1186">
        <v>1.5894999999999999</v>
      </c>
      <c r="I1186">
        <v>1.6519999999999999</v>
      </c>
      <c r="J1186">
        <v>1.1469</v>
      </c>
      <c r="K1186">
        <v>1.3132999999999999</v>
      </c>
      <c r="L1186">
        <v>19</v>
      </c>
    </row>
    <row r="1187" spans="1:12" x14ac:dyDescent="0.25">
      <c r="A1187">
        <v>418331</v>
      </c>
      <c r="B1187">
        <v>0.66549999999999998</v>
      </c>
      <c r="C1187">
        <v>0.69799999999999995</v>
      </c>
      <c r="D1187">
        <v>50</v>
      </c>
      <c r="E1187">
        <v>50.5</v>
      </c>
      <c r="F1187">
        <v>75.5</v>
      </c>
      <c r="G1187">
        <v>73</v>
      </c>
      <c r="H1187">
        <v>1.52649999999999</v>
      </c>
      <c r="I1187">
        <v>1.6524999999999901</v>
      </c>
      <c r="J1187">
        <v>0.73839999999999995</v>
      </c>
      <c r="K1187">
        <v>1.3331499999999901</v>
      </c>
      <c r="L1187">
        <v>0</v>
      </c>
    </row>
    <row r="1188" spans="1:12" x14ac:dyDescent="0.25">
      <c r="A1188">
        <v>422484</v>
      </c>
      <c r="B1188">
        <v>0.59450000000000003</v>
      </c>
      <c r="C1188">
        <v>0.58799999999999997</v>
      </c>
      <c r="D1188">
        <v>53</v>
      </c>
      <c r="E1188">
        <v>53.5</v>
      </c>
      <c r="F1188">
        <v>91.5</v>
      </c>
      <c r="G1188">
        <v>92</v>
      </c>
      <c r="H1188">
        <v>1.5579999999999901</v>
      </c>
      <c r="I1188">
        <v>1.5874999999999999</v>
      </c>
      <c r="J1188">
        <v>1.0609999999999999</v>
      </c>
      <c r="K1188">
        <v>1.2394000000000001</v>
      </c>
      <c r="L1188">
        <v>16</v>
      </c>
    </row>
    <row r="1189" spans="1:12" x14ac:dyDescent="0.25">
      <c r="A1189">
        <v>339429</v>
      </c>
      <c r="B1189">
        <v>0.62949999999999995</v>
      </c>
      <c r="C1189">
        <v>0.55149999999999999</v>
      </c>
      <c r="D1189">
        <v>62</v>
      </c>
      <c r="E1189">
        <v>51</v>
      </c>
      <c r="F1189">
        <v>98</v>
      </c>
      <c r="G1189">
        <v>93.5</v>
      </c>
      <c r="H1189">
        <v>1.4909999999999799</v>
      </c>
      <c r="I1189">
        <v>1.5469999999999899</v>
      </c>
      <c r="J1189">
        <v>0.72534999999999905</v>
      </c>
      <c r="K1189">
        <v>1.1653500000000001</v>
      </c>
      <c r="L1189">
        <v>14</v>
      </c>
    </row>
    <row r="1190" spans="1:12" x14ac:dyDescent="0.25">
      <c r="A1190">
        <v>388567</v>
      </c>
      <c r="B1190">
        <v>0.54699999999999904</v>
      </c>
      <c r="C1190">
        <v>0.61499999999999899</v>
      </c>
      <c r="D1190">
        <v>59</v>
      </c>
      <c r="E1190">
        <v>55.5</v>
      </c>
      <c r="F1190">
        <v>110.5</v>
      </c>
      <c r="G1190">
        <v>89.5</v>
      </c>
      <c r="H1190">
        <v>1.56499999999999</v>
      </c>
      <c r="I1190">
        <v>1.5980000000000001</v>
      </c>
      <c r="J1190">
        <v>0.68605000000000005</v>
      </c>
      <c r="K1190">
        <v>1.0787499999999901</v>
      </c>
      <c r="L1190">
        <v>52</v>
      </c>
    </row>
    <row r="1191" spans="1:12" x14ac:dyDescent="0.25">
      <c r="A1191">
        <v>5903</v>
      </c>
      <c r="B1191">
        <v>0.63</v>
      </c>
      <c r="C1191">
        <v>0.66549999999999998</v>
      </c>
      <c r="D1191">
        <v>67.5</v>
      </c>
      <c r="E1191">
        <v>68.5</v>
      </c>
      <c r="F1191">
        <v>108</v>
      </c>
      <c r="G1191">
        <v>103.5</v>
      </c>
      <c r="H1191">
        <v>1.5274999999999901</v>
      </c>
      <c r="I1191">
        <v>1.57499999999999</v>
      </c>
      <c r="J1191">
        <v>1.1395999999999999</v>
      </c>
      <c r="K1191">
        <v>1.3701000000000001</v>
      </c>
    </row>
    <row r="1192" spans="1:12" x14ac:dyDescent="0.25">
      <c r="A1192">
        <v>203412</v>
      </c>
      <c r="B1192">
        <v>0.67649999999999899</v>
      </c>
      <c r="C1192">
        <v>0.64300000000000002</v>
      </c>
      <c r="D1192">
        <v>68.5</v>
      </c>
      <c r="E1192">
        <v>67</v>
      </c>
      <c r="F1192">
        <v>101.5</v>
      </c>
      <c r="G1192">
        <v>104</v>
      </c>
      <c r="H1192">
        <v>1.5449999999999899</v>
      </c>
      <c r="I1192">
        <v>1.5840000000000001</v>
      </c>
      <c r="J1192">
        <v>0.78919999999999901</v>
      </c>
      <c r="K1192">
        <v>1.17065</v>
      </c>
      <c r="L1192">
        <v>6</v>
      </c>
    </row>
    <row r="1193" spans="1:12" x14ac:dyDescent="0.25">
      <c r="A1193">
        <v>413558</v>
      </c>
      <c r="B1193">
        <v>0.95099999999999996</v>
      </c>
      <c r="C1193">
        <v>0.77100000000000002</v>
      </c>
      <c r="D1193">
        <v>74</v>
      </c>
      <c r="E1193">
        <v>76</v>
      </c>
      <c r="F1193">
        <v>77.5</v>
      </c>
      <c r="G1193">
        <v>99.5</v>
      </c>
      <c r="H1193">
        <v>1.53449999999999</v>
      </c>
      <c r="I1193">
        <v>1.5654999999999999</v>
      </c>
      <c r="J1193">
        <v>0.85699999999999998</v>
      </c>
      <c r="K1193">
        <v>1.6907999999999901</v>
      </c>
      <c r="L1193">
        <v>0</v>
      </c>
    </row>
    <row r="1194" spans="1:12" x14ac:dyDescent="0.25">
      <c r="A1194">
        <v>246604</v>
      </c>
      <c r="B1194">
        <v>0.55349999999999899</v>
      </c>
      <c r="C1194">
        <v>0.53749999999999898</v>
      </c>
      <c r="D1194">
        <v>73</v>
      </c>
      <c r="E1194">
        <v>65.5</v>
      </c>
      <c r="F1194">
        <v>135</v>
      </c>
      <c r="G1194">
        <v>124</v>
      </c>
      <c r="H1194">
        <v>1.57049999999999</v>
      </c>
      <c r="I1194">
        <v>1.554</v>
      </c>
      <c r="J1194">
        <v>1.0951</v>
      </c>
      <c r="K1194">
        <v>1.3532500000000001</v>
      </c>
      <c r="L1194">
        <v>98</v>
      </c>
    </row>
    <row r="1195" spans="1:12" x14ac:dyDescent="0.25">
      <c r="A1195">
        <v>170553</v>
      </c>
      <c r="B1195">
        <v>0.63249999999999895</v>
      </c>
      <c r="C1195">
        <v>0.94799999999999995</v>
      </c>
      <c r="D1195">
        <v>57</v>
      </c>
      <c r="E1195">
        <v>66.5</v>
      </c>
      <c r="F1195">
        <v>90</v>
      </c>
      <c r="G1195">
        <v>71</v>
      </c>
      <c r="H1195">
        <v>1.5085</v>
      </c>
      <c r="I1195">
        <v>1.548</v>
      </c>
      <c r="J1195">
        <v>0.73175000000000001</v>
      </c>
      <c r="K1195">
        <v>1.5652999999999999</v>
      </c>
      <c r="L1195">
        <v>38</v>
      </c>
    </row>
    <row r="1196" spans="1:12" x14ac:dyDescent="0.25">
      <c r="A1196">
        <v>422535</v>
      </c>
      <c r="B1196">
        <v>0.76300000000000001</v>
      </c>
      <c r="C1196">
        <v>0.5585</v>
      </c>
      <c r="D1196">
        <v>56</v>
      </c>
      <c r="E1196">
        <v>50</v>
      </c>
      <c r="F1196">
        <v>74</v>
      </c>
      <c r="G1196">
        <v>91</v>
      </c>
      <c r="H1196">
        <v>1.55449999999999</v>
      </c>
      <c r="I1196">
        <v>1.5485</v>
      </c>
      <c r="J1196">
        <v>0.86734999999999995</v>
      </c>
      <c r="K1196">
        <v>1.5082</v>
      </c>
      <c r="L1196">
        <v>0</v>
      </c>
    </row>
    <row r="1197" spans="1:12" x14ac:dyDescent="0.25">
      <c r="A1197">
        <v>408532</v>
      </c>
      <c r="B1197">
        <v>0.63700000000000001</v>
      </c>
      <c r="C1197">
        <v>0.59799999999999998</v>
      </c>
      <c r="D1197">
        <v>59</v>
      </c>
      <c r="E1197">
        <v>55</v>
      </c>
      <c r="F1197">
        <v>97</v>
      </c>
      <c r="G1197">
        <v>92.5</v>
      </c>
      <c r="H1197">
        <v>1.5385</v>
      </c>
      <c r="I1197">
        <v>1.6065</v>
      </c>
      <c r="J1197">
        <v>0.72099999999999997</v>
      </c>
      <c r="K1197">
        <v>1.7759499999999999</v>
      </c>
      <c r="L1197">
        <v>34</v>
      </c>
    </row>
    <row r="1198" spans="1:12" x14ac:dyDescent="0.25">
      <c r="A1198">
        <v>414443</v>
      </c>
      <c r="B1198">
        <v>0.78449999999999998</v>
      </c>
      <c r="C1198">
        <v>0.66349999999999998</v>
      </c>
      <c r="D1198">
        <v>81</v>
      </c>
      <c r="E1198">
        <v>67.5</v>
      </c>
      <c r="F1198">
        <v>103.5</v>
      </c>
      <c r="G1198">
        <v>102</v>
      </c>
      <c r="H1198">
        <v>1.53249999999999</v>
      </c>
      <c r="I1198">
        <v>1.6060000000000001</v>
      </c>
      <c r="J1198">
        <v>0.62050000000000005</v>
      </c>
      <c r="K1198">
        <v>1.1949000000000001</v>
      </c>
    </row>
    <row r="1199" spans="1:12" x14ac:dyDescent="0.25">
      <c r="A1199">
        <v>409821</v>
      </c>
      <c r="B1199">
        <v>0.63300000000000001</v>
      </c>
      <c r="C1199">
        <v>0.61</v>
      </c>
      <c r="D1199">
        <v>67</v>
      </c>
      <c r="E1199">
        <v>65.5</v>
      </c>
      <c r="F1199">
        <v>107</v>
      </c>
      <c r="G1199">
        <v>107.5</v>
      </c>
      <c r="H1199">
        <v>1.5329999999999999</v>
      </c>
      <c r="I1199">
        <v>1.5679999999999901</v>
      </c>
      <c r="J1199">
        <v>0.81345000000000001</v>
      </c>
      <c r="K1199">
        <v>1.3956</v>
      </c>
      <c r="L1199">
        <v>10</v>
      </c>
    </row>
    <row r="1200" spans="1:12" x14ac:dyDescent="0.25">
      <c r="A1200">
        <v>391098</v>
      </c>
      <c r="B1200">
        <v>0.73550000000000004</v>
      </c>
      <c r="C1200">
        <v>0.749</v>
      </c>
      <c r="D1200">
        <v>71</v>
      </c>
      <c r="E1200">
        <v>69.5</v>
      </c>
      <c r="F1200">
        <v>96.5</v>
      </c>
      <c r="G1200">
        <v>93.5</v>
      </c>
      <c r="H1200">
        <v>1.5525</v>
      </c>
      <c r="I1200">
        <v>1.6054999999999999</v>
      </c>
      <c r="J1200">
        <v>1.2143999999999999</v>
      </c>
      <c r="K1200">
        <v>1.5861000000000001</v>
      </c>
      <c r="L1200">
        <v>114</v>
      </c>
    </row>
    <row r="1201" spans="1:12" x14ac:dyDescent="0.25">
      <c r="A1201">
        <v>394784</v>
      </c>
      <c r="B1201">
        <v>0.63599999999999901</v>
      </c>
      <c r="C1201">
        <v>0.64500000000000002</v>
      </c>
      <c r="D1201">
        <v>70</v>
      </c>
      <c r="E1201">
        <v>66.5</v>
      </c>
      <c r="F1201">
        <v>111</v>
      </c>
      <c r="G1201">
        <v>103.5</v>
      </c>
      <c r="H1201">
        <v>1.4895</v>
      </c>
      <c r="I1201">
        <v>1.571</v>
      </c>
      <c r="J1201">
        <v>1.13384999999999</v>
      </c>
      <c r="K1201">
        <v>1.82829999999999</v>
      </c>
      <c r="L1201">
        <v>60</v>
      </c>
    </row>
    <row r="1202" spans="1:12" x14ac:dyDescent="0.25">
      <c r="A1202">
        <v>421928</v>
      </c>
      <c r="B1202">
        <v>0.65749999999999997</v>
      </c>
      <c r="C1202">
        <v>0.88649999999999995</v>
      </c>
      <c r="D1202">
        <v>52</v>
      </c>
      <c r="E1202">
        <v>58.5</v>
      </c>
      <c r="F1202">
        <v>79.5</v>
      </c>
      <c r="G1202">
        <v>70.5</v>
      </c>
      <c r="H1202">
        <v>1.4755</v>
      </c>
      <c r="I1202">
        <v>1.5169999999999999</v>
      </c>
      <c r="J1202">
        <v>0.95265</v>
      </c>
      <c r="K1202">
        <v>1.0795999999999999</v>
      </c>
      <c r="L1202">
        <v>0</v>
      </c>
    </row>
    <row r="1203" spans="1:12" x14ac:dyDescent="0.25">
      <c r="A1203">
        <v>363603</v>
      </c>
      <c r="B1203">
        <v>0.90900000000000003</v>
      </c>
      <c r="C1203">
        <v>0.77600000000000002</v>
      </c>
      <c r="D1203">
        <v>44</v>
      </c>
      <c r="E1203">
        <v>47</v>
      </c>
      <c r="F1203">
        <v>49.5</v>
      </c>
      <c r="G1203">
        <v>60.5</v>
      </c>
      <c r="H1203">
        <v>1.5255000000000001</v>
      </c>
      <c r="I1203">
        <v>1.5209999999999999</v>
      </c>
      <c r="J1203">
        <v>1.1385000000000001</v>
      </c>
      <c r="K1203">
        <v>1.1392500000000001</v>
      </c>
      <c r="L1203">
        <v>10</v>
      </c>
    </row>
    <row r="1204" spans="1:12" x14ac:dyDescent="0.25">
      <c r="A1204">
        <v>288994</v>
      </c>
      <c r="B1204">
        <v>0.751999999999999</v>
      </c>
      <c r="C1204">
        <v>0.71950000000000003</v>
      </c>
      <c r="D1204">
        <v>65</v>
      </c>
      <c r="E1204">
        <v>50</v>
      </c>
      <c r="F1204">
        <v>86.5</v>
      </c>
      <c r="G1204">
        <v>70</v>
      </c>
      <c r="H1204">
        <v>1.5625</v>
      </c>
      <c r="I1204">
        <v>1.5814999999999899</v>
      </c>
      <c r="J1204">
        <v>0.85085</v>
      </c>
      <c r="K1204">
        <v>1.11605</v>
      </c>
      <c r="L1204">
        <v>40</v>
      </c>
    </row>
    <row r="1205" spans="1:12" x14ac:dyDescent="0.25">
      <c r="A1205">
        <v>408659</v>
      </c>
      <c r="B1205">
        <v>0.75949999999999995</v>
      </c>
      <c r="C1205">
        <v>0.69199999999999995</v>
      </c>
      <c r="D1205">
        <v>61.5</v>
      </c>
      <c r="E1205">
        <v>59.5</v>
      </c>
      <c r="F1205">
        <v>82</v>
      </c>
      <c r="G1205">
        <v>87.5</v>
      </c>
      <c r="H1205">
        <v>1.4870000000000001</v>
      </c>
      <c r="I1205">
        <v>1.4929999999999899</v>
      </c>
      <c r="J1205">
        <v>0.77359999999999995</v>
      </c>
      <c r="K1205">
        <v>1.0659000000000001</v>
      </c>
      <c r="L1205">
        <v>10</v>
      </c>
    </row>
    <row r="1206" spans="1:12" x14ac:dyDescent="0.25">
      <c r="A1206">
        <v>408659</v>
      </c>
      <c r="B1206">
        <v>0.76</v>
      </c>
      <c r="C1206">
        <v>0.6905</v>
      </c>
      <c r="D1206">
        <v>62.5</v>
      </c>
      <c r="E1206">
        <v>59.5</v>
      </c>
      <c r="F1206">
        <v>83</v>
      </c>
      <c r="G1206">
        <v>88</v>
      </c>
      <c r="H1206">
        <v>1.5345</v>
      </c>
      <c r="I1206">
        <v>1.5314999999999901</v>
      </c>
      <c r="J1206">
        <v>0.85365000000000002</v>
      </c>
      <c r="K1206">
        <v>1.0651999999999999</v>
      </c>
      <c r="L1206">
        <v>10</v>
      </c>
    </row>
    <row r="1207" spans="1:12" x14ac:dyDescent="0.25">
      <c r="A1207">
        <v>363872</v>
      </c>
      <c r="B1207">
        <v>0.74750000000000005</v>
      </c>
      <c r="C1207">
        <v>0.78799999999999903</v>
      </c>
      <c r="D1207">
        <v>68</v>
      </c>
      <c r="E1207">
        <v>65.5</v>
      </c>
      <c r="F1207">
        <v>92.5</v>
      </c>
      <c r="G1207">
        <v>83</v>
      </c>
      <c r="H1207">
        <v>1.496</v>
      </c>
      <c r="I1207">
        <v>1.5680000000000001</v>
      </c>
      <c r="J1207">
        <v>1.0698999999999901</v>
      </c>
      <c r="K1207">
        <v>1.2060499999999901</v>
      </c>
      <c r="L1207">
        <v>78</v>
      </c>
    </row>
    <row r="1208" spans="1:12" x14ac:dyDescent="0.25">
      <c r="A1208">
        <v>426745</v>
      </c>
      <c r="B1208">
        <v>1.0115000000000001</v>
      </c>
      <c r="C1208">
        <v>0.73849999999999905</v>
      </c>
      <c r="D1208">
        <v>58.5</v>
      </c>
      <c r="E1208">
        <v>62</v>
      </c>
      <c r="F1208">
        <v>60</v>
      </c>
      <c r="G1208">
        <v>85</v>
      </c>
      <c r="H1208">
        <v>1.58</v>
      </c>
      <c r="I1208">
        <v>1.6789999999999901</v>
      </c>
      <c r="J1208">
        <v>1.0726499999999899</v>
      </c>
      <c r="K1208">
        <v>1.6803999999999999</v>
      </c>
      <c r="L1208">
        <v>0</v>
      </c>
    </row>
    <row r="1209" spans="1:12" x14ac:dyDescent="0.25">
      <c r="A1209">
        <v>411700</v>
      </c>
      <c r="B1209">
        <v>0.79549999999999998</v>
      </c>
      <c r="C1209">
        <v>0.69199999999999895</v>
      </c>
      <c r="D1209">
        <v>78</v>
      </c>
      <c r="E1209">
        <v>77.5</v>
      </c>
      <c r="F1209">
        <v>99</v>
      </c>
      <c r="G1209">
        <v>112.5</v>
      </c>
      <c r="H1209">
        <v>1.5055000000000001</v>
      </c>
      <c r="I1209">
        <v>1.5374999999999901</v>
      </c>
      <c r="J1209">
        <v>0.79605000000000004</v>
      </c>
      <c r="K1209">
        <v>1.1271499999999901</v>
      </c>
      <c r="L1209">
        <v>0</v>
      </c>
    </row>
    <row r="1210" spans="1:12" x14ac:dyDescent="0.25">
      <c r="A1210">
        <v>409321</v>
      </c>
      <c r="B1210">
        <v>0.64399999999999902</v>
      </c>
      <c r="C1210">
        <v>0.60949999999999904</v>
      </c>
      <c r="D1210">
        <v>65</v>
      </c>
      <c r="E1210">
        <v>60.5</v>
      </c>
      <c r="F1210">
        <v>102.5</v>
      </c>
      <c r="G1210">
        <v>99</v>
      </c>
      <c r="H1210">
        <v>1.5565</v>
      </c>
      <c r="I1210">
        <v>1.633</v>
      </c>
      <c r="J1210">
        <v>0.8518</v>
      </c>
      <c r="K1210">
        <v>1.1896499999999901</v>
      </c>
      <c r="L1210">
        <v>0</v>
      </c>
    </row>
    <row r="1211" spans="1:12" x14ac:dyDescent="0.25">
      <c r="A1211">
        <v>397546</v>
      </c>
      <c r="B1211">
        <v>0.61499999999999899</v>
      </c>
      <c r="C1211">
        <v>0.65100000000000002</v>
      </c>
      <c r="D1211">
        <v>48</v>
      </c>
      <c r="E1211">
        <v>51.5</v>
      </c>
      <c r="F1211">
        <v>78.5</v>
      </c>
      <c r="G1211">
        <v>81</v>
      </c>
      <c r="H1211">
        <v>1.56449999999999</v>
      </c>
      <c r="I1211">
        <v>1.62099999999999</v>
      </c>
      <c r="J1211">
        <v>1.3501000000000001</v>
      </c>
      <c r="K1211">
        <v>1.7122999999999999</v>
      </c>
      <c r="L1211">
        <v>76</v>
      </c>
    </row>
    <row r="1212" spans="1:12" x14ac:dyDescent="0.25">
      <c r="A1212">
        <v>408941</v>
      </c>
      <c r="B1212">
        <v>0.86850000000000005</v>
      </c>
      <c r="C1212">
        <v>0.71949999999999903</v>
      </c>
      <c r="D1212">
        <v>63</v>
      </c>
      <c r="E1212">
        <v>53.5</v>
      </c>
      <c r="F1212">
        <v>77.5</v>
      </c>
      <c r="G1212">
        <v>75</v>
      </c>
      <c r="H1212">
        <v>1.5605</v>
      </c>
      <c r="I1212">
        <v>1.637</v>
      </c>
      <c r="J1212">
        <v>1.0068999999999999</v>
      </c>
      <c r="K1212">
        <v>1.6578999999999999</v>
      </c>
      <c r="L1212">
        <v>102</v>
      </c>
    </row>
    <row r="1213" spans="1:12" x14ac:dyDescent="0.25">
      <c r="A1213">
        <v>333415</v>
      </c>
      <c r="B1213">
        <v>0.65049999999999997</v>
      </c>
      <c r="C1213">
        <v>0.58599999999999997</v>
      </c>
      <c r="D1213">
        <v>62.5</v>
      </c>
      <c r="E1213">
        <v>64.5</v>
      </c>
      <c r="F1213">
        <v>97</v>
      </c>
      <c r="G1213">
        <v>110</v>
      </c>
      <c r="H1213">
        <v>1.5794999999999899</v>
      </c>
      <c r="I1213">
        <v>1.6444999999999901</v>
      </c>
      <c r="J1213">
        <v>0.90294999999999903</v>
      </c>
      <c r="K1213">
        <v>1.1857</v>
      </c>
      <c r="L1213">
        <v>34</v>
      </c>
    </row>
    <row r="1214" spans="1:12" x14ac:dyDescent="0.25">
      <c r="A1214">
        <v>369228</v>
      </c>
      <c r="B1214">
        <v>0.83450000000000002</v>
      </c>
      <c r="C1214">
        <v>0.97299999999999998</v>
      </c>
      <c r="D1214">
        <v>67</v>
      </c>
      <c r="E1214">
        <v>71</v>
      </c>
      <c r="F1214">
        <v>80</v>
      </c>
      <c r="G1214">
        <v>72.5</v>
      </c>
      <c r="H1214">
        <v>1.5129999999999999</v>
      </c>
      <c r="I1214">
        <v>1.524</v>
      </c>
      <c r="J1214">
        <v>0.86699999999999999</v>
      </c>
      <c r="K1214">
        <v>1.1251500000000001</v>
      </c>
      <c r="L1214">
        <v>18</v>
      </c>
    </row>
    <row r="1215" spans="1:12" x14ac:dyDescent="0.25">
      <c r="A1215">
        <v>410666</v>
      </c>
      <c r="B1215">
        <v>0.627</v>
      </c>
      <c r="C1215">
        <v>0.63749999999999996</v>
      </c>
      <c r="D1215">
        <v>57</v>
      </c>
      <c r="E1215">
        <v>51.5</v>
      </c>
      <c r="F1215">
        <v>92</v>
      </c>
      <c r="G1215">
        <v>84</v>
      </c>
      <c r="H1215">
        <v>1.5725</v>
      </c>
      <c r="I1215">
        <v>1.6239999999999899</v>
      </c>
      <c r="J1215">
        <v>1.10375</v>
      </c>
      <c r="K1215">
        <v>1.1739999999999999</v>
      </c>
      <c r="L1215">
        <v>12</v>
      </c>
    </row>
    <row r="1216" spans="1:12" x14ac:dyDescent="0.25">
      <c r="A1216">
        <v>396641</v>
      </c>
      <c r="B1216">
        <v>0.66699999999999904</v>
      </c>
      <c r="C1216">
        <v>0.54249999999999898</v>
      </c>
      <c r="D1216">
        <v>57.5</v>
      </c>
      <c r="E1216">
        <v>54</v>
      </c>
      <c r="F1216">
        <v>87</v>
      </c>
      <c r="G1216">
        <v>99.5</v>
      </c>
      <c r="H1216">
        <v>1.546</v>
      </c>
      <c r="I1216">
        <v>1.577</v>
      </c>
      <c r="J1216">
        <v>1.0926499999999999</v>
      </c>
      <c r="K1216">
        <v>1.25085</v>
      </c>
      <c r="L1216">
        <v>10</v>
      </c>
    </row>
    <row r="1217" spans="1:12" x14ac:dyDescent="0.25">
      <c r="A1217">
        <v>314603</v>
      </c>
      <c r="B1217">
        <v>0.48399999999999999</v>
      </c>
      <c r="C1217">
        <v>0.51700000000000002</v>
      </c>
      <c r="D1217">
        <v>59</v>
      </c>
      <c r="E1217">
        <v>59.5</v>
      </c>
      <c r="F1217">
        <v>122.5</v>
      </c>
      <c r="G1217">
        <v>115</v>
      </c>
      <c r="H1217">
        <v>1.5585</v>
      </c>
      <c r="I1217">
        <v>1.6624999999999901</v>
      </c>
      <c r="J1217">
        <v>0.87924999999999998</v>
      </c>
      <c r="K1217">
        <v>1.5347</v>
      </c>
      <c r="L1217">
        <v>30</v>
      </c>
    </row>
    <row r="1218" spans="1:12" x14ac:dyDescent="0.25">
      <c r="A1218">
        <v>314603</v>
      </c>
      <c r="B1218">
        <v>0.49249999999999999</v>
      </c>
      <c r="C1218">
        <v>0.51</v>
      </c>
      <c r="D1218">
        <v>58.5</v>
      </c>
      <c r="E1218">
        <v>58.5</v>
      </c>
      <c r="F1218">
        <v>119.5</v>
      </c>
      <c r="G1218">
        <v>115</v>
      </c>
      <c r="H1218">
        <v>1.57499999999999</v>
      </c>
      <c r="I1218">
        <v>1.67149999999999</v>
      </c>
      <c r="J1218">
        <v>0.94930000000000003</v>
      </c>
      <c r="K1218">
        <v>1.4696499999999899</v>
      </c>
      <c r="L1218">
        <v>30</v>
      </c>
    </row>
    <row r="1219" spans="1:12" x14ac:dyDescent="0.25">
      <c r="A1219">
        <v>314603</v>
      </c>
      <c r="B1219">
        <v>0.46250000000000002</v>
      </c>
      <c r="C1219">
        <v>0.47099999999999997</v>
      </c>
      <c r="D1219">
        <v>57.5</v>
      </c>
      <c r="E1219">
        <v>55</v>
      </c>
      <c r="F1219">
        <v>124.5</v>
      </c>
      <c r="G1219">
        <v>118</v>
      </c>
      <c r="H1219">
        <v>1.5289999999999999</v>
      </c>
      <c r="I1219">
        <v>1.6484999999999901</v>
      </c>
      <c r="J1219">
        <v>0.84729999999999905</v>
      </c>
      <c r="K1219">
        <v>1.6676</v>
      </c>
      <c r="L1219">
        <v>30</v>
      </c>
    </row>
    <row r="1220" spans="1:12" x14ac:dyDescent="0.25">
      <c r="A1220">
        <v>314603</v>
      </c>
      <c r="B1220">
        <v>0.47099999999999997</v>
      </c>
      <c r="C1220">
        <v>0.46399999999999902</v>
      </c>
      <c r="D1220">
        <v>57</v>
      </c>
      <c r="E1220">
        <v>54</v>
      </c>
      <c r="F1220">
        <v>121.5</v>
      </c>
      <c r="G1220">
        <v>118</v>
      </c>
      <c r="H1220">
        <v>1.5454999999999901</v>
      </c>
      <c r="I1220">
        <v>1.6575</v>
      </c>
      <c r="J1220">
        <v>0.91735</v>
      </c>
      <c r="K1220">
        <v>1.6025499999999899</v>
      </c>
      <c r="L1220">
        <v>30</v>
      </c>
    </row>
    <row r="1221" spans="1:12" x14ac:dyDescent="0.25">
      <c r="A1221">
        <v>373047</v>
      </c>
      <c r="B1221">
        <v>0.749</v>
      </c>
      <c r="C1221">
        <v>0.71599999999999997</v>
      </c>
      <c r="D1221">
        <v>55.5</v>
      </c>
      <c r="E1221">
        <v>56</v>
      </c>
      <c r="F1221">
        <v>75.5</v>
      </c>
      <c r="G1221">
        <v>78</v>
      </c>
      <c r="H1221">
        <v>1.5335000000000001</v>
      </c>
      <c r="I1221">
        <v>1.6034999999999999</v>
      </c>
      <c r="J1221">
        <v>0.65225</v>
      </c>
      <c r="K1221">
        <v>1.1691</v>
      </c>
      <c r="L1221">
        <v>46</v>
      </c>
    </row>
    <row r="1222" spans="1:12" x14ac:dyDescent="0.25">
      <c r="A1222">
        <v>420867</v>
      </c>
      <c r="B1222">
        <v>0.54549999999999899</v>
      </c>
      <c r="C1222">
        <v>0.67549999999999999</v>
      </c>
      <c r="D1222">
        <v>51</v>
      </c>
      <c r="E1222">
        <v>59</v>
      </c>
      <c r="F1222">
        <v>97</v>
      </c>
      <c r="G1222">
        <v>88</v>
      </c>
      <c r="H1222">
        <v>1.57049999999999</v>
      </c>
      <c r="I1222">
        <v>1.5719999999999901</v>
      </c>
      <c r="J1222">
        <v>1.00465</v>
      </c>
      <c r="K1222">
        <v>1.147</v>
      </c>
      <c r="L1222">
        <v>6</v>
      </c>
    </row>
    <row r="1223" spans="1:12" x14ac:dyDescent="0.25">
      <c r="A1223">
        <v>397778</v>
      </c>
      <c r="B1223">
        <v>0.70799999999999996</v>
      </c>
      <c r="C1223">
        <v>0.61099999999999999</v>
      </c>
      <c r="D1223">
        <v>70</v>
      </c>
      <c r="E1223">
        <v>64.5</v>
      </c>
      <c r="F1223">
        <v>101.5</v>
      </c>
      <c r="G1223">
        <v>108.5</v>
      </c>
      <c r="H1223">
        <v>1.581</v>
      </c>
      <c r="I1223">
        <v>1.6120000000000001</v>
      </c>
      <c r="J1223">
        <v>1.24685</v>
      </c>
      <c r="K1223">
        <v>1.518</v>
      </c>
      <c r="L1223">
        <v>34</v>
      </c>
    </row>
    <row r="1224" spans="1:12" x14ac:dyDescent="0.25">
      <c r="A1224">
        <v>421894</v>
      </c>
      <c r="B1224">
        <v>0.66499999999999904</v>
      </c>
      <c r="C1224">
        <v>0.63449999999999995</v>
      </c>
      <c r="D1224">
        <v>62</v>
      </c>
      <c r="E1224">
        <v>52.5</v>
      </c>
      <c r="F1224">
        <v>94</v>
      </c>
      <c r="G1224">
        <v>84</v>
      </c>
      <c r="H1224">
        <v>1.4984999999999999</v>
      </c>
      <c r="I1224">
        <v>1.5599999999999901</v>
      </c>
      <c r="J1224">
        <v>1.5946499999999999</v>
      </c>
      <c r="K1224">
        <v>1.4937499999999999</v>
      </c>
      <c r="L1224">
        <v>0</v>
      </c>
    </row>
    <row r="1225" spans="1:12" x14ac:dyDescent="0.25">
      <c r="A1225">
        <v>409763</v>
      </c>
      <c r="B1225">
        <v>0.66300000000000003</v>
      </c>
      <c r="C1225">
        <v>0.60250000000000004</v>
      </c>
      <c r="D1225">
        <v>48.5</v>
      </c>
      <c r="E1225">
        <v>51</v>
      </c>
      <c r="F1225">
        <v>73.5</v>
      </c>
      <c r="G1225">
        <v>86</v>
      </c>
      <c r="H1225">
        <v>1.5609999999999999</v>
      </c>
      <c r="I1225">
        <v>1.6435</v>
      </c>
      <c r="J1225">
        <v>1.0562</v>
      </c>
      <c r="K1225">
        <v>1.1452</v>
      </c>
      <c r="L1225">
        <v>0</v>
      </c>
    </row>
    <row r="1226" spans="1:12" x14ac:dyDescent="0.25">
      <c r="A1226">
        <v>375417</v>
      </c>
      <c r="B1226">
        <v>0.743999999999999</v>
      </c>
      <c r="C1226">
        <v>0.65100000000000002</v>
      </c>
      <c r="D1226">
        <v>82</v>
      </c>
      <c r="E1226">
        <v>67.5</v>
      </c>
      <c r="F1226">
        <v>111.5</v>
      </c>
      <c r="G1226">
        <v>104.5</v>
      </c>
      <c r="H1226">
        <v>1.504</v>
      </c>
      <c r="I1226">
        <v>1.5479999999999901</v>
      </c>
      <c r="J1226">
        <v>0.78344999999999998</v>
      </c>
      <c r="K1226">
        <v>1.1595500000000001</v>
      </c>
      <c r="L1226">
        <v>58</v>
      </c>
    </row>
    <row r="1227" spans="1:12" x14ac:dyDescent="0.25">
      <c r="A1227">
        <v>201501</v>
      </c>
      <c r="B1227">
        <v>0.63599999999999901</v>
      </c>
      <c r="C1227">
        <v>0.57199999999999995</v>
      </c>
      <c r="D1227">
        <v>58</v>
      </c>
      <c r="E1227">
        <v>55.5</v>
      </c>
      <c r="F1227">
        <v>91.5</v>
      </c>
      <c r="G1227">
        <v>96.5</v>
      </c>
      <c r="H1227">
        <v>1.5945</v>
      </c>
      <c r="I1227">
        <v>1.619</v>
      </c>
      <c r="J1227">
        <v>0.83319999999999905</v>
      </c>
      <c r="K1227">
        <v>1.32365</v>
      </c>
      <c r="L1227">
        <v>6</v>
      </c>
    </row>
    <row r="1228" spans="1:12" x14ac:dyDescent="0.25">
      <c r="A1228">
        <v>412741</v>
      </c>
      <c r="B1228">
        <v>0.67749999999999999</v>
      </c>
      <c r="C1228">
        <v>0.57749999999999901</v>
      </c>
      <c r="D1228">
        <v>75.5</v>
      </c>
      <c r="E1228">
        <v>60</v>
      </c>
      <c r="F1228">
        <v>110</v>
      </c>
      <c r="G1228">
        <v>104.5</v>
      </c>
      <c r="H1228">
        <v>1.5579999999999901</v>
      </c>
      <c r="I1228">
        <v>1.59499999999999</v>
      </c>
      <c r="J1228">
        <v>1.15245</v>
      </c>
      <c r="K1228">
        <v>1.0345</v>
      </c>
      <c r="L1228">
        <v>14</v>
      </c>
    </row>
    <row r="1229" spans="1:12" x14ac:dyDescent="0.25">
      <c r="A1229">
        <v>123193</v>
      </c>
      <c r="B1229">
        <v>0.79699999999999904</v>
      </c>
      <c r="C1229">
        <v>0.66249999999999898</v>
      </c>
      <c r="D1229">
        <v>75</v>
      </c>
      <c r="E1229">
        <v>71.5</v>
      </c>
      <c r="F1229">
        <v>94.5</v>
      </c>
      <c r="G1229">
        <v>108.5</v>
      </c>
      <c r="H1229">
        <v>1.5745</v>
      </c>
      <c r="I1229">
        <v>1.6484999999999901</v>
      </c>
      <c r="J1229">
        <v>1.1517999999999999</v>
      </c>
      <c r="K1229">
        <v>1.37595</v>
      </c>
      <c r="L1229">
        <v>19</v>
      </c>
    </row>
    <row r="1230" spans="1:12" x14ac:dyDescent="0.25">
      <c r="A1230">
        <v>123193</v>
      </c>
      <c r="B1230">
        <v>0.77149999999999996</v>
      </c>
      <c r="C1230">
        <v>0.57299999999999895</v>
      </c>
      <c r="D1230">
        <v>75.5</v>
      </c>
      <c r="E1230">
        <v>63</v>
      </c>
      <c r="F1230">
        <v>98.5</v>
      </c>
      <c r="G1230">
        <v>108.5</v>
      </c>
      <c r="H1230">
        <v>1.5854999999999999</v>
      </c>
      <c r="I1230">
        <v>1.6539999999999999</v>
      </c>
      <c r="J1230">
        <v>1.1918</v>
      </c>
      <c r="K1230">
        <v>1.40235</v>
      </c>
      <c r="L1230">
        <v>19</v>
      </c>
    </row>
    <row r="1231" spans="1:12" x14ac:dyDescent="0.25">
      <c r="A1231">
        <v>123193</v>
      </c>
      <c r="B1231">
        <v>0.76900000000000002</v>
      </c>
      <c r="C1231">
        <v>0.5675</v>
      </c>
      <c r="D1231">
        <v>72</v>
      </c>
      <c r="E1231">
        <v>59.5</v>
      </c>
      <c r="F1231">
        <v>94</v>
      </c>
      <c r="G1231">
        <v>107</v>
      </c>
      <c r="H1231">
        <v>1.5785</v>
      </c>
      <c r="I1231">
        <v>1.6465000000000001</v>
      </c>
      <c r="J1231">
        <v>1.1069</v>
      </c>
      <c r="K1231">
        <v>1.2868999999999999</v>
      </c>
      <c r="L1231">
        <v>19</v>
      </c>
    </row>
    <row r="1232" spans="1:12" x14ac:dyDescent="0.25">
      <c r="A1232">
        <v>123193</v>
      </c>
      <c r="B1232">
        <v>0.74350000000000005</v>
      </c>
      <c r="C1232">
        <v>0.47799999999999998</v>
      </c>
      <c r="D1232">
        <v>72.5</v>
      </c>
      <c r="E1232">
        <v>51</v>
      </c>
      <c r="F1232">
        <v>98</v>
      </c>
      <c r="G1232">
        <v>107</v>
      </c>
      <c r="H1232">
        <v>1.5894999999999999</v>
      </c>
      <c r="I1232">
        <v>1.6519999999999999</v>
      </c>
      <c r="J1232">
        <v>1.1469</v>
      </c>
      <c r="K1232">
        <v>1.3132999999999999</v>
      </c>
      <c r="L1232">
        <v>19</v>
      </c>
    </row>
    <row r="1233" spans="1:12" x14ac:dyDescent="0.25">
      <c r="A1233">
        <v>401533</v>
      </c>
      <c r="B1233">
        <v>0.76049999999999995</v>
      </c>
      <c r="C1233">
        <v>0.69850000000000001</v>
      </c>
      <c r="D1233">
        <v>67</v>
      </c>
      <c r="E1233">
        <v>63</v>
      </c>
      <c r="F1233">
        <v>88.5</v>
      </c>
      <c r="G1233">
        <v>90</v>
      </c>
      <c r="H1233">
        <v>1.5519999999999901</v>
      </c>
      <c r="I1233">
        <v>1.5914999999999999</v>
      </c>
      <c r="J1233">
        <v>0.83660000000000001</v>
      </c>
      <c r="K1233">
        <v>1.62625</v>
      </c>
      <c r="L1233">
        <v>38</v>
      </c>
    </row>
    <row r="1234" spans="1:12" x14ac:dyDescent="0.25">
      <c r="A1234">
        <v>401533</v>
      </c>
      <c r="B1234">
        <v>0.72150000000000003</v>
      </c>
      <c r="C1234">
        <v>0.67349999999999999</v>
      </c>
      <c r="D1234">
        <v>73.5</v>
      </c>
      <c r="E1234">
        <v>67.5</v>
      </c>
      <c r="F1234">
        <v>102</v>
      </c>
      <c r="G1234">
        <v>101.5</v>
      </c>
      <c r="H1234">
        <v>1.5599999999999901</v>
      </c>
      <c r="I1234">
        <v>1.587</v>
      </c>
      <c r="J1234">
        <v>0.96904999999999997</v>
      </c>
      <c r="K1234">
        <v>1.7232499999999999</v>
      </c>
      <c r="L1234">
        <v>38</v>
      </c>
    </row>
    <row r="1235" spans="1:12" x14ac:dyDescent="0.25">
      <c r="A1235">
        <v>401533</v>
      </c>
      <c r="B1235">
        <v>0.78899999999999904</v>
      </c>
      <c r="C1235">
        <v>0.65249999999999897</v>
      </c>
      <c r="D1235">
        <v>77</v>
      </c>
      <c r="E1235">
        <v>67</v>
      </c>
      <c r="F1235">
        <v>98</v>
      </c>
      <c r="G1235">
        <v>103</v>
      </c>
      <c r="H1235">
        <v>1.55049999999999</v>
      </c>
      <c r="I1235">
        <v>1.5965</v>
      </c>
      <c r="J1235">
        <v>0.86260000000000003</v>
      </c>
      <c r="K1235">
        <v>1.6200999999999901</v>
      </c>
      <c r="L1235">
        <v>38</v>
      </c>
    </row>
    <row r="1236" spans="1:12" x14ac:dyDescent="0.25">
      <c r="A1236">
        <v>401533</v>
      </c>
      <c r="B1236">
        <v>0.75</v>
      </c>
      <c r="C1236">
        <v>0.62749999999999895</v>
      </c>
      <c r="D1236">
        <v>83.5</v>
      </c>
      <c r="E1236">
        <v>71.5</v>
      </c>
      <c r="F1236">
        <v>111.5</v>
      </c>
      <c r="G1236">
        <v>114.5</v>
      </c>
      <c r="H1236">
        <v>1.5585</v>
      </c>
      <c r="I1236">
        <v>1.5920000000000001</v>
      </c>
      <c r="J1236">
        <v>0.99504999999999999</v>
      </c>
      <c r="K1236">
        <v>1.7170999999999901</v>
      </c>
      <c r="L1236">
        <v>38</v>
      </c>
    </row>
    <row r="1237" spans="1:12" x14ac:dyDescent="0.25">
      <c r="A1237">
        <v>136354</v>
      </c>
      <c r="B1237">
        <v>0.8175</v>
      </c>
      <c r="C1237">
        <v>0.75749999999999895</v>
      </c>
      <c r="D1237">
        <v>66.5</v>
      </c>
      <c r="E1237">
        <v>62</v>
      </c>
      <c r="F1237">
        <v>80.5</v>
      </c>
      <c r="G1237">
        <v>82</v>
      </c>
      <c r="H1237">
        <v>1.5034999999999901</v>
      </c>
      <c r="I1237">
        <v>1.577</v>
      </c>
      <c r="J1237">
        <v>1.0920999999999901</v>
      </c>
      <c r="K1237">
        <v>1.2343500000000001</v>
      </c>
      <c r="L1237">
        <v>54</v>
      </c>
    </row>
    <row r="1238" spans="1:12" x14ac:dyDescent="0.25">
      <c r="A1238">
        <v>99209</v>
      </c>
      <c r="B1238">
        <v>0.57550000000000001</v>
      </c>
      <c r="C1238">
        <v>0.47299999999999998</v>
      </c>
      <c r="D1238">
        <v>55</v>
      </c>
      <c r="E1238">
        <v>50</v>
      </c>
      <c r="F1238">
        <v>95</v>
      </c>
      <c r="G1238">
        <v>109.5</v>
      </c>
      <c r="H1238">
        <v>1.585</v>
      </c>
      <c r="I1238">
        <v>1.621</v>
      </c>
      <c r="J1238">
        <v>0.95809999999999995</v>
      </c>
      <c r="K1238">
        <v>1.2395499999999999</v>
      </c>
      <c r="L1238">
        <v>23</v>
      </c>
    </row>
    <row r="1239" spans="1:12" x14ac:dyDescent="0.25">
      <c r="A1239">
        <v>430070</v>
      </c>
      <c r="B1239">
        <v>0.64799999999999902</v>
      </c>
      <c r="C1239">
        <v>0.58949999999999902</v>
      </c>
      <c r="D1239">
        <v>65</v>
      </c>
      <c r="E1239">
        <v>60</v>
      </c>
      <c r="F1239">
        <v>101.5</v>
      </c>
      <c r="G1239">
        <v>102</v>
      </c>
      <c r="H1239">
        <v>1.595</v>
      </c>
      <c r="I1239">
        <v>1.5694999999999999</v>
      </c>
      <c r="J1239">
        <v>1.1375999999999999</v>
      </c>
      <c r="K1239">
        <v>1.5285</v>
      </c>
      <c r="L1239">
        <v>6</v>
      </c>
    </row>
    <row r="1240" spans="1:12" x14ac:dyDescent="0.25">
      <c r="A1240">
        <v>142529</v>
      </c>
      <c r="B1240">
        <v>0.70650000000000002</v>
      </c>
      <c r="C1240">
        <v>0.66549999999999998</v>
      </c>
      <c r="D1240">
        <v>70</v>
      </c>
      <c r="E1240">
        <v>69.5</v>
      </c>
      <c r="F1240">
        <v>99</v>
      </c>
      <c r="G1240">
        <v>104</v>
      </c>
      <c r="H1240">
        <v>1.5525</v>
      </c>
      <c r="I1240">
        <v>1.6239999999999899</v>
      </c>
      <c r="J1240">
        <v>0.88114999999999999</v>
      </c>
      <c r="K1240">
        <v>1.53335</v>
      </c>
      <c r="L1240">
        <v>34</v>
      </c>
    </row>
    <row r="1241" spans="1:12" x14ac:dyDescent="0.25">
      <c r="A1241">
        <v>418375</v>
      </c>
      <c r="B1241">
        <v>0.67049999999999998</v>
      </c>
      <c r="C1241">
        <v>0.58699999999999997</v>
      </c>
      <c r="D1241">
        <v>58</v>
      </c>
      <c r="E1241">
        <v>54.5</v>
      </c>
      <c r="F1241">
        <v>88.5</v>
      </c>
      <c r="G1241">
        <v>96</v>
      </c>
      <c r="H1241">
        <v>1.5345</v>
      </c>
      <c r="I1241">
        <v>1.63149999999999</v>
      </c>
      <c r="J1241">
        <v>0.91200000000000003</v>
      </c>
      <c r="K1241">
        <v>1.4436</v>
      </c>
      <c r="L1241">
        <v>24</v>
      </c>
    </row>
    <row r="1242" spans="1:12" x14ac:dyDescent="0.25">
      <c r="A1242">
        <v>403146</v>
      </c>
      <c r="B1242">
        <v>0.53100000000000003</v>
      </c>
      <c r="C1242">
        <v>0.66649999999999998</v>
      </c>
      <c r="D1242">
        <v>51</v>
      </c>
      <c r="E1242">
        <v>62</v>
      </c>
      <c r="F1242">
        <v>97</v>
      </c>
      <c r="G1242">
        <v>95</v>
      </c>
      <c r="H1242">
        <v>1.5089999999999899</v>
      </c>
      <c r="I1242">
        <v>1.5654999999999999</v>
      </c>
      <c r="J1242">
        <v>0.94769999999999999</v>
      </c>
      <c r="K1242">
        <v>1.7683499999999901</v>
      </c>
      <c r="L1242">
        <v>68</v>
      </c>
    </row>
    <row r="1243" spans="1:12" x14ac:dyDescent="0.25">
      <c r="A1243">
        <v>420064</v>
      </c>
      <c r="B1243">
        <v>0.83599999999999997</v>
      </c>
      <c r="C1243">
        <v>0.48949999999999999</v>
      </c>
      <c r="D1243">
        <v>60.5</v>
      </c>
      <c r="E1243">
        <v>37.5</v>
      </c>
      <c r="F1243">
        <v>73</v>
      </c>
      <c r="G1243">
        <v>75.5</v>
      </c>
      <c r="H1243">
        <v>1.4404999999999999</v>
      </c>
      <c r="I1243">
        <v>1.4484999999999999</v>
      </c>
      <c r="J1243">
        <v>0.92659999999999998</v>
      </c>
      <c r="K1243">
        <v>1.3119499999999999</v>
      </c>
      <c r="L1243">
        <v>3</v>
      </c>
    </row>
    <row r="1244" spans="1:12" x14ac:dyDescent="0.25">
      <c r="A1244">
        <v>411371</v>
      </c>
      <c r="B1244">
        <v>0.71649999999999903</v>
      </c>
      <c r="C1244">
        <v>0.61949999999999905</v>
      </c>
      <c r="D1244">
        <v>57.5</v>
      </c>
      <c r="E1244">
        <v>53</v>
      </c>
      <c r="F1244">
        <v>80.5</v>
      </c>
      <c r="G1244">
        <v>86.5</v>
      </c>
      <c r="H1244">
        <v>1.56</v>
      </c>
      <c r="I1244">
        <v>1.6239999999999899</v>
      </c>
      <c r="J1244">
        <v>1.7285999999999999</v>
      </c>
      <c r="K1244">
        <v>1.19495</v>
      </c>
      <c r="L1244">
        <v>4</v>
      </c>
    </row>
    <row r="1245" spans="1:12" x14ac:dyDescent="0.25">
      <c r="A1245">
        <v>309681</v>
      </c>
      <c r="B1245">
        <v>0.8165</v>
      </c>
      <c r="C1245">
        <v>0.78149999999999997</v>
      </c>
      <c r="D1245">
        <v>90</v>
      </c>
      <c r="E1245">
        <v>74</v>
      </c>
      <c r="F1245">
        <v>112</v>
      </c>
      <c r="G1245">
        <v>94</v>
      </c>
      <c r="H1245">
        <v>1.5579999999999901</v>
      </c>
      <c r="I1245">
        <v>1.5765</v>
      </c>
      <c r="J1245">
        <v>0.74614999999999998</v>
      </c>
      <c r="K1245">
        <v>1.14995</v>
      </c>
      <c r="L1245">
        <v>0</v>
      </c>
    </row>
    <row r="1246" spans="1:12" x14ac:dyDescent="0.25">
      <c r="A1246">
        <v>272178</v>
      </c>
      <c r="B1246">
        <v>0.91849999999999998</v>
      </c>
      <c r="C1246">
        <v>0.71899999999999997</v>
      </c>
      <c r="D1246">
        <v>57.5</v>
      </c>
      <c r="E1246">
        <v>50</v>
      </c>
      <c r="F1246">
        <v>64.5</v>
      </c>
      <c r="G1246">
        <v>72</v>
      </c>
      <c r="H1246">
        <v>1.5734999999999899</v>
      </c>
      <c r="I1246">
        <v>1.62749999999999</v>
      </c>
      <c r="J1246">
        <v>0.74575000000000002</v>
      </c>
      <c r="K1246">
        <v>1.50275</v>
      </c>
      <c r="L1246">
        <v>24</v>
      </c>
    </row>
    <row r="1247" spans="1:12" x14ac:dyDescent="0.25">
      <c r="A1247">
        <v>399039</v>
      </c>
      <c r="B1247">
        <v>0.82899999999999896</v>
      </c>
      <c r="C1247">
        <v>0.67049999999999998</v>
      </c>
      <c r="D1247">
        <v>39.5</v>
      </c>
      <c r="E1247">
        <v>35.5</v>
      </c>
      <c r="F1247">
        <v>47.5</v>
      </c>
      <c r="G1247">
        <v>53</v>
      </c>
      <c r="H1247">
        <v>1.5529999999999899</v>
      </c>
      <c r="I1247">
        <v>1.59649999999999</v>
      </c>
      <c r="J1247">
        <v>0.64200000000000002</v>
      </c>
      <c r="K1247">
        <v>1.4761</v>
      </c>
      <c r="L1247">
        <v>0</v>
      </c>
    </row>
    <row r="1248" spans="1:12" x14ac:dyDescent="0.25">
      <c r="A1248">
        <v>408484</v>
      </c>
      <c r="B1248">
        <v>0.61599999999999899</v>
      </c>
      <c r="C1248">
        <v>0.60250000000000004</v>
      </c>
      <c r="D1248">
        <v>49</v>
      </c>
      <c r="E1248">
        <v>51</v>
      </c>
      <c r="F1248">
        <v>81</v>
      </c>
      <c r="G1248">
        <v>92.5</v>
      </c>
      <c r="H1248">
        <v>1.55049999999999</v>
      </c>
      <c r="I1248">
        <v>1.571</v>
      </c>
      <c r="J1248">
        <v>0.94194999999999995</v>
      </c>
      <c r="K1248">
        <v>1.341</v>
      </c>
      <c r="L1248">
        <v>0</v>
      </c>
    </row>
    <row r="1249" spans="1:12" x14ac:dyDescent="0.25">
      <c r="A1249">
        <v>409249</v>
      </c>
      <c r="B1249">
        <v>0.68199999999999905</v>
      </c>
      <c r="C1249">
        <v>0.63549999999999995</v>
      </c>
      <c r="D1249">
        <v>51.5</v>
      </c>
      <c r="E1249">
        <v>51</v>
      </c>
      <c r="F1249">
        <v>76</v>
      </c>
      <c r="G1249">
        <v>80.5</v>
      </c>
      <c r="H1249">
        <v>1.54249999999999</v>
      </c>
      <c r="I1249">
        <v>1.617</v>
      </c>
      <c r="J1249">
        <v>0.89615</v>
      </c>
      <c r="K1249">
        <v>1.3871</v>
      </c>
      <c r="L1249">
        <v>0</v>
      </c>
    </row>
    <row r="1250" spans="1:12" x14ac:dyDescent="0.25">
      <c r="A1250">
        <v>409855</v>
      </c>
      <c r="B1250">
        <v>0.73599999999999999</v>
      </c>
      <c r="C1250">
        <v>0.73049999999999904</v>
      </c>
      <c r="D1250">
        <v>74.5</v>
      </c>
      <c r="E1250">
        <v>69</v>
      </c>
      <c r="F1250">
        <v>103</v>
      </c>
      <c r="G1250">
        <v>95.5</v>
      </c>
      <c r="H1250">
        <v>1.5394999999999901</v>
      </c>
      <c r="I1250">
        <v>1.5999999999999901</v>
      </c>
      <c r="J1250">
        <v>2.3516499999999998</v>
      </c>
      <c r="K1250">
        <v>1.6011500000000001</v>
      </c>
      <c r="L1250">
        <v>6</v>
      </c>
    </row>
    <row r="1251" spans="1:12" x14ac:dyDescent="0.25">
      <c r="A1251">
        <v>401533</v>
      </c>
      <c r="B1251">
        <v>0.76049999999999995</v>
      </c>
      <c r="C1251">
        <v>0.69850000000000001</v>
      </c>
      <c r="D1251">
        <v>67</v>
      </c>
      <c r="E1251">
        <v>63</v>
      </c>
      <c r="F1251">
        <v>88.5</v>
      </c>
      <c r="G1251">
        <v>90</v>
      </c>
      <c r="H1251">
        <v>1.5519999999999901</v>
      </c>
      <c r="I1251">
        <v>1.5914999999999999</v>
      </c>
      <c r="J1251">
        <v>0.83660000000000001</v>
      </c>
      <c r="K1251">
        <v>1.62625</v>
      </c>
      <c r="L1251">
        <v>38</v>
      </c>
    </row>
    <row r="1252" spans="1:12" x14ac:dyDescent="0.25">
      <c r="A1252">
        <v>401533</v>
      </c>
      <c r="B1252">
        <v>0.72150000000000003</v>
      </c>
      <c r="C1252">
        <v>0.67349999999999999</v>
      </c>
      <c r="D1252">
        <v>73.5</v>
      </c>
      <c r="E1252">
        <v>67.5</v>
      </c>
      <c r="F1252">
        <v>102</v>
      </c>
      <c r="G1252">
        <v>101.5</v>
      </c>
      <c r="H1252">
        <v>1.5599999999999901</v>
      </c>
      <c r="I1252">
        <v>1.587</v>
      </c>
      <c r="J1252">
        <v>0.96904999999999997</v>
      </c>
      <c r="K1252">
        <v>1.7232499999999999</v>
      </c>
      <c r="L1252">
        <v>38</v>
      </c>
    </row>
    <row r="1253" spans="1:12" x14ac:dyDescent="0.25">
      <c r="A1253">
        <v>401533</v>
      </c>
      <c r="B1253">
        <v>0.78899999999999904</v>
      </c>
      <c r="C1253">
        <v>0.65249999999999897</v>
      </c>
      <c r="D1253">
        <v>77</v>
      </c>
      <c r="E1253">
        <v>67</v>
      </c>
      <c r="F1253">
        <v>98</v>
      </c>
      <c r="G1253">
        <v>103</v>
      </c>
      <c r="H1253">
        <v>1.55049999999999</v>
      </c>
      <c r="I1253">
        <v>1.5965</v>
      </c>
      <c r="J1253">
        <v>0.86260000000000003</v>
      </c>
      <c r="K1253">
        <v>1.6200999999999901</v>
      </c>
      <c r="L1253">
        <v>38</v>
      </c>
    </row>
    <row r="1254" spans="1:12" x14ac:dyDescent="0.25">
      <c r="A1254">
        <v>401533</v>
      </c>
      <c r="B1254">
        <v>0.75</v>
      </c>
      <c r="C1254">
        <v>0.62749999999999895</v>
      </c>
      <c r="D1254">
        <v>83.5</v>
      </c>
      <c r="E1254">
        <v>71.5</v>
      </c>
      <c r="F1254">
        <v>111.5</v>
      </c>
      <c r="G1254">
        <v>114.5</v>
      </c>
      <c r="H1254">
        <v>1.5585</v>
      </c>
      <c r="I1254">
        <v>1.5920000000000001</v>
      </c>
      <c r="J1254">
        <v>0.99504999999999999</v>
      </c>
      <c r="K1254">
        <v>1.7170999999999901</v>
      </c>
      <c r="L1254">
        <v>38</v>
      </c>
    </row>
    <row r="1255" spans="1:12" x14ac:dyDescent="0.25">
      <c r="A1255">
        <v>328079</v>
      </c>
      <c r="B1255">
        <v>0.628999999999999</v>
      </c>
      <c r="C1255">
        <v>0.52400000000000002</v>
      </c>
      <c r="D1255">
        <v>68.5</v>
      </c>
      <c r="E1255">
        <v>64.5</v>
      </c>
      <c r="F1255">
        <v>109</v>
      </c>
      <c r="G1255">
        <v>123.5</v>
      </c>
      <c r="H1255">
        <v>1.5559999999999901</v>
      </c>
      <c r="I1255">
        <v>1.6120000000000001</v>
      </c>
      <c r="J1255">
        <v>1.37395</v>
      </c>
      <c r="K1255">
        <v>1.21025</v>
      </c>
      <c r="L1255">
        <v>14</v>
      </c>
    </row>
    <row r="1256" spans="1:12" x14ac:dyDescent="0.25">
      <c r="A1256">
        <v>382724</v>
      </c>
      <c r="B1256">
        <v>0.73599999999999999</v>
      </c>
      <c r="C1256">
        <v>0.54449999999999898</v>
      </c>
      <c r="D1256">
        <v>70.5</v>
      </c>
      <c r="E1256">
        <v>65.5</v>
      </c>
      <c r="F1256">
        <v>94</v>
      </c>
      <c r="G1256">
        <v>121</v>
      </c>
      <c r="H1256">
        <v>1.54199999999999</v>
      </c>
      <c r="I1256">
        <v>1.6419999999999999</v>
      </c>
      <c r="J1256">
        <v>1.02485</v>
      </c>
      <c r="K1256">
        <v>2.0671499999999998</v>
      </c>
      <c r="L1256">
        <v>10</v>
      </c>
    </row>
    <row r="1257" spans="1:12" x14ac:dyDescent="0.25">
      <c r="A1257">
        <v>288202</v>
      </c>
      <c r="B1257">
        <v>0.74299999999999999</v>
      </c>
      <c r="C1257">
        <v>0.67349999999999999</v>
      </c>
      <c r="D1257">
        <v>58</v>
      </c>
      <c r="E1257">
        <v>55.5</v>
      </c>
      <c r="F1257">
        <v>77.5</v>
      </c>
      <c r="G1257">
        <v>83</v>
      </c>
      <c r="H1257">
        <v>1.58449999999999</v>
      </c>
      <c r="I1257">
        <v>1.6385000000000001</v>
      </c>
      <c r="J1257">
        <v>1.0121499999999899</v>
      </c>
      <c r="K1257">
        <v>1.6613500000000001</v>
      </c>
      <c r="L1257">
        <v>10</v>
      </c>
    </row>
    <row r="1258" spans="1:12" x14ac:dyDescent="0.25">
      <c r="A1258">
        <v>416740</v>
      </c>
      <c r="B1258">
        <v>0.6865</v>
      </c>
      <c r="C1258">
        <v>0.55149999999999999</v>
      </c>
      <c r="D1258">
        <v>46.5</v>
      </c>
      <c r="E1258">
        <v>47.5</v>
      </c>
      <c r="F1258">
        <v>71.5</v>
      </c>
      <c r="G1258">
        <v>87</v>
      </c>
      <c r="H1258">
        <v>1.5509999999999999</v>
      </c>
      <c r="I1258">
        <v>1.6085</v>
      </c>
      <c r="J1258">
        <v>1.5988</v>
      </c>
      <c r="K1258">
        <v>1.1915499999999899</v>
      </c>
      <c r="L1258">
        <v>0</v>
      </c>
    </row>
    <row r="1259" spans="1:12" x14ac:dyDescent="0.25">
      <c r="A1259" t="s">
        <v>14</v>
      </c>
      <c r="B1259">
        <v>0.66049999999999998</v>
      </c>
      <c r="C1259">
        <v>0.871</v>
      </c>
      <c r="D1259">
        <v>63.5</v>
      </c>
      <c r="E1259">
        <v>64</v>
      </c>
      <c r="F1259">
        <v>96.5</v>
      </c>
      <c r="G1259">
        <v>75</v>
      </c>
      <c r="H1259">
        <v>1.55249999999999</v>
      </c>
      <c r="I1259">
        <v>1.6439999999999999</v>
      </c>
      <c r="J1259">
        <v>0.76595000000000002</v>
      </c>
      <c r="K1259">
        <v>1.54945</v>
      </c>
    </row>
    <row r="1260" spans="1:12" x14ac:dyDescent="0.25">
      <c r="A1260">
        <v>388737</v>
      </c>
      <c r="B1260">
        <v>0.60799999999999998</v>
      </c>
      <c r="C1260">
        <v>0.63700000000000001</v>
      </c>
      <c r="D1260">
        <v>58.5</v>
      </c>
      <c r="E1260">
        <v>58</v>
      </c>
      <c r="F1260">
        <v>96.5</v>
      </c>
      <c r="G1260">
        <v>91</v>
      </c>
      <c r="H1260">
        <v>1.5685</v>
      </c>
      <c r="I1260">
        <v>1.61299999999999</v>
      </c>
      <c r="J1260">
        <v>1.4359</v>
      </c>
      <c r="K1260">
        <v>1.3105</v>
      </c>
      <c r="L1260">
        <v>38</v>
      </c>
    </row>
    <row r="1261" spans="1:12" x14ac:dyDescent="0.25">
      <c r="A1261">
        <v>291690</v>
      </c>
      <c r="B1261">
        <v>1.0694999999999999</v>
      </c>
      <c r="C1261">
        <v>0.627</v>
      </c>
      <c r="D1261">
        <v>58.5</v>
      </c>
      <c r="E1261">
        <v>63</v>
      </c>
      <c r="F1261">
        <v>70</v>
      </c>
      <c r="G1261">
        <v>101</v>
      </c>
      <c r="H1261">
        <v>1.4449999999999901</v>
      </c>
      <c r="I1261">
        <v>1.5680000000000001</v>
      </c>
      <c r="J1261">
        <v>0.95169999999999999</v>
      </c>
      <c r="K1261">
        <v>2.0118499999999999</v>
      </c>
      <c r="L1261">
        <v>10</v>
      </c>
    </row>
    <row r="1262" spans="1:12" x14ac:dyDescent="0.25">
      <c r="A1262">
        <v>408415</v>
      </c>
      <c r="B1262">
        <v>0.71749999999999903</v>
      </c>
      <c r="C1262">
        <v>0.71649999999999903</v>
      </c>
      <c r="D1262">
        <v>57</v>
      </c>
      <c r="E1262">
        <v>49</v>
      </c>
      <c r="F1262">
        <v>80</v>
      </c>
      <c r="G1262">
        <v>68.5</v>
      </c>
      <c r="H1262">
        <v>1.444</v>
      </c>
      <c r="I1262">
        <v>1.4870000000000001</v>
      </c>
      <c r="J1262">
        <v>0.90659999999999996</v>
      </c>
      <c r="K1262">
        <v>0.92514999999999903</v>
      </c>
      <c r="L1262">
        <v>4</v>
      </c>
    </row>
    <row r="1263" spans="1:12" x14ac:dyDescent="0.25">
      <c r="A1263">
        <v>408415</v>
      </c>
      <c r="B1263">
        <v>0.67099999999999904</v>
      </c>
      <c r="C1263">
        <v>0.64399999999999902</v>
      </c>
      <c r="D1263">
        <v>53.5</v>
      </c>
      <c r="E1263">
        <v>50</v>
      </c>
      <c r="F1263">
        <v>80</v>
      </c>
      <c r="G1263">
        <v>81</v>
      </c>
      <c r="H1263">
        <v>1.5249999999999999</v>
      </c>
      <c r="I1263">
        <v>1.5575000000000001</v>
      </c>
      <c r="J1263">
        <v>0.84099999999999997</v>
      </c>
      <c r="K1263">
        <v>1.2669999999999999</v>
      </c>
      <c r="L1263">
        <v>4</v>
      </c>
    </row>
    <row r="1264" spans="1:12" x14ac:dyDescent="0.25">
      <c r="A1264">
        <v>289514</v>
      </c>
      <c r="B1264">
        <v>0.80800000000000005</v>
      </c>
      <c r="C1264">
        <v>0.67249999999999999</v>
      </c>
      <c r="D1264">
        <v>61.5</v>
      </c>
      <c r="E1264">
        <v>61.5</v>
      </c>
      <c r="F1264">
        <v>77.5</v>
      </c>
      <c r="G1264">
        <v>92.5</v>
      </c>
      <c r="H1264">
        <v>1.581</v>
      </c>
      <c r="I1264">
        <v>1.6065</v>
      </c>
      <c r="J1264">
        <v>0.67630000000000001</v>
      </c>
      <c r="K1264">
        <v>1.1596500000000001</v>
      </c>
      <c r="L1264">
        <v>74</v>
      </c>
    </row>
    <row r="1265" spans="1:12" x14ac:dyDescent="0.25">
      <c r="A1265">
        <v>411994</v>
      </c>
      <c r="B1265">
        <v>0.62449999999999894</v>
      </c>
      <c r="C1265">
        <v>0.72450000000000003</v>
      </c>
      <c r="D1265">
        <v>59.5</v>
      </c>
      <c r="E1265">
        <v>65</v>
      </c>
      <c r="F1265">
        <v>96</v>
      </c>
      <c r="G1265">
        <v>91</v>
      </c>
      <c r="H1265">
        <v>1.5285</v>
      </c>
      <c r="I1265">
        <v>1.58649999999999</v>
      </c>
      <c r="J1265">
        <v>1.2586999999999999</v>
      </c>
      <c r="K1265">
        <v>1.05305</v>
      </c>
      <c r="L1265">
        <v>0</v>
      </c>
    </row>
    <row r="1266" spans="1:12" x14ac:dyDescent="0.25">
      <c r="A1266">
        <v>4</v>
      </c>
      <c r="B1266">
        <v>1.29</v>
      </c>
      <c r="C1266">
        <v>0.52400000000000002</v>
      </c>
      <c r="D1266">
        <v>63</v>
      </c>
      <c r="E1266">
        <v>47</v>
      </c>
      <c r="F1266">
        <v>49</v>
      </c>
      <c r="G1266">
        <v>90</v>
      </c>
      <c r="H1266">
        <v>1.554</v>
      </c>
      <c r="I1266">
        <v>1.6119999999999901</v>
      </c>
      <c r="J1266">
        <v>0.86029999999999995</v>
      </c>
      <c r="K1266">
        <v>1.3616999999999999</v>
      </c>
    </row>
    <row r="1267" spans="1:12" x14ac:dyDescent="0.25">
      <c r="A1267">
        <v>420077</v>
      </c>
      <c r="B1267">
        <v>0.70599999999999996</v>
      </c>
      <c r="C1267">
        <v>0.66799999999999904</v>
      </c>
      <c r="D1267">
        <v>63.5</v>
      </c>
      <c r="E1267">
        <v>65.5</v>
      </c>
      <c r="F1267">
        <v>91.5</v>
      </c>
      <c r="G1267">
        <v>97.5</v>
      </c>
      <c r="H1267">
        <v>1.5585</v>
      </c>
      <c r="I1267">
        <v>1.6094999999999999</v>
      </c>
      <c r="J1267">
        <v>0.71089999999999998</v>
      </c>
      <c r="K1267">
        <v>1.25935</v>
      </c>
      <c r="L1267">
        <v>4</v>
      </c>
    </row>
    <row r="1268" spans="1:12" x14ac:dyDescent="0.25">
      <c r="A1268">
        <v>418721</v>
      </c>
      <c r="B1268">
        <v>0.78600000000000003</v>
      </c>
      <c r="C1268">
        <v>0.63849999999999996</v>
      </c>
      <c r="D1268">
        <v>78.5</v>
      </c>
      <c r="E1268">
        <v>68</v>
      </c>
      <c r="F1268">
        <v>99</v>
      </c>
      <c r="G1268">
        <v>107.5</v>
      </c>
      <c r="H1268">
        <v>1.579</v>
      </c>
      <c r="I1268">
        <v>1.60099999999999</v>
      </c>
      <c r="J1268">
        <v>0.65344999999999898</v>
      </c>
      <c r="K1268">
        <v>1.3390499999999901</v>
      </c>
      <c r="L1268">
        <v>36</v>
      </c>
    </row>
    <row r="1269" spans="1:12" x14ac:dyDescent="0.25">
      <c r="A1269">
        <v>418721</v>
      </c>
      <c r="B1269">
        <v>0.76549999999999896</v>
      </c>
      <c r="C1269">
        <v>0.63349999999999995</v>
      </c>
      <c r="D1269">
        <v>83</v>
      </c>
      <c r="E1269">
        <v>72.5</v>
      </c>
      <c r="F1269">
        <v>108.5</v>
      </c>
      <c r="G1269">
        <v>115</v>
      </c>
      <c r="H1269">
        <v>1.5589999999999999</v>
      </c>
      <c r="I1269">
        <v>1.57849999999999</v>
      </c>
      <c r="J1269">
        <v>0.65189999999999904</v>
      </c>
      <c r="K1269">
        <v>1.623</v>
      </c>
      <c r="L1269">
        <v>36</v>
      </c>
    </row>
    <row r="1270" spans="1:12" x14ac:dyDescent="0.25">
      <c r="A1270">
        <v>418721</v>
      </c>
      <c r="B1270">
        <v>0.76899999999999902</v>
      </c>
      <c r="C1270">
        <v>0.61</v>
      </c>
      <c r="D1270">
        <v>76</v>
      </c>
      <c r="E1270">
        <v>64</v>
      </c>
      <c r="F1270">
        <v>98</v>
      </c>
      <c r="G1270">
        <v>106.5</v>
      </c>
      <c r="H1270">
        <v>1.5725</v>
      </c>
      <c r="I1270">
        <v>1.59099999999999</v>
      </c>
      <c r="J1270">
        <v>0.62929999999999897</v>
      </c>
      <c r="K1270">
        <v>1.2002999999999999</v>
      </c>
      <c r="L1270">
        <v>36</v>
      </c>
    </row>
    <row r="1271" spans="1:12" x14ac:dyDescent="0.25">
      <c r="A1271">
        <v>418721</v>
      </c>
      <c r="B1271">
        <v>0.74849999999999905</v>
      </c>
      <c r="C1271">
        <v>0.60499999999999998</v>
      </c>
      <c r="D1271">
        <v>80.5</v>
      </c>
      <c r="E1271">
        <v>68.5</v>
      </c>
      <c r="F1271">
        <v>107.5</v>
      </c>
      <c r="G1271">
        <v>114</v>
      </c>
      <c r="H1271">
        <v>1.5525</v>
      </c>
      <c r="I1271">
        <v>1.56849999999999</v>
      </c>
      <c r="J1271">
        <v>0.62775000000000003</v>
      </c>
      <c r="K1271">
        <v>1.4842499999999901</v>
      </c>
      <c r="L1271">
        <v>36</v>
      </c>
    </row>
    <row r="1272" spans="1:12" x14ac:dyDescent="0.25">
      <c r="A1272">
        <v>414707</v>
      </c>
      <c r="B1272">
        <v>0.65549999999999997</v>
      </c>
      <c r="C1272">
        <v>0.69599999999999995</v>
      </c>
      <c r="D1272">
        <v>58</v>
      </c>
      <c r="E1272">
        <v>48</v>
      </c>
      <c r="F1272">
        <v>91</v>
      </c>
      <c r="G1272">
        <v>71.5</v>
      </c>
      <c r="H1272">
        <v>1.5899999999999901</v>
      </c>
      <c r="I1272">
        <v>1.6364999999999901</v>
      </c>
      <c r="J1272">
        <v>0.98019999999999996</v>
      </c>
      <c r="K1272">
        <v>1.1819500000000001</v>
      </c>
      <c r="L1272">
        <v>0</v>
      </c>
    </row>
    <row r="1273" spans="1:12" x14ac:dyDescent="0.25">
      <c r="A1273">
        <v>409076</v>
      </c>
      <c r="B1273">
        <v>1.0325</v>
      </c>
      <c r="C1273">
        <v>0.66249999999999998</v>
      </c>
      <c r="D1273">
        <v>60</v>
      </c>
      <c r="E1273">
        <v>54.5</v>
      </c>
      <c r="F1273">
        <v>57.5</v>
      </c>
      <c r="G1273">
        <v>83</v>
      </c>
      <c r="H1273">
        <v>1.552</v>
      </c>
      <c r="I1273">
        <v>1.5825</v>
      </c>
      <c r="J1273">
        <v>1.6793</v>
      </c>
      <c r="K1273">
        <v>1.2476499999999999</v>
      </c>
      <c r="L1273">
        <v>0</v>
      </c>
    </row>
    <row r="1274" spans="1:12" x14ac:dyDescent="0.25">
      <c r="A1274">
        <v>246296</v>
      </c>
      <c r="B1274">
        <v>0.81399999999999995</v>
      </c>
      <c r="C1274">
        <v>0.66799999999999904</v>
      </c>
      <c r="D1274">
        <v>53.5</v>
      </c>
      <c r="E1274">
        <v>49</v>
      </c>
      <c r="F1274">
        <v>66.5</v>
      </c>
      <c r="G1274">
        <v>74.5</v>
      </c>
      <c r="H1274">
        <v>1.5575000000000001</v>
      </c>
      <c r="I1274">
        <v>1.597</v>
      </c>
      <c r="J1274">
        <v>1.0761499999999999</v>
      </c>
      <c r="K1274">
        <v>1.4963</v>
      </c>
      <c r="L1274">
        <v>8</v>
      </c>
    </row>
    <row r="1275" spans="1:12" x14ac:dyDescent="0.25">
      <c r="A1275">
        <v>332206</v>
      </c>
      <c r="B1275">
        <v>0.81099999999999905</v>
      </c>
      <c r="C1275">
        <v>0.61349999999999905</v>
      </c>
      <c r="D1275">
        <v>58.5</v>
      </c>
      <c r="E1275">
        <v>51</v>
      </c>
      <c r="F1275">
        <v>72</v>
      </c>
      <c r="G1275">
        <v>84.5</v>
      </c>
      <c r="H1275">
        <v>1.5565</v>
      </c>
      <c r="I1275">
        <v>1.5569999999999999</v>
      </c>
      <c r="J1275">
        <v>0.96524999999999905</v>
      </c>
      <c r="K1275">
        <v>1.2005999999999999</v>
      </c>
      <c r="L1275">
        <v>0</v>
      </c>
    </row>
    <row r="1276" spans="1:12" x14ac:dyDescent="0.25">
      <c r="A1276">
        <v>419959</v>
      </c>
      <c r="B1276">
        <v>0.57599999999999996</v>
      </c>
      <c r="C1276">
        <v>0.62250000000000005</v>
      </c>
      <c r="D1276">
        <v>49.5</v>
      </c>
      <c r="E1276">
        <v>56</v>
      </c>
      <c r="F1276">
        <v>86.5</v>
      </c>
      <c r="G1276">
        <v>90</v>
      </c>
      <c r="H1276">
        <v>1.5565</v>
      </c>
      <c r="I1276">
        <v>1.52599999999999</v>
      </c>
      <c r="J1276">
        <v>1.09155</v>
      </c>
      <c r="K1276">
        <v>1.34175</v>
      </c>
      <c r="L1276">
        <v>20</v>
      </c>
    </row>
    <row r="1277" spans="1:12" x14ac:dyDescent="0.25">
      <c r="A1277">
        <v>408739</v>
      </c>
      <c r="B1277">
        <v>0.65649999999999997</v>
      </c>
      <c r="C1277">
        <v>1.22599999999999</v>
      </c>
      <c r="D1277">
        <v>74</v>
      </c>
      <c r="E1277">
        <v>84.5</v>
      </c>
      <c r="F1277">
        <v>114</v>
      </c>
      <c r="G1277">
        <v>94.5</v>
      </c>
      <c r="H1277">
        <v>1.5429999999999999</v>
      </c>
      <c r="I1277">
        <v>1.6005</v>
      </c>
      <c r="J1277">
        <v>0.92049999999999998</v>
      </c>
      <c r="K1277">
        <v>1.39055</v>
      </c>
      <c r="L1277">
        <v>0</v>
      </c>
    </row>
    <row r="1278" spans="1:12" x14ac:dyDescent="0.25">
      <c r="A1278">
        <v>74000</v>
      </c>
      <c r="B1278">
        <v>0.85150000000000003</v>
      </c>
      <c r="C1278">
        <v>0.74049999999999905</v>
      </c>
      <c r="D1278">
        <v>51</v>
      </c>
      <c r="E1278">
        <v>52.5</v>
      </c>
      <c r="F1278">
        <v>68</v>
      </c>
      <c r="G1278">
        <v>70.5</v>
      </c>
      <c r="H1278">
        <v>1.5405</v>
      </c>
      <c r="I1278">
        <v>1.643</v>
      </c>
      <c r="J1278">
        <v>0.93589999999999995</v>
      </c>
      <c r="K1278">
        <v>1.4026999999999901</v>
      </c>
      <c r="L1278">
        <v>0</v>
      </c>
    </row>
    <row r="1279" spans="1:12" x14ac:dyDescent="0.25">
      <c r="A1279">
        <v>412200</v>
      </c>
      <c r="B1279">
        <v>0.83699999999999997</v>
      </c>
      <c r="C1279">
        <v>0.69249999999999901</v>
      </c>
      <c r="D1279">
        <v>63</v>
      </c>
      <c r="E1279">
        <v>66.5</v>
      </c>
      <c r="F1279">
        <v>75.5</v>
      </c>
      <c r="G1279">
        <v>98.5</v>
      </c>
      <c r="H1279">
        <v>1.5594999999999899</v>
      </c>
      <c r="I1279">
        <v>1.5669999999999999</v>
      </c>
      <c r="J1279">
        <v>1.0680000000000001</v>
      </c>
      <c r="K1279">
        <v>1.1458999999999999</v>
      </c>
      <c r="L1279">
        <v>0</v>
      </c>
    </row>
    <row r="1280" spans="1:12" x14ac:dyDescent="0.25">
      <c r="A1280">
        <v>364873</v>
      </c>
      <c r="B1280">
        <v>0.87450000000000006</v>
      </c>
      <c r="C1280">
        <v>0.66749999999999998</v>
      </c>
      <c r="D1280">
        <v>80</v>
      </c>
      <c r="E1280">
        <v>67.5</v>
      </c>
      <c r="F1280">
        <v>95.5</v>
      </c>
      <c r="G1280">
        <v>102.5</v>
      </c>
      <c r="H1280">
        <v>1.5859999999999901</v>
      </c>
      <c r="I1280">
        <v>1.623</v>
      </c>
      <c r="J1280">
        <v>0.83189999999999997</v>
      </c>
      <c r="K1280">
        <v>1.1637</v>
      </c>
      <c r="L1280">
        <v>72</v>
      </c>
    </row>
    <row r="1281" spans="1:12" x14ac:dyDescent="0.25">
      <c r="A1281">
        <v>410997</v>
      </c>
      <c r="B1281">
        <v>0.89449999999999996</v>
      </c>
      <c r="C1281">
        <v>0.71449999999999902</v>
      </c>
      <c r="D1281">
        <v>78</v>
      </c>
      <c r="E1281">
        <v>67.5</v>
      </c>
      <c r="F1281">
        <v>87.5</v>
      </c>
      <c r="G1281">
        <v>94.5</v>
      </c>
      <c r="H1281">
        <v>1.57099999999999</v>
      </c>
      <c r="I1281">
        <v>1.6539999999999999</v>
      </c>
      <c r="J1281">
        <v>1.10155</v>
      </c>
      <c r="K1281">
        <v>1.304</v>
      </c>
      <c r="L1281">
        <v>0</v>
      </c>
    </row>
    <row r="1282" spans="1:12" x14ac:dyDescent="0.25">
      <c r="A1282">
        <v>405481</v>
      </c>
      <c r="B1282">
        <v>0.84499999999999997</v>
      </c>
      <c r="C1282">
        <v>0.83549999999999902</v>
      </c>
      <c r="D1282">
        <v>65.5</v>
      </c>
      <c r="E1282">
        <v>70</v>
      </c>
      <c r="F1282">
        <v>78.5</v>
      </c>
      <c r="G1282">
        <v>83.5</v>
      </c>
      <c r="H1282">
        <v>1.5859999999999901</v>
      </c>
      <c r="I1282">
        <v>1.5534999999999799</v>
      </c>
      <c r="J1282">
        <v>0.93314999999999904</v>
      </c>
      <c r="K1282">
        <v>1.41435</v>
      </c>
      <c r="L1282">
        <v>76</v>
      </c>
    </row>
    <row r="1283" spans="1:12" x14ac:dyDescent="0.25">
      <c r="A1283">
        <v>430480</v>
      </c>
      <c r="B1283">
        <v>0.76200000000000001</v>
      </c>
      <c r="C1283">
        <v>0.59699999999999998</v>
      </c>
      <c r="D1283">
        <v>51.5</v>
      </c>
      <c r="E1283">
        <v>50</v>
      </c>
      <c r="F1283">
        <v>68.5</v>
      </c>
      <c r="G1283">
        <v>84</v>
      </c>
      <c r="H1283">
        <v>1.5175000000000001</v>
      </c>
      <c r="I1283">
        <v>1.5295000000000001</v>
      </c>
      <c r="J1283">
        <v>1.7723</v>
      </c>
      <c r="K1283">
        <v>1.6285499999999999</v>
      </c>
      <c r="L1283">
        <v>6</v>
      </c>
    </row>
    <row r="1284" spans="1:12" x14ac:dyDescent="0.25">
      <c r="A1284">
        <v>416104</v>
      </c>
      <c r="B1284">
        <v>0.67900000000000005</v>
      </c>
      <c r="C1284">
        <v>0.68049999999999999</v>
      </c>
      <c r="D1284">
        <v>74.5</v>
      </c>
      <c r="E1284">
        <v>65.5</v>
      </c>
      <c r="F1284">
        <v>111</v>
      </c>
      <c r="G1284">
        <v>97.5</v>
      </c>
      <c r="H1284">
        <v>1.5854999999999999</v>
      </c>
      <c r="I1284">
        <v>1.603</v>
      </c>
      <c r="J1284">
        <v>1.9319500000000001</v>
      </c>
      <c r="K1284">
        <v>1.7334000000000001</v>
      </c>
      <c r="L1284">
        <v>18</v>
      </c>
    </row>
    <row r="1285" spans="1:12" x14ac:dyDescent="0.25">
      <c r="A1285">
        <v>171806</v>
      </c>
      <c r="B1285">
        <v>0.68799999999999994</v>
      </c>
      <c r="C1285">
        <v>0.50249999999999995</v>
      </c>
      <c r="D1285">
        <v>58</v>
      </c>
      <c r="E1285">
        <v>47</v>
      </c>
      <c r="F1285">
        <v>86.5</v>
      </c>
      <c r="G1285">
        <v>94</v>
      </c>
      <c r="H1285">
        <v>1.458</v>
      </c>
      <c r="I1285">
        <v>1.5589999999999999</v>
      </c>
      <c r="J1285">
        <v>0.74904999999999999</v>
      </c>
      <c r="K1285">
        <v>1.8869</v>
      </c>
      <c r="L1285">
        <v>190</v>
      </c>
    </row>
    <row r="1286" spans="1:12" x14ac:dyDescent="0.25">
      <c r="A1286">
        <v>413397</v>
      </c>
      <c r="B1286">
        <v>0.55149999999999999</v>
      </c>
      <c r="C1286">
        <v>0.60499999999999998</v>
      </c>
      <c r="D1286">
        <v>63</v>
      </c>
      <c r="E1286">
        <v>64</v>
      </c>
      <c r="F1286">
        <v>113.5</v>
      </c>
      <c r="G1286">
        <v>105.5</v>
      </c>
      <c r="H1286">
        <v>1.5834999999999999</v>
      </c>
      <c r="I1286">
        <v>1.6284999999999901</v>
      </c>
      <c r="J1286">
        <v>0.94420000000000004</v>
      </c>
      <c r="K1286">
        <v>1.39279999999999</v>
      </c>
      <c r="L1286">
        <v>6</v>
      </c>
    </row>
    <row r="1287" spans="1:12" x14ac:dyDescent="0.25">
      <c r="A1287">
        <v>121493</v>
      </c>
      <c r="B1287">
        <v>0.65349999999999897</v>
      </c>
      <c r="C1287">
        <v>0.60199999999999998</v>
      </c>
      <c r="D1287">
        <v>63</v>
      </c>
      <c r="E1287">
        <v>63</v>
      </c>
      <c r="F1287">
        <v>97</v>
      </c>
      <c r="G1287">
        <v>112.5</v>
      </c>
      <c r="H1287">
        <v>1.516</v>
      </c>
      <c r="I1287">
        <v>1.5779999999999901</v>
      </c>
      <c r="J1287">
        <v>1.0076499999999999</v>
      </c>
      <c r="K1287">
        <v>1.2215499999999999</v>
      </c>
      <c r="L1287">
        <v>4</v>
      </c>
    </row>
    <row r="1288" spans="1:12" x14ac:dyDescent="0.25">
      <c r="A1288">
        <v>364383</v>
      </c>
      <c r="B1288">
        <v>0.75549999999999995</v>
      </c>
      <c r="C1288">
        <v>0.65399999999999903</v>
      </c>
      <c r="D1288">
        <v>67</v>
      </c>
      <c r="E1288">
        <v>61</v>
      </c>
      <c r="F1288">
        <v>89</v>
      </c>
      <c r="G1288">
        <v>94</v>
      </c>
      <c r="H1288">
        <v>1.4870000000000001</v>
      </c>
      <c r="I1288">
        <v>1.5329999999999899</v>
      </c>
      <c r="J1288">
        <v>0.96379999999999999</v>
      </c>
      <c r="K1288">
        <v>1.2805499999999901</v>
      </c>
      <c r="L1288">
        <v>0</v>
      </c>
    </row>
    <row r="1289" spans="1:12" x14ac:dyDescent="0.25">
      <c r="A1289">
        <v>90181</v>
      </c>
      <c r="B1289">
        <v>0.5645</v>
      </c>
      <c r="C1289">
        <v>0.51400000000000001</v>
      </c>
      <c r="D1289">
        <v>54</v>
      </c>
      <c r="E1289">
        <v>53</v>
      </c>
      <c r="F1289">
        <v>97</v>
      </c>
      <c r="G1289">
        <v>102.5</v>
      </c>
      <c r="H1289">
        <v>1.5960000000000001</v>
      </c>
      <c r="I1289">
        <v>1.67099999999999</v>
      </c>
      <c r="J1289">
        <v>0.98319999999999996</v>
      </c>
      <c r="K1289">
        <v>3.0590000000000002</v>
      </c>
      <c r="L1289">
        <v>8</v>
      </c>
    </row>
    <row r="1290" spans="1:12" x14ac:dyDescent="0.25">
      <c r="A1290">
        <v>430096</v>
      </c>
      <c r="B1290">
        <v>0.73950000000000005</v>
      </c>
      <c r="C1290">
        <v>0.73350000000000004</v>
      </c>
      <c r="D1290">
        <v>46.5</v>
      </c>
      <c r="E1290">
        <v>49.5</v>
      </c>
      <c r="F1290">
        <v>63</v>
      </c>
      <c r="G1290">
        <v>68</v>
      </c>
      <c r="H1290">
        <v>1.5699999999999901</v>
      </c>
      <c r="I1290">
        <v>1.5939999999999901</v>
      </c>
      <c r="J1290">
        <v>0.89205000000000001</v>
      </c>
      <c r="K1290">
        <v>1.16854999999999</v>
      </c>
      <c r="L1290">
        <v>0</v>
      </c>
    </row>
    <row r="1291" spans="1:12" x14ac:dyDescent="0.25">
      <c r="A1291">
        <v>412889</v>
      </c>
      <c r="B1291">
        <v>0.60650000000000004</v>
      </c>
      <c r="C1291">
        <v>0.58199999999999996</v>
      </c>
      <c r="D1291">
        <v>45.5</v>
      </c>
      <c r="E1291">
        <v>50.5</v>
      </c>
      <c r="F1291">
        <v>76</v>
      </c>
      <c r="G1291">
        <v>87</v>
      </c>
      <c r="H1291">
        <v>1.5874999999999899</v>
      </c>
      <c r="I1291">
        <v>1.6014999999999999</v>
      </c>
      <c r="J1291">
        <v>0.79174999999999995</v>
      </c>
      <c r="K1291">
        <v>1.4205999999999901</v>
      </c>
      <c r="L1291">
        <v>0</v>
      </c>
    </row>
    <row r="1292" spans="1:12" x14ac:dyDescent="0.25">
      <c r="A1292">
        <v>406495</v>
      </c>
      <c r="B1292">
        <v>0.80899999999999905</v>
      </c>
      <c r="C1292">
        <v>0.71199999999999997</v>
      </c>
      <c r="D1292">
        <v>64.5</v>
      </c>
      <c r="E1292">
        <v>61.5</v>
      </c>
      <c r="F1292">
        <v>79.5</v>
      </c>
      <c r="G1292">
        <v>86.5</v>
      </c>
      <c r="H1292">
        <v>1.5720000000000001</v>
      </c>
      <c r="I1292">
        <v>1.6134999999999999</v>
      </c>
      <c r="J1292">
        <v>0.89739999999999998</v>
      </c>
      <c r="K1292">
        <v>1.3575999999999999</v>
      </c>
      <c r="L1292">
        <v>38</v>
      </c>
    </row>
    <row r="1293" spans="1:12" x14ac:dyDescent="0.25">
      <c r="A1293">
        <v>97834</v>
      </c>
      <c r="B1293">
        <v>0.77600000000000002</v>
      </c>
      <c r="C1293">
        <v>0.70550000000000002</v>
      </c>
      <c r="D1293">
        <v>61.5</v>
      </c>
      <c r="E1293">
        <v>62.5</v>
      </c>
      <c r="F1293">
        <v>79.5</v>
      </c>
      <c r="G1293">
        <v>89</v>
      </c>
      <c r="H1293">
        <v>1.589</v>
      </c>
      <c r="I1293">
        <v>1.625</v>
      </c>
      <c r="J1293">
        <v>1.2997999999999901</v>
      </c>
      <c r="K1293">
        <v>1.3192999999999999</v>
      </c>
      <c r="L1293">
        <v>0</v>
      </c>
    </row>
    <row r="1294" spans="1:12" x14ac:dyDescent="0.25">
      <c r="A1294">
        <v>257319</v>
      </c>
      <c r="B1294">
        <v>0.55149999999999999</v>
      </c>
      <c r="C1294">
        <v>0.72049999999999903</v>
      </c>
      <c r="D1294">
        <v>65</v>
      </c>
      <c r="E1294">
        <v>73</v>
      </c>
      <c r="F1294">
        <v>119.5</v>
      </c>
      <c r="G1294">
        <v>103</v>
      </c>
      <c r="H1294">
        <v>1.5309999999999999</v>
      </c>
      <c r="I1294">
        <v>1.6240000000000001</v>
      </c>
      <c r="J1294">
        <v>1.0077499999999999</v>
      </c>
      <c r="K1294">
        <v>1.4823499999999901</v>
      </c>
      <c r="L1294">
        <v>18</v>
      </c>
    </row>
    <row r="1295" spans="1:12" x14ac:dyDescent="0.25">
      <c r="A1295">
        <v>421781</v>
      </c>
      <c r="B1295">
        <v>0.81949999999999901</v>
      </c>
      <c r="C1295">
        <v>0.67399999999999904</v>
      </c>
      <c r="D1295">
        <v>78</v>
      </c>
      <c r="E1295">
        <v>77</v>
      </c>
      <c r="F1295">
        <v>96</v>
      </c>
      <c r="G1295">
        <v>114.5</v>
      </c>
      <c r="H1295">
        <v>1.5899999999999901</v>
      </c>
      <c r="I1295">
        <v>1.5925</v>
      </c>
      <c r="J1295">
        <v>0.82404999999999995</v>
      </c>
      <c r="K1295">
        <v>1.20485</v>
      </c>
      <c r="L1295">
        <v>0</v>
      </c>
    </row>
    <row r="1296" spans="1:12" x14ac:dyDescent="0.25">
      <c r="A1296">
        <v>251635</v>
      </c>
      <c r="B1296">
        <v>0.65449999999999997</v>
      </c>
      <c r="C1296">
        <v>0.65100000000000002</v>
      </c>
      <c r="D1296">
        <v>47</v>
      </c>
      <c r="E1296">
        <v>52</v>
      </c>
      <c r="F1296">
        <v>72</v>
      </c>
      <c r="G1296">
        <v>80</v>
      </c>
      <c r="H1296">
        <v>1.5814999999999999</v>
      </c>
      <c r="I1296">
        <v>1.6345000000000001</v>
      </c>
      <c r="J1296">
        <v>1.6946999999999901</v>
      </c>
      <c r="K1296">
        <v>1.6549</v>
      </c>
      <c r="L1296">
        <v>10</v>
      </c>
    </row>
    <row r="1297" spans="1:12" x14ac:dyDescent="0.25">
      <c r="A1297">
        <v>353951</v>
      </c>
      <c r="B1297">
        <v>0.61250000000000004</v>
      </c>
      <c r="C1297">
        <v>0.67449999999999999</v>
      </c>
      <c r="D1297">
        <v>61</v>
      </c>
      <c r="E1297">
        <v>71.5</v>
      </c>
      <c r="F1297">
        <v>100</v>
      </c>
      <c r="G1297">
        <v>108.5</v>
      </c>
      <c r="H1297">
        <v>1.5429999999999999</v>
      </c>
      <c r="I1297">
        <v>1.581</v>
      </c>
      <c r="J1297">
        <v>0.93405000000000005</v>
      </c>
      <c r="K1297">
        <v>1.3789499999999999</v>
      </c>
      <c r="L1297">
        <v>0</v>
      </c>
    </row>
    <row r="1298" spans="1:12" x14ac:dyDescent="0.25">
      <c r="A1298">
        <v>410061</v>
      </c>
      <c r="B1298">
        <v>0.80400000000000005</v>
      </c>
      <c r="C1298">
        <v>0.66149999999999998</v>
      </c>
      <c r="D1298">
        <v>68</v>
      </c>
      <c r="E1298">
        <v>62.5</v>
      </c>
      <c r="F1298">
        <v>85</v>
      </c>
      <c r="G1298">
        <v>95</v>
      </c>
      <c r="H1298">
        <v>1.5914999999999999</v>
      </c>
      <c r="I1298">
        <v>1.5759999999999901</v>
      </c>
      <c r="J1298">
        <v>0.95789999999999997</v>
      </c>
      <c r="K1298">
        <v>1.2948500000000001</v>
      </c>
      <c r="L1298">
        <v>0</v>
      </c>
    </row>
    <row r="1299" spans="1:12" x14ac:dyDescent="0.25">
      <c r="A1299">
        <v>397367</v>
      </c>
      <c r="B1299">
        <v>0.79849999999999999</v>
      </c>
      <c r="C1299">
        <v>0.68299999999999905</v>
      </c>
      <c r="D1299">
        <v>66</v>
      </c>
      <c r="E1299">
        <v>61</v>
      </c>
      <c r="F1299">
        <v>89</v>
      </c>
      <c r="G1299">
        <v>68</v>
      </c>
      <c r="H1299">
        <v>1.5465</v>
      </c>
      <c r="I1299">
        <v>1.6165</v>
      </c>
      <c r="J1299">
        <v>0.926399999999999</v>
      </c>
      <c r="K1299">
        <v>1.0744</v>
      </c>
      <c r="L1299">
        <v>86</v>
      </c>
    </row>
    <row r="1300" spans="1:12" x14ac:dyDescent="0.25">
      <c r="A1300">
        <v>409670</v>
      </c>
      <c r="B1300">
        <v>0.72199999999999998</v>
      </c>
      <c r="C1300">
        <v>0.62849999999999995</v>
      </c>
      <c r="D1300">
        <v>75.5</v>
      </c>
      <c r="E1300">
        <v>65.5</v>
      </c>
      <c r="F1300">
        <v>103.5</v>
      </c>
      <c r="G1300">
        <v>104</v>
      </c>
      <c r="H1300">
        <v>1.5865</v>
      </c>
      <c r="I1300">
        <v>1.6240000000000001</v>
      </c>
      <c r="J1300">
        <v>1.1857500000000001</v>
      </c>
      <c r="K1300">
        <v>1.1593499999999901</v>
      </c>
      <c r="L1300">
        <v>0</v>
      </c>
    </row>
    <row r="1301" spans="1:12" x14ac:dyDescent="0.25">
      <c r="A1301">
        <v>414469</v>
      </c>
      <c r="B1301">
        <v>0.65549999999999897</v>
      </c>
      <c r="C1301">
        <v>0.68700000000000006</v>
      </c>
      <c r="D1301">
        <v>76</v>
      </c>
      <c r="E1301">
        <v>72</v>
      </c>
      <c r="F1301">
        <v>118</v>
      </c>
      <c r="G1301">
        <v>104.5</v>
      </c>
      <c r="H1301">
        <v>1.5509999999999899</v>
      </c>
      <c r="I1301">
        <v>1.5494999999999901</v>
      </c>
      <c r="J1301">
        <v>0.78334999999999999</v>
      </c>
      <c r="K1301">
        <v>1.0615000000000001</v>
      </c>
    </row>
    <row r="1302" spans="1:12" x14ac:dyDescent="0.25">
      <c r="A1302">
        <v>367039</v>
      </c>
      <c r="B1302">
        <v>0.70150000000000001</v>
      </c>
      <c r="C1302">
        <v>0.50599999999999901</v>
      </c>
      <c r="D1302">
        <v>77.5</v>
      </c>
      <c r="E1302">
        <v>68</v>
      </c>
      <c r="F1302">
        <v>111.5</v>
      </c>
      <c r="G1302">
        <v>133.5</v>
      </c>
      <c r="H1302">
        <v>1.4684999999999899</v>
      </c>
      <c r="I1302">
        <v>1.5185</v>
      </c>
      <c r="J1302">
        <v>0.99154999999999904</v>
      </c>
      <c r="K1302">
        <v>1.2846500000000001</v>
      </c>
    </row>
    <row r="1303" spans="1:12" x14ac:dyDescent="0.25">
      <c r="A1303">
        <v>367039</v>
      </c>
      <c r="B1303">
        <v>0.69699999999999995</v>
      </c>
      <c r="C1303">
        <v>0.56399999999999995</v>
      </c>
      <c r="D1303">
        <v>75</v>
      </c>
      <c r="E1303">
        <v>79</v>
      </c>
      <c r="F1303">
        <v>109</v>
      </c>
      <c r="G1303">
        <v>140</v>
      </c>
      <c r="H1303">
        <v>1.56</v>
      </c>
      <c r="I1303">
        <v>1.528</v>
      </c>
      <c r="J1303">
        <v>1.0105</v>
      </c>
      <c r="K1303">
        <v>1.5154000000000001</v>
      </c>
    </row>
    <row r="1304" spans="1:12" x14ac:dyDescent="0.25">
      <c r="A1304">
        <v>367039</v>
      </c>
      <c r="B1304">
        <v>0.72150000000000003</v>
      </c>
      <c r="C1304">
        <v>0.47749999999999898</v>
      </c>
      <c r="D1304">
        <v>79.5</v>
      </c>
      <c r="E1304">
        <v>64</v>
      </c>
      <c r="F1304">
        <v>111</v>
      </c>
      <c r="G1304">
        <v>133.5</v>
      </c>
      <c r="H1304">
        <v>1.46949999999999</v>
      </c>
      <c r="I1304">
        <v>1.5469999999999999</v>
      </c>
      <c r="J1304">
        <v>0.99479999999999902</v>
      </c>
      <c r="K1304">
        <v>1.1792499999999999</v>
      </c>
    </row>
    <row r="1305" spans="1:12" x14ac:dyDescent="0.25">
      <c r="A1305">
        <v>367039</v>
      </c>
      <c r="B1305">
        <v>0.73699999999999999</v>
      </c>
      <c r="C1305">
        <v>0.50700000000000001</v>
      </c>
      <c r="D1305">
        <v>79</v>
      </c>
      <c r="E1305">
        <v>71</v>
      </c>
      <c r="F1305">
        <v>108</v>
      </c>
      <c r="G1305">
        <v>140</v>
      </c>
      <c r="H1305">
        <v>1.5619999999999901</v>
      </c>
      <c r="I1305">
        <v>1.585</v>
      </c>
      <c r="J1305">
        <v>1.0169999999999999</v>
      </c>
      <c r="K1305">
        <v>1.3046</v>
      </c>
    </row>
    <row r="1306" spans="1:12" x14ac:dyDescent="0.25">
      <c r="A1306">
        <v>409007</v>
      </c>
      <c r="B1306">
        <v>0.72699999999999998</v>
      </c>
      <c r="C1306">
        <v>0.72099999999999997</v>
      </c>
      <c r="D1306">
        <v>49</v>
      </c>
      <c r="E1306">
        <v>51</v>
      </c>
      <c r="F1306">
        <v>67.5</v>
      </c>
      <c r="G1306">
        <v>71</v>
      </c>
      <c r="H1306">
        <v>1.556</v>
      </c>
      <c r="I1306">
        <v>1.5874999999999999</v>
      </c>
      <c r="J1306">
        <v>1.2593999999999901</v>
      </c>
      <c r="K1306">
        <v>4.1557500000000003</v>
      </c>
      <c r="L1306">
        <v>0</v>
      </c>
    </row>
    <row r="1307" spans="1:12" x14ac:dyDescent="0.25">
      <c r="A1307">
        <v>427057</v>
      </c>
      <c r="B1307">
        <v>0.623</v>
      </c>
      <c r="C1307">
        <v>0.70250000000000001</v>
      </c>
      <c r="D1307">
        <v>51</v>
      </c>
      <c r="E1307">
        <v>55</v>
      </c>
      <c r="F1307">
        <v>83.5</v>
      </c>
      <c r="G1307">
        <v>78.5</v>
      </c>
      <c r="H1307">
        <v>1.5840000000000001</v>
      </c>
      <c r="I1307">
        <v>1.6125</v>
      </c>
      <c r="J1307">
        <v>1.2755000000000001</v>
      </c>
      <c r="K1307">
        <v>1.7321499999999901</v>
      </c>
      <c r="L1307">
        <v>0</v>
      </c>
    </row>
    <row r="1308" spans="1:12" x14ac:dyDescent="0.25">
      <c r="A1308">
        <v>412520</v>
      </c>
      <c r="B1308">
        <v>0.73699999999999899</v>
      </c>
      <c r="C1308">
        <v>0.63200000000000001</v>
      </c>
      <c r="D1308">
        <v>67</v>
      </c>
      <c r="E1308">
        <v>59</v>
      </c>
      <c r="F1308">
        <v>90</v>
      </c>
      <c r="G1308">
        <v>94</v>
      </c>
      <c r="H1308">
        <v>1.53799999999999</v>
      </c>
      <c r="I1308">
        <v>1.6185</v>
      </c>
      <c r="J1308">
        <v>1.6427</v>
      </c>
      <c r="K1308">
        <v>1.63445</v>
      </c>
      <c r="L1308">
        <v>0</v>
      </c>
    </row>
    <row r="1309" spans="1:12" x14ac:dyDescent="0.25">
      <c r="A1309">
        <v>158980</v>
      </c>
      <c r="B1309">
        <v>0.72499999999999998</v>
      </c>
      <c r="C1309">
        <v>0.61099999999999999</v>
      </c>
      <c r="D1309">
        <v>78.5</v>
      </c>
      <c r="E1309">
        <v>68.5</v>
      </c>
      <c r="F1309">
        <v>108.5</v>
      </c>
      <c r="G1309">
        <v>113</v>
      </c>
      <c r="H1309">
        <v>1.5680000000000001</v>
      </c>
      <c r="I1309">
        <v>1.60499999999999</v>
      </c>
      <c r="J1309">
        <v>1.38825</v>
      </c>
      <c r="K1309">
        <v>1.23515</v>
      </c>
      <c r="L1309">
        <v>4</v>
      </c>
    </row>
    <row r="1310" spans="1:12" x14ac:dyDescent="0.25">
      <c r="A1310">
        <v>410002</v>
      </c>
      <c r="B1310">
        <v>0.72999999999999898</v>
      </c>
      <c r="C1310">
        <v>0.63949999999999996</v>
      </c>
      <c r="D1310">
        <v>61</v>
      </c>
      <c r="E1310">
        <v>55.5</v>
      </c>
      <c r="F1310">
        <v>84.5</v>
      </c>
      <c r="G1310">
        <v>86.5</v>
      </c>
      <c r="H1310">
        <v>1.5634999999999899</v>
      </c>
      <c r="I1310">
        <v>1.6439999999999999</v>
      </c>
      <c r="J1310">
        <v>1.0112999999999901</v>
      </c>
      <c r="K1310">
        <v>1.0405</v>
      </c>
      <c r="L1310">
        <v>44</v>
      </c>
    </row>
    <row r="1311" spans="1:12" x14ac:dyDescent="0.25">
      <c r="A1311">
        <v>412129</v>
      </c>
      <c r="B1311">
        <v>1.0315000000000001</v>
      </c>
      <c r="C1311">
        <v>0.70349999999999902</v>
      </c>
      <c r="D1311">
        <v>86.5</v>
      </c>
      <c r="E1311">
        <v>71.5</v>
      </c>
      <c r="F1311">
        <v>87.5</v>
      </c>
      <c r="G1311">
        <v>102</v>
      </c>
      <c r="H1311">
        <v>1.4994999999999901</v>
      </c>
      <c r="I1311">
        <v>1.5619999999999901</v>
      </c>
      <c r="J1311">
        <v>0.85389999999999999</v>
      </c>
      <c r="K1311">
        <v>1.0358000000000001</v>
      </c>
      <c r="L1311">
        <v>0</v>
      </c>
    </row>
    <row r="1312" spans="1:12" x14ac:dyDescent="0.25">
      <c r="A1312">
        <v>367039</v>
      </c>
      <c r="B1312">
        <v>0.70150000000000001</v>
      </c>
      <c r="C1312">
        <v>0.50599999999999901</v>
      </c>
      <c r="D1312">
        <v>77.5</v>
      </c>
      <c r="E1312">
        <v>68</v>
      </c>
      <c r="F1312">
        <v>111.5</v>
      </c>
      <c r="G1312">
        <v>133.5</v>
      </c>
      <c r="H1312">
        <v>1.4684999999999899</v>
      </c>
      <c r="I1312">
        <v>1.5185</v>
      </c>
      <c r="J1312">
        <v>0.99154999999999904</v>
      </c>
      <c r="K1312">
        <v>1.2846500000000001</v>
      </c>
    </row>
    <row r="1313" spans="1:12" x14ac:dyDescent="0.25">
      <c r="A1313">
        <v>367039</v>
      </c>
      <c r="B1313">
        <v>0.69699999999999995</v>
      </c>
      <c r="C1313">
        <v>0.56399999999999995</v>
      </c>
      <c r="D1313">
        <v>75</v>
      </c>
      <c r="E1313">
        <v>79</v>
      </c>
      <c r="F1313">
        <v>109</v>
      </c>
      <c r="G1313">
        <v>140</v>
      </c>
      <c r="H1313">
        <v>1.56</v>
      </c>
      <c r="I1313">
        <v>1.528</v>
      </c>
      <c r="J1313">
        <v>1.0105</v>
      </c>
      <c r="K1313">
        <v>1.5154000000000001</v>
      </c>
    </row>
    <row r="1314" spans="1:12" x14ac:dyDescent="0.25">
      <c r="A1314">
        <v>367039</v>
      </c>
      <c r="B1314">
        <v>0.72150000000000003</v>
      </c>
      <c r="C1314">
        <v>0.47749999999999898</v>
      </c>
      <c r="D1314">
        <v>79.5</v>
      </c>
      <c r="E1314">
        <v>64</v>
      </c>
      <c r="F1314">
        <v>111</v>
      </c>
      <c r="G1314">
        <v>133.5</v>
      </c>
      <c r="H1314">
        <v>1.46949999999999</v>
      </c>
      <c r="I1314">
        <v>1.5469999999999999</v>
      </c>
      <c r="J1314">
        <v>0.99479999999999902</v>
      </c>
      <c r="K1314">
        <v>1.1792499999999999</v>
      </c>
    </row>
    <row r="1315" spans="1:12" x14ac:dyDescent="0.25">
      <c r="A1315">
        <v>367039</v>
      </c>
      <c r="B1315">
        <v>0.73699999999999999</v>
      </c>
      <c r="C1315">
        <v>0.50700000000000001</v>
      </c>
      <c r="D1315">
        <v>79</v>
      </c>
      <c r="E1315">
        <v>71</v>
      </c>
      <c r="F1315">
        <v>108</v>
      </c>
      <c r="G1315">
        <v>140</v>
      </c>
      <c r="H1315">
        <v>1.5619999999999901</v>
      </c>
      <c r="I1315">
        <v>1.585</v>
      </c>
      <c r="J1315">
        <v>1.0169999999999999</v>
      </c>
      <c r="K1315">
        <v>1.3046</v>
      </c>
    </row>
    <row r="1316" spans="1:12" x14ac:dyDescent="0.25">
      <c r="A1316">
        <v>419244</v>
      </c>
      <c r="B1316">
        <v>0.89949999999999997</v>
      </c>
      <c r="C1316">
        <v>0.73849999999999905</v>
      </c>
      <c r="D1316">
        <v>60</v>
      </c>
      <c r="E1316">
        <v>58.5</v>
      </c>
      <c r="F1316">
        <v>67</v>
      </c>
      <c r="G1316">
        <v>79</v>
      </c>
      <c r="H1316">
        <v>1.5885</v>
      </c>
      <c r="I1316">
        <v>1.56649999999999</v>
      </c>
      <c r="J1316">
        <v>0.82634999999999903</v>
      </c>
      <c r="K1316">
        <v>1.03</v>
      </c>
      <c r="L1316">
        <v>38</v>
      </c>
    </row>
    <row r="1317" spans="1:12" x14ac:dyDescent="0.25">
      <c r="A1317">
        <v>430421</v>
      </c>
      <c r="B1317">
        <v>0.73399999999999899</v>
      </c>
      <c r="C1317">
        <v>0.68799999999999994</v>
      </c>
      <c r="D1317">
        <v>61.5</v>
      </c>
      <c r="E1317">
        <v>50.5</v>
      </c>
      <c r="F1317">
        <v>84.5</v>
      </c>
      <c r="G1317">
        <v>75</v>
      </c>
      <c r="H1317">
        <v>1.4550000000000001</v>
      </c>
      <c r="I1317">
        <v>1.5055000000000001</v>
      </c>
      <c r="J1317">
        <v>0.77079999999999904</v>
      </c>
      <c r="K1317">
        <v>1.1993499999999999</v>
      </c>
      <c r="L1317">
        <v>0</v>
      </c>
    </row>
    <row r="1318" spans="1:12" x14ac:dyDescent="0.25">
      <c r="A1318">
        <v>416811</v>
      </c>
      <c r="B1318">
        <v>0.75249999999999895</v>
      </c>
      <c r="C1318">
        <v>0.58699999999999997</v>
      </c>
      <c r="D1318">
        <v>55</v>
      </c>
      <c r="E1318">
        <v>54</v>
      </c>
      <c r="F1318">
        <v>73</v>
      </c>
      <c r="G1318">
        <v>79</v>
      </c>
      <c r="H1318">
        <v>1.4319999999999999</v>
      </c>
      <c r="I1318">
        <v>1.5069999999999999</v>
      </c>
      <c r="J1318">
        <v>1.0337499999999999</v>
      </c>
      <c r="K1318">
        <v>1.0814999999999999</v>
      </c>
      <c r="L1318">
        <v>10</v>
      </c>
    </row>
    <row r="1319" spans="1:12" x14ac:dyDescent="0.25">
      <c r="A1319">
        <v>411965</v>
      </c>
      <c r="B1319">
        <v>0.54549999999999899</v>
      </c>
      <c r="C1319">
        <v>0.51949999999999996</v>
      </c>
      <c r="D1319">
        <v>64</v>
      </c>
      <c r="E1319">
        <v>59</v>
      </c>
      <c r="F1319">
        <v>118</v>
      </c>
      <c r="G1319">
        <v>115</v>
      </c>
      <c r="H1319">
        <v>1.54249999999999</v>
      </c>
      <c r="I1319">
        <v>1.5940000000000001</v>
      </c>
      <c r="J1319">
        <v>0.70140000000000002</v>
      </c>
      <c r="K1319">
        <v>1.2423</v>
      </c>
      <c r="L1319">
        <v>0</v>
      </c>
    </row>
    <row r="1320" spans="1:12" x14ac:dyDescent="0.25">
      <c r="A1320">
        <v>147143</v>
      </c>
      <c r="B1320">
        <v>0.68799999999999994</v>
      </c>
      <c r="C1320">
        <v>0.58250000000000002</v>
      </c>
      <c r="D1320">
        <v>53</v>
      </c>
      <c r="E1320">
        <v>52.5</v>
      </c>
      <c r="F1320">
        <v>77.5</v>
      </c>
      <c r="G1320">
        <v>91</v>
      </c>
      <c r="H1320">
        <v>1.5554999999999899</v>
      </c>
      <c r="I1320">
        <v>1.6234999999999999</v>
      </c>
      <c r="J1320">
        <v>0.93359999999999999</v>
      </c>
      <c r="K1320">
        <v>1.40835</v>
      </c>
      <c r="L1320">
        <v>0</v>
      </c>
    </row>
    <row r="1321" spans="1:12" x14ac:dyDescent="0.25">
      <c r="A1321">
        <v>10072</v>
      </c>
      <c r="B1321">
        <v>0.75249999999999995</v>
      </c>
      <c r="C1321">
        <v>0.61399999999999899</v>
      </c>
      <c r="D1321">
        <v>71</v>
      </c>
      <c r="E1321">
        <v>63.5</v>
      </c>
      <c r="F1321">
        <v>94</v>
      </c>
      <c r="G1321">
        <v>104.5</v>
      </c>
      <c r="H1321">
        <v>1.57299999999999</v>
      </c>
      <c r="I1321">
        <v>1.62349999999999</v>
      </c>
      <c r="J1321">
        <v>1.0336000000000001</v>
      </c>
      <c r="K1321">
        <v>1.4981499999999901</v>
      </c>
      <c r="L1321">
        <v>0</v>
      </c>
    </row>
    <row r="1322" spans="1:12" x14ac:dyDescent="0.25">
      <c r="A1322">
        <v>267415</v>
      </c>
      <c r="B1322">
        <v>0.77499999999999902</v>
      </c>
      <c r="C1322">
        <v>0.62649999999999895</v>
      </c>
      <c r="D1322">
        <v>60.5</v>
      </c>
      <c r="E1322">
        <v>62</v>
      </c>
      <c r="F1322">
        <v>77.5</v>
      </c>
      <c r="G1322">
        <v>96.5</v>
      </c>
      <c r="H1322">
        <v>1.516</v>
      </c>
      <c r="I1322">
        <v>1.5649999999999999</v>
      </c>
      <c r="J1322">
        <v>0.8095</v>
      </c>
      <c r="K1322">
        <v>1.3885000000000001</v>
      </c>
      <c r="L1322">
        <v>0</v>
      </c>
    </row>
    <row r="1323" spans="1:12" x14ac:dyDescent="0.25">
      <c r="A1323">
        <v>243686</v>
      </c>
      <c r="B1323">
        <v>0.71849999999999903</v>
      </c>
      <c r="C1323">
        <v>0.53499999999999903</v>
      </c>
      <c r="D1323">
        <v>68</v>
      </c>
      <c r="E1323">
        <v>58.5</v>
      </c>
      <c r="F1323">
        <v>96.5</v>
      </c>
      <c r="G1323">
        <v>109</v>
      </c>
      <c r="H1323">
        <v>1.5329999999999899</v>
      </c>
      <c r="I1323">
        <v>1.61299999999999</v>
      </c>
      <c r="J1323">
        <v>0.70229999999999904</v>
      </c>
      <c r="K1323">
        <v>2.0319500000000001</v>
      </c>
      <c r="L1323">
        <v>80</v>
      </c>
    </row>
    <row r="1324" spans="1:12" x14ac:dyDescent="0.25">
      <c r="A1324">
        <v>408768</v>
      </c>
      <c r="B1324">
        <v>0.78600000000000003</v>
      </c>
      <c r="C1324">
        <v>0.70599999999999996</v>
      </c>
      <c r="D1324">
        <v>71</v>
      </c>
      <c r="E1324">
        <v>72</v>
      </c>
      <c r="F1324">
        <v>92</v>
      </c>
      <c r="G1324">
        <v>101.5</v>
      </c>
      <c r="H1324">
        <v>1.5585</v>
      </c>
      <c r="I1324">
        <v>1.6080000000000001</v>
      </c>
      <c r="J1324">
        <v>1.0281499999999999</v>
      </c>
      <c r="K1324">
        <v>1.3404499999999999</v>
      </c>
      <c r="L1324">
        <v>0</v>
      </c>
    </row>
    <row r="1325" spans="1:12" x14ac:dyDescent="0.25">
      <c r="A1325">
        <v>353797</v>
      </c>
      <c r="B1325">
        <v>0.72849999999999904</v>
      </c>
      <c r="C1325">
        <v>0.69449999999999901</v>
      </c>
      <c r="D1325">
        <v>53</v>
      </c>
      <c r="E1325">
        <v>56</v>
      </c>
      <c r="F1325">
        <v>75</v>
      </c>
      <c r="G1325">
        <v>81.5</v>
      </c>
      <c r="H1325">
        <v>1.583</v>
      </c>
      <c r="I1325">
        <v>1.5974999999999999</v>
      </c>
      <c r="J1325">
        <v>1.3967000000000001</v>
      </c>
      <c r="K1325">
        <v>1.3934</v>
      </c>
      <c r="L1325">
        <v>120</v>
      </c>
    </row>
    <row r="1326" spans="1:12" x14ac:dyDescent="0.25">
      <c r="A1326">
        <v>364731</v>
      </c>
      <c r="B1326">
        <v>0.83050000000000002</v>
      </c>
      <c r="C1326">
        <v>0.71149999999999902</v>
      </c>
      <c r="D1326">
        <v>57.5</v>
      </c>
      <c r="E1326">
        <v>52.5</v>
      </c>
      <c r="F1326">
        <v>71</v>
      </c>
      <c r="G1326">
        <v>74</v>
      </c>
      <c r="H1326">
        <v>1.5699999999999901</v>
      </c>
      <c r="I1326">
        <v>1.6</v>
      </c>
      <c r="J1326">
        <v>0.95130000000000003</v>
      </c>
      <c r="K1326">
        <v>1.2250999999999901</v>
      </c>
      <c r="L1326">
        <v>66</v>
      </c>
    </row>
    <row r="1327" spans="1:12" x14ac:dyDescent="0.25">
      <c r="A1327">
        <v>419944</v>
      </c>
      <c r="B1327">
        <v>0.60450000000000004</v>
      </c>
      <c r="C1327">
        <v>0.76499999999999901</v>
      </c>
      <c r="D1327">
        <v>52.5</v>
      </c>
      <c r="E1327">
        <v>60</v>
      </c>
      <c r="F1327">
        <v>87.5</v>
      </c>
      <c r="G1327">
        <v>78.5</v>
      </c>
      <c r="H1327">
        <v>1.5659999999999901</v>
      </c>
      <c r="I1327">
        <v>1.6259999999999999</v>
      </c>
      <c r="J1327">
        <v>0.83750000000000002</v>
      </c>
      <c r="K1327">
        <v>1.4663999999999999</v>
      </c>
      <c r="L1327">
        <v>0</v>
      </c>
    </row>
    <row r="1328" spans="1:12" x14ac:dyDescent="0.25">
      <c r="A1328">
        <v>2022051901</v>
      </c>
      <c r="B1328">
        <v>0.71199999999999897</v>
      </c>
      <c r="C1328">
        <v>0.70199999999999996</v>
      </c>
      <c r="D1328">
        <v>64.5</v>
      </c>
      <c r="E1328">
        <v>68</v>
      </c>
      <c r="F1328">
        <v>91.5</v>
      </c>
      <c r="G1328">
        <v>99</v>
      </c>
      <c r="H1328">
        <v>1.5189999999999999</v>
      </c>
      <c r="I1328">
        <v>1.6054999999999899</v>
      </c>
      <c r="J1328">
        <v>0.88529999999999998</v>
      </c>
      <c r="K1328">
        <v>1.38575</v>
      </c>
    </row>
    <row r="1329" spans="1:12" x14ac:dyDescent="0.25">
      <c r="A1329">
        <v>409883</v>
      </c>
      <c r="B1329">
        <v>0.755</v>
      </c>
      <c r="C1329">
        <v>0.753</v>
      </c>
      <c r="D1329">
        <v>51</v>
      </c>
      <c r="E1329">
        <v>45</v>
      </c>
      <c r="F1329">
        <v>66.5</v>
      </c>
      <c r="G1329">
        <v>60</v>
      </c>
      <c r="H1329">
        <v>1.40949999999999</v>
      </c>
      <c r="I1329">
        <v>1.4159999999999899</v>
      </c>
      <c r="J1329">
        <v>0.93169999999999997</v>
      </c>
      <c r="K1329">
        <v>0.93579999999999997</v>
      </c>
      <c r="L1329">
        <v>0</v>
      </c>
    </row>
    <row r="1330" spans="1:12" x14ac:dyDescent="0.25">
      <c r="A1330">
        <v>409883</v>
      </c>
      <c r="B1330">
        <v>0.83099999999999996</v>
      </c>
      <c r="C1330">
        <v>0.73599999999999999</v>
      </c>
      <c r="D1330">
        <v>65.5</v>
      </c>
      <c r="E1330">
        <v>59.5</v>
      </c>
      <c r="F1330">
        <v>79</v>
      </c>
      <c r="G1330">
        <v>80.5</v>
      </c>
      <c r="H1330">
        <v>1.5865</v>
      </c>
      <c r="I1330">
        <v>1.57049999999999</v>
      </c>
      <c r="J1330">
        <v>1.1758999999999999</v>
      </c>
      <c r="K1330">
        <v>1.1554</v>
      </c>
      <c r="L1330">
        <v>0</v>
      </c>
    </row>
    <row r="1331" spans="1:12" x14ac:dyDescent="0.25">
      <c r="A1331">
        <v>416900</v>
      </c>
      <c r="B1331">
        <v>0.63599999999999901</v>
      </c>
      <c r="C1331">
        <v>0.66700000000000004</v>
      </c>
      <c r="D1331">
        <v>53</v>
      </c>
      <c r="E1331">
        <v>61.5</v>
      </c>
      <c r="F1331">
        <v>84</v>
      </c>
      <c r="G1331">
        <v>92.5</v>
      </c>
      <c r="H1331">
        <v>1.5669999999999999</v>
      </c>
      <c r="I1331">
        <v>1.621</v>
      </c>
      <c r="J1331">
        <v>1.4677500000000001</v>
      </c>
      <c r="K1331">
        <v>1.22695</v>
      </c>
      <c r="L1331">
        <v>0</v>
      </c>
    </row>
    <row r="1332" spans="1:12" x14ac:dyDescent="0.25">
      <c r="A1332">
        <v>105865</v>
      </c>
      <c r="B1332">
        <v>0.62450000000000006</v>
      </c>
      <c r="C1332">
        <v>0.53249999999999997</v>
      </c>
      <c r="D1332">
        <v>50</v>
      </c>
      <c r="E1332">
        <v>51.5</v>
      </c>
      <c r="F1332">
        <v>81</v>
      </c>
      <c r="G1332">
        <v>97.5</v>
      </c>
      <c r="H1332">
        <v>1.5845</v>
      </c>
      <c r="I1332">
        <v>1.591</v>
      </c>
      <c r="J1332">
        <v>1.6492499999999899</v>
      </c>
      <c r="K1332">
        <v>1.1028</v>
      </c>
      <c r="L1332">
        <v>0</v>
      </c>
    </row>
    <row r="1333" spans="1:12" x14ac:dyDescent="0.25">
      <c r="A1333">
        <v>418324</v>
      </c>
      <c r="B1333">
        <v>0.85899999999999899</v>
      </c>
      <c r="C1333">
        <v>0.67049999999999998</v>
      </c>
      <c r="D1333">
        <v>72</v>
      </c>
      <c r="E1333">
        <v>66.5</v>
      </c>
      <c r="F1333">
        <v>84</v>
      </c>
      <c r="G1333">
        <v>99</v>
      </c>
      <c r="H1333">
        <v>1.53799999999999</v>
      </c>
      <c r="I1333">
        <v>1.56</v>
      </c>
      <c r="J1333">
        <v>0.66449999999999998</v>
      </c>
      <c r="K1333">
        <v>1.1547000000000001</v>
      </c>
      <c r="L1333">
        <v>22</v>
      </c>
    </row>
    <row r="1334" spans="1:12" x14ac:dyDescent="0.25">
      <c r="A1334">
        <v>314959</v>
      </c>
      <c r="B1334">
        <v>0.91949999999999998</v>
      </c>
      <c r="C1334">
        <v>0.78049999999999997</v>
      </c>
      <c r="D1334">
        <v>85</v>
      </c>
      <c r="E1334">
        <v>76.5</v>
      </c>
      <c r="F1334">
        <v>92.5</v>
      </c>
      <c r="G1334">
        <v>98.5</v>
      </c>
      <c r="H1334">
        <v>1.552</v>
      </c>
      <c r="I1334">
        <v>1.5914999999999899</v>
      </c>
      <c r="J1334">
        <v>1.1092</v>
      </c>
      <c r="K1334">
        <v>1.2156</v>
      </c>
      <c r="L1334">
        <v>10</v>
      </c>
    </row>
    <row r="1335" spans="1:12" x14ac:dyDescent="0.25">
      <c r="A1335">
        <v>335006</v>
      </c>
      <c r="B1335">
        <v>0.82049999999999901</v>
      </c>
      <c r="C1335">
        <v>0.53299999999999903</v>
      </c>
      <c r="D1335">
        <v>73.5</v>
      </c>
      <c r="E1335">
        <v>80</v>
      </c>
      <c r="F1335">
        <v>90</v>
      </c>
      <c r="G1335">
        <v>151</v>
      </c>
      <c r="H1335">
        <v>1.5255000000000001</v>
      </c>
      <c r="I1335">
        <v>1.5779999999999901</v>
      </c>
      <c r="J1335">
        <v>1.2967499999999901</v>
      </c>
      <c r="K1335">
        <v>1.4337</v>
      </c>
      <c r="L1335">
        <v>0</v>
      </c>
    </row>
    <row r="1336" spans="1:12" x14ac:dyDescent="0.25">
      <c r="A1336">
        <v>414576</v>
      </c>
      <c r="B1336">
        <v>0.63800000000000001</v>
      </c>
      <c r="C1336">
        <v>0.77400000000000002</v>
      </c>
      <c r="D1336">
        <v>65.5</v>
      </c>
      <c r="E1336">
        <v>73.5</v>
      </c>
      <c r="F1336">
        <v>103</v>
      </c>
      <c r="G1336">
        <v>95</v>
      </c>
      <c r="H1336">
        <v>1.5574999999999899</v>
      </c>
      <c r="I1336">
        <v>1.6025</v>
      </c>
      <c r="J1336">
        <v>1.07925</v>
      </c>
      <c r="K1336">
        <v>1.51145</v>
      </c>
      <c r="L1336">
        <v>66</v>
      </c>
    </row>
    <row r="1337" spans="1:12" x14ac:dyDescent="0.25">
      <c r="A1337">
        <v>419709</v>
      </c>
      <c r="B1337">
        <v>0.63700000000000001</v>
      </c>
      <c r="C1337">
        <v>0.75800000000000001</v>
      </c>
      <c r="D1337">
        <v>72</v>
      </c>
      <c r="E1337">
        <v>89</v>
      </c>
      <c r="F1337">
        <v>114</v>
      </c>
      <c r="G1337">
        <v>117.5</v>
      </c>
      <c r="H1337">
        <v>1.5049999999999899</v>
      </c>
      <c r="I1337">
        <v>1.583</v>
      </c>
      <c r="J1337">
        <v>0.65844999999999998</v>
      </c>
      <c r="K1337">
        <v>1.2932999999999999</v>
      </c>
      <c r="L1337">
        <v>0</v>
      </c>
    </row>
    <row r="1338" spans="1:12" x14ac:dyDescent="0.25">
      <c r="A1338">
        <v>104207</v>
      </c>
      <c r="B1338">
        <v>0.879</v>
      </c>
      <c r="C1338">
        <v>0.69299999999999995</v>
      </c>
      <c r="D1338">
        <v>76.5</v>
      </c>
      <c r="E1338">
        <v>76</v>
      </c>
      <c r="F1338">
        <v>87</v>
      </c>
      <c r="G1338">
        <v>109.5</v>
      </c>
      <c r="H1338">
        <v>1.5734999999999899</v>
      </c>
      <c r="I1338">
        <v>1.5940000000000001</v>
      </c>
      <c r="J1338">
        <v>0.73839999999999995</v>
      </c>
      <c r="K1338">
        <v>1.18235</v>
      </c>
      <c r="L1338">
        <v>6</v>
      </c>
    </row>
    <row r="1339" spans="1:12" x14ac:dyDescent="0.25">
      <c r="A1339">
        <v>398373</v>
      </c>
      <c r="B1339">
        <v>0.59250000000000003</v>
      </c>
      <c r="C1339">
        <v>0.59749999999999903</v>
      </c>
      <c r="D1339">
        <v>62.5</v>
      </c>
      <c r="E1339">
        <v>74</v>
      </c>
      <c r="F1339">
        <v>105.5</v>
      </c>
      <c r="G1339">
        <v>124.5</v>
      </c>
      <c r="H1339">
        <v>1.53049999999999</v>
      </c>
      <c r="I1339">
        <v>1.5569999999999999</v>
      </c>
      <c r="J1339">
        <v>0.99124999999999996</v>
      </c>
      <c r="K1339">
        <v>1.1365499999999999</v>
      </c>
      <c r="L1339">
        <v>18</v>
      </c>
    </row>
    <row r="1340" spans="1:12" x14ac:dyDescent="0.25">
      <c r="A1340">
        <v>170360</v>
      </c>
      <c r="B1340">
        <v>0.59499999999999997</v>
      </c>
      <c r="C1340">
        <v>0.58899999999999997</v>
      </c>
      <c r="D1340">
        <v>51.5</v>
      </c>
      <c r="E1340">
        <v>51.5</v>
      </c>
      <c r="F1340">
        <v>87.5</v>
      </c>
      <c r="G1340">
        <v>87.5</v>
      </c>
      <c r="H1340">
        <v>1.552</v>
      </c>
      <c r="I1340">
        <v>1.6544999999999901</v>
      </c>
      <c r="J1340">
        <v>0.95899999999999996</v>
      </c>
      <c r="K1340">
        <v>1.4397500000000001</v>
      </c>
      <c r="L1340">
        <v>0</v>
      </c>
    </row>
    <row r="1341" spans="1:12" x14ac:dyDescent="0.25">
      <c r="A1341">
        <v>417757</v>
      </c>
      <c r="B1341">
        <v>0.628</v>
      </c>
      <c r="C1341">
        <v>0.55800000000000005</v>
      </c>
      <c r="D1341">
        <v>58</v>
      </c>
      <c r="E1341">
        <v>55.5</v>
      </c>
      <c r="F1341">
        <v>93.5</v>
      </c>
      <c r="G1341">
        <v>100</v>
      </c>
      <c r="H1341">
        <v>1.5585</v>
      </c>
      <c r="I1341">
        <v>1.6484999999999901</v>
      </c>
      <c r="J1341">
        <v>0.75214999999999999</v>
      </c>
      <c r="K1341">
        <v>1.4238999999999999</v>
      </c>
      <c r="L1341">
        <v>66</v>
      </c>
    </row>
    <row r="1342" spans="1:12" x14ac:dyDescent="0.25">
      <c r="A1342">
        <v>410807</v>
      </c>
      <c r="B1342">
        <v>0.86949999999999905</v>
      </c>
      <c r="C1342">
        <v>0.51649999999999996</v>
      </c>
      <c r="D1342">
        <v>52</v>
      </c>
      <c r="E1342">
        <v>55</v>
      </c>
      <c r="F1342">
        <v>60.5</v>
      </c>
      <c r="G1342">
        <v>106.5</v>
      </c>
      <c r="H1342">
        <v>1.579</v>
      </c>
      <c r="I1342">
        <v>1.621</v>
      </c>
      <c r="J1342">
        <v>0.83989999999999998</v>
      </c>
      <c r="K1342">
        <v>1.45865</v>
      </c>
      <c r="L1342">
        <v>16</v>
      </c>
    </row>
    <row r="1343" spans="1:12" x14ac:dyDescent="0.25">
      <c r="A1343">
        <v>418721</v>
      </c>
      <c r="B1343">
        <v>0.78600000000000003</v>
      </c>
      <c r="C1343">
        <v>0.63849999999999996</v>
      </c>
      <c r="D1343">
        <v>78.5</v>
      </c>
      <c r="E1343">
        <v>68</v>
      </c>
      <c r="F1343">
        <v>99</v>
      </c>
      <c r="G1343">
        <v>107.5</v>
      </c>
      <c r="H1343">
        <v>1.579</v>
      </c>
      <c r="I1343">
        <v>1.60099999999999</v>
      </c>
      <c r="J1343">
        <v>0.65344999999999898</v>
      </c>
      <c r="K1343">
        <v>1.3390499999999901</v>
      </c>
      <c r="L1343">
        <v>36</v>
      </c>
    </row>
    <row r="1344" spans="1:12" x14ac:dyDescent="0.25">
      <c r="A1344">
        <v>418721</v>
      </c>
      <c r="B1344">
        <v>0.76549999999999896</v>
      </c>
      <c r="C1344">
        <v>0.63349999999999995</v>
      </c>
      <c r="D1344">
        <v>83</v>
      </c>
      <c r="E1344">
        <v>72.5</v>
      </c>
      <c r="F1344">
        <v>108.5</v>
      </c>
      <c r="G1344">
        <v>115</v>
      </c>
      <c r="H1344">
        <v>1.5589999999999999</v>
      </c>
      <c r="I1344">
        <v>1.57849999999999</v>
      </c>
      <c r="J1344">
        <v>0.65189999999999904</v>
      </c>
      <c r="K1344">
        <v>1.623</v>
      </c>
      <c r="L1344">
        <v>36</v>
      </c>
    </row>
    <row r="1345" spans="1:12" x14ac:dyDescent="0.25">
      <c r="A1345">
        <v>418721</v>
      </c>
      <c r="B1345">
        <v>0.76899999999999902</v>
      </c>
      <c r="C1345">
        <v>0.61</v>
      </c>
      <c r="D1345">
        <v>76</v>
      </c>
      <c r="E1345">
        <v>64</v>
      </c>
      <c r="F1345">
        <v>98</v>
      </c>
      <c r="G1345">
        <v>106.5</v>
      </c>
      <c r="H1345">
        <v>1.5725</v>
      </c>
      <c r="I1345">
        <v>1.59099999999999</v>
      </c>
      <c r="J1345">
        <v>0.62929999999999897</v>
      </c>
      <c r="K1345">
        <v>1.2002999999999999</v>
      </c>
      <c r="L1345">
        <v>36</v>
      </c>
    </row>
    <row r="1346" spans="1:12" x14ac:dyDescent="0.25">
      <c r="A1346">
        <v>418721</v>
      </c>
      <c r="B1346">
        <v>0.74849999999999905</v>
      </c>
      <c r="C1346">
        <v>0.60499999999999998</v>
      </c>
      <c r="D1346">
        <v>80.5</v>
      </c>
      <c r="E1346">
        <v>68.5</v>
      </c>
      <c r="F1346">
        <v>107.5</v>
      </c>
      <c r="G1346">
        <v>114</v>
      </c>
      <c r="H1346">
        <v>1.5525</v>
      </c>
      <c r="I1346">
        <v>1.56849999999999</v>
      </c>
      <c r="J1346">
        <v>0.62775000000000003</v>
      </c>
      <c r="K1346">
        <v>1.4842499999999901</v>
      </c>
      <c r="L1346">
        <v>36</v>
      </c>
    </row>
    <row r="1347" spans="1:12" x14ac:dyDescent="0.25">
      <c r="A1347">
        <v>169210</v>
      </c>
      <c r="B1347">
        <v>0.80299999999999905</v>
      </c>
      <c r="D1347">
        <v>96</v>
      </c>
      <c r="F1347">
        <v>120</v>
      </c>
      <c r="H1347">
        <v>1.5680000000000001</v>
      </c>
      <c r="I1347">
        <v>1.5149999999999999</v>
      </c>
      <c r="J1347">
        <v>0.8417</v>
      </c>
      <c r="K1347">
        <v>1.1797</v>
      </c>
      <c r="L1347">
        <v>44</v>
      </c>
    </row>
    <row r="1348" spans="1:12" x14ac:dyDescent="0.25">
      <c r="A1348">
        <v>415107</v>
      </c>
      <c r="B1348">
        <v>0.67649999999999999</v>
      </c>
      <c r="C1348">
        <v>0.66199999999999903</v>
      </c>
      <c r="D1348">
        <v>56</v>
      </c>
      <c r="E1348">
        <v>54.5</v>
      </c>
      <c r="F1348">
        <v>82.5</v>
      </c>
      <c r="G1348">
        <v>83.5</v>
      </c>
      <c r="H1348">
        <v>1.5585</v>
      </c>
      <c r="I1348">
        <v>1.5659999999999901</v>
      </c>
      <c r="J1348">
        <v>1.1514</v>
      </c>
      <c r="K1348">
        <v>1.47855</v>
      </c>
      <c r="L1348">
        <v>0</v>
      </c>
    </row>
    <row r="1349" spans="1:12" x14ac:dyDescent="0.25">
      <c r="A1349">
        <v>413600</v>
      </c>
      <c r="B1349">
        <v>0.76149999999999995</v>
      </c>
      <c r="C1349">
        <v>0.64549999999999896</v>
      </c>
      <c r="D1349">
        <v>60.5</v>
      </c>
      <c r="E1349">
        <v>52.5</v>
      </c>
      <c r="F1349">
        <v>80</v>
      </c>
      <c r="G1349">
        <v>82</v>
      </c>
      <c r="H1349">
        <v>1.5109999999999999</v>
      </c>
      <c r="I1349">
        <v>1.548</v>
      </c>
      <c r="J1349">
        <v>1.8710500000000001</v>
      </c>
      <c r="K1349">
        <v>2.2578</v>
      </c>
      <c r="L1349">
        <v>4</v>
      </c>
    </row>
    <row r="1350" spans="1:12" x14ac:dyDescent="0.25">
      <c r="A1350">
        <v>303074</v>
      </c>
      <c r="B1350">
        <v>0.61499999999999999</v>
      </c>
      <c r="C1350">
        <v>0.61050000000000004</v>
      </c>
      <c r="D1350">
        <v>55.5</v>
      </c>
      <c r="E1350">
        <v>54.5</v>
      </c>
      <c r="F1350">
        <v>91</v>
      </c>
      <c r="G1350">
        <v>90</v>
      </c>
      <c r="H1350">
        <v>1.5845</v>
      </c>
      <c r="I1350">
        <v>1.5845</v>
      </c>
      <c r="J1350">
        <v>2.2741500000000001</v>
      </c>
      <c r="K1350">
        <v>1.5418499999999999</v>
      </c>
      <c r="L1350">
        <v>42</v>
      </c>
    </row>
    <row r="1351" spans="1:12" x14ac:dyDescent="0.25">
      <c r="A1351">
        <v>411266</v>
      </c>
      <c r="B1351">
        <v>0.64700000000000002</v>
      </c>
      <c r="C1351">
        <v>0.88549999999999995</v>
      </c>
      <c r="D1351">
        <v>64</v>
      </c>
      <c r="E1351">
        <v>82.5</v>
      </c>
      <c r="F1351">
        <v>99</v>
      </c>
      <c r="G1351">
        <v>93.5</v>
      </c>
      <c r="H1351">
        <v>1.5840000000000001</v>
      </c>
      <c r="I1351">
        <v>1.625</v>
      </c>
      <c r="J1351">
        <v>1.2266999999999999</v>
      </c>
      <c r="K1351">
        <v>1.3698999999999999</v>
      </c>
      <c r="L1351">
        <v>10</v>
      </c>
    </row>
    <row r="1352" spans="1:12" x14ac:dyDescent="0.25">
      <c r="A1352">
        <v>332025</v>
      </c>
      <c r="B1352">
        <v>0.69649999999999901</v>
      </c>
      <c r="C1352">
        <v>0.72549999999999903</v>
      </c>
      <c r="D1352">
        <v>72</v>
      </c>
      <c r="E1352">
        <v>74.5</v>
      </c>
      <c r="F1352">
        <v>106</v>
      </c>
      <c r="G1352">
        <v>103.5</v>
      </c>
      <c r="H1352">
        <v>1.556</v>
      </c>
      <c r="I1352">
        <v>1.5529999999999899</v>
      </c>
      <c r="J1352">
        <v>0.83115000000000006</v>
      </c>
      <c r="K1352">
        <v>1.6738499999999901</v>
      </c>
      <c r="L1352">
        <v>54</v>
      </c>
    </row>
    <row r="1353" spans="1:12" x14ac:dyDescent="0.25">
      <c r="A1353">
        <v>72839</v>
      </c>
      <c r="B1353">
        <v>0.97699999999999998</v>
      </c>
      <c r="C1353">
        <v>0.70099999999999996</v>
      </c>
      <c r="D1353">
        <v>70</v>
      </c>
      <c r="E1353">
        <v>64</v>
      </c>
      <c r="F1353">
        <v>79</v>
      </c>
      <c r="G1353">
        <v>91</v>
      </c>
      <c r="H1353">
        <v>1.4804999999999999</v>
      </c>
      <c r="I1353">
        <v>1.5334999999999901</v>
      </c>
      <c r="J1353">
        <v>0.87790000000000001</v>
      </c>
      <c r="K1353">
        <v>1.01115</v>
      </c>
      <c r="L1353">
        <v>4</v>
      </c>
    </row>
    <row r="1354" spans="1:12" x14ac:dyDescent="0.25">
      <c r="A1354">
        <v>66591</v>
      </c>
      <c r="B1354">
        <v>0.77</v>
      </c>
      <c r="C1354">
        <v>0.77149999999999996</v>
      </c>
      <c r="D1354">
        <v>58.5</v>
      </c>
      <c r="E1354">
        <v>55.5</v>
      </c>
      <c r="F1354">
        <v>77</v>
      </c>
      <c r="G1354">
        <v>73.5</v>
      </c>
      <c r="H1354">
        <v>1.5734999999999999</v>
      </c>
      <c r="I1354">
        <v>1.643</v>
      </c>
      <c r="J1354">
        <v>1.3894500000000001</v>
      </c>
      <c r="K1354">
        <v>1.48925</v>
      </c>
      <c r="L1354">
        <v>16</v>
      </c>
    </row>
    <row r="1355" spans="1:12" x14ac:dyDescent="0.25">
      <c r="A1355">
        <v>430281</v>
      </c>
      <c r="B1355">
        <v>0.65700000000000003</v>
      </c>
      <c r="C1355">
        <v>0.54749999999999999</v>
      </c>
      <c r="D1355">
        <v>59</v>
      </c>
      <c r="E1355">
        <v>49</v>
      </c>
      <c r="F1355">
        <v>90</v>
      </c>
      <c r="G1355">
        <v>90.5</v>
      </c>
      <c r="H1355">
        <v>1.5865</v>
      </c>
      <c r="I1355">
        <v>1.6459999999999999</v>
      </c>
      <c r="J1355">
        <v>1.0956999999999999</v>
      </c>
      <c r="K1355">
        <v>2.28364999999999</v>
      </c>
      <c r="L1355">
        <v>40</v>
      </c>
    </row>
    <row r="1356" spans="1:12" x14ac:dyDescent="0.25">
      <c r="A1356">
        <v>244521</v>
      </c>
      <c r="B1356">
        <v>0.63200000000000001</v>
      </c>
      <c r="C1356">
        <v>0.58099999999999896</v>
      </c>
      <c r="D1356">
        <v>53.5</v>
      </c>
      <c r="E1356">
        <v>59</v>
      </c>
      <c r="F1356">
        <v>86</v>
      </c>
      <c r="G1356">
        <v>102.5</v>
      </c>
      <c r="H1356">
        <v>1.62949999999999</v>
      </c>
      <c r="I1356">
        <v>1.6404999999999901</v>
      </c>
      <c r="J1356">
        <v>0.95125000000000004</v>
      </c>
      <c r="K1356">
        <v>1.32165</v>
      </c>
      <c r="L1356">
        <v>62</v>
      </c>
    </row>
    <row r="1357" spans="1:12" x14ac:dyDescent="0.25">
      <c r="A1357">
        <v>244521</v>
      </c>
      <c r="B1357">
        <v>0.60099999999999898</v>
      </c>
      <c r="C1357">
        <v>0.57249999999999901</v>
      </c>
      <c r="D1357">
        <v>51.5</v>
      </c>
      <c r="E1357">
        <v>58</v>
      </c>
      <c r="F1357">
        <v>87</v>
      </c>
      <c r="G1357">
        <v>103</v>
      </c>
      <c r="H1357">
        <v>1.6184999999999901</v>
      </c>
      <c r="I1357">
        <v>1.6375</v>
      </c>
      <c r="J1357">
        <v>1.1204499999999999</v>
      </c>
      <c r="K1357">
        <v>1.3205499999999999</v>
      </c>
      <c r="L1357">
        <v>62</v>
      </c>
    </row>
    <row r="1358" spans="1:12" x14ac:dyDescent="0.25">
      <c r="A1358">
        <v>244521</v>
      </c>
      <c r="B1358">
        <v>0.621</v>
      </c>
      <c r="C1358">
        <v>1.16299999999999</v>
      </c>
      <c r="D1358">
        <v>60</v>
      </c>
      <c r="E1358">
        <v>57</v>
      </c>
      <c r="F1358">
        <v>96</v>
      </c>
      <c r="G1358">
        <v>63</v>
      </c>
      <c r="H1358">
        <v>1.58099999999999</v>
      </c>
      <c r="I1358">
        <v>1.6335</v>
      </c>
      <c r="J1358">
        <v>1.00695</v>
      </c>
      <c r="K1358">
        <v>1.3026</v>
      </c>
      <c r="L1358">
        <v>62</v>
      </c>
    </row>
    <row r="1359" spans="1:12" x14ac:dyDescent="0.25">
      <c r="A1359">
        <v>244521</v>
      </c>
      <c r="B1359">
        <v>0.73099999999999998</v>
      </c>
      <c r="C1359">
        <v>0.58050000000000002</v>
      </c>
      <c r="D1359">
        <v>60</v>
      </c>
      <c r="E1359">
        <v>59.5</v>
      </c>
      <c r="F1359">
        <v>82</v>
      </c>
      <c r="G1359">
        <v>103.5</v>
      </c>
      <c r="H1359">
        <v>1.60299999999999</v>
      </c>
      <c r="I1359">
        <v>1.6339999999999999</v>
      </c>
      <c r="J1359">
        <v>0.83784999999999998</v>
      </c>
      <c r="K1359">
        <v>1.45095</v>
      </c>
      <c r="L1359">
        <v>62</v>
      </c>
    </row>
    <row r="1360" spans="1:12" x14ac:dyDescent="0.25">
      <c r="A1360">
        <v>244521</v>
      </c>
      <c r="B1360">
        <v>0.69999999999999896</v>
      </c>
      <c r="C1360">
        <v>0.57199999999999995</v>
      </c>
      <c r="D1360">
        <v>58</v>
      </c>
      <c r="E1360">
        <v>58.5</v>
      </c>
      <c r="F1360">
        <v>83</v>
      </c>
      <c r="G1360">
        <v>104</v>
      </c>
      <c r="H1360">
        <v>1.5920000000000001</v>
      </c>
      <c r="I1360">
        <v>1.63099999999999</v>
      </c>
      <c r="J1360">
        <v>1.00705</v>
      </c>
      <c r="K1360">
        <v>1.4498500000000001</v>
      </c>
      <c r="L1360">
        <v>62</v>
      </c>
    </row>
    <row r="1361" spans="1:12" x14ac:dyDescent="0.25">
      <c r="A1361">
        <v>244521</v>
      </c>
      <c r="B1361">
        <v>0.72</v>
      </c>
      <c r="C1361">
        <v>1.1625000000000001</v>
      </c>
      <c r="D1361">
        <v>66.5</v>
      </c>
      <c r="E1361">
        <v>57.5</v>
      </c>
      <c r="F1361">
        <v>92</v>
      </c>
      <c r="G1361">
        <v>64</v>
      </c>
      <c r="H1361">
        <v>1.5545</v>
      </c>
      <c r="I1361">
        <v>1.62699999999999</v>
      </c>
      <c r="J1361">
        <v>0.89354999999999996</v>
      </c>
      <c r="K1361">
        <v>1.4319</v>
      </c>
      <c r="L1361">
        <v>62</v>
      </c>
    </row>
    <row r="1362" spans="1:12" x14ac:dyDescent="0.25">
      <c r="A1362">
        <v>124500</v>
      </c>
      <c r="B1362">
        <v>0.58699999999999997</v>
      </c>
      <c r="C1362">
        <v>0.63249999999999995</v>
      </c>
      <c r="D1362">
        <v>53</v>
      </c>
      <c r="E1362">
        <v>57</v>
      </c>
      <c r="F1362">
        <v>90</v>
      </c>
      <c r="G1362">
        <v>90</v>
      </c>
      <c r="H1362">
        <v>1.5645</v>
      </c>
      <c r="I1362">
        <v>1.6735</v>
      </c>
      <c r="J1362">
        <v>1.04315</v>
      </c>
      <c r="K1362">
        <v>1.4834499999999999</v>
      </c>
      <c r="L1362">
        <v>8</v>
      </c>
    </row>
    <row r="1363" spans="1:12" x14ac:dyDescent="0.25">
      <c r="A1363">
        <v>416187</v>
      </c>
      <c r="B1363">
        <v>0.6905</v>
      </c>
      <c r="C1363">
        <v>0.54249999999999998</v>
      </c>
      <c r="D1363">
        <v>60.5</v>
      </c>
      <c r="E1363">
        <v>54.5</v>
      </c>
      <c r="F1363">
        <v>88</v>
      </c>
      <c r="G1363">
        <v>102.5</v>
      </c>
      <c r="H1363">
        <v>1.5785</v>
      </c>
      <c r="I1363">
        <v>1.6085</v>
      </c>
      <c r="J1363">
        <v>0.93810000000000004</v>
      </c>
      <c r="K1363">
        <v>1.4055</v>
      </c>
    </row>
    <row r="1364" spans="1:12" x14ac:dyDescent="0.25">
      <c r="A1364">
        <v>20220107</v>
      </c>
      <c r="B1364">
        <v>0.53500000000000003</v>
      </c>
      <c r="C1364">
        <v>0.627999999999999</v>
      </c>
      <c r="D1364">
        <v>59</v>
      </c>
      <c r="E1364">
        <v>72.5</v>
      </c>
      <c r="F1364">
        <v>112.5</v>
      </c>
      <c r="G1364">
        <v>115</v>
      </c>
      <c r="H1364">
        <v>1.556</v>
      </c>
      <c r="I1364">
        <v>1.6045</v>
      </c>
      <c r="J1364">
        <v>0.89700000000000002</v>
      </c>
      <c r="K1364">
        <v>1.2716499999999999</v>
      </c>
    </row>
    <row r="1365" spans="1:12" x14ac:dyDescent="0.25">
      <c r="A1365">
        <v>416513</v>
      </c>
      <c r="B1365">
        <v>0.68799999999999994</v>
      </c>
      <c r="C1365">
        <v>0.72249999999999903</v>
      </c>
      <c r="D1365">
        <v>59.5</v>
      </c>
      <c r="E1365">
        <v>63.5</v>
      </c>
      <c r="F1365">
        <v>87</v>
      </c>
      <c r="G1365">
        <v>88.5</v>
      </c>
      <c r="H1365">
        <v>1.39549999999999</v>
      </c>
      <c r="I1365">
        <v>1.5055000000000001</v>
      </c>
      <c r="J1365">
        <v>0.76895000000000002</v>
      </c>
      <c r="K1365">
        <v>1.00295</v>
      </c>
      <c r="L1365">
        <v>0</v>
      </c>
    </row>
    <row r="1366" spans="1:12" x14ac:dyDescent="0.25">
      <c r="A1366">
        <v>41767</v>
      </c>
      <c r="B1366">
        <v>0.72</v>
      </c>
      <c r="C1366">
        <v>0.66549999999999998</v>
      </c>
      <c r="D1366">
        <v>57.5</v>
      </c>
      <c r="E1366">
        <v>51.5</v>
      </c>
      <c r="F1366">
        <v>79</v>
      </c>
      <c r="G1366">
        <v>77.5</v>
      </c>
      <c r="H1366">
        <v>1.5535000000000001</v>
      </c>
      <c r="I1366">
        <v>1.5874999999999999</v>
      </c>
      <c r="J1366">
        <v>0.70369999999999999</v>
      </c>
      <c r="K1366">
        <v>1.1813499999999999</v>
      </c>
    </row>
    <row r="1367" spans="1:12" x14ac:dyDescent="0.25">
      <c r="A1367">
        <v>420403</v>
      </c>
      <c r="B1367">
        <v>0.76800000000000002</v>
      </c>
      <c r="C1367">
        <v>0.59899999999999898</v>
      </c>
      <c r="D1367">
        <v>69.5</v>
      </c>
      <c r="E1367">
        <v>61</v>
      </c>
      <c r="F1367">
        <v>91.5</v>
      </c>
      <c r="G1367">
        <v>104</v>
      </c>
      <c r="H1367">
        <v>1.5759999999999901</v>
      </c>
      <c r="I1367">
        <v>1.615</v>
      </c>
      <c r="J1367">
        <v>1.0488500000000001</v>
      </c>
      <c r="K1367">
        <v>1.3694</v>
      </c>
      <c r="L1367">
        <v>14</v>
      </c>
    </row>
    <row r="1368" spans="1:12" x14ac:dyDescent="0.25">
      <c r="A1368">
        <v>409388</v>
      </c>
      <c r="B1368">
        <v>0.59899999999999898</v>
      </c>
      <c r="C1368">
        <v>0.75249999999999895</v>
      </c>
      <c r="D1368">
        <v>66</v>
      </c>
      <c r="E1368">
        <v>71.5</v>
      </c>
      <c r="F1368">
        <v>108.5</v>
      </c>
      <c r="G1368">
        <v>95</v>
      </c>
      <c r="H1368">
        <v>1.5840000000000001</v>
      </c>
      <c r="I1368">
        <v>1.569</v>
      </c>
      <c r="J1368">
        <v>1.15645</v>
      </c>
      <c r="K1368">
        <v>1.4313499999999999</v>
      </c>
      <c r="L1368">
        <v>0</v>
      </c>
    </row>
    <row r="1369" spans="1:12" x14ac:dyDescent="0.25">
      <c r="A1369">
        <v>40806</v>
      </c>
      <c r="B1369">
        <v>0.66049999999999998</v>
      </c>
      <c r="C1369">
        <v>0.6</v>
      </c>
      <c r="D1369">
        <v>63.5</v>
      </c>
      <c r="E1369">
        <v>63.5</v>
      </c>
      <c r="F1369">
        <v>96.5</v>
      </c>
      <c r="G1369">
        <v>106</v>
      </c>
      <c r="H1369">
        <v>1.524</v>
      </c>
      <c r="I1369">
        <v>1.5355000000000001</v>
      </c>
      <c r="J1369">
        <v>0.85329999999999995</v>
      </c>
      <c r="K1369">
        <v>1.3586</v>
      </c>
    </row>
    <row r="1370" spans="1:12" x14ac:dyDescent="0.25">
      <c r="A1370">
        <v>341824</v>
      </c>
      <c r="B1370">
        <v>0.68899999999999995</v>
      </c>
      <c r="C1370">
        <v>0.65</v>
      </c>
      <c r="D1370">
        <v>85.5</v>
      </c>
      <c r="E1370">
        <v>79</v>
      </c>
      <c r="F1370">
        <v>123.5</v>
      </c>
      <c r="G1370">
        <v>124</v>
      </c>
      <c r="H1370">
        <v>1.585</v>
      </c>
      <c r="I1370">
        <v>1.6240000000000001</v>
      </c>
      <c r="J1370">
        <v>0.69655</v>
      </c>
      <c r="K1370">
        <v>1.819</v>
      </c>
      <c r="L1370">
        <v>16</v>
      </c>
    </row>
    <row r="1371" spans="1:12" x14ac:dyDescent="0.25">
      <c r="A1371">
        <v>341824</v>
      </c>
      <c r="B1371">
        <v>0.70750000000000002</v>
      </c>
      <c r="C1371">
        <v>0.63200000000000001</v>
      </c>
      <c r="D1371">
        <v>84</v>
      </c>
      <c r="E1371">
        <v>76.5</v>
      </c>
      <c r="F1371">
        <v>118.5</v>
      </c>
      <c r="G1371">
        <v>124</v>
      </c>
      <c r="H1371">
        <v>1.552</v>
      </c>
      <c r="I1371">
        <v>1.6079999999999901</v>
      </c>
      <c r="J1371">
        <v>0.73429999999999995</v>
      </c>
      <c r="K1371">
        <v>1.7851999999999999</v>
      </c>
      <c r="L1371">
        <v>16</v>
      </c>
    </row>
    <row r="1372" spans="1:12" x14ac:dyDescent="0.25">
      <c r="A1372">
        <v>341824</v>
      </c>
      <c r="B1372">
        <v>0.68500000000000005</v>
      </c>
      <c r="C1372">
        <v>0.63849999999999996</v>
      </c>
      <c r="D1372">
        <v>84.5</v>
      </c>
      <c r="E1372">
        <v>77.5</v>
      </c>
      <c r="F1372">
        <v>123</v>
      </c>
      <c r="G1372">
        <v>123.5</v>
      </c>
      <c r="H1372">
        <v>1.589</v>
      </c>
      <c r="I1372">
        <v>1.6279999999999999</v>
      </c>
      <c r="J1372">
        <v>0.86229999999999996</v>
      </c>
      <c r="K1372">
        <v>1.8019000000000001</v>
      </c>
      <c r="L1372">
        <v>16</v>
      </c>
    </row>
    <row r="1373" spans="1:12" x14ac:dyDescent="0.25">
      <c r="A1373">
        <v>341824</v>
      </c>
      <c r="B1373">
        <v>0.70350000000000001</v>
      </c>
      <c r="C1373">
        <v>0.62050000000000005</v>
      </c>
      <c r="D1373">
        <v>83</v>
      </c>
      <c r="E1373">
        <v>75</v>
      </c>
      <c r="F1373">
        <v>118</v>
      </c>
      <c r="G1373">
        <v>123.5</v>
      </c>
      <c r="H1373">
        <v>1.556</v>
      </c>
      <c r="I1373">
        <v>1.6119999999999901</v>
      </c>
      <c r="J1373">
        <v>0.90005000000000002</v>
      </c>
      <c r="K1373">
        <v>1.7681</v>
      </c>
      <c r="L1373">
        <v>16</v>
      </c>
    </row>
    <row r="1374" spans="1:12" x14ac:dyDescent="0.25">
      <c r="A1374">
        <v>41791</v>
      </c>
      <c r="B1374">
        <v>0.58650000000000002</v>
      </c>
      <c r="C1374">
        <v>0.52599999999999902</v>
      </c>
      <c r="D1374">
        <v>67</v>
      </c>
      <c r="E1374">
        <v>58</v>
      </c>
      <c r="F1374">
        <v>114.5</v>
      </c>
      <c r="G1374">
        <v>111</v>
      </c>
      <c r="H1374">
        <v>1.548</v>
      </c>
      <c r="I1374">
        <v>1.6145</v>
      </c>
      <c r="J1374">
        <v>0.83084999999999998</v>
      </c>
      <c r="K1374">
        <v>1.4917499999999999</v>
      </c>
      <c r="L1374">
        <v>52</v>
      </c>
    </row>
    <row r="1375" spans="1:12" x14ac:dyDescent="0.25">
      <c r="A1375">
        <v>201315</v>
      </c>
      <c r="B1375">
        <v>0.81950000000000001</v>
      </c>
      <c r="C1375">
        <v>0.6845</v>
      </c>
      <c r="D1375">
        <v>88</v>
      </c>
      <c r="E1375">
        <v>78</v>
      </c>
      <c r="F1375">
        <v>107</v>
      </c>
      <c r="G1375">
        <v>114.5</v>
      </c>
      <c r="H1375">
        <v>1.5705</v>
      </c>
      <c r="I1375">
        <v>1.6204999999999901</v>
      </c>
      <c r="J1375">
        <v>1.3657999999999999</v>
      </c>
      <c r="K1375">
        <v>1.4278999999999999</v>
      </c>
      <c r="L1375">
        <v>6</v>
      </c>
    </row>
    <row r="1376" spans="1:12" x14ac:dyDescent="0.25">
      <c r="A1376">
        <v>135595</v>
      </c>
      <c r="B1376">
        <v>0.62350000000000005</v>
      </c>
      <c r="C1376">
        <v>0.64249999999999996</v>
      </c>
      <c r="D1376">
        <v>51.5</v>
      </c>
      <c r="E1376">
        <v>57.5</v>
      </c>
      <c r="F1376">
        <v>83.5</v>
      </c>
      <c r="G1376">
        <v>91</v>
      </c>
      <c r="H1376">
        <v>1.5840000000000001</v>
      </c>
      <c r="I1376">
        <v>1.639</v>
      </c>
      <c r="J1376">
        <v>0.99085000000000001</v>
      </c>
      <c r="K1376">
        <v>1.5142500000000001</v>
      </c>
      <c r="L1376">
        <v>0</v>
      </c>
    </row>
    <row r="1377" spans="1:12" x14ac:dyDescent="0.25">
      <c r="A1377">
        <v>231343</v>
      </c>
      <c r="B1377">
        <v>0.60399999999999898</v>
      </c>
      <c r="C1377">
        <v>0.56000000000000005</v>
      </c>
      <c r="D1377">
        <v>69</v>
      </c>
      <c r="E1377">
        <v>66</v>
      </c>
      <c r="F1377">
        <v>115</v>
      </c>
      <c r="G1377">
        <v>118</v>
      </c>
      <c r="H1377">
        <v>1.5535000000000001</v>
      </c>
      <c r="I1377">
        <v>1.5945</v>
      </c>
      <c r="J1377">
        <v>0.75739999999999996</v>
      </c>
      <c r="K1377">
        <v>1.9370499999999999</v>
      </c>
      <c r="L1377">
        <v>20</v>
      </c>
    </row>
    <row r="1378" spans="1:12" x14ac:dyDescent="0.25">
      <c r="A1378">
        <v>395023</v>
      </c>
      <c r="B1378">
        <v>0.64949999999999997</v>
      </c>
      <c r="C1378">
        <v>0.67949999999999999</v>
      </c>
      <c r="D1378">
        <v>55</v>
      </c>
      <c r="E1378">
        <v>57</v>
      </c>
      <c r="F1378">
        <v>86.5</v>
      </c>
      <c r="G1378">
        <v>83.5</v>
      </c>
      <c r="H1378">
        <v>1.58849999999999</v>
      </c>
      <c r="I1378">
        <v>1.601</v>
      </c>
      <c r="J1378">
        <v>1.1882999999999999</v>
      </c>
      <c r="K1378">
        <v>0.98209999999999997</v>
      </c>
      <c r="L1378">
        <v>52</v>
      </c>
    </row>
    <row r="1379" spans="1:12" x14ac:dyDescent="0.25">
      <c r="A1379">
        <v>370707</v>
      </c>
      <c r="B1379">
        <v>0.66399999999999904</v>
      </c>
      <c r="C1379">
        <v>0.70450000000000002</v>
      </c>
      <c r="D1379">
        <v>50.5</v>
      </c>
      <c r="E1379">
        <v>49</v>
      </c>
      <c r="F1379">
        <v>76.5</v>
      </c>
      <c r="G1379">
        <v>70</v>
      </c>
      <c r="H1379">
        <v>1.4449999999999901</v>
      </c>
      <c r="I1379">
        <v>1.54199999999999</v>
      </c>
      <c r="J1379">
        <v>0.93839999999999901</v>
      </c>
      <c r="K1379">
        <v>1.0953999999999999</v>
      </c>
      <c r="L1379">
        <v>26</v>
      </c>
    </row>
    <row r="1380" spans="1:12" x14ac:dyDescent="0.25">
      <c r="A1380">
        <v>266321</v>
      </c>
      <c r="B1380">
        <v>0.628</v>
      </c>
      <c r="C1380">
        <v>0.70199999999999896</v>
      </c>
      <c r="D1380">
        <v>55</v>
      </c>
      <c r="E1380">
        <v>52</v>
      </c>
      <c r="F1380">
        <v>83.5</v>
      </c>
      <c r="G1380">
        <v>77</v>
      </c>
      <c r="H1380">
        <v>1.5545</v>
      </c>
      <c r="I1380">
        <v>1.6475</v>
      </c>
      <c r="J1380">
        <v>0.90215000000000001</v>
      </c>
      <c r="K1380">
        <v>1.57165</v>
      </c>
      <c r="L1380">
        <v>0</v>
      </c>
    </row>
    <row r="1381" spans="1:12" x14ac:dyDescent="0.25">
      <c r="A1381">
        <v>394902</v>
      </c>
      <c r="B1381">
        <v>0.77099999999999902</v>
      </c>
      <c r="C1381">
        <v>0.72499999999999898</v>
      </c>
      <c r="D1381">
        <v>63</v>
      </c>
      <c r="E1381">
        <v>58.5</v>
      </c>
      <c r="F1381">
        <v>82</v>
      </c>
      <c r="G1381">
        <v>81.5</v>
      </c>
      <c r="H1381">
        <v>1.5549999999999999</v>
      </c>
      <c r="I1381">
        <v>1.5859999999999901</v>
      </c>
      <c r="J1381">
        <v>1.0283</v>
      </c>
      <c r="K1381">
        <v>1.3653</v>
      </c>
      <c r="L1381">
        <v>36</v>
      </c>
    </row>
    <row r="1382" spans="1:12" x14ac:dyDescent="0.25">
      <c r="A1382">
        <v>104288</v>
      </c>
      <c r="B1382">
        <v>0.61349999999999905</v>
      </c>
      <c r="C1382">
        <v>0.66649999999999898</v>
      </c>
      <c r="D1382">
        <v>54</v>
      </c>
      <c r="E1382">
        <v>65.5</v>
      </c>
      <c r="F1382">
        <v>88</v>
      </c>
      <c r="G1382">
        <v>98</v>
      </c>
      <c r="H1382">
        <v>1.585</v>
      </c>
      <c r="I1382">
        <v>1.641</v>
      </c>
      <c r="J1382">
        <v>1.4289000000000001</v>
      </c>
      <c r="K1382">
        <v>2.3403</v>
      </c>
      <c r="L1382">
        <v>0</v>
      </c>
    </row>
    <row r="1383" spans="1:12" x14ac:dyDescent="0.25">
      <c r="A1383">
        <v>270096</v>
      </c>
      <c r="B1383">
        <v>0.60199999999999898</v>
      </c>
      <c r="C1383">
        <v>0.52749999999999997</v>
      </c>
      <c r="D1383">
        <v>59.5</v>
      </c>
      <c r="E1383">
        <v>53</v>
      </c>
      <c r="F1383">
        <v>99.5</v>
      </c>
      <c r="G1383">
        <v>101.5</v>
      </c>
      <c r="H1383">
        <v>1.5814999999999999</v>
      </c>
      <c r="I1383">
        <v>1.6679999999999999</v>
      </c>
      <c r="J1383">
        <v>0.74295</v>
      </c>
      <c r="K1383">
        <v>1.2233999999999901</v>
      </c>
      <c r="L1383">
        <v>0</v>
      </c>
    </row>
    <row r="1384" spans="1:12" x14ac:dyDescent="0.25">
      <c r="A1384">
        <v>297833</v>
      </c>
      <c r="B1384">
        <v>0.8105</v>
      </c>
      <c r="C1384">
        <v>0.69399999999999995</v>
      </c>
      <c r="D1384">
        <v>84.5</v>
      </c>
      <c r="E1384">
        <v>72</v>
      </c>
      <c r="F1384">
        <v>104.5</v>
      </c>
      <c r="G1384">
        <v>103.5</v>
      </c>
      <c r="H1384">
        <v>1.468</v>
      </c>
      <c r="I1384">
        <v>1.5009999999999899</v>
      </c>
      <c r="J1384">
        <v>0.74695</v>
      </c>
      <c r="K1384">
        <v>1.0790500000000001</v>
      </c>
      <c r="L1384">
        <v>0</v>
      </c>
    </row>
    <row r="1385" spans="1:12" x14ac:dyDescent="0.25">
      <c r="A1385">
        <v>190699</v>
      </c>
      <c r="B1385">
        <v>0.67399999999999904</v>
      </c>
      <c r="C1385">
        <v>0.46750000000000003</v>
      </c>
      <c r="D1385">
        <v>75</v>
      </c>
      <c r="E1385">
        <v>60</v>
      </c>
      <c r="F1385">
        <v>111.5</v>
      </c>
      <c r="G1385">
        <v>130.5</v>
      </c>
      <c r="H1385">
        <v>1.5699999999999901</v>
      </c>
      <c r="I1385">
        <v>1.5834999999999999</v>
      </c>
      <c r="J1385">
        <v>1.91405</v>
      </c>
      <c r="K1385">
        <v>1.57725</v>
      </c>
      <c r="L1385">
        <v>7</v>
      </c>
    </row>
    <row r="1386" spans="1:12" x14ac:dyDescent="0.25">
      <c r="A1386">
        <v>255003</v>
      </c>
      <c r="B1386">
        <v>0.5605</v>
      </c>
      <c r="C1386">
        <v>0.4405</v>
      </c>
      <c r="D1386">
        <v>63.5</v>
      </c>
      <c r="E1386">
        <v>58.5</v>
      </c>
      <c r="F1386">
        <v>114.5</v>
      </c>
      <c r="G1386">
        <v>134</v>
      </c>
      <c r="H1386">
        <v>1.5615000000000001</v>
      </c>
      <c r="I1386">
        <v>1.625</v>
      </c>
      <c r="J1386">
        <v>0.860849999999999</v>
      </c>
      <c r="K1386">
        <v>1.2134</v>
      </c>
      <c r="L1386">
        <v>52</v>
      </c>
    </row>
    <row r="1387" spans="1:12" x14ac:dyDescent="0.25">
      <c r="A1387">
        <v>265199</v>
      </c>
      <c r="B1387">
        <v>0.60499999999999998</v>
      </c>
      <c r="C1387">
        <v>0.60050000000000003</v>
      </c>
      <c r="D1387">
        <v>50</v>
      </c>
      <c r="E1387">
        <v>49.5</v>
      </c>
      <c r="F1387">
        <v>82.5</v>
      </c>
      <c r="G1387">
        <v>82.5</v>
      </c>
      <c r="H1387">
        <v>1.5679999999999901</v>
      </c>
      <c r="I1387">
        <v>1.579</v>
      </c>
      <c r="J1387">
        <v>0.85135000000000005</v>
      </c>
      <c r="K1387">
        <v>1.2212499999999999</v>
      </c>
      <c r="L1387">
        <v>0</v>
      </c>
    </row>
    <row r="1388" spans="1:12" x14ac:dyDescent="0.25">
      <c r="A1388">
        <v>411574</v>
      </c>
      <c r="B1388">
        <v>0.66799999999999904</v>
      </c>
      <c r="C1388">
        <v>0.61599999999999999</v>
      </c>
      <c r="D1388">
        <v>53.5</v>
      </c>
      <c r="E1388">
        <v>50.5</v>
      </c>
      <c r="F1388">
        <v>80</v>
      </c>
      <c r="G1388">
        <v>82.5</v>
      </c>
      <c r="H1388">
        <v>1.5754999999999999</v>
      </c>
      <c r="I1388">
        <v>1.6185</v>
      </c>
      <c r="J1388">
        <v>1.0577000000000001</v>
      </c>
      <c r="K1388">
        <v>1.1366999999999901</v>
      </c>
      <c r="L1388">
        <v>0</v>
      </c>
    </row>
    <row r="1389" spans="1:12" x14ac:dyDescent="0.25">
      <c r="A1389">
        <v>412660</v>
      </c>
      <c r="B1389">
        <v>0.65549999999999897</v>
      </c>
      <c r="C1389">
        <v>0.70799999999999896</v>
      </c>
      <c r="D1389">
        <v>56</v>
      </c>
      <c r="E1389">
        <v>61.5</v>
      </c>
      <c r="F1389">
        <v>87</v>
      </c>
      <c r="G1389">
        <v>87</v>
      </c>
      <c r="H1389">
        <v>1.5449999999999999</v>
      </c>
      <c r="I1389">
        <v>1.63749999999999</v>
      </c>
      <c r="J1389">
        <v>0.87814999999999999</v>
      </c>
      <c r="K1389">
        <v>1.35625</v>
      </c>
      <c r="L1389">
        <v>48</v>
      </c>
    </row>
    <row r="1390" spans="1:12" x14ac:dyDescent="0.25">
      <c r="A1390">
        <v>412719</v>
      </c>
      <c r="B1390">
        <v>0.5665</v>
      </c>
      <c r="C1390">
        <v>0.57499999999999996</v>
      </c>
      <c r="D1390">
        <v>49</v>
      </c>
      <c r="E1390">
        <v>50</v>
      </c>
      <c r="F1390">
        <v>87</v>
      </c>
      <c r="G1390">
        <v>87.5</v>
      </c>
      <c r="H1390">
        <v>1.5845</v>
      </c>
      <c r="I1390">
        <v>1.62549999999999</v>
      </c>
      <c r="J1390">
        <v>1.0401</v>
      </c>
      <c r="K1390">
        <v>1.4000999999999999</v>
      </c>
      <c r="L1390">
        <v>4</v>
      </c>
    </row>
    <row r="1391" spans="1:12" x14ac:dyDescent="0.25">
      <c r="A1391">
        <v>410534</v>
      </c>
      <c r="B1391">
        <v>0.76449999999999896</v>
      </c>
      <c r="C1391">
        <v>0.57550000000000001</v>
      </c>
      <c r="D1391">
        <v>59</v>
      </c>
      <c r="E1391">
        <v>47.5</v>
      </c>
      <c r="F1391">
        <v>77</v>
      </c>
      <c r="G1391">
        <v>82.5</v>
      </c>
      <c r="H1391">
        <v>1.4430000000000001</v>
      </c>
      <c r="I1391">
        <v>1.5049999999999999</v>
      </c>
      <c r="J1391">
        <v>0.90615000000000001</v>
      </c>
      <c r="K1391">
        <v>1.18895</v>
      </c>
      <c r="L1391">
        <v>44</v>
      </c>
    </row>
    <row r="1392" spans="1:12" x14ac:dyDescent="0.25">
      <c r="A1392">
        <v>410534</v>
      </c>
      <c r="B1392">
        <v>0.77249999999999897</v>
      </c>
      <c r="C1392">
        <v>0.59199999999999997</v>
      </c>
      <c r="D1392">
        <v>59.5</v>
      </c>
      <c r="E1392">
        <v>47.5</v>
      </c>
      <c r="F1392">
        <v>77</v>
      </c>
      <c r="G1392">
        <v>80.5</v>
      </c>
      <c r="H1392">
        <v>1.4289999999999901</v>
      </c>
      <c r="I1392">
        <v>1.5</v>
      </c>
      <c r="J1392">
        <v>0.84899999999999998</v>
      </c>
      <c r="K1392">
        <v>1.0843</v>
      </c>
      <c r="L1392">
        <v>44</v>
      </c>
    </row>
    <row r="1393" spans="1:12" x14ac:dyDescent="0.25">
      <c r="A1393">
        <v>410534</v>
      </c>
      <c r="B1393">
        <v>0.76649999999999996</v>
      </c>
      <c r="C1393">
        <v>0.60050000000000003</v>
      </c>
      <c r="D1393">
        <v>57</v>
      </c>
      <c r="E1393">
        <v>52</v>
      </c>
      <c r="F1393">
        <v>74.5</v>
      </c>
      <c r="G1393">
        <v>86</v>
      </c>
      <c r="H1393">
        <v>1.5514999999999901</v>
      </c>
      <c r="I1393">
        <v>1.5974999999999999</v>
      </c>
      <c r="J1393">
        <v>0.87990000000000002</v>
      </c>
      <c r="K1393">
        <v>1.3856999999999999</v>
      </c>
      <c r="L1393">
        <v>44</v>
      </c>
    </row>
    <row r="1394" spans="1:12" x14ac:dyDescent="0.25">
      <c r="A1394">
        <v>410534</v>
      </c>
      <c r="B1394">
        <v>0.77449999999999997</v>
      </c>
      <c r="C1394">
        <v>0.61699999999999999</v>
      </c>
      <c r="D1394">
        <v>57.5</v>
      </c>
      <c r="E1394">
        <v>52</v>
      </c>
      <c r="F1394">
        <v>74.5</v>
      </c>
      <c r="G1394">
        <v>84</v>
      </c>
      <c r="H1394">
        <v>1.5375000000000001</v>
      </c>
      <c r="I1394">
        <v>1.5925</v>
      </c>
      <c r="J1394">
        <v>0.82274999999999998</v>
      </c>
      <c r="K1394">
        <v>1.28105</v>
      </c>
      <c r="L1394">
        <v>44</v>
      </c>
    </row>
    <row r="1395" spans="1:12" x14ac:dyDescent="0.25">
      <c r="A1395">
        <v>387872</v>
      </c>
      <c r="B1395">
        <v>0.872</v>
      </c>
      <c r="C1395">
        <v>0.70699999999999996</v>
      </c>
      <c r="D1395">
        <v>73.5</v>
      </c>
      <c r="E1395">
        <v>55.5</v>
      </c>
      <c r="F1395">
        <v>84.5</v>
      </c>
      <c r="G1395">
        <v>77.5</v>
      </c>
      <c r="H1395">
        <v>1.4595</v>
      </c>
      <c r="I1395">
        <v>1.5269999999999999</v>
      </c>
      <c r="J1395">
        <v>1.2053</v>
      </c>
      <c r="K1395">
        <v>1.1741999999999999</v>
      </c>
      <c r="L1395">
        <v>86</v>
      </c>
    </row>
    <row r="1396" spans="1:12" x14ac:dyDescent="0.25">
      <c r="A1396">
        <v>351176</v>
      </c>
      <c r="B1396">
        <v>0.66799999999999904</v>
      </c>
      <c r="C1396">
        <v>0.59650000000000003</v>
      </c>
      <c r="D1396">
        <v>57</v>
      </c>
      <c r="E1396">
        <v>54.5</v>
      </c>
      <c r="F1396">
        <v>85</v>
      </c>
      <c r="G1396">
        <v>91.5</v>
      </c>
      <c r="H1396">
        <v>1.5215000000000001</v>
      </c>
      <c r="I1396">
        <v>1.577</v>
      </c>
      <c r="J1396">
        <v>1.79165</v>
      </c>
      <c r="K1396">
        <v>1.4194499999999901</v>
      </c>
      <c r="L1396">
        <v>28</v>
      </c>
    </row>
    <row r="1397" spans="1:12" x14ac:dyDescent="0.25">
      <c r="A1397">
        <v>402597</v>
      </c>
      <c r="B1397">
        <v>0.70449999999999902</v>
      </c>
      <c r="C1397">
        <v>0.72249999999999903</v>
      </c>
      <c r="D1397">
        <v>84.5</v>
      </c>
      <c r="E1397">
        <v>86.5</v>
      </c>
      <c r="F1397">
        <v>120.5</v>
      </c>
      <c r="G1397">
        <v>121</v>
      </c>
      <c r="H1397">
        <v>1.5489999999999999</v>
      </c>
      <c r="I1397">
        <v>1.5625</v>
      </c>
      <c r="J1397">
        <v>0.80535000000000001</v>
      </c>
      <c r="K1397">
        <v>1.8118999999999901</v>
      </c>
      <c r="L1397">
        <v>94</v>
      </c>
    </row>
    <row r="1398" spans="1:12" x14ac:dyDescent="0.25">
      <c r="A1398">
        <v>397438</v>
      </c>
      <c r="B1398">
        <v>0.59750000000000003</v>
      </c>
      <c r="C1398">
        <v>0.56599999999999995</v>
      </c>
      <c r="D1398">
        <v>50</v>
      </c>
      <c r="E1398">
        <v>48.5</v>
      </c>
      <c r="F1398">
        <v>83.5</v>
      </c>
      <c r="G1398">
        <v>86</v>
      </c>
      <c r="H1398">
        <v>1.5549999999999999</v>
      </c>
      <c r="I1398">
        <v>1.61899999999999</v>
      </c>
      <c r="J1398">
        <v>1.1435999999999999</v>
      </c>
      <c r="K1398">
        <v>1.89245</v>
      </c>
      <c r="L1398">
        <v>0</v>
      </c>
    </row>
    <row r="1399" spans="1:12" x14ac:dyDescent="0.25">
      <c r="A1399">
        <v>393913</v>
      </c>
      <c r="B1399">
        <v>0.66899999999999904</v>
      </c>
      <c r="C1399">
        <v>0.63049999999999995</v>
      </c>
      <c r="D1399">
        <v>50.5</v>
      </c>
      <c r="E1399">
        <v>49.5</v>
      </c>
      <c r="F1399">
        <v>76</v>
      </c>
      <c r="G1399">
        <v>78.5</v>
      </c>
      <c r="H1399">
        <v>1.577</v>
      </c>
      <c r="I1399">
        <v>1.5994999999999999</v>
      </c>
      <c r="J1399">
        <v>0.74754999999999905</v>
      </c>
      <c r="K1399">
        <v>1.1886999999999901</v>
      </c>
      <c r="L1399">
        <v>10</v>
      </c>
    </row>
    <row r="1400" spans="1:12" x14ac:dyDescent="0.25">
      <c r="A1400">
        <v>418828</v>
      </c>
      <c r="B1400">
        <v>0.57850000000000001</v>
      </c>
      <c r="C1400">
        <v>0.61799999999999899</v>
      </c>
      <c r="D1400">
        <v>43.5</v>
      </c>
      <c r="E1400">
        <v>53.5</v>
      </c>
      <c r="F1400">
        <v>76</v>
      </c>
      <c r="G1400">
        <v>87.5</v>
      </c>
      <c r="H1400">
        <v>1.585</v>
      </c>
      <c r="I1400">
        <v>1.581</v>
      </c>
      <c r="J1400">
        <v>1.0678999999999901</v>
      </c>
      <c r="K1400">
        <v>1.7042999999999999</v>
      </c>
      <c r="L1400">
        <v>10</v>
      </c>
    </row>
    <row r="1401" spans="1:12" x14ac:dyDescent="0.25">
      <c r="A1401">
        <v>417713</v>
      </c>
      <c r="B1401">
        <v>0.66300000000000003</v>
      </c>
      <c r="C1401">
        <v>0.53349999999999997</v>
      </c>
      <c r="D1401">
        <v>52.5</v>
      </c>
      <c r="E1401">
        <v>47.5</v>
      </c>
      <c r="F1401">
        <v>80</v>
      </c>
      <c r="G1401">
        <v>90</v>
      </c>
      <c r="H1401">
        <v>1.5854999999999899</v>
      </c>
      <c r="I1401">
        <v>1.6059999999999901</v>
      </c>
      <c r="J1401">
        <v>1.0807</v>
      </c>
      <c r="K1401">
        <v>1.6699499999999901</v>
      </c>
      <c r="L1401">
        <v>6</v>
      </c>
    </row>
    <row r="1402" spans="1:12" x14ac:dyDescent="0.25">
      <c r="A1402">
        <v>281114</v>
      </c>
      <c r="B1402">
        <v>0.84649999999999903</v>
      </c>
      <c r="C1402">
        <v>0.75249999999999995</v>
      </c>
      <c r="D1402">
        <v>51.5</v>
      </c>
      <c r="E1402">
        <v>47</v>
      </c>
      <c r="F1402">
        <v>60</v>
      </c>
      <c r="G1402">
        <v>65</v>
      </c>
      <c r="H1402">
        <v>1.56899999999999</v>
      </c>
      <c r="I1402">
        <v>1.6174999999999899</v>
      </c>
      <c r="J1402">
        <v>1.1985999999999899</v>
      </c>
      <c r="K1402">
        <v>1.2577499999999999</v>
      </c>
      <c r="L1402">
        <v>10</v>
      </c>
    </row>
    <row r="1403" spans="1:12" x14ac:dyDescent="0.25">
      <c r="A1403">
        <v>370039</v>
      </c>
      <c r="B1403">
        <v>0.63849999999999996</v>
      </c>
      <c r="C1403">
        <v>0.61850000000000005</v>
      </c>
      <c r="D1403">
        <v>44</v>
      </c>
      <c r="E1403">
        <v>42</v>
      </c>
      <c r="F1403">
        <v>70.5</v>
      </c>
      <c r="G1403">
        <v>68</v>
      </c>
      <c r="H1403">
        <v>1.5719999999999901</v>
      </c>
      <c r="I1403">
        <v>1.569</v>
      </c>
      <c r="J1403">
        <v>0.78464999999999996</v>
      </c>
      <c r="K1403">
        <v>0.95194999999999996</v>
      </c>
      <c r="L1403">
        <v>0</v>
      </c>
    </row>
    <row r="1404" spans="1:12" x14ac:dyDescent="0.25">
      <c r="A1404">
        <v>86762</v>
      </c>
      <c r="B1404">
        <v>0.82</v>
      </c>
      <c r="C1404">
        <v>0.70049999999999901</v>
      </c>
      <c r="D1404">
        <v>55</v>
      </c>
      <c r="E1404">
        <v>60</v>
      </c>
      <c r="F1404">
        <v>67</v>
      </c>
      <c r="G1404">
        <v>86.5</v>
      </c>
      <c r="H1404">
        <v>1.58099999999999</v>
      </c>
      <c r="I1404">
        <v>1.6104999999999901</v>
      </c>
      <c r="J1404">
        <v>1.0270999999999999</v>
      </c>
      <c r="K1404">
        <v>1.2237</v>
      </c>
      <c r="L1404">
        <v>0</v>
      </c>
    </row>
    <row r="1405" spans="1:12" x14ac:dyDescent="0.25">
      <c r="A1405">
        <v>409126</v>
      </c>
      <c r="B1405">
        <v>0.48699999999999899</v>
      </c>
      <c r="C1405">
        <v>0.83599999999999997</v>
      </c>
      <c r="D1405">
        <v>55</v>
      </c>
      <c r="E1405">
        <v>74.5</v>
      </c>
      <c r="F1405">
        <v>113.5</v>
      </c>
      <c r="G1405">
        <v>89</v>
      </c>
      <c r="H1405">
        <v>1.54249999999999</v>
      </c>
      <c r="I1405">
        <v>1.5660000000000001</v>
      </c>
      <c r="J1405">
        <v>0.70704999999999996</v>
      </c>
      <c r="K1405">
        <v>1.11365</v>
      </c>
      <c r="L1405">
        <v>0</v>
      </c>
    </row>
    <row r="1406" spans="1:12" x14ac:dyDescent="0.25">
      <c r="A1406">
        <v>418738</v>
      </c>
      <c r="B1406">
        <v>0.623999999999999</v>
      </c>
      <c r="C1406">
        <v>0.51449999999999996</v>
      </c>
      <c r="D1406">
        <v>57.5</v>
      </c>
      <c r="E1406">
        <v>48.5</v>
      </c>
      <c r="F1406">
        <v>92.5</v>
      </c>
      <c r="G1406">
        <v>95.5</v>
      </c>
      <c r="H1406">
        <v>1.56499999999999</v>
      </c>
      <c r="I1406">
        <v>1.659</v>
      </c>
      <c r="J1406">
        <v>1.3190499999999901</v>
      </c>
      <c r="K1406">
        <v>2.2199</v>
      </c>
      <c r="L1406">
        <v>0</v>
      </c>
    </row>
    <row r="1407" spans="1:12" x14ac:dyDescent="0.25">
      <c r="A1407">
        <v>411148</v>
      </c>
      <c r="B1407">
        <v>0.76749999999999996</v>
      </c>
      <c r="C1407">
        <v>0.70799999999999896</v>
      </c>
      <c r="D1407">
        <v>58.5</v>
      </c>
      <c r="E1407">
        <v>59</v>
      </c>
      <c r="F1407">
        <v>76.5</v>
      </c>
      <c r="G1407">
        <v>84.5</v>
      </c>
      <c r="H1407">
        <v>1.5109999999999899</v>
      </c>
      <c r="I1407">
        <v>1.5794999999999899</v>
      </c>
      <c r="J1407">
        <v>0.85555000000000003</v>
      </c>
      <c r="K1407">
        <v>1.0666500000000001</v>
      </c>
      <c r="L1407">
        <v>0</v>
      </c>
    </row>
    <row r="1408" spans="1:12" x14ac:dyDescent="0.25">
      <c r="A1408">
        <v>422328</v>
      </c>
      <c r="B1408">
        <v>0.72899999999999898</v>
      </c>
      <c r="C1408">
        <v>0.6895</v>
      </c>
      <c r="D1408">
        <v>78</v>
      </c>
      <c r="E1408">
        <v>74</v>
      </c>
      <c r="F1408">
        <v>108.5</v>
      </c>
      <c r="G1408">
        <v>108</v>
      </c>
      <c r="H1408">
        <v>1.56099999999999</v>
      </c>
      <c r="I1408">
        <v>1.5845</v>
      </c>
      <c r="J1408">
        <v>0.71174999999999999</v>
      </c>
      <c r="K1408">
        <v>1.33765</v>
      </c>
      <c r="L1408">
        <v>0</v>
      </c>
    </row>
    <row r="1409" spans="1:12" x14ac:dyDescent="0.25">
      <c r="A1409">
        <v>27356</v>
      </c>
      <c r="B1409">
        <v>0.55349999999999999</v>
      </c>
      <c r="C1409">
        <v>0.69850000000000001</v>
      </c>
      <c r="D1409">
        <v>62.5</v>
      </c>
      <c r="E1409">
        <v>79.5</v>
      </c>
      <c r="F1409">
        <v>112.5</v>
      </c>
      <c r="G1409">
        <v>114</v>
      </c>
      <c r="H1409">
        <v>1.56299999999999</v>
      </c>
      <c r="I1409">
        <v>1.6124999999999901</v>
      </c>
      <c r="J1409">
        <v>0.65249999999999997</v>
      </c>
      <c r="K1409">
        <v>1.5305499999999901</v>
      </c>
      <c r="L1409">
        <v>132</v>
      </c>
    </row>
    <row r="1410" spans="1:12" x14ac:dyDescent="0.25">
      <c r="A1410">
        <v>272798</v>
      </c>
      <c r="B1410">
        <v>0.82799999999999896</v>
      </c>
      <c r="C1410">
        <v>0.66700000000000004</v>
      </c>
      <c r="D1410">
        <v>59</v>
      </c>
      <c r="E1410">
        <v>54</v>
      </c>
      <c r="F1410">
        <v>72</v>
      </c>
      <c r="G1410">
        <v>83.5</v>
      </c>
      <c r="H1410">
        <v>1.5640000000000001</v>
      </c>
      <c r="I1410">
        <v>1.6134999999999899</v>
      </c>
      <c r="J1410">
        <v>0.80115000000000003</v>
      </c>
      <c r="K1410">
        <v>1.4943500000000001</v>
      </c>
      <c r="L1410">
        <v>0</v>
      </c>
    </row>
    <row r="1411" spans="1:12" x14ac:dyDescent="0.25">
      <c r="A1411">
        <v>393928</v>
      </c>
      <c r="B1411">
        <v>0.72550000000000003</v>
      </c>
      <c r="C1411">
        <v>0.52400000000000002</v>
      </c>
      <c r="D1411">
        <v>62.5</v>
      </c>
      <c r="E1411">
        <v>43</v>
      </c>
      <c r="F1411">
        <v>86</v>
      </c>
      <c r="G1411">
        <v>82.5</v>
      </c>
      <c r="H1411">
        <v>1.5825</v>
      </c>
      <c r="I1411">
        <v>1.6524999999999901</v>
      </c>
      <c r="J1411">
        <v>2.3574000000000002</v>
      </c>
      <c r="K1411">
        <v>1.8778999999999999</v>
      </c>
      <c r="L1411">
        <v>84</v>
      </c>
    </row>
    <row r="1412" spans="1:12" x14ac:dyDescent="0.25">
      <c r="A1412">
        <v>409071</v>
      </c>
      <c r="B1412">
        <v>0.79849999999999899</v>
      </c>
      <c r="C1412">
        <v>0.63649999999999995</v>
      </c>
      <c r="D1412">
        <v>74.5</v>
      </c>
      <c r="E1412">
        <v>63</v>
      </c>
      <c r="F1412">
        <v>96.5</v>
      </c>
      <c r="G1412">
        <v>100</v>
      </c>
      <c r="H1412">
        <v>1.5469999999999999</v>
      </c>
      <c r="I1412">
        <v>1.61</v>
      </c>
      <c r="J1412">
        <v>1.2343500000000001</v>
      </c>
      <c r="K1412">
        <v>1.2768999999999999</v>
      </c>
      <c r="L1412">
        <v>0</v>
      </c>
    </row>
    <row r="1413" spans="1:12" x14ac:dyDescent="0.25">
      <c r="A1413">
        <v>413164</v>
      </c>
      <c r="B1413">
        <v>0.81099999999999905</v>
      </c>
      <c r="C1413">
        <v>0.77499999999999902</v>
      </c>
      <c r="D1413">
        <v>75.5</v>
      </c>
      <c r="E1413">
        <v>77.5</v>
      </c>
      <c r="F1413">
        <v>95</v>
      </c>
      <c r="G1413">
        <v>101</v>
      </c>
      <c r="H1413">
        <v>1.5665</v>
      </c>
      <c r="I1413">
        <v>1.58499999999999</v>
      </c>
      <c r="J1413">
        <v>1.0361499999999999</v>
      </c>
      <c r="K1413">
        <v>1.1759999999999999</v>
      </c>
      <c r="L1413">
        <v>0</v>
      </c>
    </row>
    <row r="1414" spans="1:12" x14ac:dyDescent="0.25">
      <c r="A1414">
        <v>415274</v>
      </c>
      <c r="B1414">
        <v>0.66999999999999904</v>
      </c>
      <c r="C1414">
        <v>0.75800000000000001</v>
      </c>
      <c r="D1414">
        <v>66</v>
      </c>
      <c r="E1414">
        <v>71.5</v>
      </c>
      <c r="F1414">
        <v>99</v>
      </c>
      <c r="G1414">
        <v>94.5</v>
      </c>
      <c r="H1414">
        <v>1.5625</v>
      </c>
      <c r="I1414">
        <v>1.6104999999999901</v>
      </c>
      <c r="J1414">
        <v>0.72414999999999896</v>
      </c>
      <c r="K1414">
        <v>2.04544999999999</v>
      </c>
      <c r="L1414">
        <v>4</v>
      </c>
    </row>
    <row r="1415" spans="1:12" x14ac:dyDescent="0.25">
      <c r="A1415">
        <v>231967</v>
      </c>
      <c r="B1415">
        <v>0.618999999999999</v>
      </c>
      <c r="C1415">
        <v>0.60850000000000004</v>
      </c>
      <c r="D1415">
        <v>64</v>
      </c>
      <c r="E1415">
        <v>63.5</v>
      </c>
      <c r="F1415">
        <v>103.5</v>
      </c>
      <c r="G1415">
        <v>104.5</v>
      </c>
      <c r="H1415">
        <v>1.573</v>
      </c>
      <c r="I1415">
        <v>1.58049999999999</v>
      </c>
      <c r="J1415">
        <v>2.1791999999999998</v>
      </c>
      <c r="K1415">
        <v>1.44415</v>
      </c>
      <c r="L1415">
        <v>0</v>
      </c>
    </row>
    <row r="1416" spans="1:12" x14ac:dyDescent="0.25">
      <c r="A1416">
        <v>341824</v>
      </c>
      <c r="B1416">
        <v>0.68899999999999995</v>
      </c>
      <c r="C1416">
        <v>0.65</v>
      </c>
      <c r="D1416">
        <v>85.5</v>
      </c>
      <c r="E1416">
        <v>79</v>
      </c>
      <c r="F1416">
        <v>123.5</v>
      </c>
      <c r="G1416">
        <v>124</v>
      </c>
      <c r="H1416">
        <v>1.585</v>
      </c>
      <c r="I1416">
        <v>1.6240000000000001</v>
      </c>
      <c r="J1416">
        <v>0.69655</v>
      </c>
      <c r="K1416">
        <v>1.819</v>
      </c>
      <c r="L1416">
        <v>16</v>
      </c>
    </row>
    <row r="1417" spans="1:12" x14ac:dyDescent="0.25">
      <c r="A1417">
        <v>341824</v>
      </c>
      <c r="B1417">
        <v>0.70750000000000002</v>
      </c>
      <c r="C1417">
        <v>0.63200000000000001</v>
      </c>
      <c r="D1417">
        <v>84</v>
      </c>
      <c r="E1417">
        <v>76.5</v>
      </c>
      <c r="F1417">
        <v>118.5</v>
      </c>
      <c r="G1417">
        <v>124</v>
      </c>
      <c r="H1417">
        <v>1.552</v>
      </c>
      <c r="I1417">
        <v>1.6079999999999901</v>
      </c>
      <c r="J1417">
        <v>0.73429999999999995</v>
      </c>
      <c r="K1417">
        <v>1.7851999999999999</v>
      </c>
      <c r="L1417">
        <v>16</v>
      </c>
    </row>
    <row r="1418" spans="1:12" x14ac:dyDescent="0.25">
      <c r="A1418">
        <v>341824</v>
      </c>
      <c r="B1418">
        <v>0.68500000000000005</v>
      </c>
      <c r="C1418">
        <v>0.63849999999999996</v>
      </c>
      <c r="D1418">
        <v>84.5</v>
      </c>
      <c r="E1418">
        <v>77.5</v>
      </c>
      <c r="F1418">
        <v>123</v>
      </c>
      <c r="G1418">
        <v>123.5</v>
      </c>
      <c r="H1418">
        <v>1.589</v>
      </c>
      <c r="I1418">
        <v>1.6279999999999999</v>
      </c>
      <c r="J1418">
        <v>0.86229999999999996</v>
      </c>
      <c r="K1418">
        <v>1.8019000000000001</v>
      </c>
      <c r="L1418">
        <v>16</v>
      </c>
    </row>
    <row r="1419" spans="1:12" x14ac:dyDescent="0.25">
      <c r="A1419">
        <v>341824</v>
      </c>
      <c r="B1419">
        <v>0.70350000000000001</v>
      </c>
      <c r="C1419">
        <v>0.62050000000000005</v>
      </c>
      <c r="D1419">
        <v>83</v>
      </c>
      <c r="E1419">
        <v>75</v>
      </c>
      <c r="F1419">
        <v>118</v>
      </c>
      <c r="G1419">
        <v>123.5</v>
      </c>
      <c r="H1419">
        <v>1.556</v>
      </c>
      <c r="I1419">
        <v>1.6119999999999901</v>
      </c>
      <c r="J1419">
        <v>0.90005000000000002</v>
      </c>
      <c r="K1419">
        <v>1.7681</v>
      </c>
      <c r="L1419">
        <v>16</v>
      </c>
    </row>
    <row r="1420" spans="1:12" x14ac:dyDescent="0.25">
      <c r="A1420">
        <v>174696</v>
      </c>
      <c r="B1420">
        <v>0.58850000000000002</v>
      </c>
      <c r="C1420">
        <v>0.69749999999999901</v>
      </c>
      <c r="D1420">
        <v>54</v>
      </c>
      <c r="E1420">
        <v>52</v>
      </c>
      <c r="F1420">
        <v>92.5</v>
      </c>
      <c r="G1420">
        <v>75.5</v>
      </c>
      <c r="H1420">
        <v>1.5974999999999899</v>
      </c>
      <c r="I1420">
        <v>1.6214999999999999</v>
      </c>
      <c r="J1420">
        <v>0.75319999999999998</v>
      </c>
      <c r="K1420">
        <v>1.23895</v>
      </c>
    </row>
    <row r="1421" spans="1:12" x14ac:dyDescent="0.25">
      <c r="A1421">
        <v>294920</v>
      </c>
      <c r="B1421">
        <v>0.65849999999999997</v>
      </c>
      <c r="C1421">
        <v>0.51099999999999901</v>
      </c>
      <c r="D1421">
        <v>58.5</v>
      </c>
      <c r="E1421">
        <v>50.5</v>
      </c>
      <c r="F1421">
        <v>91</v>
      </c>
      <c r="G1421">
        <v>100</v>
      </c>
      <c r="H1421">
        <v>1.579</v>
      </c>
      <c r="I1421">
        <v>1.6585000000000001</v>
      </c>
      <c r="J1421">
        <v>1.3018999999999901</v>
      </c>
      <c r="K1421">
        <v>1.1144000000000001</v>
      </c>
      <c r="L1421">
        <v>60</v>
      </c>
    </row>
    <row r="1422" spans="1:12" x14ac:dyDescent="0.25">
      <c r="A1422">
        <v>309384</v>
      </c>
      <c r="B1422">
        <v>0.70499999999999896</v>
      </c>
      <c r="C1422">
        <v>0.56699999999999995</v>
      </c>
      <c r="D1422">
        <v>62.5</v>
      </c>
      <c r="E1422">
        <v>57.5</v>
      </c>
      <c r="F1422">
        <v>89.5</v>
      </c>
      <c r="G1422">
        <v>102</v>
      </c>
      <c r="H1422">
        <v>1.524</v>
      </c>
      <c r="I1422">
        <v>1.554</v>
      </c>
      <c r="J1422">
        <v>0.90200000000000002</v>
      </c>
      <c r="K1422">
        <v>1.5522</v>
      </c>
      <c r="L1422">
        <v>18</v>
      </c>
    </row>
    <row r="1423" spans="1:12" x14ac:dyDescent="0.25">
      <c r="A1423">
        <v>385642</v>
      </c>
      <c r="B1423">
        <v>0.58899999999999997</v>
      </c>
      <c r="C1423">
        <v>0.59099999999999997</v>
      </c>
      <c r="D1423">
        <v>61</v>
      </c>
      <c r="E1423">
        <v>64.5</v>
      </c>
      <c r="F1423">
        <v>103</v>
      </c>
      <c r="G1423">
        <v>109.5</v>
      </c>
      <c r="H1423">
        <v>1.595</v>
      </c>
      <c r="I1423">
        <v>1.6139999999999901</v>
      </c>
      <c r="J1423">
        <v>0.90325</v>
      </c>
      <c r="K1423">
        <v>1.2827500000000001</v>
      </c>
      <c r="L1423">
        <v>0</v>
      </c>
    </row>
    <row r="1424" spans="1:12" x14ac:dyDescent="0.25">
      <c r="A1424">
        <v>331799</v>
      </c>
      <c r="B1424">
        <v>0.60550000000000004</v>
      </c>
      <c r="C1424">
        <v>0.55699999999999905</v>
      </c>
      <c r="D1424">
        <v>69.5</v>
      </c>
      <c r="E1424">
        <v>64.5</v>
      </c>
      <c r="F1424">
        <v>116</v>
      </c>
      <c r="G1424">
        <v>116.5</v>
      </c>
      <c r="H1424">
        <v>1.5765</v>
      </c>
      <c r="I1424">
        <v>1.6455</v>
      </c>
      <c r="J1424">
        <v>0.90110000000000001</v>
      </c>
      <c r="K1424">
        <v>1.4597</v>
      </c>
      <c r="L1424">
        <v>0</v>
      </c>
    </row>
    <row r="1425" spans="1:12" x14ac:dyDescent="0.25">
      <c r="A1425">
        <v>2022051605</v>
      </c>
      <c r="B1425">
        <v>0.95850000000000002</v>
      </c>
      <c r="C1425">
        <v>0.69299999999999895</v>
      </c>
      <c r="D1425">
        <v>63</v>
      </c>
      <c r="E1425">
        <v>57.5</v>
      </c>
      <c r="F1425">
        <v>66.5</v>
      </c>
      <c r="G1425">
        <v>83.5</v>
      </c>
      <c r="H1425">
        <v>1.5965</v>
      </c>
      <c r="I1425">
        <v>1.6324999999999901</v>
      </c>
      <c r="J1425">
        <v>0.77454999999999996</v>
      </c>
      <c r="K1425">
        <v>1.74315</v>
      </c>
    </row>
    <row r="1426" spans="1:12" x14ac:dyDescent="0.25">
      <c r="A1426">
        <v>416501</v>
      </c>
      <c r="B1426">
        <v>0.65549999999999997</v>
      </c>
      <c r="C1426">
        <v>0.59149999999999903</v>
      </c>
      <c r="D1426">
        <v>71.5</v>
      </c>
      <c r="E1426">
        <v>59</v>
      </c>
      <c r="F1426">
        <v>108.5</v>
      </c>
      <c r="G1426">
        <v>101</v>
      </c>
      <c r="H1426">
        <v>1.613</v>
      </c>
      <c r="I1426">
        <v>1.6435</v>
      </c>
      <c r="J1426">
        <v>0.80569999999999997</v>
      </c>
      <c r="K1426">
        <v>1.5176000000000001</v>
      </c>
      <c r="L1426">
        <v>0</v>
      </c>
    </row>
    <row r="1427" spans="1:12" x14ac:dyDescent="0.25">
      <c r="A1427">
        <v>412298</v>
      </c>
      <c r="B1427">
        <v>0.745</v>
      </c>
      <c r="C1427">
        <v>0.81</v>
      </c>
      <c r="D1427">
        <v>80</v>
      </c>
      <c r="E1427">
        <v>79.5</v>
      </c>
      <c r="F1427">
        <v>107.5</v>
      </c>
      <c r="G1427">
        <v>98.5</v>
      </c>
      <c r="H1427">
        <v>1.524</v>
      </c>
      <c r="I1427">
        <v>1.577</v>
      </c>
      <c r="J1427">
        <v>1.1944999999999999</v>
      </c>
      <c r="K1427">
        <v>1.2275</v>
      </c>
      <c r="L1427">
        <v>0</v>
      </c>
    </row>
    <row r="1428" spans="1:12" x14ac:dyDescent="0.25">
      <c r="A1428">
        <v>396792</v>
      </c>
      <c r="B1428">
        <v>0.57250000000000001</v>
      </c>
      <c r="C1428">
        <v>0.66499999999999904</v>
      </c>
      <c r="D1428">
        <v>67</v>
      </c>
      <c r="E1428">
        <v>70</v>
      </c>
      <c r="F1428">
        <v>118</v>
      </c>
      <c r="G1428">
        <v>106.5</v>
      </c>
      <c r="H1428">
        <v>1.57</v>
      </c>
      <c r="I1428">
        <v>1.6305000000000001</v>
      </c>
      <c r="J1428">
        <v>2.0041000000000002</v>
      </c>
      <c r="K1428">
        <v>1.5358499999999999</v>
      </c>
      <c r="L1428">
        <v>40</v>
      </c>
    </row>
    <row r="1429" spans="1:12" x14ac:dyDescent="0.25">
      <c r="A1429">
        <v>412799</v>
      </c>
      <c r="B1429">
        <v>0.72649999999999904</v>
      </c>
      <c r="C1429">
        <v>0.78699999999999903</v>
      </c>
      <c r="D1429">
        <v>62</v>
      </c>
      <c r="E1429">
        <v>59.5</v>
      </c>
      <c r="F1429">
        <v>85.5</v>
      </c>
      <c r="G1429">
        <v>75.5</v>
      </c>
      <c r="H1429">
        <v>1.595</v>
      </c>
      <c r="I1429">
        <v>1.6274999999999999</v>
      </c>
      <c r="J1429">
        <v>1.0145</v>
      </c>
      <c r="K1429">
        <v>1.22695</v>
      </c>
      <c r="L1429">
        <v>12</v>
      </c>
    </row>
    <row r="1430" spans="1:12" x14ac:dyDescent="0.25">
      <c r="A1430">
        <v>408471</v>
      </c>
      <c r="B1430">
        <v>0.71999999999999897</v>
      </c>
      <c r="C1430">
        <v>0.73899999999999999</v>
      </c>
      <c r="D1430">
        <v>59.5</v>
      </c>
      <c r="E1430">
        <v>59</v>
      </c>
      <c r="F1430">
        <v>83</v>
      </c>
      <c r="G1430">
        <v>80</v>
      </c>
      <c r="H1430">
        <v>1.4684999999999899</v>
      </c>
      <c r="I1430">
        <v>1.5305</v>
      </c>
      <c r="J1430">
        <v>1.0615999999999901</v>
      </c>
      <c r="K1430">
        <v>1.13985</v>
      </c>
      <c r="L1430">
        <v>38</v>
      </c>
    </row>
    <row r="1431" spans="1:12" x14ac:dyDescent="0.25">
      <c r="A1431">
        <v>419940</v>
      </c>
      <c r="B1431">
        <v>0.68049999999999999</v>
      </c>
      <c r="C1431">
        <v>0.61749999999999905</v>
      </c>
      <c r="D1431">
        <v>51.5</v>
      </c>
      <c r="E1431">
        <v>62</v>
      </c>
      <c r="F1431">
        <v>79</v>
      </c>
      <c r="G1431">
        <v>103</v>
      </c>
      <c r="H1431">
        <v>1.5805</v>
      </c>
      <c r="I1431">
        <v>1.6684999999999901</v>
      </c>
      <c r="J1431">
        <v>0.6381</v>
      </c>
      <c r="K1431">
        <v>1.1780999999999999</v>
      </c>
      <c r="L1431">
        <v>0</v>
      </c>
    </row>
    <row r="1432" spans="1:12" x14ac:dyDescent="0.25">
      <c r="A1432">
        <v>414699</v>
      </c>
      <c r="B1432">
        <v>0.65700000000000003</v>
      </c>
      <c r="C1432">
        <v>0.619999999999999</v>
      </c>
      <c r="D1432">
        <v>67.5</v>
      </c>
      <c r="E1432">
        <v>63</v>
      </c>
      <c r="F1432">
        <v>104.5</v>
      </c>
      <c r="G1432">
        <v>103.5</v>
      </c>
      <c r="H1432">
        <v>1.6074999999999999</v>
      </c>
      <c r="I1432">
        <v>1.6060000000000001</v>
      </c>
      <c r="J1432">
        <v>1.10195</v>
      </c>
      <c r="K1432">
        <v>1.6197999999999999</v>
      </c>
    </row>
    <row r="1433" spans="1:12" x14ac:dyDescent="0.25">
      <c r="A1433">
        <v>398134</v>
      </c>
      <c r="B1433">
        <v>0.74449999999999905</v>
      </c>
      <c r="C1433">
        <v>0.72950000000000004</v>
      </c>
      <c r="D1433">
        <v>72.5</v>
      </c>
      <c r="E1433">
        <v>70.5</v>
      </c>
      <c r="F1433">
        <v>97.5</v>
      </c>
      <c r="G1433">
        <v>97.5</v>
      </c>
      <c r="H1433">
        <v>1.5394999999999901</v>
      </c>
      <c r="I1433">
        <v>1.6214999999999899</v>
      </c>
      <c r="J1433">
        <v>1.0462499999999999</v>
      </c>
      <c r="K1433">
        <v>2.8342000000000001</v>
      </c>
      <c r="L1433">
        <v>4</v>
      </c>
    </row>
    <row r="1434" spans="1:12" x14ac:dyDescent="0.25">
      <c r="A1434">
        <v>416585</v>
      </c>
      <c r="B1434">
        <v>0.747</v>
      </c>
      <c r="C1434">
        <v>0.66399999999999904</v>
      </c>
      <c r="D1434">
        <v>56</v>
      </c>
      <c r="E1434">
        <v>54</v>
      </c>
      <c r="F1434">
        <v>78</v>
      </c>
      <c r="G1434">
        <v>80.5</v>
      </c>
      <c r="H1434">
        <v>1.5579999999999901</v>
      </c>
      <c r="I1434">
        <v>1.6324999999999901</v>
      </c>
      <c r="J1434">
        <v>0.71899999999999997</v>
      </c>
      <c r="K1434">
        <v>1.3867</v>
      </c>
      <c r="L1434">
        <v>0</v>
      </c>
    </row>
    <row r="1435" spans="1:12" x14ac:dyDescent="0.25">
      <c r="A1435">
        <v>416585</v>
      </c>
      <c r="B1435">
        <v>0.72799999999999898</v>
      </c>
      <c r="C1435">
        <v>0.64349999999999996</v>
      </c>
      <c r="D1435">
        <v>56</v>
      </c>
      <c r="E1435">
        <v>54</v>
      </c>
      <c r="F1435">
        <v>79</v>
      </c>
      <c r="G1435">
        <v>83</v>
      </c>
      <c r="H1435">
        <v>1.58</v>
      </c>
      <c r="I1435">
        <v>1.64899999999999</v>
      </c>
      <c r="J1435">
        <v>0.74295</v>
      </c>
      <c r="K1435">
        <v>1.36805</v>
      </c>
      <c r="L1435">
        <v>0</v>
      </c>
    </row>
    <row r="1436" spans="1:12" x14ac:dyDescent="0.25">
      <c r="A1436">
        <v>416585</v>
      </c>
      <c r="B1436">
        <v>0.72450000000000003</v>
      </c>
      <c r="C1436">
        <v>0.68399999999999905</v>
      </c>
      <c r="D1436">
        <v>54</v>
      </c>
      <c r="E1436">
        <v>57.5</v>
      </c>
      <c r="F1436">
        <v>78.5</v>
      </c>
      <c r="G1436">
        <v>82.5</v>
      </c>
      <c r="H1436">
        <v>1.5640000000000001</v>
      </c>
      <c r="I1436">
        <v>1.6385000000000001</v>
      </c>
      <c r="J1436">
        <v>0.75905</v>
      </c>
      <c r="K1436">
        <v>1.4371499999999999</v>
      </c>
      <c r="L1436">
        <v>0</v>
      </c>
    </row>
    <row r="1437" spans="1:12" x14ac:dyDescent="0.25">
      <c r="A1437">
        <v>416585</v>
      </c>
      <c r="B1437">
        <v>0.70549999999999902</v>
      </c>
      <c r="C1437">
        <v>0.66349999999999998</v>
      </c>
      <c r="D1437">
        <v>54</v>
      </c>
      <c r="E1437">
        <v>57.5</v>
      </c>
      <c r="F1437">
        <v>79.5</v>
      </c>
      <c r="G1437">
        <v>85</v>
      </c>
      <c r="H1437">
        <v>1.5859999999999901</v>
      </c>
      <c r="I1437">
        <v>1.65499999999999</v>
      </c>
      <c r="J1437">
        <v>0.78299999999999903</v>
      </c>
      <c r="K1437">
        <v>1.4184999999999901</v>
      </c>
      <c r="L1437">
        <v>0</v>
      </c>
    </row>
    <row r="1438" spans="1:12" x14ac:dyDescent="0.25">
      <c r="A1438">
        <v>107955</v>
      </c>
      <c r="B1438">
        <v>0.71799999999999997</v>
      </c>
      <c r="C1438">
        <v>0.61650000000000005</v>
      </c>
      <c r="D1438">
        <v>69.5</v>
      </c>
      <c r="E1438">
        <v>59</v>
      </c>
      <c r="F1438">
        <v>100.5</v>
      </c>
      <c r="G1438">
        <v>97</v>
      </c>
      <c r="H1438">
        <v>1.5805</v>
      </c>
      <c r="I1438">
        <v>1.6240000000000001</v>
      </c>
      <c r="J1438">
        <v>0.9788</v>
      </c>
      <c r="K1438">
        <v>1.4154499999999901</v>
      </c>
      <c r="L1438">
        <v>0</v>
      </c>
    </row>
    <row r="1439" spans="1:12" x14ac:dyDescent="0.25">
      <c r="A1439">
        <v>90622</v>
      </c>
      <c r="B1439">
        <v>0.89599999999999902</v>
      </c>
      <c r="C1439">
        <v>0.64949999999999997</v>
      </c>
      <c r="D1439">
        <v>80</v>
      </c>
      <c r="E1439">
        <v>72</v>
      </c>
      <c r="F1439">
        <v>91</v>
      </c>
      <c r="G1439">
        <v>111</v>
      </c>
      <c r="H1439">
        <v>1.5514999999999901</v>
      </c>
      <c r="I1439">
        <v>1.62099999999999</v>
      </c>
      <c r="J1439">
        <v>1.2551000000000001</v>
      </c>
      <c r="K1439">
        <v>1.07115</v>
      </c>
      <c r="L1439">
        <v>230</v>
      </c>
    </row>
    <row r="1440" spans="1:12" x14ac:dyDescent="0.25">
      <c r="A1440">
        <v>389485</v>
      </c>
      <c r="B1440">
        <v>0.82399999999999896</v>
      </c>
      <c r="C1440">
        <v>0.565499999999999</v>
      </c>
      <c r="D1440">
        <v>90.5</v>
      </c>
      <c r="E1440">
        <v>64.5</v>
      </c>
      <c r="F1440">
        <v>110</v>
      </c>
      <c r="G1440">
        <v>113.5</v>
      </c>
      <c r="H1440">
        <v>1.5674999999999999</v>
      </c>
      <c r="I1440">
        <v>1.6174999999999899</v>
      </c>
      <c r="J1440">
        <v>1.1990499999999999</v>
      </c>
      <c r="K1440">
        <v>1.77535</v>
      </c>
      <c r="L1440">
        <v>110</v>
      </c>
    </row>
    <row r="1441" spans="1:12" x14ac:dyDescent="0.25">
      <c r="A1441">
        <v>21265</v>
      </c>
      <c r="B1441">
        <v>0.77800000000000002</v>
      </c>
      <c r="C1441">
        <v>0.62949999999999995</v>
      </c>
      <c r="D1441">
        <v>72</v>
      </c>
      <c r="E1441">
        <v>72.5</v>
      </c>
      <c r="F1441">
        <v>94</v>
      </c>
      <c r="G1441">
        <v>115.5</v>
      </c>
      <c r="H1441">
        <v>1.55649999999999</v>
      </c>
      <c r="I1441">
        <v>1.6239999999999899</v>
      </c>
      <c r="J1441">
        <v>0.96324999999999905</v>
      </c>
      <c r="K1441">
        <v>1.3368500000000001</v>
      </c>
      <c r="L1441">
        <v>4</v>
      </c>
    </row>
    <row r="1442" spans="1:12" x14ac:dyDescent="0.25">
      <c r="A1442">
        <v>410166</v>
      </c>
      <c r="B1442">
        <v>0.7</v>
      </c>
      <c r="C1442">
        <v>0.84949999999999903</v>
      </c>
      <c r="D1442">
        <v>60</v>
      </c>
      <c r="E1442">
        <v>59</v>
      </c>
      <c r="F1442">
        <v>87</v>
      </c>
      <c r="G1442">
        <v>69.5</v>
      </c>
      <c r="H1442">
        <v>1.59649999999999</v>
      </c>
      <c r="I1442">
        <v>1.633</v>
      </c>
      <c r="J1442">
        <v>0.88205</v>
      </c>
      <c r="K1442">
        <v>1.0984</v>
      </c>
      <c r="L1442">
        <v>26</v>
      </c>
    </row>
    <row r="1443" spans="1:12" x14ac:dyDescent="0.25">
      <c r="A1443">
        <v>375988</v>
      </c>
      <c r="B1443">
        <v>0.683499999999999</v>
      </c>
      <c r="C1443">
        <v>0.744999999999999</v>
      </c>
      <c r="D1443">
        <v>66</v>
      </c>
      <c r="E1443">
        <v>72</v>
      </c>
      <c r="F1443">
        <v>98</v>
      </c>
      <c r="G1443">
        <v>98</v>
      </c>
      <c r="H1443">
        <v>1.57249999999999</v>
      </c>
      <c r="I1443">
        <v>1.5794999999999899</v>
      </c>
      <c r="J1443">
        <v>1.2844500000000001</v>
      </c>
      <c r="K1443">
        <v>1.1395999999999999</v>
      </c>
      <c r="L1443">
        <v>6</v>
      </c>
    </row>
    <row r="1444" spans="1:12" x14ac:dyDescent="0.25">
      <c r="A1444">
        <v>418211</v>
      </c>
      <c r="B1444">
        <v>0.84650000000000003</v>
      </c>
      <c r="C1444">
        <v>0.66549999999999898</v>
      </c>
      <c r="D1444">
        <v>61</v>
      </c>
      <c r="E1444">
        <v>57.5</v>
      </c>
      <c r="F1444">
        <v>71.5</v>
      </c>
      <c r="G1444">
        <v>86.5</v>
      </c>
      <c r="H1444">
        <v>1.59849999999999</v>
      </c>
      <c r="I1444">
        <v>1.6274999999999999</v>
      </c>
      <c r="J1444">
        <v>1.27145</v>
      </c>
      <c r="K1444">
        <v>1.1988000000000001</v>
      </c>
      <c r="L1444">
        <v>14</v>
      </c>
    </row>
    <row r="1445" spans="1:12" x14ac:dyDescent="0.25">
      <c r="A1445">
        <v>412769</v>
      </c>
      <c r="B1445">
        <v>0.69950000000000001</v>
      </c>
      <c r="C1445">
        <v>0.76700000000000002</v>
      </c>
      <c r="D1445">
        <v>68</v>
      </c>
      <c r="E1445">
        <v>67</v>
      </c>
      <c r="F1445">
        <v>103.5</v>
      </c>
      <c r="G1445">
        <v>87</v>
      </c>
      <c r="H1445">
        <v>1.5434999999999901</v>
      </c>
      <c r="I1445">
        <v>1.5509999999999999</v>
      </c>
      <c r="J1445">
        <v>0.76544999999999996</v>
      </c>
      <c r="K1445">
        <v>1.03105</v>
      </c>
      <c r="L1445">
        <v>6</v>
      </c>
    </row>
    <row r="1446" spans="1:12" x14ac:dyDescent="0.25">
      <c r="A1446">
        <v>66616</v>
      </c>
      <c r="B1446">
        <v>0.66300000000000003</v>
      </c>
      <c r="C1446">
        <v>0.57549999999999901</v>
      </c>
      <c r="D1446">
        <v>58</v>
      </c>
      <c r="E1446">
        <v>53.5</v>
      </c>
      <c r="F1446">
        <v>87.5</v>
      </c>
      <c r="G1446">
        <v>93.5</v>
      </c>
      <c r="H1446">
        <v>1.57499999999999</v>
      </c>
      <c r="I1446">
        <v>1.60849999999999</v>
      </c>
      <c r="J1446">
        <v>1.1229</v>
      </c>
      <c r="K1446">
        <v>1.23559999999999</v>
      </c>
      <c r="L1446">
        <v>0</v>
      </c>
    </row>
    <row r="1447" spans="1:12" x14ac:dyDescent="0.25">
      <c r="A1447">
        <v>2022051904</v>
      </c>
      <c r="B1447">
        <v>0.64749999999999996</v>
      </c>
      <c r="C1447">
        <v>0.54</v>
      </c>
      <c r="D1447">
        <v>60.5</v>
      </c>
      <c r="E1447">
        <v>55</v>
      </c>
      <c r="F1447">
        <v>94</v>
      </c>
      <c r="G1447">
        <v>102.5</v>
      </c>
      <c r="H1447">
        <v>1.54599999999999</v>
      </c>
      <c r="I1447">
        <v>1.5634999999999899</v>
      </c>
      <c r="J1447">
        <v>0.66385000000000005</v>
      </c>
      <c r="K1447">
        <v>1.31335</v>
      </c>
    </row>
    <row r="1448" spans="1:12" x14ac:dyDescent="0.25">
      <c r="A1448">
        <v>320253</v>
      </c>
      <c r="B1448">
        <v>0.70249999999999901</v>
      </c>
      <c r="C1448">
        <v>0.58149999999999902</v>
      </c>
      <c r="D1448">
        <v>71.5</v>
      </c>
      <c r="E1448">
        <v>63</v>
      </c>
      <c r="F1448">
        <v>102</v>
      </c>
      <c r="G1448">
        <v>109</v>
      </c>
      <c r="H1448">
        <v>1.5954999999999899</v>
      </c>
      <c r="I1448">
        <v>1.633</v>
      </c>
      <c r="J1448">
        <v>0.91444999999999999</v>
      </c>
      <c r="K1448">
        <v>1.2605999999999999</v>
      </c>
      <c r="L1448">
        <v>14</v>
      </c>
    </row>
    <row r="1449" spans="1:12" x14ac:dyDescent="0.25">
      <c r="A1449">
        <v>417166</v>
      </c>
      <c r="B1449">
        <v>0.60799999999999998</v>
      </c>
      <c r="C1449">
        <v>0.71499999999999897</v>
      </c>
      <c r="D1449">
        <v>65</v>
      </c>
      <c r="E1449">
        <v>84</v>
      </c>
      <c r="F1449">
        <v>107</v>
      </c>
      <c r="G1449">
        <v>118</v>
      </c>
      <c r="H1449">
        <v>1.51999999999999</v>
      </c>
      <c r="I1449">
        <v>1.522</v>
      </c>
      <c r="J1449">
        <v>0.92179999999999995</v>
      </c>
      <c r="K1449">
        <v>1.5707</v>
      </c>
      <c r="L1449">
        <v>0</v>
      </c>
    </row>
    <row r="1450" spans="1:12" x14ac:dyDescent="0.25">
      <c r="A1450">
        <v>2022012602</v>
      </c>
      <c r="B1450">
        <v>0.59099999999999997</v>
      </c>
      <c r="C1450">
        <v>0.54400000000000004</v>
      </c>
      <c r="D1450">
        <v>64</v>
      </c>
      <c r="E1450">
        <v>66</v>
      </c>
      <c r="F1450">
        <v>108</v>
      </c>
      <c r="G1450">
        <v>121</v>
      </c>
      <c r="H1450">
        <v>1.6059999999999901</v>
      </c>
      <c r="I1450">
        <v>1.6324999999999901</v>
      </c>
      <c r="J1450">
        <v>0.98439999999999905</v>
      </c>
      <c r="K1450">
        <v>1.0449999999999999</v>
      </c>
    </row>
    <row r="1451" spans="1:12" x14ac:dyDescent="0.25">
      <c r="A1451">
        <v>414281</v>
      </c>
      <c r="B1451">
        <v>0.55899999999999905</v>
      </c>
      <c r="C1451">
        <v>0.69599999999999995</v>
      </c>
      <c r="D1451">
        <v>47.5</v>
      </c>
      <c r="E1451">
        <v>51</v>
      </c>
      <c r="F1451">
        <v>85.5</v>
      </c>
      <c r="G1451">
        <v>73.5</v>
      </c>
      <c r="H1451">
        <v>1.5754999999999999</v>
      </c>
      <c r="I1451">
        <v>1.5599999999999901</v>
      </c>
      <c r="J1451">
        <v>0.88690000000000002</v>
      </c>
      <c r="K1451">
        <v>1.4009499999999999</v>
      </c>
      <c r="L1451">
        <v>6</v>
      </c>
    </row>
    <row r="1452" spans="1:12" x14ac:dyDescent="0.25">
      <c r="A1452">
        <v>416670</v>
      </c>
      <c r="B1452">
        <v>0.72849999999999904</v>
      </c>
      <c r="C1452">
        <v>0.67349999999999999</v>
      </c>
      <c r="D1452">
        <v>72.5</v>
      </c>
      <c r="E1452">
        <v>77.5</v>
      </c>
      <c r="F1452">
        <v>99.5</v>
      </c>
      <c r="G1452">
        <v>115</v>
      </c>
      <c r="H1452">
        <v>1.6105</v>
      </c>
      <c r="I1452">
        <v>1.66</v>
      </c>
      <c r="J1452">
        <v>1.4031</v>
      </c>
      <c r="K1452">
        <v>1.4249000000000001</v>
      </c>
      <c r="L1452">
        <v>0</v>
      </c>
    </row>
    <row r="1453" spans="1:12" x14ac:dyDescent="0.25">
      <c r="A1453">
        <v>35417</v>
      </c>
      <c r="B1453">
        <v>0.54799999999999904</v>
      </c>
      <c r="C1453">
        <v>0.55100000000000005</v>
      </c>
      <c r="D1453">
        <v>49</v>
      </c>
      <c r="E1453">
        <v>66</v>
      </c>
      <c r="F1453">
        <v>90</v>
      </c>
      <c r="G1453">
        <v>120</v>
      </c>
      <c r="H1453">
        <v>1.583</v>
      </c>
      <c r="I1453">
        <v>1.575</v>
      </c>
      <c r="J1453">
        <v>0.7611</v>
      </c>
      <c r="K1453">
        <v>1.31</v>
      </c>
      <c r="L1453">
        <v>0</v>
      </c>
    </row>
    <row r="1454" spans="1:12" x14ac:dyDescent="0.25">
      <c r="A1454">
        <v>35417</v>
      </c>
      <c r="B1454">
        <v>0.53699999999999903</v>
      </c>
      <c r="C1454">
        <v>0.60599999999999898</v>
      </c>
      <c r="D1454">
        <v>56</v>
      </c>
      <c r="E1454">
        <v>68.5</v>
      </c>
      <c r="F1454">
        <v>105</v>
      </c>
      <c r="G1454">
        <v>113.5</v>
      </c>
      <c r="H1454">
        <v>1.597</v>
      </c>
      <c r="I1454">
        <v>1.5960000000000001</v>
      </c>
      <c r="J1454">
        <v>0.74234999999999995</v>
      </c>
      <c r="K1454">
        <v>1.2444999999999999</v>
      </c>
      <c r="L1454">
        <v>0</v>
      </c>
    </row>
    <row r="1455" spans="1:12" x14ac:dyDescent="0.25">
      <c r="A1455">
        <v>408683</v>
      </c>
      <c r="B1455">
        <v>0.84299999999999997</v>
      </c>
      <c r="C1455">
        <v>0.75749999999999895</v>
      </c>
      <c r="D1455">
        <v>58.5</v>
      </c>
      <c r="E1455">
        <v>55</v>
      </c>
      <c r="F1455">
        <v>69.5</v>
      </c>
      <c r="G1455">
        <v>73</v>
      </c>
      <c r="H1455">
        <v>1.6094999999999999</v>
      </c>
      <c r="I1455">
        <v>1.6495</v>
      </c>
      <c r="J1455">
        <v>0.88149999999999995</v>
      </c>
      <c r="K1455">
        <v>1.0586</v>
      </c>
      <c r="L1455">
        <v>44</v>
      </c>
    </row>
    <row r="1456" spans="1:12" x14ac:dyDescent="0.25">
      <c r="A1456">
        <v>40124</v>
      </c>
      <c r="B1456">
        <v>0.6</v>
      </c>
      <c r="C1456">
        <v>0.52600000000000002</v>
      </c>
      <c r="D1456">
        <v>50</v>
      </c>
      <c r="E1456">
        <v>42.5</v>
      </c>
      <c r="F1456">
        <v>83</v>
      </c>
      <c r="G1456">
        <v>81</v>
      </c>
      <c r="H1456">
        <v>1.5315000000000001</v>
      </c>
      <c r="I1456">
        <v>1.5814999999999899</v>
      </c>
      <c r="J1456">
        <v>0.94164999999999999</v>
      </c>
      <c r="K1456">
        <v>1.2708999999999999</v>
      </c>
    </row>
    <row r="1457" spans="1:12" x14ac:dyDescent="0.25">
      <c r="A1457">
        <v>261487</v>
      </c>
      <c r="B1457">
        <v>0.54800000000000004</v>
      </c>
      <c r="C1457">
        <v>0.58449999999999902</v>
      </c>
      <c r="D1457">
        <v>61.5</v>
      </c>
      <c r="E1457">
        <v>55</v>
      </c>
      <c r="F1457">
        <v>112.5</v>
      </c>
      <c r="G1457">
        <v>94</v>
      </c>
      <c r="H1457">
        <v>1.5865</v>
      </c>
      <c r="I1457">
        <v>1.6234999999999999</v>
      </c>
      <c r="J1457">
        <v>1.2569999999999999</v>
      </c>
      <c r="K1457">
        <v>1.3645499999999999</v>
      </c>
      <c r="L1457">
        <v>136</v>
      </c>
    </row>
    <row r="1458" spans="1:12" x14ac:dyDescent="0.25">
      <c r="A1458">
        <v>417595</v>
      </c>
      <c r="B1458">
        <v>0.73499999999999999</v>
      </c>
      <c r="C1458">
        <v>0.58599999999999997</v>
      </c>
      <c r="D1458">
        <v>64.5</v>
      </c>
      <c r="E1458">
        <v>59</v>
      </c>
      <c r="F1458">
        <v>89</v>
      </c>
      <c r="G1458">
        <v>101</v>
      </c>
      <c r="H1458">
        <v>1.5669999999999999</v>
      </c>
      <c r="I1458">
        <v>1.6014999999999999</v>
      </c>
      <c r="J1458">
        <v>0.66134999999999999</v>
      </c>
      <c r="K1458">
        <v>1.4056</v>
      </c>
      <c r="L1458">
        <v>0</v>
      </c>
    </row>
    <row r="1459" spans="1:12" x14ac:dyDescent="0.25">
      <c r="A1459">
        <v>368515</v>
      </c>
      <c r="B1459">
        <v>0.63949999999999996</v>
      </c>
      <c r="C1459">
        <v>0.67700000000000005</v>
      </c>
      <c r="D1459">
        <v>71.5</v>
      </c>
      <c r="E1459">
        <v>70</v>
      </c>
      <c r="F1459">
        <v>111.5</v>
      </c>
      <c r="G1459">
        <v>104</v>
      </c>
      <c r="H1459">
        <v>1.5820000000000001</v>
      </c>
      <c r="I1459">
        <v>1.6124999999999901</v>
      </c>
      <c r="J1459">
        <v>0.90044999999999997</v>
      </c>
      <c r="K1459">
        <v>1.03925</v>
      </c>
      <c r="L1459">
        <v>6</v>
      </c>
    </row>
    <row r="1460" spans="1:12" x14ac:dyDescent="0.25">
      <c r="A1460">
        <v>413395</v>
      </c>
      <c r="B1460">
        <v>0.57799999999999996</v>
      </c>
      <c r="C1460">
        <v>0.45900000000000002</v>
      </c>
      <c r="D1460">
        <v>56.5</v>
      </c>
      <c r="E1460">
        <v>48.5</v>
      </c>
      <c r="F1460">
        <v>99</v>
      </c>
      <c r="G1460">
        <v>107</v>
      </c>
      <c r="H1460">
        <v>1.5549999999999999</v>
      </c>
      <c r="I1460">
        <v>1.6795</v>
      </c>
      <c r="J1460">
        <v>0.65559999999999996</v>
      </c>
      <c r="K1460">
        <v>1.3551</v>
      </c>
      <c r="L1460">
        <v>6</v>
      </c>
    </row>
    <row r="1461" spans="1:12" x14ac:dyDescent="0.25">
      <c r="A1461">
        <v>342768</v>
      </c>
      <c r="B1461">
        <v>0.806499999999999</v>
      </c>
      <c r="C1461">
        <v>0.73499999999999899</v>
      </c>
      <c r="D1461">
        <v>50</v>
      </c>
      <c r="E1461">
        <v>55.5</v>
      </c>
      <c r="F1461">
        <v>63.5</v>
      </c>
      <c r="G1461">
        <v>78</v>
      </c>
      <c r="H1461">
        <v>1.5840000000000001</v>
      </c>
      <c r="I1461">
        <v>1.631</v>
      </c>
      <c r="J1461">
        <v>1.3150999999999999</v>
      </c>
      <c r="K1461">
        <v>1.1392</v>
      </c>
      <c r="L1461">
        <v>28</v>
      </c>
    </row>
    <row r="1462" spans="1:12" x14ac:dyDescent="0.25">
      <c r="A1462">
        <v>409672</v>
      </c>
      <c r="B1462">
        <v>0.77849999999999897</v>
      </c>
      <c r="C1462">
        <v>0.752999999999999</v>
      </c>
      <c r="D1462">
        <v>49.5</v>
      </c>
      <c r="E1462">
        <v>54.5</v>
      </c>
      <c r="F1462">
        <v>63.5</v>
      </c>
      <c r="G1462">
        <v>73</v>
      </c>
      <c r="H1462">
        <v>1.5640000000000001</v>
      </c>
      <c r="I1462">
        <v>1.5534999999999799</v>
      </c>
      <c r="J1462">
        <v>0.72239999999999904</v>
      </c>
      <c r="K1462">
        <v>1.1882999999999999</v>
      </c>
      <c r="L1462">
        <v>0</v>
      </c>
    </row>
    <row r="1463" spans="1:12" x14ac:dyDescent="0.25">
      <c r="A1463">
        <v>419177</v>
      </c>
      <c r="B1463">
        <v>0.72699999999999998</v>
      </c>
      <c r="C1463">
        <v>0.74299999999999999</v>
      </c>
      <c r="D1463">
        <v>79</v>
      </c>
      <c r="E1463">
        <v>63</v>
      </c>
      <c r="F1463">
        <v>109</v>
      </c>
      <c r="G1463">
        <v>85</v>
      </c>
      <c r="H1463">
        <v>1.585</v>
      </c>
      <c r="I1463">
        <v>1.611</v>
      </c>
      <c r="J1463">
        <v>0.70369999999999999</v>
      </c>
      <c r="K1463">
        <v>1.2069000000000001</v>
      </c>
      <c r="L1463">
        <v>0</v>
      </c>
    </row>
    <row r="1464" spans="1:12" x14ac:dyDescent="0.25">
      <c r="A1464">
        <v>421927</v>
      </c>
      <c r="B1464">
        <v>0.73250000000000004</v>
      </c>
      <c r="C1464">
        <v>0.66500000000000004</v>
      </c>
      <c r="D1464">
        <v>68.5</v>
      </c>
      <c r="E1464">
        <v>64.5</v>
      </c>
      <c r="F1464">
        <v>93.5</v>
      </c>
      <c r="G1464">
        <v>96.5</v>
      </c>
      <c r="H1464">
        <v>1.6335</v>
      </c>
      <c r="I1464">
        <v>1.64</v>
      </c>
      <c r="J1464">
        <v>1.2993999999999899</v>
      </c>
      <c r="K1464">
        <v>1.1475</v>
      </c>
      <c r="L1464">
        <v>0</v>
      </c>
    </row>
    <row r="1465" spans="1:12" x14ac:dyDescent="0.25">
      <c r="A1465">
        <v>2022051909</v>
      </c>
      <c r="B1465">
        <v>0.85</v>
      </c>
      <c r="C1465">
        <v>0.79249999999999998</v>
      </c>
      <c r="D1465">
        <v>67.5</v>
      </c>
      <c r="E1465">
        <v>70.5</v>
      </c>
      <c r="F1465">
        <v>80</v>
      </c>
      <c r="G1465">
        <v>89.5</v>
      </c>
      <c r="H1465">
        <v>1.591</v>
      </c>
      <c r="I1465">
        <v>1.5774999999999999</v>
      </c>
      <c r="J1465">
        <v>1.3450500000000001</v>
      </c>
      <c r="K1465">
        <v>1.2179500000000001</v>
      </c>
    </row>
    <row r="1466" spans="1:12" x14ac:dyDescent="0.25">
      <c r="A1466">
        <v>410880</v>
      </c>
      <c r="B1466">
        <v>0.621</v>
      </c>
      <c r="C1466">
        <v>0.59399999999999997</v>
      </c>
      <c r="D1466">
        <v>61</v>
      </c>
      <c r="E1466">
        <v>59.5</v>
      </c>
      <c r="F1466">
        <v>97.5</v>
      </c>
      <c r="G1466">
        <v>101.5</v>
      </c>
      <c r="H1466">
        <v>1.573</v>
      </c>
      <c r="I1466">
        <v>1.6219999999999899</v>
      </c>
      <c r="J1466">
        <v>1.03775</v>
      </c>
      <c r="K1466">
        <v>1.31869999999999</v>
      </c>
      <c r="L1466">
        <v>6</v>
      </c>
    </row>
    <row r="1467" spans="1:12" x14ac:dyDescent="0.25">
      <c r="A1467">
        <v>265142</v>
      </c>
      <c r="B1467">
        <v>0.83399999999999896</v>
      </c>
      <c r="C1467">
        <v>0.53400000000000003</v>
      </c>
      <c r="D1467">
        <v>65.5</v>
      </c>
      <c r="E1467">
        <v>44</v>
      </c>
      <c r="F1467">
        <v>79</v>
      </c>
      <c r="G1467">
        <v>85</v>
      </c>
      <c r="H1467">
        <v>1.5669999999999999</v>
      </c>
      <c r="I1467">
        <v>1.6475</v>
      </c>
      <c r="J1467">
        <v>0.98924999999999996</v>
      </c>
      <c r="K1467">
        <v>2.3669500000000001</v>
      </c>
      <c r="L1467">
        <v>6</v>
      </c>
    </row>
    <row r="1468" spans="1:12" x14ac:dyDescent="0.25">
      <c r="A1468">
        <v>2022051906</v>
      </c>
      <c r="B1468">
        <v>0.93100000000000005</v>
      </c>
      <c r="C1468">
        <v>0.87249999999999905</v>
      </c>
      <c r="D1468">
        <v>74</v>
      </c>
      <c r="E1468">
        <v>76</v>
      </c>
      <c r="F1468">
        <v>86</v>
      </c>
      <c r="G1468">
        <v>88</v>
      </c>
      <c r="H1468">
        <v>1.5914999999999999</v>
      </c>
      <c r="I1468">
        <v>1.6174999999999999</v>
      </c>
      <c r="J1468">
        <v>1.27</v>
      </c>
      <c r="K1468">
        <v>1.22054999999999</v>
      </c>
    </row>
    <row r="1469" spans="1:12" x14ac:dyDescent="0.25">
      <c r="A1469">
        <v>222378</v>
      </c>
      <c r="B1469">
        <v>0.76900000000000002</v>
      </c>
      <c r="C1469">
        <v>0.66900000000000004</v>
      </c>
      <c r="D1469">
        <v>77</v>
      </c>
      <c r="E1469">
        <v>78.5</v>
      </c>
      <c r="F1469">
        <v>101</v>
      </c>
      <c r="G1469">
        <v>117.5</v>
      </c>
      <c r="H1469">
        <v>1.60849999999999</v>
      </c>
      <c r="I1469">
        <v>1.5959999999999901</v>
      </c>
      <c r="J1469">
        <v>0.78034999999999999</v>
      </c>
      <c r="K1469">
        <v>1.0322</v>
      </c>
      <c r="L1469">
        <v>6</v>
      </c>
    </row>
    <row r="1470" spans="1:12" x14ac:dyDescent="0.25">
      <c r="A1470">
        <v>255179</v>
      </c>
      <c r="B1470">
        <v>0.72249999999999903</v>
      </c>
      <c r="C1470">
        <v>0.63849999999999896</v>
      </c>
      <c r="D1470">
        <v>57</v>
      </c>
      <c r="E1470">
        <v>54.5</v>
      </c>
      <c r="F1470">
        <v>79.5</v>
      </c>
      <c r="G1470">
        <v>85.5</v>
      </c>
      <c r="H1470">
        <v>1.6219999999999899</v>
      </c>
      <c r="I1470">
        <v>1.6665000000000001</v>
      </c>
      <c r="J1470">
        <v>1.0002499999999901</v>
      </c>
      <c r="K1470">
        <v>1.51725</v>
      </c>
      <c r="L1470">
        <v>120</v>
      </c>
    </row>
    <row r="1471" spans="1:12" x14ac:dyDescent="0.25">
      <c r="A1471">
        <v>410603</v>
      </c>
      <c r="B1471">
        <v>0.63700000000000001</v>
      </c>
      <c r="C1471">
        <v>0.58650000000000002</v>
      </c>
      <c r="D1471">
        <v>55.5</v>
      </c>
      <c r="E1471">
        <v>49.5</v>
      </c>
      <c r="F1471">
        <v>87</v>
      </c>
      <c r="G1471">
        <v>85</v>
      </c>
      <c r="H1471">
        <v>1.5834999999999899</v>
      </c>
      <c r="I1471">
        <v>1.6364999999999901</v>
      </c>
      <c r="J1471">
        <v>2.3747999999999898</v>
      </c>
      <c r="K1471">
        <v>1.27965</v>
      </c>
    </row>
    <row r="1472" spans="1:12" x14ac:dyDescent="0.25">
      <c r="A1472">
        <v>421587</v>
      </c>
      <c r="B1472">
        <v>0.60899999999999999</v>
      </c>
      <c r="C1472">
        <v>0.57499999999999996</v>
      </c>
      <c r="D1472">
        <v>74</v>
      </c>
      <c r="E1472">
        <v>59.5</v>
      </c>
      <c r="F1472">
        <v>121.5</v>
      </c>
      <c r="G1472">
        <v>108.5</v>
      </c>
      <c r="H1472">
        <v>1.59249999999999</v>
      </c>
      <c r="I1472">
        <v>1.6359999999999899</v>
      </c>
      <c r="J1472">
        <v>1.40635</v>
      </c>
      <c r="K1472">
        <v>1.2673000000000001</v>
      </c>
      <c r="L1472">
        <v>0</v>
      </c>
    </row>
    <row r="1473" spans="1:12" x14ac:dyDescent="0.25">
      <c r="A1473">
        <v>41741</v>
      </c>
      <c r="B1473">
        <v>0.76449999999999996</v>
      </c>
      <c r="C1473">
        <v>0.58899999999999897</v>
      </c>
      <c r="D1473">
        <v>56</v>
      </c>
      <c r="E1473">
        <v>50</v>
      </c>
      <c r="F1473">
        <v>73</v>
      </c>
      <c r="G1473">
        <v>86</v>
      </c>
      <c r="H1473">
        <v>1.5879999999999901</v>
      </c>
      <c r="I1473">
        <v>1.6065</v>
      </c>
      <c r="J1473">
        <v>1.2071499999999999</v>
      </c>
      <c r="K1473">
        <v>1.2887</v>
      </c>
    </row>
    <row r="1474" spans="1:12" x14ac:dyDescent="0.25">
      <c r="A1474">
        <v>259260</v>
      </c>
      <c r="B1474">
        <v>0.66949999999999998</v>
      </c>
      <c r="C1474">
        <v>0.58399999999999896</v>
      </c>
      <c r="D1474">
        <v>52.5</v>
      </c>
      <c r="E1474">
        <v>59.5</v>
      </c>
      <c r="F1474">
        <v>79</v>
      </c>
      <c r="G1474">
        <v>103.5</v>
      </c>
      <c r="H1474">
        <v>1.5579999999999901</v>
      </c>
      <c r="I1474">
        <v>1.6219999999999899</v>
      </c>
      <c r="J1474">
        <v>1.06925</v>
      </c>
      <c r="K1474">
        <v>1.7868999999999999</v>
      </c>
      <c r="L1474">
        <v>0</v>
      </c>
    </row>
    <row r="1475" spans="1:12" x14ac:dyDescent="0.25">
      <c r="A1475">
        <v>228181</v>
      </c>
      <c r="B1475">
        <v>0.74299999999999999</v>
      </c>
      <c r="C1475">
        <v>0.67349999999999899</v>
      </c>
      <c r="D1475">
        <v>73</v>
      </c>
      <c r="E1475">
        <v>70</v>
      </c>
      <c r="F1475">
        <v>98</v>
      </c>
      <c r="G1475">
        <v>104</v>
      </c>
      <c r="H1475">
        <v>1.4629999999999901</v>
      </c>
      <c r="I1475">
        <v>1.51799999999999</v>
      </c>
      <c r="J1475">
        <v>0.97819999999999996</v>
      </c>
      <c r="K1475">
        <v>2.7709999999999999</v>
      </c>
      <c r="L1475">
        <v>0</v>
      </c>
    </row>
    <row r="1476" spans="1:12" x14ac:dyDescent="0.25">
      <c r="A1476">
        <v>111104</v>
      </c>
      <c r="B1476">
        <v>0.57299999999999995</v>
      </c>
      <c r="C1476">
        <v>0.70149999999999901</v>
      </c>
      <c r="D1476">
        <v>47</v>
      </c>
      <c r="E1476">
        <v>53.5</v>
      </c>
      <c r="F1476">
        <v>82</v>
      </c>
      <c r="G1476">
        <v>75.5</v>
      </c>
      <c r="H1476">
        <v>1.5734999999999999</v>
      </c>
      <c r="I1476">
        <v>1.6074999999999999</v>
      </c>
      <c r="J1476">
        <v>0.82624999999999904</v>
      </c>
      <c r="K1476">
        <v>1.2688999999999999</v>
      </c>
      <c r="L1476">
        <v>14</v>
      </c>
    </row>
    <row r="1477" spans="1:12" x14ac:dyDescent="0.25">
      <c r="A1477">
        <v>103453</v>
      </c>
      <c r="B1477">
        <v>0.66949999999999998</v>
      </c>
      <c r="C1477">
        <v>0.48849999999999999</v>
      </c>
      <c r="D1477">
        <v>52.5</v>
      </c>
      <c r="E1477">
        <v>43.5</v>
      </c>
      <c r="F1477">
        <v>78</v>
      </c>
      <c r="G1477">
        <v>90</v>
      </c>
      <c r="H1477">
        <v>1.5859999999999901</v>
      </c>
      <c r="I1477">
        <v>1.661</v>
      </c>
      <c r="J1477">
        <v>0.83384999999999998</v>
      </c>
      <c r="K1477">
        <v>1.2640499999999999</v>
      </c>
      <c r="L1477">
        <v>32</v>
      </c>
    </row>
    <row r="1478" spans="1:12" x14ac:dyDescent="0.25">
      <c r="A1478">
        <v>2022030201</v>
      </c>
      <c r="B1478">
        <v>0.63949999999999996</v>
      </c>
      <c r="C1478">
        <v>0.44799999999999901</v>
      </c>
      <c r="D1478">
        <v>52</v>
      </c>
      <c r="E1478">
        <v>41.5</v>
      </c>
      <c r="F1478">
        <v>81.5</v>
      </c>
      <c r="G1478">
        <v>93</v>
      </c>
      <c r="H1478">
        <v>1.6219999999999899</v>
      </c>
      <c r="I1478">
        <v>1.6404999999999901</v>
      </c>
      <c r="J1478">
        <v>0.92845</v>
      </c>
      <c r="K1478">
        <v>1.2684</v>
      </c>
    </row>
    <row r="1479" spans="1:12" x14ac:dyDescent="0.25">
      <c r="A1479">
        <v>389636</v>
      </c>
      <c r="B1479">
        <v>0.81699999999999995</v>
      </c>
      <c r="C1479">
        <v>0.73399999999999999</v>
      </c>
      <c r="D1479">
        <v>85</v>
      </c>
      <c r="E1479">
        <v>75</v>
      </c>
      <c r="F1479">
        <v>104.5</v>
      </c>
      <c r="G1479">
        <v>103</v>
      </c>
      <c r="H1479">
        <v>1.58</v>
      </c>
      <c r="I1479">
        <v>1.5509999999999999</v>
      </c>
      <c r="J1479">
        <v>0.84709999999999896</v>
      </c>
      <c r="K1479">
        <v>1.1499999999999999</v>
      </c>
      <c r="L1479">
        <v>78</v>
      </c>
    </row>
    <row r="1480" spans="1:12" x14ac:dyDescent="0.25">
      <c r="A1480">
        <v>387675</v>
      </c>
      <c r="B1480">
        <v>0.61099999999999899</v>
      </c>
      <c r="C1480">
        <v>0.5645</v>
      </c>
      <c r="D1480">
        <v>64</v>
      </c>
      <c r="E1480">
        <v>62.5</v>
      </c>
      <c r="F1480">
        <v>105.5</v>
      </c>
      <c r="G1480">
        <v>111</v>
      </c>
      <c r="H1480">
        <v>1.4435</v>
      </c>
      <c r="I1480">
        <v>1.5309999999999999</v>
      </c>
      <c r="J1480">
        <v>1.2248000000000001</v>
      </c>
      <c r="K1480">
        <v>1.3803000000000001</v>
      </c>
      <c r="L1480">
        <v>0</v>
      </c>
    </row>
    <row r="1481" spans="1:12" x14ac:dyDescent="0.25">
      <c r="A1481">
        <v>415717</v>
      </c>
      <c r="B1481">
        <v>0.52200000000000002</v>
      </c>
      <c r="C1481">
        <v>0.63349999999999895</v>
      </c>
      <c r="D1481">
        <v>53</v>
      </c>
      <c r="E1481">
        <v>61.5</v>
      </c>
      <c r="F1481">
        <v>102.5</v>
      </c>
      <c r="G1481">
        <v>99</v>
      </c>
      <c r="H1481">
        <v>1.5609999999999999</v>
      </c>
      <c r="I1481">
        <v>1.611</v>
      </c>
      <c r="J1481">
        <v>0.76915</v>
      </c>
      <c r="K1481">
        <v>1.6493</v>
      </c>
      <c r="L1481">
        <v>70</v>
      </c>
    </row>
    <row r="1482" spans="1:12" x14ac:dyDescent="0.25">
      <c r="A1482">
        <v>425947</v>
      </c>
      <c r="B1482">
        <v>0.65100000000000002</v>
      </c>
      <c r="C1482">
        <v>0.53099999999999903</v>
      </c>
      <c r="D1482">
        <v>50.5</v>
      </c>
      <c r="E1482">
        <v>53</v>
      </c>
      <c r="F1482">
        <v>79</v>
      </c>
      <c r="G1482">
        <v>101</v>
      </c>
      <c r="H1482">
        <v>1.58499999999999</v>
      </c>
      <c r="I1482">
        <v>1.5880000000000001</v>
      </c>
      <c r="J1482">
        <v>0.93079999999999996</v>
      </c>
      <c r="K1482">
        <v>1.2098</v>
      </c>
    </row>
    <row r="1483" spans="1:12" x14ac:dyDescent="0.25">
      <c r="A1483">
        <v>23227</v>
      </c>
      <c r="B1483">
        <v>0.53299999999999903</v>
      </c>
      <c r="C1483">
        <v>0.52599999999999902</v>
      </c>
      <c r="D1483">
        <v>55.5</v>
      </c>
      <c r="E1483">
        <v>61</v>
      </c>
      <c r="F1483">
        <v>105</v>
      </c>
      <c r="G1483">
        <v>117.5</v>
      </c>
      <c r="H1483">
        <v>1.5349999999999999</v>
      </c>
      <c r="I1483">
        <v>1.5979999999999901</v>
      </c>
      <c r="J1483">
        <v>1.2664</v>
      </c>
      <c r="K1483">
        <v>1.67615</v>
      </c>
      <c r="L1483">
        <v>28</v>
      </c>
    </row>
    <row r="1484" spans="1:12" x14ac:dyDescent="0.25">
      <c r="A1484">
        <v>416676</v>
      </c>
      <c r="B1484">
        <v>0.749</v>
      </c>
      <c r="C1484">
        <v>0.89349999999999996</v>
      </c>
      <c r="D1484">
        <v>59</v>
      </c>
      <c r="E1484">
        <v>70.5</v>
      </c>
      <c r="F1484">
        <v>79.5</v>
      </c>
      <c r="G1484">
        <v>78.5</v>
      </c>
      <c r="H1484">
        <v>1.571</v>
      </c>
      <c r="I1484">
        <v>1.57849999999999</v>
      </c>
      <c r="J1484">
        <v>1.9919</v>
      </c>
      <c r="K1484">
        <v>1.8075000000000001</v>
      </c>
      <c r="L1484">
        <v>0</v>
      </c>
    </row>
    <row r="1485" spans="1:12" x14ac:dyDescent="0.25">
      <c r="A1485">
        <v>348059</v>
      </c>
      <c r="B1485">
        <v>0.63600000000000001</v>
      </c>
      <c r="C1485">
        <v>0.51549999999999996</v>
      </c>
      <c r="D1485">
        <v>50.5</v>
      </c>
      <c r="E1485">
        <v>46.5</v>
      </c>
      <c r="F1485">
        <v>79.5</v>
      </c>
      <c r="G1485">
        <v>91</v>
      </c>
      <c r="H1485">
        <v>1.5495000000000001</v>
      </c>
      <c r="I1485">
        <v>1.6204999999999901</v>
      </c>
      <c r="J1485">
        <v>0.88039999999999996</v>
      </c>
      <c r="K1485">
        <v>1.2721499999999999</v>
      </c>
      <c r="L1485">
        <v>18</v>
      </c>
    </row>
    <row r="1486" spans="1:12" x14ac:dyDescent="0.25">
      <c r="A1486">
        <v>154315</v>
      </c>
      <c r="B1486">
        <v>0.81200000000000006</v>
      </c>
      <c r="C1486">
        <v>0.76549999999999996</v>
      </c>
      <c r="D1486">
        <v>78.5</v>
      </c>
      <c r="E1486">
        <v>75</v>
      </c>
      <c r="F1486">
        <v>97.5</v>
      </c>
      <c r="G1486">
        <v>99.5</v>
      </c>
      <c r="H1486">
        <v>1.59049999999999</v>
      </c>
      <c r="I1486">
        <v>1.593</v>
      </c>
      <c r="J1486">
        <v>0.76090000000000002</v>
      </c>
      <c r="K1486">
        <v>1.294</v>
      </c>
      <c r="L1486">
        <v>0</v>
      </c>
    </row>
    <row r="1487" spans="1:12" x14ac:dyDescent="0.25">
      <c r="A1487">
        <v>416296</v>
      </c>
      <c r="B1487">
        <v>0.53699999999999903</v>
      </c>
      <c r="C1487">
        <v>0.69299999999999995</v>
      </c>
      <c r="D1487">
        <v>47.5</v>
      </c>
      <c r="E1487">
        <v>65</v>
      </c>
      <c r="F1487">
        <v>91</v>
      </c>
      <c r="G1487">
        <v>92</v>
      </c>
      <c r="H1487">
        <v>1.4604999999999899</v>
      </c>
      <c r="I1487">
        <v>1.5009999999999899</v>
      </c>
      <c r="J1487">
        <v>0.76839999999999997</v>
      </c>
      <c r="K1487">
        <v>1.50065</v>
      </c>
      <c r="L1487">
        <v>10</v>
      </c>
    </row>
    <row r="1488" spans="1:12" x14ac:dyDescent="0.25">
      <c r="A1488">
        <v>20220126</v>
      </c>
      <c r="B1488">
        <v>0.69399999999999895</v>
      </c>
      <c r="C1488">
        <v>0.77400000000000002</v>
      </c>
      <c r="D1488">
        <v>80.5</v>
      </c>
      <c r="E1488">
        <v>75.5</v>
      </c>
      <c r="F1488">
        <v>116</v>
      </c>
      <c r="G1488">
        <v>97.5</v>
      </c>
      <c r="H1488">
        <v>1.5854999999999899</v>
      </c>
      <c r="I1488">
        <v>1.5805</v>
      </c>
      <c r="J1488">
        <v>0.90934999999999899</v>
      </c>
      <c r="K1488">
        <v>1.1920999999999999</v>
      </c>
    </row>
    <row r="1489" spans="1:12" x14ac:dyDescent="0.25">
      <c r="A1489">
        <v>342031</v>
      </c>
      <c r="B1489">
        <v>0.67049999999999998</v>
      </c>
      <c r="C1489">
        <v>0.628</v>
      </c>
      <c r="D1489">
        <v>61</v>
      </c>
      <c r="E1489">
        <v>65</v>
      </c>
      <c r="F1489">
        <v>92.5</v>
      </c>
      <c r="G1489">
        <v>104.5</v>
      </c>
      <c r="H1489">
        <v>1.5979999999999901</v>
      </c>
      <c r="I1489">
        <v>1.647</v>
      </c>
      <c r="J1489">
        <v>0.63405</v>
      </c>
      <c r="K1489">
        <v>2.0682499999999999</v>
      </c>
      <c r="L1489">
        <v>0</v>
      </c>
    </row>
    <row r="1490" spans="1:12" x14ac:dyDescent="0.25">
      <c r="A1490">
        <v>101707</v>
      </c>
      <c r="B1490">
        <v>0.80349999999999899</v>
      </c>
      <c r="C1490">
        <v>0.64299999999999902</v>
      </c>
      <c r="D1490">
        <v>67</v>
      </c>
      <c r="E1490">
        <v>60.5</v>
      </c>
      <c r="F1490">
        <v>85</v>
      </c>
      <c r="G1490">
        <v>94.5</v>
      </c>
      <c r="H1490">
        <v>1.6154999999999999</v>
      </c>
      <c r="I1490">
        <v>1.6375</v>
      </c>
      <c r="J1490">
        <v>0.96409999999999996</v>
      </c>
      <c r="K1490">
        <v>0.9466</v>
      </c>
      <c r="L1490">
        <v>0</v>
      </c>
    </row>
    <row r="1491" spans="1:12" x14ac:dyDescent="0.25">
      <c r="A1491">
        <v>391442</v>
      </c>
      <c r="B1491">
        <v>0.60250000000000004</v>
      </c>
      <c r="C1491">
        <v>0.66249999999999998</v>
      </c>
      <c r="D1491">
        <v>64</v>
      </c>
      <c r="E1491">
        <v>65.5</v>
      </c>
      <c r="F1491">
        <v>106.5</v>
      </c>
      <c r="G1491">
        <v>98</v>
      </c>
      <c r="H1491">
        <v>1.59249999999999</v>
      </c>
      <c r="I1491">
        <v>1.6315</v>
      </c>
      <c r="J1491">
        <v>1.8205</v>
      </c>
      <c r="K1491">
        <v>1.2651999999999901</v>
      </c>
      <c r="L1491">
        <v>32</v>
      </c>
    </row>
    <row r="1492" spans="1:12" x14ac:dyDescent="0.25">
      <c r="A1492">
        <v>382874</v>
      </c>
      <c r="B1492">
        <v>0.628</v>
      </c>
      <c r="C1492">
        <v>0.55600000000000005</v>
      </c>
      <c r="D1492">
        <v>65</v>
      </c>
      <c r="E1492">
        <v>56.5</v>
      </c>
      <c r="F1492">
        <v>103</v>
      </c>
      <c r="G1492">
        <v>102</v>
      </c>
      <c r="H1492">
        <v>1.5920000000000001</v>
      </c>
      <c r="I1492">
        <v>1.629</v>
      </c>
      <c r="J1492">
        <v>1.4280999999999999</v>
      </c>
      <c r="K1492">
        <v>1.5672999999999999</v>
      </c>
      <c r="L1492">
        <v>46</v>
      </c>
    </row>
    <row r="1493" spans="1:12" x14ac:dyDescent="0.25">
      <c r="A1493">
        <v>107770</v>
      </c>
      <c r="B1493">
        <v>0.54549999999999998</v>
      </c>
      <c r="C1493">
        <v>0.71599999999999997</v>
      </c>
      <c r="D1493">
        <v>49.5</v>
      </c>
      <c r="E1493">
        <v>52.5</v>
      </c>
      <c r="F1493">
        <v>91.5</v>
      </c>
      <c r="G1493">
        <v>73.5</v>
      </c>
      <c r="H1493">
        <v>1.5805</v>
      </c>
      <c r="I1493">
        <v>1.637</v>
      </c>
      <c r="J1493">
        <v>0.90925</v>
      </c>
      <c r="K1493">
        <v>1.2338</v>
      </c>
      <c r="L1493">
        <v>10</v>
      </c>
    </row>
    <row r="1494" spans="1:12" x14ac:dyDescent="0.25">
      <c r="A1494">
        <v>107770</v>
      </c>
      <c r="B1494">
        <v>0.53500000000000003</v>
      </c>
      <c r="C1494">
        <v>0.72399999999999998</v>
      </c>
      <c r="D1494">
        <v>50</v>
      </c>
      <c r="E1494">
        <v>52.5</v>
      </c>
      <c r="F1494">
        <v>93.5</v>
      </c>
      <c r="G1494">
        <v>73</v>
      </c>
      <c r="H1494">
        <v>1.5785</v>
      </c>
      <c r="I1494">
        <v>1.64</v>
      </c>
      <c r="J1494">
        <v>1.0008999999999999</v>
      </c>
      <c r="K1494">
        <v>1.2591000000000001</v>
      </c>
      <c r="L1494">
        <v>10</v>
      </c>
    </row>
    <row r="1495" spans="1:12" x14ac:dyDescent="0.25">
      <c r="A1495">
        <v>107770</v>
      </c>
      <c r="B1495">
        <v>0.55699999999999905</v>
      </c>
      <c r="C1495">
        <v>0.71250000000000002</v>
      </c>
      <c r="D1495">
        <v>50</v>
      </c>
      <c r="E1495">
        <v>52.5</v>
      </c>
      <c r="F1495">
        <v>90</v>
      </c>
      <c r="G1495">
        <v>74</v>
      </c>
      <c r="H1495">
        <v>1.5474999999999901</v>
      </c>
      <c r="I1495">
        <v>1.5945</v>
      </c>
      <c r="J1495">
        <v>0.82814999999999905</v>
      </c>
      <c r="K1495">
        <v>1.1575</v>
      </c>
      <c r="L1495">
        <v>10</v>
      </c>
    </row>
    <row r="1496" spans="1:12" x14ac:dyDescent="0.25">
      <c r="A1496">
        <v>300099</v>
      </c>
      <c r="B1496">
        <v>0.61749999999999905</v>
      </c>
      <c r="C1496">
        <v>0.60899999999999999</v>
      </c>
      <c r="D1496">
        <v>57.5</v>
      </c>
      <c r="E1496">
        <v>51</v>
      </c>
      <c r="F1496">
        <v>93.5</v>
      </c>
      <c r="G1496">
        <v>87</v>
      </c>
      <c r="H1496">
        <v>1.597</v>
      </c>
      <c r="I1496">
        <v>1.65949999999999</v>
      </c>
      <c r="J1496">
        <v>1.2769999999999999</v>
      </c>
      <c r="K1496">
        <v>1.4070499999999999</v>
      </c>
      <c r="L1496">
        <v>4</v>
      </c>
    </row>
    <row r="1497" spans="1:12" x14ac:dyDescent="0.25">
      <c r="A1497">
        <v>240506</v>
      </c>
      <c r="B1497">
        <v>0.58149999999999902</v>
      </c>
      <c r="C1497">
        <v>0.57749999999999901</v>
      </c>
      <c r="D1497">
        <v>50.5</v>
      </c>
      <c r="E1497">
        <v>49</v>
      </c>
      <c r="F1497">
        <v>87</v>
      </c>
      <c r="G1497">
        <v>85</v>
      </c>
      <c r="H1497">
        <v>1.5720000000000001</v>
      </c>
      <c r="I1497">
        <v>1.6124999999999901</v>
      </c>
      <c r="J1497">
        <v>1.6814499999999999</v>
      </c>
      <c r="K1497">
        <v>1.27695</v>
      </c>
      <c r="L1497">
        <v>0</v>
      </c>
    </row>
    <row r="1498" spans="1:12" x14ac:dyDescent="0.25">
      <c r="A1498">
        <v>57970</v>
      </c>
      <c r="B1498">
        <v>0.63999999999999901</v>
      </c>
      <c r="C1498">
        <v>0.61450000000000005</v>
      </c>
      <c r="D1498">
        <v>46.5</v>
      </c>
      <c r="E1498">
        <v>49.5</v>
      </c>
      <c r="F1498">
        <v>73</v>
      </c>
      <c r="G1498">
        <v>80</v>
      </c>
      <c r="H1498">
        <v>1.585</v>
      </c>
      <c r="I1498">
        <v>1.6164999999999901</v>
      </c>
      <c r="J1498">
        <v>1.4466000000000001</v>
      </c>
      <c r="K1498">
        <v>1.3829</v>
      </c>
      <c r="L1498">
        <v>32</v>
      </c>
    </row>
    <row r="1499" spans="1:12" x14ac:dyDescent="0.25">
      <c r="A1499">
        <v>64912</v>
      </c>
      <c r="B1499">
        <v>0.67849999999999999</v>
      </c>
      <c r="C1499">
        <v>0.66249999999999998</v>
      </c>
      <c r="D1499">
        <v>50.5</v>
      </c>
      <c r="E1499">
        <v>51</v>
      </c>
      <c r="F1499">
        <v>75</v>
      </c>
      <c r="G1499">
        <v>78</v>
      </c>
      <c r="H1499">
        <v>1.595</v>
      </c>
      <c r="I1499">
        <v>1.6625000000000001</v>
      </c>
      <c r="J1499">
        <v>0.57369999999999999</v>
      </c>
      <c r="K1499">
        <v>1.61395</v>
      </c>
      <c r="L1499">
        <v>80</v>
      </c>
    </row>
    <row r="1500" spans="1:12" x14ac:dyDescent="0.25">
      <c r="A1500">
        <v>410073</v>
      </c>
      <c r="B1500">
        <v>0.619999999999999</v>
      </c>
      <c r="C1500">
        <v>0.54800000000000004</v>
      </c>
      <c r="D1500">
        <v>51.5</v>
      </c>
      <c r="E1500">
        <v>47</v>
      </c>
      <c r="F1500">
        <v>84</v>
      </c>
      <c r="G1500">
        <v>86</v>
      </c>
      <c r="H1500">
        <v>1.595</v>
      </c>
      <c r="I1500">
        <v>1.64549999999999</v>
      </c>
      <c r="J1500">
        <v>0.90379999999999905</v>
      </c>
      <c r="K1500">
        <v>1.3726</v>
      </c>
      <c r="L1500">
        <v>0</v>
      </c>
    </row>
    <row r="1501" spans="1:12" x14ac:dyDescent="0.25">
      <c r="A1501">
        <v>390814</v>
      </c>
      <c r="B1501">
        <v>0.80449999999999999</v>
      </c>
      <c r="C1501">
        <v>0.66100000000000003</v>
      </c>
      <c r="D1501">
        <v>66.5</v>
      </c>
      <c r="E1501">
        <v>61</v>
      </c>
      <c r="F1501">
        <v>82.5</v>
      </c>
      <c r="G1501">
        <v>94</v>
      </c>
      <c r="H1501">
        <v>1.5825</v>
      </c>
      <c r="I1501">
        <v>1.6345000000000001</v>
      </c>
      <c r="J1501">
        <v>0.63880000000000003</v>
      </c>
      <c r="K1501">
        <v>1.2045999999999999</v>
      </c>
      <c r="L1501">
        <v>0</v>
      </c>
    </row>
    <row r="1502" spans="1:12" x14ac:dyDescent="0.25">
      <c r="A1502">
        <v>20220619</v>
      </c>
      <c r="B1502">
        <v>0.6855</v>
      </c>
      <c r="C1502">
        <v>0.56999999999999995</v>
      </c>
      <c r="D1502">
        <v>58</v>
      </c>
      <c r="E1502">
        <v>52.5</v>
      </c>
      <c r="F1502">
        <v>84.5</v>
      </c>
      <c r="G1502">
        <v>92.5</v>
      </c>
      <c r="H1502">
        <v>1.5794999999999999</v>
      </c>
      <c r="I1502">
        <v>1.607</v>
      </c>
      <c r="J1502">
        <v>0.97914999999999996</v>
      </c>
      <c r="K1502">
        <v>1.5975999999999999</v>
      </c>
    </row>
    <row r="1503" spans="1:12" x14ac:dyDescent="0.25">
      <c r="A1503">
        <v>417315</v>
      </c>
      <c r="B1503">
        <v>0.81699999999999895</v>
      </c>
      <c r="C1503">
        <v>0.71849999999999903</v>
      </c>
      <c r="D1503">
        <v>67.5</v>
      </c>
      <c r="E1503">
        <v>62.5</v>
      </c>
      <c r="F1503">
        <v>82.5</v>
      </c>
      <c r="G1503">
        <v>87</v>
      </c>
      <c r="H1503">
        <v>1.6134999999999899</v>
      </c>
      <c r="I1503">
        <v>1.6635</v>
      </c>
      <c r="J1503">
        <v>0.99299999999999999</v>
      </c>
      <c r="K1503">
        <v>1.18255</v>
      </c>
      <c r="L1503">
        <v>16</v>
      </c>
    </row>
    <row r="1504" spans="1:12" x14ac:dyDescent="0.25">
      <c r="A1504">
        <v>2022022604</v>
      </c>
      <c r="B1504">
        <v>0.74150000000000005</v>
      </c>
      <c r="C1504">
        <v>0.68199999999999905</v>
      </c>
      <c r="D1504">
        <v>65.5</v>
      </c>
      <c r="E1504">
        <v>61</v>
      </c>
      <c r="F1504">
        <v>89</v>
      </c>
      <c r="G1504">
        <v>89.5</v>
      </c>
      <c r="H1504">
        <v>1.6059999999999901</v>
      </c>
      <c r="I1504">
        <v>1.62749999999999</v>
      </c>
      <c r="J1504">
        <v>0.998</v>
      </c>
      <c r="K1504">
        <v>1.2313000000000001</v>
      </c>
    </row>
    <row r="1505" spans="1:12" x14ac:dyDescent="0.25">
      <c r="A1505">
        <v>368698</v>
      </c>
      <c r="B1505">
        <v>0.63549999999999895</v>
      </c>
      <c r="C1505">
        <v>0.68599999999999905</v>
      </c>
      <c r="D1505">
        <v>59.5</v>
      </c>
      <c r="E1505">
        <v>61.5</v>
      </c>
      <c r="F1505">
        <v>94.5</v>
      </c>
      <c r="G1505">
        <v>90.5</v>
      </c>
      <c r="H1505">
        <v>1.5785</v>
      </c>
      <c r="I1505">
        <v>1.599</v>
      </c>
      <c r="J1505">
        <v>1.4108000000000001</v>
      </c>
      <c r="K1505">
        <v>1.61755</v>
      </c>
      <c r="L1505">
        <v>28</v>
      </c>
    </row>
    <row r="1506" spans="1:12" x14ac:dyDescent="0.25">
      <c r="A1506">
        <v>409172</v>
      </c>
      <c r="B1506">
        <v>0.73449999999999904</v>
      </c>
      <c r="C1506">
        <v>0.67</v>
      </c>
      <c r="D1506">
        <v>67.5</v>
      </c>
      <c r="E1506">
        <v>67</v>
      </c>
      <c r="F1506">
        <v>93</v>
      </c>
      <c r="G1506">
        <v>101</v>
      </c>
      <c r="H1506">
        <v>1.5449999999999999</v>
      </c>
      <c r="I1506">
        <v>1.5939999999999901</v>
      </c>
      <c r="J1506">
        <v>0.78305000000000002</v>
      </c>
      <c r="K1506">
        <v>1.23525</v>
      </c>
    </row>
    <row r="1507" spans="1:12" x14ac:dyDescent="0.25">
      <c r="A1507">
        <v>412454</v>
      </c>
      <c r="B1507">
        <v>0.61849999999999905</v>
      </c>
      <c r="C1507">
        <v>0.64500000000000002</v>
      </c>
      <c r="D1507">
        <v>77</v>
      </c>
      <c r="E1507">
        <v>82</v>
      </c>
      <c r="F1507">
        <v>125.5</v>
      </c>
      <c r="G1507">
        <v>125</v>
      </c>
      <c r="H1507">
        <v>1.5705</v>
      </c>
      <c r="I1507">
        <v>1.6419999999999999</v>
      </c>
      <c r="J1507">
        <v>0.81525000000000003</v>
      </c>
      <c r="K1507">
        <v>1.3170500000000001</v>
      </c>
      <c r="L1507">
        <v>10</v>
      </c>
    </row>
    <row r="1508" spans="1:12" x14ac:dyDescent="0.25">
      <c r="A1508">
        <v>350542</v>
      </c>
      <c r="B1508">
        <v>0.66349999999999998</v>
      </c>
      <c r="C1508">
        <v>0.82549999999999901</v>
      </c>
      <c r="D1508">
        <v>72.5</v>
      </c>
      <c r="E1508">
        <v>71.5</v>
      </c>
      <c r="F1508">
        <v>109.5</v>
      </c>
      <c r="G1508">
        <v>87.5</v>
      </c>
      <c r="H1508">
        <v>1.556</v>
      </c>
      <c r="I1508">
        <v>1.6040000000000001</v>
      </c>
      <c r="J1508">
        <v>1.1124499999999999</v>
      </c>
      <c r="K1508">
        <v>1.4853000000000001</v>
      </c>
      <c r="L1508">
        <v>14</v>
      </c>
    </row>
    <row r="1509" spans="1:12" x14ac:dyDescent="0.25">
      <c r="A1509">
        <v>394897</v>
      </c>
      <c r="B1509">
        <v>0.81099999999999905</v>
      </c>
      <c r="C1509">
        <v>0.52200000000000002</v>
      </c>
      <c r="D1509">
        <v>62.5</v>
      </c>
      <c r="E1509">
        <v>46.5</v>
      </c>
      <c r="F1509">
        <v>78</v>
      </c>
      <c r="G1509">
        <v>90.5</v>
      </c>
      <c r="H1509">
        <v>1.6359999999999899</v>
      </c>
      <c r="I1509">
        <v>1.6639999999999999</v>
      </c>
      <c r="J1509">
        <v>0.96845000000000003</v>
      </c>
      <c r="K1509">
        <v>1.2315499999999999</v>
      </c>
      <c r="L1509">
        <v>0</v>
      </c>
    </row>
    <row r="1510" spans="1:12" x14ac:dyDescent="0.25">
      <c r="A1510">
        <v>331147</v>
      </c>
      <c r="B1510">
        <v>0.80149999999999999</v>
      </c>
      <c r="C1510">
        <v>0.71950000000000003</v>
      </c>
      <c r="D1510">
        <v>69.5</v>
      </c>
      <c r="E1510">
        <v>63.5</v>
      </c>
      <c r="F1510">
        <v>87</v>
      </c>
      <c r="G1510">
        <v>89</v>
      </c>
      <c r="H1510">
        <v>1.57449999999999</v>
      </c>
      <c r="I1510">
        <v>1.6040000000000001</v>
      </c>
      <c r="J1510">
        <v>0.95019999999999905</v>
      </c>
      <c r="K1510">
        <v>1.4299500000000001</v>
      </c>
      <c r="L1510">
        <v>0</v>
      </c>
    </row>
    <row r="1511" spans="1:12" x14ac:dyDescent="0.25">
      <c r="A1511">
        <v>412880</v>
      </c>
      <c r="B1511">
        <v>0.64199999999999902</v>
      </c>
      <c r="C1511">
        <v>0.60199999999999998</v>
      </c>
      <c r="D1511">
        <v>49</v>
      </c>
      <c r="E1511">
        <v>47.5</v>
      </c>
      <c r="F1511">
        <v>77.5</v>
      </c>
      <c r="G1511">
        <v>82.5</v>
      </c>
      <c r="H1511">
        <v>1.59899999999999</v>
      </c>
      <c r="I1511">
        <v>1.621</v>
      </c>
      <c r="J1511">
        <v>1.29915</v>
      </c>
      <c r="K1511">
        <v>1.45235</v>
      </c>
      <c r="L1511">
        <v>0</v>
      </c>
    </row>
    <row r="1512" spans="1:12" x14ac:dyDescent="0.25">
      <c r="A1512">
        <v>411520</v>
      </c>
      <c r="B1512">
        <v>0.56499999999999995</v>
      </c>
      <c r="C1512">
        <v>0.67399999999999904</v>
      </c>
      <c r="D1512">
        <v>63.5</v>
      </c>
      <c r="E1512">
        <v>68</v>
      </c>
      <c r="F1512">
        <v>112</v>
      </c>
      <c r="G1512">
        <v>100.5</v>
      </c>
      <c r="H1512">
        <v>1.58099999999999</v>
      </c>
      <c r="I1512">
        <v>1.6034999999999999</v>
      </c>
      <c r="J1512">
        <v>0.83040000000000003</v>
      </c>
      <c r="K1512">
        <v>1.3028</v>
      </c>
      <c r="L1512">
        <v>10</v>
      </c>
    </row>
    <row r="1513" spans="1:12" x14ac:dyDescent="0.25">
      <c r="A1513">
        <v>419907</v>
      </c>
      <c r="B1513">
        <v>0.71299999999999997</v>
      </c>
      <c r="C1513">
        <v>0.61399999999999999</v>
      </c>
      <c r="D1513">
        <v>70</v>
      </c>
      <c r="E1513">
        <v>66</v>
      </c>
      <c r="F1513">
        <v>98.5</v>
      </c>
      <c r="G1513">
        <v>109</v>
      </c>
      <c r="H1513">
        <v>1.60299999999999</v>
      </c>
      <c r="I1513">
        <v>1.6234999999999999</v>
      </c>
      <c r="J1513">
        <v>0.77869999999999995</v>
      </c>
      <c r="K1513">
        <v>1.23875</v>
      </c>
      <c r="L1513">
        <v>64</v>
      </c>
    </row>
    <row r="1514" spans="1:12" x14ac:dyDescent="0.25">
      <c r="A1514">
        <v>418366</v>
      </c>
      <c r="B1514">
        <v>0.63999999999999901</v>
      </c>
      <c r="C1514">
        <v>0.97550000000000003</v>
      </c>
      <c r="D1514">
        <v>69.5</v>
      </c>
      <c r="E1514">
        <v>91</v>
      </c>
      <c r="F1514">
        <v>109.5</v>
      </c>
      <c r="G1514">
        <v>94</v>
      </c>
      <c r="H1514">
        <v>1.55249999999999</v>
      </c>
      <c r="I1514">
        <v>1.5939999999999901</v>
      </c>
      <c r="J1514">
        <v>0.77580000000000005</v>
      </c>
      <c r="K1514">
        <v>1.2555000000000001</v>
      </c>
      <c r="L1514">
        <v>0</v>
      </c>
    </row>
    <row r="1515" spans="1:12" x14ac:dyDescent="0.25">
      <c r="A1515">
        <v>410670</v>
      </c>
      <c r="B1515">
        <v>0.60549999999999904</v>
      </c>
      <c r="C1515">
        <v>0.53249999999999897</v>
      </c>
      <c r="D1515">
        <v>54.5</v>
      </c>
      <c r="E1515">
        <v>49</v>
      </c>
      <c r="F1515">
        <v>91</v>
      </c>
      <c r="G1515">
        <v>92</v>
      </c>
      <c r="H1515">
        <v>1.611</v>
      </c>
      <c r="I1515">
        <v>1.5645</v>
      </c>
      <c r="J1515">
        <v>1.0175000000000001</v>
      </c>
      <c r="K1515">
        <v>1.3082499999999899</v>
      </c>
      <c r="L1515">
        <v>10</v>
      </c>
    </row>
    <row r="1516" spans="1:12" x14ac:dyDescent="0.25">
      <c r="A1516">
        <v>402407</v>
      </c>
      <c r="B1516">
        <v>0.64700000000000002</v>
      </c>
      <c r="C1516">
        <v>0.59699999999999998</v>
      </c>
      <c r="D1516">
        <v>66.5</v>
      </c>
      <c r="E1516">
        <v>59</v>
      </c>
      <c r="F1516">
        <v>103.5</v>
      </c>
      <c r="G1516">
        <v>99.5</v>
      </c>
      <c r="H1516">
        <v>1.6164999999999901</v>
      </c>
      <c r="I1516">
        <v>1.6125</v>
      </c>
      <c r="J1516">
        <v>1.4079999999999999</v>
      </c>
      <c r="K1516">
        <v>1.83725</v>
      </c>
      <c r="L1516">
        <v>32</v>
      </c>
    </row>
    <row r="1517" spans="1:12" x14ac:dyDescent="0.25">
      <c r="A1517">
        <v>416585</v>
      </c>
      <c r="B1517">
        <v>0.747</v>
      </c>
      <c r="C1517">
        <v>0.66399999999999904</v>
      </c>
      <c r="D1517">
        <v>56</v>
      </c>
      <c r="E1517">
        <v>54</v>
      </c>
      <c r="F1517">
        <v>78</v>
      </c>
      <c r="G1517">
        <v>80.5</v>
      </c>
      <c r="H1517">
        <v>1.5579999999999901</v>
      </c>
      <c r="I1517">
        <v>1.6324999999999901</v>
      </c>
      <c r="J1517">
        <v>0.71899999999999997</v>
      </c>
      <c r="K1517">
        <v>1.3867</v>
      </c>
      <c r="L1517">
        <v>0</v>
      </c>
    </row>
    <row r="1518" spans="1:12" x14ac:dyDescent="0.25">
      <c r="A1518">
        <v>416585</v>
      </c>
      <c r="B1518">
        <v>0.72799999999999898</v>
      </c>
      <c r="C1518">
        <v>0.64349999999999996</v>
      </c>
      <c r="D1518">
        <v>56</v>
      </c>
      <c r="E1518">
        <v>54</v>
      </c>
      <c r="F1518">
        <v>79</v>
      </c>
      <c r="G1518">
        <v>83</v>
      </c>
      <c r="H1518">
        <v>1.58</v>
      </c>
      <c r="I1518">
        <v>1.64899999999999</v>
      </c>
      <c r="J1518">
        <v>0.74295</v>
      </c>
      <c r="K1518">
        <v>1.36805</v>
      </c>
      <c r="L1518">
        <v>0</v>
      </c>
    </row>
    <row r="1519" spans="1:12" x14ac:dyDescent="0.25">
      <c r="A1519">
        <v>416585</v>
      </c>
      <c r="B1519">
        <v>0.72450000000000003</v>
      </c>
      <c r="C1519">
        <v>0.68399999999999905</v>
      </c>
      <c r="D1519">
        <v>54</v>
      </c>
      <c r="E1519">
        <v>57.5</v>
      </c>
      <c r="F1519">
        <v>78.5</v>
      </c>
      <c r="G1519">
        <v>82.5</v>
      </c>
      <c r="H1519">
        <v>1.5640000000000001</v>
      </c>
      <c r="I1519">
        <v>1.6385000000000001</v>
      </c>
      <c r="J1519">
        <v>0.75905</v>
      </c>
      <c r="K1519">
        <v>1.4371499999999999</v>
      </c>
      <c r="L1519">
        <v>0</v>
      </c>
    </row>
    <row r="1520" spans="1:12" x14ac:dyDescent="0.25">
      <c r="A1520">
        <v>416585</v>
      </c>
      <c r="B1520">
        <v>0.70549999999999902</v>
      </c>
      <c r="C1520">
        <v>0.66349999999999998</v>
      </c>
      <c r="D1520">
        <v>54</v>
      </c>
      <c r="E1520">
        <v>57.5</v>
      </c>
      <c r="F1520">
        <v>79.5</v>
      </c>
      <c r="G1520">
        <v>85</v>
      </c>
      <c r="H1520">
        <v>1.5859999999999901</v>
      </c>
      <c r="I1520">
        <v>1.65499999999999</v>
      </c>
      <c r="J1520">
        <v>0.78299999999999903</v>
      </c>
      <c r="K1520">
        <v>1.4184999999999901</v>
      </c>
      <c r="L1520">
        <v>0</v>
      </c>
    </row>
    <row r="1521" spans="1:12" x14ac:dyDescent="0.25">
      <c r="A1521">
        <v>415958</v>
      </c>
      <c r="B1521">
        <v>0.53249999999999997</v>
      </c>
      <c r="C1521">
        <v>0.54600000000000004</v>
      </c>
      <c r="D1521">
        <v>60</v>
      </c>
      <c r="E1521">
        <v>61.5</v>
      </c>
      <c r="F1521">
        <v>114</v>
      </c>
      <c r="G1521">
        <v>113.5</v>
      </c>
      <c r="H1521">
        <v>1.5979999999999901</v>
      </c>
      <c r="I1521">
        <v>1.6425000000000001</v>
      </c>
      <c r="J1521">
        <v>0.67910000000000004</v>
      </c>
      <c r="K1521">
        <v>1.3633999999999999</v>
      </c>
      <c r="L1521">
        <v>2</v>
      </c>
    </row>
    <row r="1522" spans="1:12" x14ac:dyDescent="0.25">
      <c r="A1522">
        <v>202202</v>
      </c>
      <c r="B1522">
        <v>0.70250000000000001</v>
      </c>
      <c r="C1522">
        <v>0.561499999999999</v>
      </c>
      <c r="D1522">
        <v>59</v>
      </c>
      <c r="E1522">
        <v>56.5</v>
      </c>
      <c r="F1522">
        <v>88.5</v>
      </c>
      <c r="G1522">
        <v>102.5</v>
      </c>
      <c r="H1522">
        <v>1.5574999999999899</v>
      </c>
      <c r="I1522">
        <v>1.5699999999999901</v>
      </c>
      <c r="J1522">
        <v>1.15605</v>
      </c>
      <c r="K1522">
        <v>1.21435</v>
      </c>
    </row>
    <row r="1523" spans="1:12" x14ac:dyDescent="0.25">
      <c r="A1523">
        <v>412175</v>
      </c>
      <c r="B1523">
        <v>0.54249999999999998</v>
      </c>
      <c r="C1523">
        <v>0.4355</v>
      </c>
      <c r="D1523">
        <v>62</v>
      </c>
      <c r="E1523">
        <v>53.5</v>
      </c>
      <c r="F1523">
        <v>115.5</v>
      </c>
      <c r="G1523">
        <v>123.5</v>
      </c>
      <c r="H1523">
        <v>1.5979999999999901</v>
      </c>
      <c r="I1523">
        <v>1.6564999999999901</v>
      </c>
      <c r="J1523">
        <v>1.13195</v>
      </c>
      <c r="K1523">
        <v>1.6242000000000001</v>
      </c>
      <c r="L1523">
        <v>104</v>
      </c>
    </row>
    <row r="1524" spans="1:12" x14ac:dyDescent="0.25">
      <c r="A1524">
        <v>306711</v>
      </c>
      <c r="B1524">
        <v>0.69199999999999995</v>
      </c>
      <c r="C1524">
        <v>0.87849999999999895</v>
      </c>
      <c r="D1524">
        <v>55.5</v>
      </c>
      <c r="E1524">
        <v>63.5</v>
      </c>
      <c r="F1524">
        <v>81.5</v>
      </c>
      <c r="G1524">
        <v>73</v>
      </c>
      <c r="H1524">
        <v>1.5894999999999999</v>
      </c>
      <c r="I1524">
        <v>1.60849999999999</v>
      </c>
      <c r="J1524">
        <v>1.2018499999999901</v>
      </c>
      <c r="K1524">
        <v>1.5024999999999999</v>
      </c>
      <c r="L1524">
        <v>14</v>
      </c>
    </row>
    <row r="1525" spans="1:12" x14ac:dyDescent="0.25">
      <c r="A1525">
        <v>413797</v>
      </c>
      <c r="B1525">
        <v>0.55699999999999905</v>
      </c>
      <c r="C1525">
        <v>0.53199999999999903</v>
      </c>
      <c r="D1525">
        <v>56.5</v>
      </c>
      <c r="E1525">
        <v>46.5</v>
      </c>
      <c r="F1525">
        <v>101.5</v>
      </c>
      <c r="G1525">
        <v>88</v>
      </c>
      <c r="H1525">
        <v>1.6074999999999999</v>
      </c>
      <c r="I1525">
        <v>1.6625000000000001</v>
      </c>
      <c r="J1525">
        <v>0.69479999999999997</v>
      </c>
      <c r="K1525">
        <v>1.2141</v>
      </c>
      <c r="L1525">
        <v>108</v>
      </c>
    </row>
    <row r="1526" spans="1:12" x14ac:dyDescent="0.25">
      <c r="A1526">
        <v>409459</v>
      </c>
      <c r="B1526">
        <v>0.60349999999999904</v>
      </c>
      <c r="C1526">
        <v>0.61749999999999905</v>
      </c>
      <c r="D1526">
        <v>63</v>
      </c>
      <c r="E1526">
        <v>60.5</v>
      </c>
      <c r="F1526">
        <v>105.5</v>
      </c>
      <c r="G1526">
        <v>99</v>
      </c>
      <c r="H1526">
        <v>1.5854999999999999</v>
      </c>
      <c r="I1526">
        <v>1.671</v>
      </c>
      <c r="J1526">
        <v>1.32395</v>
      </c>
      <c r="K1526">
        <v>2.0227999999999899</v>
      </c>
      <c r="L1526">
        <v>14</v>
      </c>
    </row>
    <row r="1527" spans="1:12" x14ac:dyDescent="0.25">
      <c r="A1527">
        <v>2022051602</v>
      </c>
      <c r="B1527">
        <v>0.78700000000000003</v>
      </c>
      <c r="C1527">
        <v>0.66399999999999904</v>
      </c>
      <c r="D1527">
        <v>81</v>
      </c>
      <c r="E1527">
        <v>75</v>
      </c>
      <c r="F1527">
        <v>103</v>
      </c>
      <c r="G1527">
        <v>114</v>
      </c>
      <c r="H1527">
        <v>1.6040000000000001</v>
      </c>
      <c r="I1527">
        <v>1.6355</v>
      </c>
      <c r="J1527">
        <v>1.1128</v>
      </c>
      <c r="K1527">
        <v>1.1211</v>
      </c>
    </row>
    <row r="1528" spans="1:12" x14ac:dyDescent="0.25">
      <c r="A1528">
        <v>101593</v>
      </c>
      <c r="B1528">
        <v>0.66399999999999904</v>
      </c>
      <c r="C1528">
        <v>0.60599999999999998</v>
      </c>
      <c r="D1528">
        <v>54</v>
      </c>
      <c r="E1528">
        <v>52</v>
      </c>
      <c r="F1528">
        <v>80.5</v>
      </c>
      <c r="G1528">
        <v>87.5</v>
      </c>
      <c r="H1528">
        <v>1.6134999999999999</v>
      </c>
      <c r="I1528">
        <v>1.6345000000000001</v>
      </c>
      <c r="J1528">
        <v>0.68459999999999999</v>
      </c>
      <c r="K1528">
        <v>1.59385</v>
      </c>
      <c r="L1528">
        <v>6</v>
      </c>
    </row>
    <row r="1529" spans="1:12" x14ac:dyDescent="0.25">
      <c r="A1529">
        <v>14791</v>
      </c>
      <c r="B1529">
        <v>0.90549999999999897</v>
      </c>
      <c r="C1529">
        <v>0.70799999999999996</v>
      </c>
      <c r="D1529">
        <v>68.5</v>
      </c>
      <c r="E1529">
        <v>59.5</v>
      </c>
      <c r="F1529">
        <v>78</v>
      </c>
      <c r="G1529">
        <v>84</v>
      </c>
      <c r="H1529">
        <v>1.5625</v>
      </c>
      <c r="I1529">
        <v>1.597</v>
      </c>
      <c r="J1529">
        <v>0.91894999999999905</v>
      </c>
      <c r="K1529">
        <v>1.0744</v>
      </c>
      <c r="L1529">
        <v>0</v>
      </c>
    </row>
    <row r="1530" spans="1:12" x14ac:dyDescent="0.25">
      <c r="A1530">
        <v>368486</v>
      </c>
      <c r="B1530">
        <v>0.69249999999999901</v>
      </c>
      <c r="C1530">
        <v>0.6835</v>
      </c>
      <c r="D1530">
        <v>70</v>
      </c>
      <c r="E1530">
        <v>68</v>
      </c>
      <c r="F1530">
        <v>104</v>
      </c>
      <c r="G1530">
        <v>98.5</v>
      </c>
      <c r="H1530">
        <v>1.6014999999999999</v>
      </c>
      <c r="I1530">
        <v>1.6254999999999999</v>
      </c>
      <c r="J1530">
        <v>2.1479499999999998</v>
      </c>
      <c r="K1530">
        <v>1.5326</v>
      </c>
      <c r="L1530">
        <v>0</v>
      </c>
    </row>
    <row r="1531" spans="1:12" x14ac:dyDescent="0.25">
      <c r="A1531">
        <v>410529</v>
      </c>
      <c r="B1531">
        <v>0.71149999999999902</v>
      </c>
      <c r="C1531">
        <v>0.71899999999999897</v>
      </c>
      <c r="D1531">
        <v>90</v>
      </c>
      <c r="E1531">
        <v>97</v>
      </c>
      <c r="F1531">
        <v>126.5</v>
      </c>
      <c r="G1531">
        <v>135.5</v>
      </c>
      <c r="H1531">
        <v>1.6139999999999901</v>
      </c>
      <c r="I1531">
        <v>1.6284999999999901</v>
      </c>
      <c r="J1531">
        <v>1.26475</v>
      </c>
      <c r="K1531">
        <v>1.2359</v>
      </c>
      <c r="L1531">
        <v>46</v>
      </c>
    </row>
    <row r="1532" spans="1:12" x14ac:dyDescent="0.25">
      <c r="A1532">
        <v>410529</v>
      </c>
      <c r="B1532">
        <v>0.755</v>
      </c>
      <c r="C1532">
        <v>0.66299999999999903</v>
      </c>
      <c r="D1532">
        <v>99</v>
      </c>
      <c r="E1532">
        <v>93</v>
      </c>
      <c r="F1532">
        <v>132</v>
      </c>
      <c r="G1532">
        <v>141</v>
      </c>
      <c r="H1532">
        <v>1.605</v>
      </c>
      <c r="I1532">
        <v>1.621</v>
      </c>
      <c r="J1532">
        <v>1.141</v>
      </c>
      <c r="K1532">
        <v>1.3384</v>
      </c>
      <c r="L1532">
        <v>46</v>
      </c>
    </row>
    <row r="1533" spans="1:12" x14ac:dyDescent="0.25">
      <c r="A1533">
        <v>410529</v>
      </c>
      <c r="B1533">
        <v>0.69249999999999901</v>
      </c>
      <c r="C1533">
        <v>0.71750000000000003</v>
      </c>
      <c r="D1533">
        <v>87</v>
      </c>
      <c r="E1533">
        <v>97.5</v>
      </c>
      <c r="F1533">
        <v>125.5</v>
      </c>
      <c r="G1533">
        <v>136.5</v>
      </c>
      <c r="H1533">
        <v>1.609</v>
      </c>
      <c r="I1533">
        <v>1.63899999999999</v>
      </c>
      <c r="J1533">
        <v>1.3622000000000001</v>
      </c>
      <c r="K1533">
        <v>1.09165</v>
      </c>
      <c r="L1533">
        <v>46</v>
      </c>
    </row>
    <row r="1534" spans="1:12" x14ac:dyDescent="0.25">
      <c r="A1534">
        <v>410529</v>
      </c>
      <c r="B1534">
        <v>0.71699999999999997</v>
      </c>
      <c r="C1534">
        <v>0.66</v>
      </c>
      <c r="D1534">
        <v>93</v>
      </c>
      <c r="E1534">
        <v>94</v>
      </c>
      <c r="F1534">
        <v>130</v>
      </c>
      <c r="G1534">
        <v>143</v>
      </c>
      <c r="H1534">
        <v>1.595</v>
      </c>
      <c r="I1534">
        <v>1.6419999999999999</v>
      </c>
      <c r="J1534">
        <v>1.3359000000000001</v>
      </c>
      <c r="K1534">
        <v>1.0499000000000001</v>
      </c>
      <c r="L1534">
        <v>46</v>
      </c>
    </row>
    <row r="1535" spans="1:12" x14ac:dyDescent="0.25">
      <c r="A1535">
        <v>53188</v>
      </c>
      <c r="B1535">
        <v>0.75600000000000001</v>
      </c>
      <c r="C1535">
        <v>0.79899999999999904</v>
      </c>
      <c r="D1535">
        <v>66.5</v>
      </c>
      <c r="E1535">
        <v>73</v>
      </c>
      <c r="F1535">
        <v>88</v>
      </c>
      <c r="G1535">
        <v>91</v>
      </c>
      <c r="H1535">
        <v>1.54399999999999</v>
      </c>
      <c r="I1535">
        <v>1.6160000000000001</v>
      </c>
      <c r="J1535">
        <v>0.86375000000000002</v>
      </c>
      <c r="K1535">
        <v>1.2974000000000001</v>
      </c>
      <c r="L1535">
        <v>6</v>
      </c>
    </row>
    <row r="1536" spans="1:12" x14ac:dyDescent="0.25">
      <c r="A1536">
        <v>387837</v>
      </c>
      <c r="B1536">
        <v>0.628</v>
      </c>
      <c r="C1536">
        <v>0.61549999999999905</v>
      </c>
      <c r="D1536">
        <v>67.5</v>
      </c>
      <c r="E1536">
        <v>63</v>
      </c>
      <c r="F1536">
        <v>108</v>
      </c>
      <c r="G1536">
        <v>102.5</v>
      </c>
      <c r="H1536">
        <v>1.57249999999999</v>
      </c>
      <c r="I1536">
        <v>1.6034999999999999</v>
      </c>
      <c r="J1536">
        <v>0.97330000000000005</v>
      </c>
      <c r="K1536">
        <v>1.2141</v>
      </c>
      <c r="L1536">
        <v>4</v>
      </c>
    </row>
    <row r="1537" spans="1:12" x14ac:dyDescent="0.25">
      <c r="A1537">
        <v>103190</v>
      </c>
      <c r="B1537">
        <v>0.69399999999999995</v>
      </c>
      <c r="C1537">
        <v>0.67999999999999905</v>
      </c>
      <c r="D1537">
        <v>63.5</v>
      </c>
      <c r="E1537">
        <v>64.5</v>
      </c>
      <c r="F1537">
        <v>92</v>
      </c>
      <c r="G1537">
        <v>94</v>
      </c>
      <c r="H1537">
        <v>1.6</v>
      </c>
      <c r="I1537">
        <v>1.6345000000000001</v>
      </c>
      <c r="J1537">
        <v>1.5032000000000001</v>
      </c>
      <c r="K1537">
        <v>1.22105</v>
      </c>
      <c r="L1537">
        <v>24</v>
      </c>
    </row>
    <row r="1538" spans="1:12" x14ac:dyDescent="0.25">
      <c r="A1538">
        <v>277027</v>
      </c>
      <c r="B1538">
        <v>0.86349999999999905</v>
      </c>
      <c r="C1538">
        <v>0.63200000000000001</v>
      </c>
      <c r="D1538">
        <v>70.5</v>
      </c>
      <c r="E1538">
        <v>54</v>
      </c>
      <c r="F1538">
        <v>82</v>
      </c>
      <c r="G1538">
        <v>78</v>
      </c>
      <c r="H1538">
        <v>1.5529999999999999</v>
      </c>
      <c r="I1538">
        <v>1.6019999999999901</v>
      </c>
      <c r="J1538">
        <v>0.97514999999999996</v>
      </c>
      <c r="K1538">
        <v>1.2382</v>
      </c>
      <c r="L1538">
        <v>10</v>
      </c>
    </row>
    <row r="1539" spans="1:12" x14ac:dyDescent="0.25">
      <c r="A1539">
        <v>2022052601</v>
      </c>
      <c r="B1539">
        <v>0.66849999999999998</v>
      </c>
      <c r="C1539">
        <v>0.63999999999999901</v>
      </c>
      <c r="D1539">
        <v>57.5</v>
      </c>
      <c r="E1539">
        <v>55</v>
      </c>
      <c r="F1539">
        <v>86.5</v>
      </c>
      <c r="G1539">
        <v>86.5</v>
      </c>
      <c r="H1539">
        <v>1.59649999999999</v>
      </c>
      <c r="I1539">
        <v>1.601</v>
      </c>
      <c r="J1539">
        <v>0.73239999999999905</v>
      </c>
      <c r="K1539">
        <v>1.0380499999999999</v>
      </c>
    </row>
    <row r="1540" spans="1:12" x14ac:dyDescent="0.25">
      <c r="A1540">
        <v>386605</v>
      </c>
      <c r="B1540">
        <v>1.0589999999999899</v>
      </c>
      <c r="C1540">
        <v>0.62149999999999905</v>
      </c>
      <c r="D1540">
        <v>83.5</v>
      </c>
      <c r="E1540">
        <v>67.5</v>
      </c>
      <c r="F1540">
        <v>79.5</v>
      </c>
      <c r="G1540">
        <v>109.5</v>
      </c>
      <c r="H1540">
        <v>1.60449999999999</v>
      </c>
      <c r="I1540">
        <v>1.6384999999999901</v>
      </c>
      <c r="J1540">
        <v>0.93279999999999996</v>
      </c>
      <c r="K1540">
        <v>1.55355</v>
      </c>
      <c r="L1540">
        <v>48</v>
      </c>
    </row>
    <row r="1541" spans="1:12" x14ac:dyDescent="0.25">
      <c r="A1541">
        <v>412514</v>
      </c>
      <c r="B1541">
        <v>0.79800000000000004</v>
      </c>
      <c r="C1541">
        <v>0.55899999999999905</v>
      </c>
      <c r="D1541">
        <v>61</v>
      </c>
      <c r="E1541">
        <v>50</v>
      </c>
      <c r="F1541">
        <v>76.5</v>
      </c>
      <c r="G1541">
        <v>91</v>
      </c>
      <c r="H1541">
        <v>1.60499999999999</v>
      </c>
      <c r="I1541">
        <v>1.5945</v>
      </c>
      <c r="J1541">
        <v>0.93149999999999999</v>
      </c>
      <c r="K1541">
        <v>1.6933499999999999</v>
      </c>
      <c r="L1541">
        <v>0</v>
      </c>
    </row>
    <row r="1542" spans="1:12" x14ac:dyDescent="0.25">
      <c r="A1542">
        <v>410206</v>
      </c>
      <c r="B1542">
        <v>0.73449999999999904</v>
      </c>
      <c r="C1542">
        <v>0.75149999999999895</v>
      </c>
      <c r="D1542">
        <v>59</v>
      </c>
      <c r="E1542">
        <v>62.5</v>
      </c>
      <c r="F1542">
        <v>80.5</v>
      </c>
      <c r="G1542">
        <v>83</v>
      </c>
      <c r="H1542">
        <v>1.60499999999999</v>
      </c>
      <c r="I1542">
        <v>1.6045</v>
      </c>
      <c r="J1542">
        <v>1.33955</v>
      </c>
      <c r="K1542">
        <v>1.8492</v>
      </c>
      <c r="L1542">
        <v>0</v>
      </c>
    </row>
    <row r="1543" spans="1:12" x14ac:dyDescent="0.25">
      <c r="A1543">
        <v>355619</v>
      </c>
      <c r="B1543">
        <v>0.80799999999999905</v>
      </c>
      <c r="C1543">
        <v>0.54599999999999904</v>
      </c>
      <c r="D1543">
        <v>64.5</v>
      </c>
      <c r="E1543">
        <v>52.5</v>
      </c>
      <c r="F1543">
        <v>79.5</v>
      </c>
      <c r="G1543">
        <v>96</v>
      </c>
      <c r="H1543">
        <v>1.633</v>
      </c>
      <c r="I1543">
        <v>1.58299999999999</v>
      </c>
      <c r="J1543">
        <v>0.95655000000000001</v>
      </c>
      <c r="K1543">
        <v>1.6574</v>
      </c>
      <c r="L1543">
        <v>36</v>
      </c>
    </row>
    <row r="1544" spans="1:12" x14ac:dyDescent="0.25">
      <c r="A1544">
        <v>148102</v>
      </c>
      <c r="B1544">
        <v>0.78600000000000003</v>
      </c>
      <c r="C1544">
        <v>0.71449999999999902</v>
      </c>
      <c r="D1544">
        <v>73.5</v>
      </c>
      <c r="E1544">
        <v>73.5</v>
      </c>
      <c r="F1544">
        <v>95.5</v>
      </c>
      <c r="G1544">
        <v>103</v>
      </c>
      <c r="H1544">
        <v>1.5774999999999999</v>
      </c>
      <c r="I1544">
        <v>1.6134999999999999</v>
      </c>
      <c r="J1544">
        <v>0.86860000000000004</v>
      </c>
      <c r="K1544">
        <v>1.1764999999999901</v>
      </c>
      <c r="L1544">
        <v>0</v>
      </c>
    </row>
    <row r="1545" spans="1:12" x14ac:dyDescent="0.25">
      <c r="A1545">
        <v>187426</v>
      </c>
      <c r="B1545">
        <v>0.749</v>
      </c>
      <c r="C1545">
        <v>0.57899999999999996</v>
      </c>
      <c r="D1545">
        <v>64.5</v>
      </c>
      <c r="E1545">
        <v>63</v>
      </c>
      <c r="F1545">
        <v>86</v>
      </c>
      <c r="G1545">
        <v>110</v>
      </c>
      <c r="H1545">
        <v>1.583</v>
      </c>
      <c r="I1545">
        <v>1.5859999999999901</v>
      </c>
      <c r="J1545">
        <v>0.86159999999999903</v>
      </c>
      <c r="K1545">
        <v>1.2031000000000001</v>
      </c>
      <c r="L1545">
        <v>10</v>
      </c>
    </row>
    <row r="1546" spans="1:12" x14ac:dyDescent="0.25">
      <c r="A1546">
        <v>321307</v>
      </c>
      <c r="B1546">
        <v>0.59850000000000003</v>
      </c>
      <c r="C1546">
        <v>0.69399999999999995</v>
      </c>
      <c r="D1546">
        <v>59.5</v>
      </c>
      <c r="E1546">
        <v>60.5</v>
      </c>
      <c r="F1546">
        <v>99.5</v>
      </c>
      <c r="G1546">
        <v>89.5</v>
      </c>
      <c r="H1546">
        <v>1.6040000000000001</v>
      </c>
      <c r="I1546">
        <v>1.63349999999999</v>
      </c>
      <c r="J1546">
        <v>0.85519999999999996</v>
      </c>
      <c r="K1546">
        <v>1.7408999999999999</v>
      </c>
      <c r="L1546">
        <v>10</v>
      </c>
    </row>
    <row r="1547" spans="1:12" x14ac:dyDescent="0.25">
      <c r="A1547">
        <v>44195</v>
      </c>
      <c r="B1547">
        <v>0.8145</v>
      </c>
      <c r="C1547">
        <v>0.66049999999999998</v>
      </c>
      <c r="D1547">
        <v>75</v>
      </c>
      <c r="E1547">
        <v>64</v>
      </c>
      <c r="F1547">
        <v>92.5</v>
      </c>
      <c r="G1547">
        <v>96.5</v>
      </c>
      <c r="H1547">
        <v>1.6074999999999899</v>
      </c>
      <c r="I1547">
        <v>1.62699999999999</v>
      </c>
      <c r="J1547">
        <v>0.73004999999999898</v>
      </c>
      <c r="K1547">
        <v>1.1031</v>
      </c>
      <c r="L1547">
        <v>24</v>
      </c>
    </row>
    <row r="1548" spans="1:12" x14ac:dyDescent="0.25">
      <c r="A1548">
        <v>382938</v>
      </c>
      <c r="B1548">
        <v>0.67100000000000004</v>
      </c>
      <c r="C1548">
        <v>0.57399999999999896</v>
      </c>
      <c r="D1548">
        <v>60.5</v>
      </c>
      <c r="E1548">
        <v>48.5</v>
      </c>
      <c r="F1548">
        <v>89.5</v>
      </c>
      <c r="G1548">
        <v>87</v>
      </c>
      <c r="H1548">
        <v>1.5225</v>
      </c>
      <c r="I1548">
        <v>1.552</v>
      </c>
      <c r="J1548">
        <v>0.60614999999999997</v>
      </c>
      <c r="K1548">
        <v>1.20485</v>
      </c>
      <c r="L1548">
        <v>6</v>
      </c>
    </row>
    <row r="1549" spans="1:12" x14ac:dyDescent="0.25">
      <c r="A1549">
        <v>123457</v>
      </c>
      <c r="B1549">
        <v>0.78849999999999898</v>
      </c>
      <c r="C1549">
        <v>0.75549999999999995</v>
      </c>
      <c r="D1549">
        <v>59</v>
      </c>
      <c r="E1549">
        <v>60</v>
      </c>
      <c r="F1549">
        <v>76.5</v>
      </c>
      <c r="G1549">
        <v>79.5</v>
      </c>
      <c r="H1549">
        <v>1.6034999999999999</v>
      </c>
      <c r="I1549">
        <v>1.6319999999999999</v>
      </c>
      <c r="J1549">
        <v>1.09735</v>
      </c>
      <c r="K1549">
        <v>1.28515</v>
      </c>
    </row>
    <row r="1550" spans="1:12" x14ac:dyDescent="0.25">
      <c r="A1550">
        <v>409760</v>
      </c>
      <c r="B1550">
        <v>0.71450000000000002</v>
      </c>
      <c r="C1550">
        <v>0.62250000000000005</v>
      </c>
      <c r="D1550">
        <v>65</v>
      </c>
      <c r="E1550">
        <v>63</v>
      </c>
      <c r="F1550">
        <v>92</v>
      </c>
      <c r="G1550">
        <v>106</v>
      </c>
      <c r="H1550">
        <v>1.5879999999999901</v>
      </c>
      <c r="I1550">
        <v>1.60249999999999</v>
      </c>
      <c r="J1550">
        <v>0.85189999999999999</v>
      </c>
      <c r="K1550">
        <v>1.2064999999999999</v>
      </c>
      <c r="L1550">
        <v>0</v>
      </c>
    </row>
    <row r="1551" spans="1:12" x14ac:dyDescent="0.25">
      <c r="A1551">
        <v>92983</v>
      </c>
      <c r="B1551">
        <v>0.6</v>
      </c>
      <c r="C1551">
        <v>0.627</v>
      </c>
      <c r="D1551">
        <v>52</v>
      </c>
      <c r="E1551">
        <v>52</v>
      </c>
      <c r="F1551">
        <v>89</v>
      </c>
      <c r="G1551">
        <v>82.5</v>
      </c>
      <c r="H1551">
        <v>1.6079999999999901</v>
      </c>
      <c r="I1551">
        <v>1.59299999999999</v>
      </c>
      <c r="J1551">
        <v>1.3063</v>
      </c>
      <c r="K1551">
        <v>1.20435</v>
      </c>
      <c r="L1551">
        <v>6</v>
      </c>
    </row>
    <row r="1552" spans="1:12" x14ac:dyDescent="0.25">
      <c r="A1552">
        <v>410888</v>
      </c>
      <c r="B1552">
        <v>0.83450000000000002</v>
      </c>
      <c r="C1552">
        <v>0.92100000000000004</v>
      </c>
      <c r="D1552">
        <v>79.5</v>
      </c>
      <c r="E1552">
        <v>80.5</v>
      </c>
      <c r="F1552">
        <v>98</v>
      </c>
      <c r="G1552">
        <v>87.5</v>
      </c>
      <c r="H1552">
        <v>1.599</v>
      </c>
      <c r="I1552">
        <v>1.62</v>
      </c>
      <c r="J1552">
        <v>0.97589999999999999</v>
      </c>
      <c r="K1552">
        <v>1.2335499999999899</v>
      </c>
      <c r="L1552">
        <v>0</v>
      </c>
    </row>
    <row r="1553" spans="1:12" x14ac:dyDescent="0.25">
      <c r="A1553">
        <v>411499</v>
      </c>
      <c r="B1553">
        <v>0.83499999999999996</v>
      </c>
      <c r="C1553">
        <v>0.6825</v>
      </c>
      <c r="D1553">
        <v>67.5</v>
      </c>
      <c r="E1553">
        <v>63</v>
      </c>
      <c r="F1553">
        <v>83</v>
      </c>
      <c r="G1553">
        <v>93</v>
      </c>
      <c r="H1553">
        <v>1.552</v>
      </c>
      <c r="I1553">
        <v>1.5545</v>
      </c>
      <c r="J1553">
        <v>0.94435000000000002</v>
      </c>
      <c r="K1553">
        <v>1.1284000000000001</v>
      </c>
      <c r="L1553">
        <v>0</v>
      </c>
    </row>
    <row r="1554" spans="1:12" x14ac:dyDescent="0.25">
      <c r="A1554">
        <v>416907</v>
      </c>
      <c r="B1554">
        <v>0.66600000000000004</v>
      </c>
      <c r="C1554">
        <v>0.69550000000000001</v>
      </c>
      <c r="D1554">
        <v>67</v>
      </c>
      <c r="E1554">
        <v>74</v>
      </c>
      <c r="F1554">
        <v>100</v>
      </c>
      <c r="G1554">
        <v>106.5</v>
      </c>
      <c r="H1554">
        <v>1.5854999999999999</v>
      </c>
      <c r="I1554">
        <v>1.6284999999999901</v>
      </c>
      <c r="J1554">
        <v>0.98114999999999997</v>
      </c>
      <c r="K1554">
        <v>1.4433</v>
      </c>
      <c r="L1554">
        <v>10</v>
      </c>
    </row>
    <row r="1555" spans="1:12" x14ac:dyDescent="0.25">
      <c r="A1555">
        <v>416531</v>
      </c>
      <c r="B1555">
        <v>0.61850000000000005</v>
      </c>
      <c r="C1555">
        <v>0.61399999999999999</v>
      </c>
      <c r="D1555">
        <v>65</v>
      </c>
      <c r="E1555">
        <v>66</v>
      </c>
      <c r="F1555">
        <v>105.5</v>
      </c>
      <c r="G1555">
        <v>104.5</v>
      </c>
      <c r="H1555">
        <v>1.6094999999999999</v>
      </c>
      <c r="I1555">
        <v>1.63</v>
      </c>
      <c r="J1555">
        <v>0.92830000000000001</v>
      </c>
      <c r="K1555">
        <v>1.24275</v>
      </c>
      <c r="L1555">
        <v>6</v>
      </c>
    </row>
    <row r="1556" spans="1:12" x14ac:dyDescent="0.25">
      <c r="A1556">
        <v>407968</v>
      </c>
      <c r="B1556">
        <v>0.751</v>
      </c>
      <c r="C1556">
        <v>0.57799999999999996</v>
      </c>
      <c r="D1556">
        <v>72.5</v>
      </c>
      <c r="E1556">
        <v>65</v>
      </c>
      <c r="F1556">
        <v>98</v>
      </c>
      <c r="G1556">
        <v>113</v>
      </c>
      <c r="H1556">
        <v>1.5495000000000001</v>
      </c>
      <c r="I1556">
        <v>1.57649999999999</v>
      </c>
      <c r="J1556">
        <v>0.83789999999999998</v>
      </c>
      <c r="K1556">
        <v>1.09395</v>
      </c>
      <c r="L1556">
        <v>112</v>
      </c>
    </row>
    <row r="1557" spans="1:12" x14ac:dyDescent="0.25">
      <c r="A1557">
        <v>417322</v>
      </c>
      <c r="B1557">
        <v>0.61549999999999905</v>
      </c>
      <c r="C1557">
        <v>0.628</v>
      </c>
      <c r="D1557">
        <v>48.5</v>
      </c>
      <c r="E1557">
        <v>48.5</v>
      </c>
      <c r="F1557">
        <v>79.5</v>
      </c>
      <c r="G1557">
        <v>77.5</v>
      </c>
      <c r="H1557">
        <v>1.577</v>
      </c>
      <c r="I1557">
        <v>1.5705</v>
      </c>
      <c r="J1557">
        <v>0.85864999999999903</v>
      </c>
      <c r="K1557">
        <v>1.4011499999999999</v>
      </c>
      <c r="L1557">
        <v>0</v>
      </c>
    </row>
    <row r="1558" spans="1:12" x14ac:dyDescent="0.25">
      <c r="A1558">
        <v>389176</v>
      </c>
      <c r="B1558">
        <v>0.59399999999999897</v>
      </c>
      <c r="C1558">
        <v>0.54749999999999899</v>
      </c>
      <c r="D1558">
        <v>55.5</v>
      </c>
      <c r="E1558">
        <v>48</v>
      </c>
      <c r="F1558">
        <v>95</v>
      </c>
      <c r="G1558">
        <v>90.5</v>
      </c>
      <c r="H1558">
        <v>1.5834999999999899</v>
      </c>
      <c r="I1558">
        <v>1.5899999999999901</v>
      </c>
      <c r="J1558">
        <v>0.94714999999999905</v>
      </c>
      <c r="K1558">
        <v>1.5245</v>
      </c>
      <c r="L1558">
        <v>100</v>
      </c>
    </row>
    <row r="1559" spans="1:12" x14ac:dyDescent="0.25">
      <c r="A1559">
        <v>408954</v>
      </c>
      <c r="B1559">
        <v>0.67149999999999899</v>
      </c>
      <c r="C1559">
        <v>0.69399999999999995</v>
      </c>
      <c r="D1559">
        <v>72</v>
      </c>
      <c r="E1559">
        <v>68</v>
      </c>
      <c r="F1559">
        <v>107.5</v>
      </c>
      <c r="G1559">
        <v>98</v>
      </c>
      <c r="H1559">
        <v>1.5814999999999899</v>
      </c>
      <c r="I1559">
        <v>1.615</v>
      </c>
      <c r="J1559">
        <v>1.0921000000000001</v>
      </c>
      <c r="K1559">
        <v>1.1089</v>
      </c>
      <c r="L1559">
        <v>6</v>
      </c>
    </row>
    <row r="1560" spans="1:12" x14ac:dyDescent="0.25">
      <c r="A1560">
        <v>143306</v>
      </c>
      <c r="B1560">
        <v>0.78499999999999903</v>
      </c>
      <c r="C1560">
        <v>0.77549999999999997</v>
      </c>
      <c r="D1560">
        <v>70.5</v>
      </c>
      <c r="E1560">
        <v>69.5</v>
      </c>
      <c r="F1560">
        <v>91.5</v>
      </c>
      <c r="G1560">
        <v>89.5</v>
      </c>
      <c r="H1560">
        <v>1.5920000000000001</v>
      </c>
      <c r="I1560">
        <v>1.6339999999999899</v>
      </c>
      <c r="J1560">
        <v>1.3787</v>
      </c>
      <c r="K1560">
        <v>1.39375</v>
      </c>
    </row>
    <row r="1561" spans="1:12" x14ac:dyDescent="0.25">
      <c r="A1561">
        <v>219457</v>
      </c>
      <c r="B1561">
        <v>0.66849999999999998</v>
      </c>
      <c r="C1561">
        <v>0.55800000000000005</v>
      </c>
      <c r="D1561">
        <v>61.5</v>
      </c>
      <c r="E1561">
        <v>54</v>
      </c>
      <c r="F1561">
        <v>92.5</v>
      </c>
      <c r="G1561">
        <v>97.5</v>
      </c>
      <c r="H1561">
        <v>1.611</v>
      </c>
      <c r="I1561">
        <v>1.63899999999999</v>
      </c>
      <c r="J1561">
        <v>1.3182</v>
      </c>
      <c r="K1561">
        <v>1.1399999999999999</v>
      </c>
      <c r="L1561">
        <v>64</v>
      </c>
    </row>
    <row r="1562" spans="1:12" x14ac:dyDescent="0.25">
      <c r="A1562">
        <v>150154</v>
      </c>
      <c r="B1562">
        <v>0.52100000000000002</v>
      </c>
      <c r="C1562">
        <v>0.58099999999999996</v>
      </c>
      <c r="D1562">
        <v>54</v>
      </c>
      <c r="E1562">
        <v>57</v>
      </c>
      <c r="F1562">
        <v>104</v>
      </c>
      <c r="G1562">
        <v>98.5</v>
      </c>
      <c r="H1562">
        <v>1.5894999999999999</v>
      </c>
      <c r="I1562">
        <v>1.631</v>
      </c>
      <c r="J1562">
        <v>0.68620000000000003</v>
      </c>
      <c r="K1562">
        <v>1.3633500000000001</v>
      </c>
      <c r="L1562">
        <v>16</v>
      </c>
    </row>
    <row r="1563" spans="1:12" x14ac:dyDescent="0.25">
      <c r="A1563">
        <v>413584</v>
      </c>
      <c r="B1563">
        <v>0.72</v>
      </c>
      <c r="C1563">
        <v>0.69199999999999995</v>
      </c>
      <c r="D1563">
        <v>70.5</v>
      </c>
      <c r="E1563">
        <v>70.5</v>
      </c>
      <c r="F1563">
        <v>97.5</v>
      </c>
      <c r="G1563">
        <v>103</v>
      </c>
      <c r="H1563">
        <v>1.6045</v>
      </c>
      <c r="I1563">
        <v>1.6205000000000001</v>
      </c>
      <c r="J1563">
        <v>2.17225</v>
      </c>
      <c r="K1563">
        <v>2.2583000000000002</v>
      </c>
      <c r="L1563">
        <v>10</v>
      </c>
    </row>
    <row r="1564" spans="1:12" x14ac:dyDescent="0.25">
      <c r="A1564">
        <v>365780</v>
      </c>
      <c r="B1564">
        <v>0.61850000000000005</v>
      </c>
      <c r="C1564">
        <v>0.62449999999999894</v>
      </c>
      <c r="D1564">
        <v>56.5</v>
      </c>
      <c r="E1564">
        <v>65.5</v>
      </c>
      <c r="F1564">
        <v>92.5</v>
      </c>
      <c r="G1564">
        <v>105</v>
      </c>
      <c r="H1564">
        <v>1.597</v>
      </c>
      <c r="I1564">
        <v>1.63499999999999</v>
      </c>
      <c r="J1564">
        <v>1.0398000000000001</v>
      </c>
      <c r="K1564">
        <v>1.44445</v>
      </c>
      <c r="L1564">
        <v>6</v>
      </c>
    </row>
    <row r="1565" spans="1:12" x14ac:dyDescent="0.25">
      <c r="A1565">
        <v>413799</v>
      </c>
      <c r="B1565">
        <v>0.68700000000000006</v>
      </c>
      <c r="C1565">
        <v>0.755</v>
      </c>
      <c r="D1565">
        <v>74</v>
      </c>
      <c r="E1565">
        <v>78</v>
      </c>
      <c r="F1565">
        <v>108.5</v>
      </c>
      <c r="G1565">
        <v>103.5</v>
      </c>
      <c r="H1565">
        <v>1.587</v>
      </c>
      <c r="I1565">
        <v>1.6335</v>
      </c>
      <c r="J1565">
        <v>0.96219999999999895</v>
      </c>
      <c r="K1565">
        <v>1.3827499999999999</v>
      </c>
      <c r="L1565">
        <v>0</v>
      </c>
    </row>
    <row r="1566" spans="1:12" x14ac:dyDescent="0.25">
      <c r="A1566">
        <v>219952</v>
      </c>
      <c r="B1566">
        <v>0.67749999999999899</v>
      </c>
      <c r="C1566">
        <v>0.64649999999999896</v>
      </c>
      <c r="D1566">
        <v>80</v>
      </c>
      <c r="E1566">
        <v>77.5</v>
      </c>
      <c r="F1566">
        <v>118.5</v>
      </c>
      <c r="G1566">
        <v>120</v>
      </c>
      <c r="H1566">
        <v>1.6154999999999999</v>
      </c>
      <c r="I1566">
        <v>1.6025</v>
      </c>
      <c r="J1566">
        <v>1.9115500000000001</v>
      </c>
      <c r="K1566">
        <v>1.5243</v>
      </c>
      <c r="L1566">
        <v>6</v>
      </c>
    </row>
    <row r="1567" spans="1:12" x14ac:dyDescent="0.25">
      <c r="A1567">
        <v>409596</v>
      </c>
      <c r="B1567">
        <v>0.59799999999999998</v>
      </c>
      <c r="C1567">
        <v>0.65399999999999903</v>
      </c>
      <c r="D1567">
        <v>67</v>
      </c>
      <c r="E1567">
        <v>72</v>
      </c>
      <c r="F1567">
        <v>112.5</v>
      </c>
      <c r="G1567">
        <v>110.5</v>
      </c>
      <c r="H1567">
        <v>1.595</v>
      </c>
      <c r="I1567">
        <v>1.6305000000000001</v>
      </c>
      <c r="J1567">
        <v>1.1242000000000001</v>
      </c>
      <c r="K1567">
        <v>1.4596</v>
      </c>
      <c r="L1567">
        <v>0</v>
      </c>
    </row>
    <row r="1568" spans="1:12" x14ac:dyDescent="0.25">
      <c r="A1568">
        <v>2022030301</v>
      </c>
      <c r="B1568">
        <v>0.70599999999999896</v>
      </c>
      <c r="C1568">
        <v>0.66349999999999998</v>
      </c>
      <c r="D1568">
        <v>66</v>
      </c>
      <c r="E1568">
        <v>64</v>
      </c>
      <c r="F1568">
        <v>93.5</v>
      </c>
      <c r="G1568">
        <v>96</v>
      </c>
      <c r="H1568">
        <v>1.5925</v>
      </c>
      <c r="I1568">
        <v>1.5794999999999899</v>
      </c>
      <c r="J1568">
        <v>0.80830000000000002</v>
      </c>
      <c r="K1568">
        <v>1.0784499999999999</v>
      </c>
    </row>
    <row r="1569" spans="1:12" x14ac:dyDescent="0.25">
      <c r="A1569">
        <v>409008</v>
      </c>
      <c r="B1569">
        <v>0.63099999999999901</v>
      </c>
      <c r="C1569">
        <v>0.64200000000000002</v>
      </c>
      <c r="D1569">
        <v>46</v>
      </c>
      <c r="E1569">
        <v>41</v>
      </c>
      <c r="F1569">
        <v>72.5</v>
      </c>
      <c r="G1569">
        <v>88.5</v>
      </c>
      <c r="H1569">
        <v>1.5154999999999901</v>
      </c>
      <c r="I1569">
        <v>1.5024999999999999</v>
      </c>
      <c r="J1569">
        <v>0.97360000000000002</v>
      </c>
      <c r="K1569">
        <v>0.97875000000000001</v>
      </c>
      <c r="L1569">
        <v>34</v>
      </c>
    </row>
    <row r="1570" spans="1:12" x14ac:dyDescent="0.25">
      <c r="A1570">
        <v>129417</v>
      </c>
      <c r="B1570">
        <v>0.73049999999999904</v>
      </c>
      <c r="C1570">
        <v>0.6845</v>
      </c>
      <c r="D1570">
        <v>70</v>
      </c>
      <c r="E1570">
        <v>61</v>
      </c>
      <c r="F1570">
        <v>96</v>
      </c>
      <c r="G1570">
        <v>89.5</v>
      </c>
      <c r="H1570">
        <v>1.59099999999999</v>
      </c>
      <c r="I1570">
        <v>1.6459999999999899</v>
      </c>
      <c r="J1570">
        <v>1.00325</v>
      </c>
      <c r="K1570">
        <v>1.60625</v>
      </c>
      <c r="L1570">
        <v>0</v>
      </c>
    </row>
    <row r="1571" spans="1:12" x14ac:dyDescent="0.25">
      <c r="A1571">
        <v>383440</v>
      </c>
      <c r="B1571">
        <v>0.60749999999999904</v>
      </c>
      <c r="C1571">
        <v>0.66399999999999904</v>
      </c>
      <c r="D1571">
        <v>66.5</v>
      </c>
      <c r="E1571">
        <v>69</v>
      </c>
      <c r="F1571">
        <v>110</v>
      </c>
      <c r="G1571">
        <v>104</v>
      </c>
      <c r="H1571">
        <v>1.6174999999999899</v>
      </c>
      <c r="I1571">
        <v>1.6244999999999901</v>
      </c>
      <c r="J1571">
        <v>0.78325</v>
      </c>
      <c r="K1571">
        <v>1.3008</v>
      </c>
      <c r="L1571">
        <v>32</v>
      </c>
    </row>
    <row r="1572" spans="1:12" x14ac:dyDescent="0.25">
      <c r="A1572">
        <v>388056</v>
      </c>
      <c r="B1572">
        <v>0.64300000000000002</v>
      </c>
      <c r="C1572">
        <v>0.52700000000000002</v>
      </c>
      <c r="D1572">
        <v>53</v>
      </c>
      <c r="E1572">
        <v>51</v>
      </c>
      <c r="F1572">
        <v>83</v>
      </c>
      <c r="G1572">
        <v>100</v>
      </c>
      <c r="H1572">
        <v>1.6114999999999899</v>
      </c>
      <c r="I1572">
        <v>1.6344999999999901</v>
      </c>
      <c r="J1572">
        <v>1.2236499999999999</v>
      </c>
      <c r="K1572">
        <v>1.2462</v>
      </c>
      <c r="L1572">
        <v>34</v>
      </c>
    </row>
    <row r="1573" spans="1:12" x14ac:dyDescent="0.25">
      <c r="A1573">
        <v>370487</v>
      </c>
      <c r="B1573">
        <v>0.67900000000000005</v>
      </c>
      <c r="C1573">
        <v>0.54449999999999998</v>
      </c>
      <c r="D1573">
        <v>68.5</v>
      </c>
      <c r="E1573">
        <v>69.5</v>
      </c>
      <c r="F1573">
        <v>102</v>
      </c>
      <c r="G1573">
        <v>128.5</v>
      </c>
      <c r="H1573">
        <v>1.5754999999999899</v>
      </c>
      <c r="I1573">
        <v>1.6160000000000001</v>
      </c>
      <c r="J1573">
        <v>0.82139999999999902</v>
      </c>
      <c r="K1573">
        <v>1.84415</v>
      </c>
      <c r="L1573">
        <v>10</v>
      </c>
    </row>
    <row r="1574" spans="1:12" x14ac:dyDescent="0.25">
      <c r="A1574">
        <v>409435</v>
      </c>
      <c r="B1574">
        <v>0.69599999999999895</v>
      </c>
      <c r="C1574">
        <v>0.749999999999999</v>
      </c>
      <c r="D1574">
        <v>68</v>
      </c>
      <c r="E1574">
        <v>64</v>
      </c>
      <c r="F1574">
        <v>98</v>
      </c>
      <c r="G1574">
        <v>86</v>
      </c>
      <c r="H1574">
        <v>1.6065</v>
      </c>
      <c r="I1574">
        <v>1.6364999999999901</v>
      </c>
      <c r="J1574">
        <v>1.0079</v>
      </c>
      <c r="K1574">
        <v>1.2530999999999901</v>
      </c>
      <c r="L1574">
        <v>0</v>
      </c>
    </row>
    <row r="1575" spans="1:12" x14ac:dyDescent="0.25">
      <c r="A1575">
        <v>410301</v>
      </c>
      <c r="B1575">
        <v>0.66200000000000003</v>
      </c>
      <c r="C1575">
        <v>0.76300000000000001</v>
      </c>
      <c r="D1575">
        <v>59</v>
      </c>
      <c r="E1575">
        <v>57.5</v>
      </c>
      <c r="F1575">
        <v>89</v>
      </c>
      <c r="G1575">
        <v>80</v>
      </c>
      <c r="H1575">
        <v>1.603</v>
      </c>
      <c r="I1575">
        <v>1.6475</v>
      </c>
      <c r="J1575">
        <v>0.74449999999999905</v>
      </c>
      <c r="K1575">
        <v>1.3327</v>
      </c>
      <c r="L1575">
        <v>0</v>
      </c>
    </row>
    <row r="1576" spans="1:12" x14ac:dyDescent="0.25">
      <c r="A1576">
        <v>413440</v>
      </c>
      <c r="B1576">
        <v>0.75149999999999995</v>
      </c>
      <c r="C1576">
        <v>0.75949999999999995</v>
      </c>
      <c r="D1576">
        <v>77</v>
      </c>
      <c r="E1576">
        <v>83</v>
      </c>
      <c r="F1576">
        <v>103</v>
      </c>
      <c r="G1576">
        <v>109</v>
      </c>
      <c r="H1576">
        <v>1.5794999999999999</v>
      </c>
      <c r="I1576">
        <v>1.6404999999999901</v>
      </c>
      <c r="J1576">
        <v>1.27295</v>
      </c>
      <c r="K1576">
        <v>1.18485</v>
      </c>
      <c r="L1576">
        <v>0</v>
      </c>
    </row>
    <row r="1577" spans="1:12" x14ac:dyDescent="0.25">
      <c r="A1577">
        <v>414581</v>
      </c>
      <c r="B1577">
        <v>0.73049999999999904</v>
      </c>
      <c r="C1577">
        <v>0.8135</v>
      </c>
      <c r="D1577">
        <v>60</v>
      </c>
      <c r="E1577">
        <v>63.5</v>
      </c>
      <c r="F1577">
        <v>82.5</v>
      </c>
      <c r="G1577">
        <v>78.5</v>
      </c>
      <c r="H1577">
        <v>1.5654999999999999</v>
      </c>
      <c r="I1577">
        <v>1.6459999999999999</v>
      </c>
      <c r="J1577">
        <v>0.92825000000000002</v>
      </c>
      <c r="K1577">
        <v>1.2724</v>
      </c>
      <c r="L1577">
        <v>6</v>
      </c>
    </row>
    <row r="1578" spans="1:12" x14ac:dyDescent="0.25">
      <c r="A1578">
        <v>402589</v>
      </c>
      <c r="B1578">
        <v>0.71799999999999997</v>
      </c>
      <c r="C1578">
        <v>0.72750000000000004</v>
      </c>
      <c r="D1578">
        <v>59.5</v>
      </c>
      <c r="E1578">
        <v>59</v>
      </c>
      <c r="F1578">
        <v>82.5</v>
      </c>
      <c r="G1578">
        <v>81.5</v>
      </c>
      <c r="H1578">
        <v>1.59499999999999</v>
      </c>
      <c r="I1578">
        <v>1.619</v>
      </c>
      <c r="J1578">
        <v>1.2451000000000001</v>
      </c>
      <c r="K1578">
        <v>1.2934000000000001</v>
      </c>
      <c r="L1578">
        <v>0</v>
      </c>
    </row>
    <row r="1579" spans="1:12" x14ac:dyDescent="0.25">
      <c r="A1579">
        <v>409772</v>
      </c>
      <c r="B1579">
        <v>0.61850000000000005</v>
      </c>
      <c r="C1579">
        <v>0.60750000000000004</v>
      </c>
      <c r="D1579">
        <v>61</v>
      </c>
      <c r="E1579">
        <v>63.5</v>
      </c>
      <c r="F1579">
        <v>100.5</v>
      </c>
      <c r="G1579">
        <v>105.5</v>
      </c>
      <c r="H1579">
        <v>1.6074999999999999</v>
      </c>
      <c r="I1579">
        <v>1.6455</v>
      </c>
      <c r="J1579">
        <v>0.81145</v>
      </c>
      <c r="K1579">
        <v>1.42835</v>
      </c>
      <c r="L1579">
        <v>10</v>
      </c>
    </row>
    <row r="1580" spans="1:12" x14ac:dyDescent="0.25">
      <c r="A1580">
        <v>225018</v>
      </c>
      <c r="B1580">
        <v>0.72499999999999898</v>
      </c>
      <c r="C1580">
        <v>0.59799999999999898</v>
      </c>
      <c r="D1580">
        <v>69</v>
      </c>
      <c r="E1580">
        <v>64</v>
      </c>
      <c r="F1580">
        <v>95</v>
      </c>
      <c r="G1580">
        <v>108</v>
      </c>
      <c r="H1580">
        <v>1.5734999999999999</v>
      </c>
      <c r="I1580">
        <v>1.5934999999999899</v>
      </c>
      <c r="J1580">
        <v>0.92715000000000003</v>
      </c>
      <c r="K1580">
        <v>1.57345</v>
      </c>
      <c r="L1580">
        <v>72</v>
      </c>
    </row>
    <row r="1581" spans="1:12" x14ac:dyDescent="0.25">
      <c r="A1581">
        <v>258241</v>
      </c>
      <c r="B1581">
        <v>0.78549999999999998</v>
      </c>
      <c r="C1581">
        <v>0.69199999999999995</v>
      </c>
      <c r="D1581">
        <v>75.5</v>
      </c>
      <c r="E1581">
        <v>72.5</v>
      </c>
      <c r="F1581">
        <v>96</v>
      </c>
      <c r="G1581">
        <v>105.5</v>
      </c>
      <c r="H1581">
        <v>1.5940000000000001</v>
      </c>
      <c r="I1581">
        <v>1.6179999999999899</v>
      </c>
      <c r="J1581">
        <v>0.81610000000000005</v>
      </c>
      <c r="K1581">
        <v>0.95904999999999996</v>
      </c>
      <c r="L1581">
        <v>92</v>
      </c>
    </row>
    <row r="1582" spans="1:12" x14ac:dyDescent="0.25">
      <c r="A1582">
        <v>414078</v>
      </c>
      <c r="B1582">
        <v>0.64400000000000002</v>
      </c>
      <c r="C1582">
        <v>0.59450000000000003</v>
      </c>
      <c r="D1582">
        <v>60.5</v>
      </c>
      <c r="E1582">
        <v>57.5</v>
      </c>
      <c r="F1582">
        <v>94.5</v>
      </c>
      <c r="G1582">
        <v>97</v>
      </c>
      <c r="H1582">
        <v>1.589</v>
      </c>
      <c r="I1582">
        <v>1.6214999999999999</v>
      </c>
      <c r="J1582">
        <v>0.84065000000000001</v>
      </c>
      <c r="K1582">
        <v>2.6619999999999999</v>
      </c>
      <c r="L1582">
        <v>16</v>
      </c>
    </row>
    <row r="1583" spans="1:12" x14ac:dyDescent="0.25">
      <c r="A1583">
        <v>418150</v>
      </c>
      <c r="B1583">
        <v>0.69650000000000001</v>
      </c>
      <c r="C1583">
        <v>0.68700000000000006</v>
      </c>
      <c r="D1583">
        <v>61</v>
      </c>
      <c r="E1583">
        <v>57</v>
      </c>
      <c r="F1583">
        <v>88.5</v>
      </c>
      <c r="G1583">
        <v>85.5</v>
      </c>
      <c r="H1583">
        <v>1.6</v>
      </c>
      <c r="I1583">
        <v>1.6339999999999999</v>
      </c>
      <c r="J1583">
        <v>0.89684999999999904</v>
      </c>
      <c r="K1583">
        <v>1.22495</v>
      </c>
      <c r="L1583">
        <v>0</v>
      </c>
    </row>
    <row r="1584" spans="1:12" x14ac:dyDescent="0.25">
      <c r="A1584">
        <v>419921</v>
      </c>
      <c r="B1584">
        <v>0.61599999999999899</v>
      </c>
      <c r="C1584">
        <v>0.6885</v>
      </c>
      <c r="D1584">
        <v>64</v>
      </c>
      <c r="E1584">
        <v>68.5</v>
      </c>
      <c r="F1584">
        <v>104.5</v>
      </c>
      <c r="G1584">
        <v>100.5</v>
      </c>
      <c r="H1584">
        <v>1.6234999999999999</v>
      </c>
      <c r="I1584">
        <v>1.6364999999999901</v>
      </c>
      <c r="J1584">
        <v>0.92964999999999898</v>
      </c>
      <c r="K1584">
        <v>1.5384500000000001</v>
      </c>
      <c r="L1584">
        <v>6</v>
      </c>
    </row>
    <row r="1585" spans="1:12" x14ac:dyDescent="0.25">
      <c r="A1585">
        <v>233473</v>
      </c>
      <c r="B1585">
        <v>0.61899999999999999</v>
      </c>
      <c r="C1585">
        <v>0.57999999999999996</v>
      </c>
      <c r="D1585">
        <v>58.5</v>
      </c>
      <c r="E1585">
        <v>52</v>
      </c>
      <c r="F1585">
        <v>94.5</v>
      </c>
      <c r="G1585">
        <v>90</v>
      </c>
      <c r="H1585">
        <v>1.585</v>
      </c>
      <c r="I1585">
        <v>1.641</v>
      </c>
      <c r="J1585">
        <v>0.97230000000000005</v>
      </c>
      <c r="K1585">
        <v>1.6158999999999999</v>
      </c>
      <c r="L1585">
        <v>24</v>
      </c>
    </row>
    <row r="1586" spans="1:12" x14ac:dyDescent="0.25">
      <c r="A1586">
        <v>392160</v>
      </c>
      <c r="B1586">
        <v>0.66799999999999904</v>
      </c>
      <c r="C1586">
        <v>0.78599999999999903</v>
      </c>
      <c r="D1586">
        <v>64</v>
      </c>
      <c r="E1586">
        <v>70.5</v>
      </c>
      <c r="F1586">
        <v>96</v>
      </c>
      <c r="G1586">
        <v>90</v>
      </c>
      <c r="H1586">
        <v>1.5699999999999901</v>
      </c>
      <c r="I1586">
        <v>1.6179999999999899</v>
      </c>
      <c r="J1586">
        <v>1.0158499999999999</v>
      </c>
      <c r="K1586">
        <v>1.5379499999999899</v>
      </c>
      <c r="L1586">
        <v>62</v>
      </c>
    </row>
    <row r="1587" spans="1:12" x14ac:dyDescent="0.25">
      <c r="A1587">
        <v>415281</v>
      </c>
      <c r="B1587">
        <v>0.67049999999999998</v>
      </c>
      <c r="C1587">
        <v>0.54049999999999898</v>
      </c>
      <c r="D1587">
        <v>55.5</v>
      </c>
      <c r="E1587">
        <v>58</v>
      </c>
      <c r="F1587">
        <v>82.5</v>
      </c>
      <c r="G1587">
        <v>108</v>
      </c>
      <c r="H1587">
        <v>1.5825</v>
      </c>
      <c r="I1587">
        <v>1.6479999999999999</v>
      </c>
      <c r="J1587">
        <v>0.76829999999999998</v>
      </c>
      <c r="K1587">
        <v>1.67614999999999</v>
      </c>
      <c r="L1587">
        <v>0</v>
      </c>
    </row>
    <row r="1588" spans="1:12" x14ac:dyDescent="0.25">
      <c r="A1588">
        <v>232139</v>
      </c>
      <c r="B1588">
        <v>0.64349999999999996</v>
      </c>
      <c r="C1588">
        <v>0.55099999999999905</v>
      </c>
      <c r="D1588">
        <v>56</v>
      </c>
      <c r="E1588">
        <v>56</v>
      </c>
      <c r="F1588">
        <v>89.5</v>
      </c>
      <c r="G1588">
        <v>102.5</v>
      </c>
      <c r="H1588">
        <v>1.5625</v>
      </c>
      <c r="I1588">
        <v>1.583</v>
      </c>
      <c r="J1588">
        <v>1.8089999999999999</v>
      </c>
      <c r="K1588">
        <v>1.5770999999999999</v>
      </c>
      <c r="L1588">
        <v>80</v>
      </c>
    </row>
    <row r="1589" spans="1:12" x14ac:dyDescent="0.25">
      <c r="A1589">
        <v>410529</v>
      </c>
      <c r="B1589">
        <v>0.71149999999999902</v>
      </c>
      <c r="C1589">
        <v>0.71899999999999897</v>
      </c>
      <c r="D1589">
        <v>90</v>
      </c>
      <c r="E1589">
        <v>97</v>
      </c>
      <c r="F1589">
        <v>126.5</v>
      </c>
      <c r="G1589">
        <v>135.5</v>
      </c>
      <c r="H1589">
        <v>1.6139999999999901</v>
      </c>
      <c r="I1589">
        <v>1.6284999999999901</v>
      </c>
      <c r="J1589">
        <v>1.26475</v>
      </c>
      <c r="K1589">
        <v>1.2359</v>
      </c>
      <c r="L1589">
        <v>46</v>
      </c>
    </row>
    <row r="1590" spans="1:12" x14ac:dyDescent="0.25">
      <c r="A1590">
        <v>410529</v>
      </c>
      <c r="B1590">
        <v>0.755</v>
      </c>
      <c r="C1590">
        <v>0.66299999999999903</v>
      </c>
      <c r="D1590">
        <v>99</v>
      </c>
      <c r="E1590">
        <v>93</v>
      </c>
      <c r="F1590">
        <v>132</v>
      </c>
      <c r="G1590">
        <v>141</v>
      </c>
      <c r="H1590">
        <v>1.605</v>
      </c>
      <c r="I1590">
        <v>1.621</v>
      </c>
      <c r="J1590">
        <v>1.141</v>
      </c>
      <c r="K1590">
        <v>1.3384</v>
      </c>
      <c r="L1590">
        <v>46</v>
      </c>
    </row>
    <row r="1591" spans="1:12" x14ac:dyDescent="0.25">
      <c r="A1591">
        <v>410529</v>
      </c>
      <c r="B1591">
        <v>0.69249999999999901</v>
      </c>
      <c r="C1591">
        <v>0.71750000000000003</v>
      </c>
      <c r="D1591">
        <v>87</v>
      </c>
      <c r="E1591">
        <v>97.5</v>
      </c>
      <c r="F1591">
        <v>125.5</v>
      </c>
      <c r="G1591">
        <v>136.5</v>
      </c>
      <c r="H1591">
        <v>1.609</v>
      </c>
      <c r="I1591">
        <v>1.63899999999999</v>
      </c>
      <c r="J1591">
        <v>1.3622000000000001</v>
      </c>
      <c r="K1591">
        <v>1.09165</v>
      </c>
      <c r="L1591">
        <v>46</v>
      </c>
    </row>
    <row r="1592" spans="1:12" x14ac:dyDescent="0.25">
      <c r="A1592">
        <v>410529</v>
      </c>
      <c r="B1592">
        <v>0.71699999999999997</v>
      </c>
      <c r="C1592">
        <v>0.66</v>
      </c>
      <c r="D1592">
        <v>93</v>
      </c>
      <c r="E1592">
        <v>94</v>
      </c>
      <c r="F1592">
        <v>130</v>
      </c>
      <c r="G1592">
        <v>143</v>
      </c>
      <c r="H1592">
        <v>1.595</v>
      </c>
      <c r="I1592">
        <v>1.6419999999999999</v>
      </c>
      <c r="J1592">
        <v>1.3359000000000001</v>
      </c>
      <c r="K1592">
        <v>1.0499000000000001</v>
      </c>
      <c r="L1592">
        <v>46</v>
      </c>
    </row>
    <row r="1593" spans="1:12" x14ac:dyDescent="0.25">
      <c r="A1593">
        <v>314947</v>
      </c>
      <c r="B1593">
        <v>0.68149999999999999</v>
      </c>
      <c r="C1593">
        <v>0.76049999999999895</v>
      </c>
      <c r="D1593">
        <v>67</v>
      </c>
      <c r="E1593">
        <v>64.5</v>
      </c>
      <c r="F1593">
        <v>100</v>
      </c>
      <c r="G1593">
        <v>85.5</v>
      </c>
      <c r="H1593">
        <v>1.57299999999999</v>
      </c>
      <c r="I1593">
        <v>1.5914999999999899</v>
      </c>
      <c r="J1593">
        <v>0.81604999999999905</v>
      </c>
      <c r="K1593">
        <v>1.0162</v>
      </c>
      <c r="L1593">
        <v>0</v>
      </c>
    </row>
    <row r="1594" spans="1:12" x14ac:dyDescent="0.25">
      <c r="A1594">
        <v>310020</v>
      </c>
      <c r="B1594">
        <v>0.67749999999999999</v>
      </c>
      <c r="C1594">
        <v>0.59899999999999998</v>
      </c>
      <c r="D1594">
        <v>47.5</v>
      </c>
      <c r="E1594">
        <v>50</v>
      </c>
      <c r="F1594">
        <v>70.5</v>
      </c>
      <c r="G1594">
        <v>84.5</v>
      </c>
      <c r="H1594">
        <v>1.597</v>
      </c>
      <c r="I1594">
        <v>1.64549999999999</v>
      </c>
      <c r="J1594">
        <v>1.09165</v>
      </c>
      <c r="K1594">
        <v>1.95685</v>
      </c>
      <c r="L1594">
        <v>32</v>
      </c>
    </row>
    <row r="1595" spans="1:12" x14ac:dyDescent="0.25">
      <c r="A1595">
        <v>390084</v>
      </c>
      <c r="B1595">
        <v>0.81950000000000001</v>
      </c>
      <c r="C1595">
        <v>0.61799999999999999</v>
      </c>
      <c r="D1595">
        <v>62.5</v>
      </c>
      <c r="E1595">
        <v>52.5</v>
      </c>
      <c r="F1595">
        <v>76.5</v>
      </c>
      <c r="G1595">
        <v>85.5</v>
      </c>
      <c r="H1595">
        <v>1.6019999999999901</v>
      </c>
      <c r="I1595">
        <v>1.6515</v>
      </c>
      <c r="J1595">
        <v>1.00125</v>
      </c>
      <c r="K1595">
        <v>1.7010000000000001</v>
      </c>
      <c r="L1595">
        <v>84</v>
      </c>
    </row>
    <row r="1596" spans="1:12" x14ac:dyDescent="0.25">
      <c r="A1596">
        <v>420191</v>
      </c>
      <c r="B1596">
        <v>0.6925</v>
      </c>
      <c r="C1596">
        <v>0.69799999999999995</v>
      </c>
      <c r="D1596">
        <v>60.5</v>
      </c>
      <c r="E1596">
        <v>65</v>
      </c>
      <c r="F1596">
        <v>88</v>
      </c>
      <c r="G1596">
        <v>93</v>
      </c>
      <c r="H1596">
        <v>1.58449999999999</v>
      </c>
      <c r="I1596">
        <v>1.6364999999999901</v>
      </c>
      <c r="J1596">
        <v>1.2193000000000001</v>
      </c>
      <c r="K1596">
        <v>1.58785</v>
      </c>
      <c r="L1596">
        <v>24</v>
      </c>
    </row>
    <row r="1597" spans="1:12" x14ac:dyDescent="0.25">
      <c r="A1597">
        <v>111</v>
      </c>
      <c r="B1597">
        <v>0.84799999999999998</v>
      </c>
      <c r="C1597">
        <v>0.67900000000000005</v>
      </c>
      <c r="D1597">
        <v>83</v>
      </c>
      <c r="E1597">
        <v>73</v>
      </c>
      <c r="F1597">
        <v>98.5</v>
      </c>
      <c r="G1597">
        <v>109.5</v>
      </c>
      <c r="H1597">
        <v>1.6160000000000001</v>
      </c>
      <c r="I1597">
        <v>1.6234999999999999</v>
      </c>
      <c r="J1597">
        <v>1.0001</v>
      </c>
      <c r="K1597">
        <v>1.0924</v>
      </c>
    </row>
    <row r="1598" spans="1:12" x14ac:dyDescent="0.25">
      <c r="A1598">
        <v>20220606</v>
      </c>
      <c r="B1598">
        <v>0.64349999999999896</v>
      </c>
      <c r="C1598">
        <v>0.77099999999999902</v>
      </c>
      <c r="D1598">
        <v>63</v>
      </c>
      <c r="E1598">
        <v>63</v>
      </c>
      <c r="F1598">
        <v>98</v>
      </c>
      <c r="G1598">
        <v>91</v>
      </c>
      <c r="H1598">
        <v>1.5954999999999999</v>
      </c>
      <c r="I1598">
        <v>1.62699999999999</v>
      </c>
      <c r="J1598">
        <v>1.3328500000000001</v>
      </c>
      <c r="K1598">
        <v>1.5389999999999999</v>
      </c>
    </row>
    <row r="1599" spans="1:12" x14ac:dyDescent="0.25">
      <c r="A1599">
        <v>413707</v>
      </c>
      <c r="B1599">
        <v>0.870999999999999</v>
      </c>
      <c r="C1599">
        <v>0.66049999999999998</v>
      </c>
      <c r="D1599">
        <v>71.5</v>
      </c>
      <c r="E1599">
        <v>67</v>
      </c>
      <c r="F1599">
        <v>82</v>
      </c>
      <c r="G1599">
        <v>103.5</v>
      </c>
      <c r="H1599">
        <v>1.5965</v>
      </c>
      <c r="I1599">
        <v>1.6214999999999999</v>
      </c>
      <c r="J1599">
        <v>0.94609999999999905</v>
      </c>
      <c r="K1599">
        <v>1.1192500000000001</v>
      </c>
      <c r="L1599">
        <v>0</v>
      </c>
    </row>
    <row r="1600" spans="1:12" x14ac:dyDescent="0.25">
      <c r="A1600">
        <v>297676</v>
      </c>
      <c r="B1600">
        <v>0.73399999999999999</v>
      </c>
      <c r="C1600">
        <v>0.84199999999999997</v>
      </c>
      <c r="D1600">
        <v>70.5</v>
      </c>
      <c r="E1600">
        <v>78</v>
      </c>
      <c r="F1600">
        <v>96</v>
      </c>
      <c r="G1600">
        <v>93</v>
      </c>
      <c r="H1600">
        <v>1.5960000000000001</v>
      </c>
      <c r="I1600">
        <v>1.629</v>
      </c>
      <c r="J1600">
        <v>0.75754999999999995</v>
      </c>
      <c r="K1600">
        <v>1.2761499999999999</v>
      </c>
      <c r="L1600">
        <v>24</v>
      </c>
    </row>
    <row r="1601" spans="1:12" x14ac:dyDescent="0.25">
      <c r="A1601">
        <v>213692</v>
      </c>
      <c r="B1601">
        <v>0.61</v>
      </c>
      <c r="C1601">
        <v>0.60350000000000004</v>
      </c>
      <c r="D1601">
        <v>56</v>
      </c>
      <c r="E1601">
        <v>56.5</v>
      </c>
      <c r="F1601">
        <v>92.5</v>
      </c>
      <c r="G1601">
        <v>94.5</v>
      </c>
      <c r="H1601">
        <v>1.6040000000000001</v>
      </c>
      <c r="I1601">
        <v>1.6804999999999899</v>
      </c>
      <c r="J1601">
        <v>0.85460000000000003</v>
      </c>
      <c r="K1601">
        <v>1.2682</v>
      </c>
      <c r="L1601">
        <v>12</v>
      </c>
    </row>
    <row r="1602" spans="1:12" x14ac:dyDescent="0.25">
      <c r="A1602">
        <v>166444</v>
      </c>
      <c r="B1602">
        <v>0.63399999999999901</v>
      </c>
      <c r="C1602">
        <v>0.62</v>
      </c>
      <c r="D1602">
        <v>51.5</v>
      </c>
      <c r="E1602">
        <v>49.5</v>
      </c>
      <c r="F1602">
        <v>81.5</v>
      </c>
      <c r="G1602">
        <v>79.5</v>
      </c>
      <c r="H1602">
        <v>1.607</v>
      </c>
      <c r="I1602">
        <v>1.6154999999999999</v>
      </c>
      <c r="J1602">
        <v>0.83069999999999999</v>
      </c>
      <c r="K1602">
        <v>1.21095</v>
      </c>
      <c r="L1602">
        <v>36</v>
      </c>
    </row>
    <row r="1603" spans="1:12" x14ac:dyDescent="0.25">
      <c r="A1603">
        <v>382309</v>
      </c>
      <c r="B1603">
        <v>0.67749999999999999</v>
      </c>
      <c r="C1603">
        <v>0.59949999999999903</v>
      </c>
      <c r="D1603">
        <v>53</v>
      </c>
      <c r="E1603">
        <v>53</v>
      </c>
      <c r="F1603">
        <v>78.5</v>
      </c>
      <c r="G1603">
        <v>89</v>
      </c>
      <c r="H1603">
        <v>1.6139999999999901</v>
      </c>
      <c r="I1603">
        <v>1.6375</v>
      </c>
      <c r="J1603">
        <v>1.0449999999999999</v>
      </c>
      <c r="K1603">
        <v>1.2745</v>
      </c>
      <c r="L1603">
        <v>0</v>
      </c>
    </row>
    <row r="1604" spans="1:12" x14ac:dyDescent="0.25">
      <c r="A1604">
        <v>411234</v>
      </c>
      <c r="B1604">
        <v>0.6825</v>
      </c>
      <c r="C1604">
        <v>0.77400000000000002</v>
      </c>
      <c r="D1604">
        <v>77</v>
      </c>
      <c r="E1604">
        <v>73</v>
      </c>
      <c r="F1604">
        <v>114</v>
      </c>
      <c r="G1604">
        <v>95</v>
      </c>
      <c r="H1604">
        <v>1.5819999999999901</v>
      </c>
      <c r="I1604">
        <v>1.6364999999999901</v>
      </c>
      <c r="J1604">
        <v>0.89785000000000004</v>
      </c>
      <c r="K1604">
        <v>1.7909999999999999</v>
      </c>
      <c r="L1604">
        <v>10</v>
      </c>
    </row>
    <row r="1605" spans="1:12" x14ac:dyDescent="0.25">
      <c r="A1605">
        <v>275098</v>
      </c>
      <c r="B1605">
        <v>0.62349999999999905</v>
      </c>
      <c r="C1605">
        <v>0.55299999999999905</v>
      </c>
      <c r="D1605">
        <v>52</v>
      </c>
      <c r="E1605">
        <v>57</v>
      </c>
      <c r="F1605">
        <v>84.5</v>
      </c>
      <c r="G1605">
        <v>104.5</v>
      </c>
      <c r="H1605">
        <v>1.5694999999999999</v>
      </c>
      <c r="I1605">
        <v>1.5954999999999999</v>
      </c>
      <c r="J1605">
        <v>1.0991500000000001</v>
      </c>
      <c r="K1605">
        <v>1.2062999999999999</v>
      </c>
      <c r="L1605">
        <v>16</v>
      </c>
    </row>
    <row r="1606" spans="1:12" x14ac:dyDescent="0.25">
      <c r="A1606">
        <v>109938</v>
      </c>
      <c r="B1606">
        <v>0.63</v>
      </c>
      <c r="C1606">
        <v>0.66899999999999904</v>
      </c>
      <c r="D1606">
        <v>56</v>
      </c>
      <c r="E1606">
        <v>58</v>
      </c>
      <c r="F1606">
        <v>89</v>
      </c>
      <c r="G1606">
        <v>87.5</v>
      </c>
      <c r="H1606">
        <v>1.615</v>
      </c>
      <c r="I1606">
        <v>1.665</v>
      </c>
      <c r="J1606">
        <v>0.98529999999999995</v>
      </c>
      <c r="K1606">
        <v>1.7293000000000001</v>
      </c>
      <c r="L1606">
        <v>40</v>
      </c>
    </row>
    <row r="1607" spans="1:12" x14ac:dyDescent="0.25">
      <c r="A1607">
        <v>298064</v>
      </c>
      <c r="B1607">
        <v>0.67700000000000005</v>
      </c>
      <c r="C1607">
        <v>0.67549999999999999</v>
      </c>
      <c r="D1607">
        <v>75.5</v>
      </c>
      <c r="E1607">
        <v>68.5</v>
      </c>
      <c r="F1607">
        <v>112</v>
      </c>
      <c r="G1607">
        <v>102</v>
      </c>
      <c r="H1607">
        <v>1.5945</v>
      </c>
      <c r="I1607">
        <v>1.62749999999999</v>
      </c>
      <c r="J1607">
        <v>0.86719999999999997</v>
      </c>
      <c r="K1607">
        <v>1.4837499999999999</v>
      </c>
      <c r="L1607">
        <v>52</v>
      </c>
    </row>
    <row r="1608" spans="1:12" x14ac:dyDescent="0.25">
      <c r="A1608">
        <v>400400</v>
      </c>
      <c r="B1608">
        <v>0.54149999999999898</v>
      </c>
      <c r="C1608">
        <v>0.46100000000000002</v>
      </c>
      <c r="D1608">
        <v>60.5</v>
      </c>
      <c r="E1608">
        <v>50</v>
      </c>
      <c r="F1608">
        <v>111</v>
      </c>
      <c r="G1608">
        <v>109</v>
      </c>
      <c r="H1608">
        <v>1.6124999999999901</v>
      </c>
      <c r="I1608">
        <v>1.6479999999999899</v>
      </c>
      <c r="J1608">
        <v>1.2685999999999999</v>
      </c>
      <c r="K1608">
        <v>2.19369999999999</v>
      </c>
      <c r="L1608">
        <v>60</v>
      </c>
    </row>
    <row r="1609" spans="1:12" x14ac:dyDescent="0.25">
      <c r="A1609">
        <v>316976</v>
      </c>
      <c r="B1609">
        <v>0.67600000000000005</v>
      </c>
      <c r="C1609">
        <v>0.64700000000000002</v>
      </c>
      <c r="D1609">
        <v>74</v>
      </c>
      <c r="E1609">
        <v>70.5</v>
      </c>
      <c r="F1609">
        <v>109.5</v>
      </c>
      <c r="G1609">
        <v>109.5</v>
      </c>
      <c r="H1609">
        <v>1.6014999999999999</v>
      </c>
      <c r="I1609">
        <v>1.6364999999999901</v>
      </c>
      <c r="J1609">
        <v>1.0398000000000001</v>
      </c>
      <c r="K1609">
        <v>1.6355500000000001</v>
      </c>
    </row>
    <row r="1610" spans="1:12" x14ac:dyDescent="0.25">
      <c r="A1610">
        <v>419253</v>
      </c>
      <c r="B1610">
        <v>0.83149999999999902</v>
      </c>
      <c r="C1610">
        <v>0.59949999999999903</v>
      </c>
      <c r="D1610">
        <v>74.5</v>
      </c>
      <c r="E1610">
        <v>68</v>
      </c>
      <c r="F1610">
        <v>89</v>
      </c>
      <c r="G1610">
        <v>114.5</v>
      </c>
      <c r="H1610">
        <v>1.6154999999999899</v>
      </c>
      <c r="I1610">
        <v>1.6564999999999901</v>
      </c>
      <c r="J1610">
        <v>0.88365000000000005</v>
      </c>
      <c r="K1610">
        <v>1.28715</v>
      </c>
      <c r="L1610">
        <v>6</v>
      </c>
    </row>
    <row r="1611" spans="1:12" x14ac:dyDescent="0.25">
      <c r="A1611">
        <v>424300</v>
      </c>
      <c r="B1611">
        <v>0.81099999999999905</v>
      </c>
      <c r="C1611">
        <v>0.77700000000000002</v>
      </c>
      <c r="D1611">
        <v>65</v>
      </c>
      <c r="E1611">
        <v>60.5</v>
      </c>
      <c r="F1611">
        <v>81</v>
      </c>
      <c r="G1611">
        <v>78</v>
      </c>
      <c r="H1611">
        <v>1.6134999999999999</v>
      </c>
      <c r="I1611">
        <v>1.6154999999999999</v>
      </c>
      <c r="J1611">
        <v>0.79025000000000001</v>
      </c>
      <c r="K1611">
        <v>1.383</v>
      </c>
      <c r="L1611">
        <v>0</v>
      </c>
    </row>
    <row r="1612" spans="1:12" x14ac:dyDescent="0.25">
      <c r="A1612">
        <v>398900</v>
      </c>
      <c r="B1612">
        <v>0.74649999999999905</v>
      </c>
      <c r="C1612">
        <v>0.64700000000000002</v>
      </c>
      <c r="D1612">
        <v>56</v>
      </c>
      <c r="E1612">
        <v>52.5</v>
      </c>
      <c r="F1612">
        <v>75.5</v>
      </c>
      <c r="G1612">
        <v>80.5</v>
      </c>
      <c r="H1612">
        <v>1.641</v>
      </c>
      <c r="I1612">
        <v>1.643</v>
      </c>
      <c r="J1612">
        <v>1.0224500000000001</v>
      </c>
      <c r="K1612">
        <v>1.2175</v>
      </c>
      <c r="L1612">
        <v>0</v>
      </c>
    </row>
    <row r="1613" spans="1:12" x14ac:dyDescent="0.25">
      <c r="A1613">
        <v>184920</v>
      </c>
      <c r="B1613">
        <v>0.59199999999999997</v>
      </c>
      <c r="C1613">
        <v>0.683499999999999</v>
      </c>
      <c r="D1613">
        <v>54.5</v>
      </c>
      <c r="E1613">
        <v>69.5</v>
      </c>
      <c r="F1613">
        <v>93</v>
      </c>
      <c r="G1613">
        <v>102.5</v>
      </c>
      <c r="H1613">
        <v>1.5754999999999999</v>
      </c>
      <c r="I1613">
        <v>1.625</v>
      </c>
      <c r="J1613">
        <v>1.2079</v>
      </c>
      <c r="K1613">
        <v>1.6507000000000001</v>
      </c>
      <c r="L1613">
        <v>124</v>
      </c>
    </row>
    <row r="1614" spans="1:12" x14ac:dyDescent="0.25">
      <c r="A1614">
        <v>55105</v>
      </c>
      <c r="B1614">
        <v>0.62249999999999905</v>
      </c>
      <c r="C1614">
        <v>0.59250000000000003</v>
      </c>
      <c r="D1614">
        <v>66</v>
      </c>
      <c r="E1614">
        <v>66</v>
      </c>
      <c r="F1614">
        <v>106.5</v>
      </c>
      <c r="G1614">
        <v>113</v>
      </c>
      <c r="H1614">
        <v>1.6345000000000001</v>
      </c>
      <c r="I1614">
        <v>1.6705000000000001</v>
      </c>
      <c r="J1614">
        <v>1.3728</v>
      </c>
      <c r="K1614">
        <v>1.45434999999999</v>
      </c>
      <c r="L1614">
        <v>0</v>
      </c>
    </row>
    <row r="1615" spans="1:12" x14ac:dyDescent="0.25">
      <c r="A1615" t="s">
        <v>15</v>
      </c>
      <c r="B1615">
        <v>0.76649999999999996</v>
      </c>
      <c r="C1615">
        <v>0.70649999999999902</v>
      </c>
      <c r="D1615">
        <v>81.5</v>
      </c>
      <c r="E1615">
        <v>82</v>
      </c>
      <c r="F1615">
        <v>106.5</v>
      </c>
      <c r="G1615">
        <v>118.5</v>
      </c>
      <c r="H1615">
        <v>1.6184999999999901</v>
      </c>
      <c r="I1615">
        <v>1.63749999999999</v>
      </c>
      <c r="J1615">
        <v>1.1179999999999899</v>
      </c>
      <c r="K1615">
        <v>1.1926999999999901</v>
      </c>
    </row>
    <row r="1616" spans="1:12" x14ac:dyDescent="0.25">
      <c r="A1616">
        <v>320630</v>
      </c>
      <c r="B1616">
        <v>0.64700000000000002</v>
      </c>
      <c r="C1616">
        <v>0.749999999999999</v>
      </c>
      <c r="D1616">
        <v>72.5</v>
      </c>
      <c r="E1616">
        <v>73</v>
      </c>
      <c r="F1616">
        <v>109</v>
      </c>
      <c r="G1616">
        <v>99.5</v>
      </c>
      <c r="H1616">
        <v>1.603</v>
      </c>
      <c r="I1616">
        <v>1.6484999999999901</v>
      </c>
      <c r="J1616">
        <v>1.2070000000000001</v>
      </c>
      <c r="K1616">
        <v>1.3904000000000001</v>
      </c>
      <c r="L1616">
        <v>10</v>
      </c>
    </row>
    <row r="1617" spans="1:12" x14ac:dyDescent="0.25">
      <c r="A1617">
        <v>396285</v>
      </c>
      <c r="B1617">
        <v>0.80899999999999905</v>
      </c>
      <c r="C1617">
        <v>0.71550000000000002</v>
      </c>
      <c r="D1617">
        <v>75.5</v>
      </c>
      <c r="E1617">
        <v>73</v>
      </c>
      <c r="F1617">
        <v>93</v>
      </c>
      <c r="G1617">
        <v>102</v>
      </c>
      <c r="H1617">
        <v>1.6120000000000001</v>
      </c>
      <c r="I1617">
        <v>1.6545000000000001</v>
      </c>
      <c r="J1617">
        <v>1.2894000000000001</v>
      </c>
      <c r="K1617">
        <v>1.8356999999999899</v>
      </c>
      <c r="L1617">
        <v>60</v>
      </c>
    </row>
    <row r="1618" spans="1:12" x14ac:dyDescent="0.25">
      <c r="A1618">
        <v>52781</v>
      </c>
      <c r="B1618">
        <v>0.87</v>
      </c>
      <c r="C1618">
        <v>0.746</v>
      </c>
      <c r="D1618">
        <v>85.5</v>
      </c>
      <c r="E1618">
        <v>81.5</v>
      </c>
      <c r="F1618">
        <v>98.5</v>
      </c>
      <c r="G1618">
        <v>109</v>
      </c>
      <c r="H1618">
        <v>1.5854999999999999</v>
      </c>
      <c r="I1618">
        <v>1.5745</v>
      </c>
      <c r="J1618">
        <v>1.4175</v>
      </c>
      <c r="K1618">
        <v>1.5884</v>
      </c>
      <c r="L1618">
        <v>0</v>
      </c>
    </row>
    <row r="1619" spans="1:12" x14ac:dyDescent="0.25">
      <c r="A1619">
        <v>378600</v>
      </c>
      <c r="B1619">
        <v>0.88649999999999995</v>
      </c>
      <c r="C1619">
        <v>0.65399999999999903</v>
      </c>
      <c r="D1619">
        <v>71.5</v>
      </c>
      <c r="E1619">
        <v>67</v>
      </c>
      <c r="F1619">
        <v>80.5</v>
      </c>
      <c r="G1619">
        <v>102.5</v>
      </c>
      <c r="H1619">
        <v>1.6359999999999999</v>
      </c>
      <c r="I1619">
        <v>1.6105</v>
      </c>
      <c r="J1619">
        <v>1.1905999999999901</v>
      </c>
      <c r="K1619">
        <v>1.016</v>
      </c>
    </row>
    <row r="1620" spans="1:12" x14ac:dyDescent="0.25">
      <c r="A1620">
        <v>355584</v>
      </c>
      <c r="B1620">
        <v>0.690499999999999</v>
      </c>
      <c r="C1620">
        <v>0.57499999999999996</v>
      </c>
      <c r="D1620">
        <v>77.5</v>
      </c>
      <c r="E1620">
        <v>69.5</v>
      </c>
      <c r="F1620">
        <v>112</v>
      </c>
      <c r="G1620">
        <v>121</v>
      </c>
      <c r="H1620">
        <v>1.6194999999999999</v>
      </c>
      <c r="I1620">
        <v>1.613</v>
      </c>
      <c r="J1620">
        <v>0.91010000000000002</v>
      </c>
      <c r="K1620">
        <v>1.1869999999999901</v>
      </c>
      <c r="L1620">
        <v>0</v>
      </c>
    </row>
    <row r="1621" spans="1:12" x14ac:dyDescent="0.25">
      <c r="A1621">
        <v>395357</v>
      </c>
      <c r="B1621">
        <v>0.65999999999999903</v>
      </c>
      <c r="C1621">
        <v>0.64</v>
      </c>
      <c r="D1621">
        <v>49.5</v>
      </c>
      <c r="E1621">
        <v>48</v>
      </c>
      <c r="F1621">
        <v>76</v>
      </c>
      <c r="G1621">
        <v>74.5</v>
      </c>
      <c r="H1621">
        <v>1.58099999999999</v>
      </c>
      <c r="I1621">
        <v>1.6225000000000001</v>
      </c>
      <c r="J1621">
        <v>1.0204</v>
      </c>
      <c r="K1621">
        <v>1.53009999999999</v>
      </c>
      <c r="L1621">
        <v>20</v>
      </c>
    </row>
    <row r="1622" spans="1:12" x14ac:dyDescent="0.25">
      <c r="A1622">
        <v>410405</v>
      </c>
      <c r="B1622">
        <v>0.746</v>
      </c>
      <c r="C1622">
        <v>0.61</v>
      </c>
      <c r="D1622">
        <v>58</v>
      </c>
      <c r="E1622">
        <v>55</v>
      </c>
      <c r="F1622">
        <v>78.5</v>
      </c>
      <c r="G1622">
        <v>89.5</v>
      </c>
      <c r="H1622">
        <v>1.6154999999999899</v>
      </c>
      <c r="I1622">
        <v>1.6345000000000001</v>
      </c>
      <c r="J1622">
        <v>1.0241</v>
      </c>
      <c r="K1622">
        <v>1.32449999999999</v>
      </c>
      <c r="L1622">
        <v>0</v>
      </c>
    </row>
    <row r="1623" spans="1:12" x14ac:dyDescent="0.25">
      <c r="A1623">
        <v>415135</v>
      </c>
      <c r="B1623">
        <v>0.629</v>
      </c>
      <c r="C1623">
        <v>0.66149999999999998</v>
      </c>
      <c r="D1623">
        <v>67</v>
      </c>
      <c r="E1623">
        <v>63.5</v>
      </c>
      <c r="F1623">
        <v>107</v>
      </c>
      <c r="G1623">
        <v>96.5</v>
      </c>
      <c r="H1623">
        <v>1.6244999999999901</v>
      </c>
      <c r="I1623">
        <v>1.60849999999999</v>
      </c>
      <c r="J1623">
        <v>0.81355</v>
      </c>
      <c r="K1623">
        <v>1.1324999999999901</v>
      </c>
      <c r="L1623">
        <v>0</v>
      </c>
    </row>
    <row r="1624" spans="1:12" x14ac:dyDescent="0.25">
      <c r="A1624">
        <v>410741</v>
      </c>
      <c r="B1624">
        <v>0.72199999999999998</v>
      </c>
      <c r="C1624">
        <v>0.62849999999999995</v>
      </c>
      <c r="D1624">
        <v>68</v>
      </c>
      <c r="E1624">
        <v>67</v>
      </c>
      <c r="F1624">
        <v>95.5</v>
      </c>
      <c r="G1624">
        <v>107.5</v>
      </c>
      <c r="H1624">
        <v>1.60649999999999</v>
      </c>
      <c r="I1624">
        <v>1.6204999999999901</v>
      </c>
      <c r="J1624">
        <v>1.3697999999999999</v>
      </c>
      <c r="K1624">
        <v>1.157</v>
      </c>
      <c r="L1624">
        <v>10</v>
      </c>
    </row>
    <row r="1625" spans="1:12" x14ac:dyDescent="0.25">
      <c r="A1625">
        <v>419541</v>
      </c>
      <c r="B1625">
        <v>0.77749999999999997</v>
      </c>
      <c r="C1625">
        <v>0.71649999999999903</v>
      </c>
      <c r="D1625">
        <v>74.5</v>
      </c>
      <c r="E1625">
        <v>78</v>
      </c>
      <c r="F1625">
        <v>98</v>
      </c>
      <c r="G1625">
        <v>109.5</v>
      </c>
      <c r="H1625">
        <v>1.6059999999999901</v>
      </c>
      <c r="I1625">
        <v>1.65749999999999</v>
      </c>
      <c r="J1625">
        <v>0.6885</v>
      </c>
      <c r="K1625">
        <v>1.4571000000000001</v>
      </c>
      <c r="L1625">
        <v>0</v>
      </c>
    </row>
    <row r="1626" spans="1:12" x14ac:dyDescent="0.25">
      <c r="A1626">
        <v>409010</v>
      </c>
      <c r="B1626">
        <v>0.69550000000000001</v>
      </c>
      <c r="C1626">
        <v>0.55499999999999905</v>
      </c>
      <c r="D1626">
        <v>70</v>
      </c>
      <c r="E1626">
        <v>64.5</v>
      </c>
      <c r="F1626">
        <v>102</v>
      </c>
      <c r="G1626">
        <v>116</v>
      </c>
      <c r="H1626">
        <v>1.62749999999999</v>
      </c>
      <c r="I1626">
        <v>1.631</v>
      </c>
      <c r="J1626">
        <v>0.92595000000000005</v>
      </c>
      <c r="K1626">
        <v>1.5838000000000001</v>
      </c>
      <c r="L1626">
        <v>0</v>
      </c>
    </row>
    <row r="1627" spans="1:12" x14ac:dyDescent="0.25">
      <c r="A1627">
        <v>412193</v>
      </c>
      <c r="B1627">
        <v>0.59199999999999997</v>
      </c>
      <c r="C1627">
        <v>0.71699999999999997</v>
      </c>
      <c r="D1627">
        <v>49</v>
      </c>
      <c r="E1627">
        <v>63</v>
      </c>
      <c r="F1627">
        <v>83.5</v>
      </c>
      <c r="G1627">
        <v>88</v>
      </c>
      <c r="H1627">
        <v>1.615</v>
      </c>
      <c r="I1627">
        <v>1.59849999999999</v>
      </c>
      <c r="J1627">
        <v>1.0785</v>
      </c>
      <c r="K1627">
        <v>1.4492499999999899</v>
      </c>
      <c r="L1627">
        <v>16</v>
      </c>
    </row>
    <row r="1628" spans="1:12" x14ac:dyDescent="0.25">
      <c r="A1628">
        <v>417803</v>
      </c>
      <c r="B1628">
        <v>0.66049999999999898</v>
      </c>
      <c r="C1628">
        <v>0.5615</v>
      </c>
      <c r="D1628">
        <v>67</v>
      </c>
      <c r="E1628">
        <v>51</v>
      </c>
      <c r="F1628">
        <v>101</v>
      </c>
      <c r="G1628">
        <v>91</v>
      </c>
      <c r="H1628">
        <v>1.587</v>
      </c>
      <c r="I1628">
        <v>1.621</v>
      </c>
      <c r="J1628">
        <v>0.67589999999999995</v>
      </c>
      <c r="K1628">
        <v>1.33955</v>
      </c>
      <c r="L1628">
        <v>106</v>
      </c>
    </row>
    <row r="1629" spans="1:12" x14ac:dyDescent="0.25">
      <c r="A1629">
        <v>411084</v>
      </c>
      <c r="B1629">
        <v>0.82</v>
      </c>
      <c r="C1629">
        <v>0.54</v>
      </c>
      <c r="D1629">
        <v>80</v>
      </c>
      <c r="E1629">
        <v>56</v>
      </c>
      <c r="F1629">
        <v>98</v>
      </c>
      <c r="G1629">
        <v>104</v>
      </c>
      <c r="H1629">
        <v>1.6160000000000001</v>
      </c>
      <c r="I1629">
        <v>1.67549999999999</v>
      </c>
      <c r="J1629">
        <v>1.05355</v>
      </c>
      <c r="K1629">
        <v>1.37635</v>
      </c>
      <c r="L1629">
        <v>0</v>
      </c>
    </row>
    <row r="1630" spans="1:12" x14ac:dyDescent="0.25">
      <c r="A1630">
        <v>413506</v>
      </c>
      <c r="B1630">
        <v>0.813499999999999</v>
      </c>
      <c r="C1630">
        <v>0.67649999999999899</v>
      </c>
      <c r="D1630">
        <v>87.5</v>
      </c>
      <c r="E1630">
        <v>71</v>
      </c>
      <c r="F1630">
        <v>107.5</v>
      </c>
      <c r="G1630">
        <v>105.5</v>
      </c>
      <c r="H1630">
        <v>1.5445</v>
      </c>
      <c r="I1630">
        <v>1.5694999999999899</v>
      </c>
      <c r="J1630">
        <v>1.44235</v>
      </c>
      <c r="K1630">
        <v>1.7095</v>
      </c>
      <c r="L1630">
        <v>0</v>
      </c>
    </row>
    <row r="1631" spans="1:12" x14ac:dyDescent="0.25">
      <c r="A1631">
        <v>416456</v>
      </c>
      <c r="B1631">
        <v>0.495</v>
      </c>
      <c r="C1631">
        <v>0.47949999999999898</v>
      </c>
      <c r="D1631">
        <v>58</v>
      </c>
      <c r="E1631">
        <v>60.5</v>
      </c>
      <c r="F1631">
        <v>120</v>
      </c>
      <c r="G1631">
        <v>129.5</v>
      </c>
      <c r="H1631">
        <v>1.6139999999999901</v>
      </c>
      <c r="I1631">
        <v>1.6355</v>
      </c>
      <c r="J1631">
        <v>1.6840999999999999</v>
      </c>
      <c r="K1631">
        <v>1.3432999999999999</v>
      </c>
      <c r="L1631">
        <v>116</v>
      </c>
    </row>
    <row r="1632" spans="1:12" x14ac:dyDescent="0.25">
      <c r="A1632">
        <v>2022051910</v>
      </c>
      <c r="B1632">
        <v>0.65599999999999903</v>
      </c>
      <c r="C1632">
        <v>0.61949999999999905</v>
      </c>
      <c r="D1632">
        <v>48</v>
      </c>
      <c r="E1632">
        <v>47</v>
      </c>
      <c r="F1632">
        <v>74</v>
      </c>
      <c r="G1632">
        <v>76.5</v>
      </c>
      <c r="H1632">
        <v>1.6194999999999999</v>
      </c>
      <c r="I1632">
        <v>1.6675</v>
      </c>
      <c r="J1632">
        <v>1.33185</v>
      </c>
      <c r="K1632">
        <v>1.2991999999999999</v>
      </c>
    </row>
    <row r="1633" spans="1:12" x14ac:dyDescent="0.25">
      <c r="A1633">
        <v>232720</v>
      </c>
      <c r="B1633">
        <v>0.66749999999999898</v>
      </c>
      <c r="C1633">
        <v>0.63799999999999901</v>
      </c>
      <c r="D1633">
        <v>56</v>
      </c>
      <c r="E1633">
        <v>50.5</v>
      </c>
      <c r="F1633">
        <v>84</v>
      </c>
      <c r="G1633">
        <v>80</v>
      </c>
      <c r="H1633">
        <v>1.5945</v>
      </c>
      <c r="I1633">
        <v>1.6</v>
      </c>
      <c r="J1633">
        <v>1.1634</v>
      </c>
      <c r="K1633">
        <v>1.5704499999999999</v>
      </c>
      <c r="L1633">
        <v>8</v>
      </c>
    </row>
    <row r="1634" spans="1:12" x14ac:dyDescent="0.25">
      <c r="A1634">
        <v>71194</v>
      </c>
      <c r="B1634">
        <v>0.69</v>
      </c>
      <c r="C1634">
        <v>0.84399999999999997</v>
      </c>
      <c r="D1634">
        <v>62</v>
      </c>
      <c r="E1634">
        <v>67</v>
      </c>
      <c r="F1634">
        <v>89</v>
      </c>
      <c r="G1634">
        <v>80</v>
      </c>
      <c r="H1634">
        <v>1.6179999999999899</v>
      </c>
      <c r="I1634">
        <v>1.625</v>
      </c>
      <c r="J1634">
        <v>0.83939999999999904</v>
      </c>
      <c r="K1634">
        <v>1.4581500000000001</v>
      </c>
      <c r="L1634">
        <v>0</v>
      </c>
    </row>
    <row r="1635" spans="1:12" x14ac:dyDescent="0.25">
      <c r="A1635">
        <v>369486</v>
      </c>
      <c r="B1635">
        <v>0.52849999999999997</v>
      </c>
      <c r="C1635">
        <v>0.61099999999999999</v>
      </c>
      <c r="D1635">
        <v>61.5</v>
      </c>
      <c r="E1635">
        <v>73</v>
      </c>
      <c r="F1635">
        <v>118</v>
      </c>
      <c r="G1635">
        <v>120</v>
      </c>
      <c r="H1635">
        <v>1.5945</v>
      </c>
      <c r="I1635">
        <v>1.6259999999999999</v>
      </c>
      <c r="J1635">
        <v>0.90959999999999996</v>
      </c>
      <c r="K1635">
        <v>1.405</v>
      </c>
      <c r="L1635">
        <v>4</v>
      </c>
    </row>
    <row r="1636" spans="1:12" x14ac:dyDescent="0.25">
      <c r="A1636">
        <v>391165</v>
      </c>
      <c r="B1636">
        <v>1.139</v>
      </c>
      <c r="C1636">
        <v>0.70499999999999996</v>
      </c>
      <c r="D1636">
        <v>74</v>
      </c>
      <c r="E1636">
        <v>83</v>
      </c>
      <c r="F1636">
        <v>65</v>
      </c>
      <c r="G1636">
        <v>118</v>
      </c>
      <c r="H1636">
        <v>1.615</v>
      </c>
      <c r="I1636">
        <v>1.669</v>
      </c>
      <c r="J1636">
        <v>0.9869</v>
      </c>
      <c r="K1636">
        <v>1.2501</v>
      </c>
      <c r="L1636">
        <v>40</v>
      </c>
    </row>
    <row r="1637" spans="1:12" x14ac:dyDescent="0.25">
      <c r="A1637">
        <v>391165</v>
      </c>
      <c r="B1637">
        <v>1.139</v>
      </c>
      <c r="C1637">
        <v>0.70499999999999996</v>
      </c>
      <c r="D1637">
        <v>74</v>
      </c>
      <c r="E1637">
        <v>83</v>
      </c>
      <c r="F1637">
        <v>65</v>
      </c>
      <c r="G1637">
        <v>118</v>
      </c>
      <c r="H1637">
        <v>1.615</v>
      </c>
      <c r="I1637">
        <v>1.669</v>
      </c>
      <c r="J1637">
        <v>0.9869</v>
      </c>
      <c r="K1637">
        <v>1.2501</v>
      </c>
      <c r="L1637">
        <v>40</v>
      </c>
    </row>
    <row r="1638" spans="1:12" x14ac:dyDescent="0.25">
      <c r="A1638">
        <v>311777</v>
      </c>
      <c r="B1638">
        <v>0.67499999999999905</v>
      </c>
      <c r="C1638">
        <v>0.61549999999999905</v>
      </c>
      <c r="D1638">
        <v>64.5</v>
      </c>
      <c r="E1638">
        <v>65.5</v>
      </c>
      <c r="F1638">
        <v>96</v>
      </c>
      <c r="G1638">
        <v>106.5</v>
      </c>
      <c r="H1638">
        <v>1.6074999999999999</v>
      </c>
      <c r="I1638">
        <v>1.6265000000000001</v>
      </c>
      <c r="J1638">
        <v>0.98854999999999904</v>
      </c>
      <c r="K1638">
        <v>1.5288999999999999</v>
      </c>
      <c r="L1638">
        <v>96</v>
      </c>
    </row>
    <row r="1639" spans="1:12" x14ac:dyDescent="0.25">
      <c r="A1639">
        <v>322941</v>
      </c>
      <c r="B1639">
        <v>0.59599999999999997</v>
      </c>
      <c r="C1639">
        <v>0.560499999999999</v>
      </c>
      <c r="D1639">
        <v>50</v>
      </c>
      <c r="E1639">
        <v>55.5</v>
      </c>
      <c r="F1639">
        <v>85</v>
      </c>
      <c r="G1639">
        <v>103.5</v>
      </c>
      <c r="H1639">
        <v>1.59249999999999</v>
      </c>
      <c r="I1639">
        <v>1.58849999999999</v>
      </c>
      <c r="J1639">
        <v>0.81755</v>
      </c>
      <c r="K1639">
        <v>1.1315500000000001</v>
      </c>
      <c r="L1639">
        <v>18</v>
      </c>
    </row>
    <row r="1640" spans="1:12" x14ac:dyDescent="0.25">
      <c r="A1640">
        <v>322941</v>
      </c>
      <c r="B1640">
        <v>0.59599999999999997</v>
      </c>
      <c r="C1640">
        <v>0.66299999999999903</v>
      </c>
      <c r="D1640">
        <v>51</v>
      </c>
      <c r="E1640">
        <v>52</v>
      </c>
      <c r="F1640">
        <v>85</v>
      </c>
      <c r="G1640">
        <v>78</v>
      </c>
      <c r="H1640">
        <v>1.6159999999999799</v>
      </c>
      <c r="I1640">
        <v>1.581</v>
      </c>
      <c r="J1640">
        <v>0.85750000000000004</v>
      </c>
      <c r="K1640">
        <v>1.1891</v>
      </c>
      <c r="L1640">
        <v>18</v>
      </c>
    </row>
    <row r="1641" spans="1:12" x14ac:dyDescent="0.25">
      <c r="A1641">
        <v>322941</v>
      </c>
      <c r="B1641">
        <v>0.69399999999999995</v>
      </c>
      <c r="C1641">
        <v>0.65149999999999897</v>
      </c>
      <c r="D1641">
        <v>50.5</v>
      </c>
      <c r="E1641">
        <v>51</v>
      </c>
      <c r="F1641">
        <v>74.5</v>
      </c>
      <c r="G1641">
        <v>78.5</v>
      </c>
      <c r="H1641">
        <v>1.61899999999999</v>
      </c>
      <c r="I1641">
        <v>1.585</v>
      </c>
      <c r="J1641">
        <v>0.85529999999999995</v>
      </c>
      <c r="K1641">
        <v>1.2199499999999901</v>
      </c>
      <c r="L1641">
        <v>18</v>
      </c>
    </row>
    <row r="1642" spans="1:12" x14ac:dyDescent="0.25">
      <c r="A1642">
        <v>414895</v>
      </c>
      <c r="B1642">
        <v>0.61899999999999999</v>
      </c>
      <c r="C1642">
        <v>0.61949999999999905</v>
      </c>
      <c r="D1642">
        <v>64</v>
      </c>
      <c r="E1642">
        <v>67</v>
      </c>
      <c r="F1642">
        <v>104</v>
      </c>
      <c r="G1642">
        <v>108.5</v>
      </c>
      <c r="H1642">
        <v>1.6284999999999901</v>
      </c>
      <c r="I1642">
        <v>1.669</v>
      </c>
      <c r="J1642">
        <v>0.95135000000000003</v>
      </c>
      <c r="K1642">
        <v>1.6314</v>
      </c>
      <c r="L1642">
        <v>50</v>
      </c>
    </row>
    <row r="1643" spans="1:12" x14ac:dyDescent="0.25">
      <c r="A1643">
        <v>223713</v>
      </c>
      <c r="B1643">
        <v>0.70599999999999996</v>
      </c>
      <c r="C1643">
        <v>0.70750000000000002</v>
      </c>
      <c r="D1643">
        <v>60</v>
      </c>
      <c r="E1643">
        <v>68.5</v>
      </c>
      <c r="F1643">
        <v>85</v>
      </c>
      <c r="G1643">
        <v>97</v>
      </c>
      <c r="H1643">
        <v>1.6014999999999899</v>
      </c>
      <c r="I1643">
        <v>1.6555</v>
      </c>
      <c r="J1643">
        <v>1.0104</v>
      </c>
      <c r="K1643">
        <v>1.5429499999999901</v>
      </c>
      <c r="L1643">
        <v>23</v>
      </c>
    </row>
    <row r="1644" spans="1:12" x14ac:dyDescent="0.25">
      <c r="A1644">
        <v>417345</v>
      </c>
      <c r="B1644">
        <v>0.64849999999999897</v>
      </c>
      <c r="C1644">
        <v>0.42749999999999899</v>
      </c>
      <c r="D1644">
        <v>54.5</v>
      </c>
      <c r="E1644">
        <v>49</v>
      </c>
      <c r="F1644">
        <v>84.5</v>
      </c>
      <c r="G1644">
        <v>115</v>
      </c>
      <c r="H1644">
        <v>1.6134999999999999</v>
      </c>
      <c r="I1644">
        <v>1.64699999999999</v>
      </c>
      <c r="J1644">
        <v>0.75024999999999997</v>
      </c>
      <c r="K1644">
        <v>1.4777</v>
      </c>
      <c r="L1644">
        <v>6</v>
      </c>
    </row>
    <row r="1645" spans="1:12" x14ac:dyDescent="0.25">
      <c r="A1645">
        <v>408409</v>
      </c>
      <c r="B1645">
        <v>0.58099999999999996</v>
      </c>
      <c r="C1645">
        <v>0.61199999999999999</v>
      </c>
      <c r="D1645">
        <v>67</v>
      </c>
      <c r="E1645">
        <v>71</v>
      </c>
      <c r="F1645">
        <v>115.5</v>
      </c>
      <c r="G1645">
        <v>118</v>
      </c>
      <c r="H1645">
        <v>1.516</v>
      </c>
      <c r="I1645">
        <v>1.5620000000000001</v>
      </c>
      <c r="J1645">
        <v>1.2639499999999999</v>
      </c>
      <c r="K1645">
        <v>1.4377500000000001</v>
      </c>
      <c r="L1645">
        <v>6</v>
      </c>
    </row>
    <row r="1646" spans="1:12" x14ac:dyDescent="0.25">
      <c r="A1646">
        <v>408409</v>
      </c>
      <c r="B1646">
        <v>0.57049999999999901</v>
      </c>
      <c r="C1646">
        <v>0.61250000000000004</v>
      </c>
      <c r="D1646">
        <v>65.5</v>
      </c>
      <c r="E1646">
        <v>70</v>
      </c>
      <c r="F1646">
        <v>115</v>
      </c>
      <c r="G1646">
        <v>115.5</v>
      </c>
      <c r="H1646">
        <v>1.53399999999999</v>
      </c>
      <c r="I1646">
        <v>1.589</v>
      </c>
      <c r="J1646">
        <v>1.0347999999999999</v>
      </c>
      <c r="K1646">
        <v>1.4206000000000001</v>
      </c>
      <c r="L1646">
        <v>6</v>
      </c>
    </row>
    <row r="1647" spans="1:12" x14ac:dyDescent="0.25">
      <c r="A1647">
        <v>408409</v>
      </c>
      <c r="B1647">
        <v>0.59549999999999903</v>
      </c>
      <c r="C1647">
        <v>0.55099999999999905</v>
      </c>
      <c r="D1647">
        <v>67</v>
      </c>
      <c r="E1647">
        <v>65.5</v>
      </c>
      <c r="F1647">
        <v>113</v>
      </c>
      <c r="G1647">
        <v>120.5</v>
      </c>
      <c r="H1647">
        <v>1.573</v>
      </c>
      <c r="I1647">
        <v>1.5925</v>
      </c>
      <c r="J1647">
        <v>1.2522500000000001</v>
      </c>
      <c r="K1647">
        <v>1.6819</v>
      </c>
      <c r="L1647">
        <v>6</v>
      </c>
    </row>
    <row r="1648" spans="1:12" x14ac:dyDescent="0.25">
      <c r="A1648">
        <v>408409</v>
      </c>
      <c r="B1648">
        <v>0.58499999999999897</v>
      </c>
      <c r="C1648">
        <v>0.55149999999999999</v>
      </c>
      <c r="D1648">
        <v>65.5</v>
      </c>
      <c r="E1648">
        <v>64.5</v>
      </c>
      <c r="F1648">
        <v>112.5</v>
      </c>
      <c r="G1648">
        <v>118</v>
      </c>
      <c r="H1648">
        <v>1.591</v>
      </c>
      <c r="I1648">
        <v>1.6194999999999999</v>
      </c>
      <c r="J1648">
        <v>1.0230999999999999</v>
      </c>
      <c r="K1648">
        <v>1.66475</v>
      </c>
      <c r="L1648">
        <v>6</v>
      </c>
    </row>
    <row r="1649" spans="1:12" x14ac:dyDescent="0.25">
      <c r="A1649">
        <v>419831</v>
      </c>
      <c r="B1649">
        <v>0.63749999999999996</v>
      </c>
      <c r="C1649">
        <v>0.5585</v>
      </c>
      <c r="D1649">
        <v>55</v>
      </c>
      <c r="E1649">
        <v>50</v>
      </c>
      <c r="F1649">
        <v>87.5</v>
      </c>
      <c r="G1649">
        <v>89.5</v>
      </c>
      <c r="H1649">
        <v>1.637</v>
      </c>
      <c r="I1649">
        <v>1.64749999999999</v>
      </c>
      <c r="J1649">
        <v>1.0868500000000001</v>
      </c>
      <c r="K1649">
        <v>1.4891000000000001</v>
      </c>
      <c r="L1649">
        <v>80</v>
      </c>
    </row>
    <row r="1650" spans="1:12" x14ac:dyDescent="0.25">
      <c r="A1650">
        <v>112109</v>
      </c>
      <c r="B1650">
        <v>0.66549999999999998</v>
      </c>
      <c r="C1650">
        <v>0.73049999999999904</v>
      </c>
      <c r="D1650">
        <v>73.5</v>
      </c>
      <c r="E1650">
        <v>74</v>
      </c>
      <c r="F1650">
        <v>111</v>
      </c>
      <c r="G1650">
        <v>101.5</v>
      </c>
      <c r="H1650">
        <v>1.5954999999999999</v>
      </c>
      <c r="I1650">
        <v>1.6160000000000001</v>
      </c>
      <c r="J1650">
        <v>1.246</v>
      </c>
      <c r="K1650">
        <v>2.496</v>
      </c>
      <c r="L1650">
        <v>30</v>
      </c>
    </row>
    <row r="1651" spans="1:12" x14ac:dyDescent="0.25">
      <c r="A1651">
        <v>2022051701</v>
      </c>
      <c r="B1651">
        <v>0.63500000000000001</v>
      </c>
      <c r="C1651">
        <v>0.57650000000000001</v>
      </c>
      <c r="D1651">
        <v>48</v>
      </c>
      <c r="E1651">
        <v>47.5</v>
      </c>
      <c r="F1651">
        <v>75.5</v>
      </c>
      <c r="G1651">
        <v>83</v>
      </c>
      <c r="H1651">
        <v>1.6214999999999999</v>
      </c>
      <c r="I1651">
        <v>1.66</v>
      </c>
      <c r="J1651">
        <v>0.93269999999999997</v>
      </c>
      <c r="K1651">
        <v>1.23915</v>
      </c>
    </row>
    <row r="1652" spans="1:12" x14ac:dyDescent="0.25">
      <c r="A1652">
        <v>182444</v>
      </c>
      <c r="B1652">
        <v>0.60149999999999904</v>
      </c>
      <c r="C1652">
        <v>0.55049999999999999</v>
      </c>
      <c r="D1652">
        <v>56.5</v>
      </c>
      <c r="E1652">
        <v>50</v>
      </c>
      <c r="F1652">
        <v>95</v>
      </c>
      <c r="G1652">
        <v>91.5</v>
      </c>
      <c r="H1652">
        <v>1.5945</v>
      </c>
      <c r="I1652">
        <v>1.6515</v>
      </c>
      <c r="J1652">
        <v>0.91259999999999997</v>
      </c>
      <c r="K1652">
        <v>1.6017999999999999</v>
      </c>
      <c r="L1652">
        <v>0</v>
      </c>
    </row>
    <row r="1653" spans="1:12" x14ac:dyDescent="0.25">
      <c r="A1653">
        <v>418020</v>
      </c>
      <c r="B1653">
        <v>0.75949999999999895</v>
      </c>
      <c r="C1653">
        <v>0.54349999999999898</v>
      </c>
      <c r="D1653">
        <v>73</v>
      </c>
      <c r="E1653">
        <v>60.5</v>
      </c>
      <c r="F1653">
        <v>97</v>
      </c>
      <c r="G1653">
        <v>112</v>
      </c>
      <c r="H1653">
        <v>1.6424999999999901</v>
      </c>
      <c r="I1653">
        <v>1.6285000000000001</v>
      </c>
      <c r="J1653">
        <v>1.2052499999999999</v>
      </c>
      <c r="K1653">
        <v>1.5641499999999999</v>
      </c>
      <c r="L1653">
        <v>0</v>
      </c>
    </row>
    <row r="1654" spans="1:12" x14ac:dyDescent="0.25">
      <c r="A1654">
        <v>72958</v>
      </c>
      <c r="B1654">
        <v>0.75349999999999995</v>
      </c>
      <c r="C1654">
        <v>0.70150000000000001</v>
      </c>
      <c r="D1654">
        <v>60.5</v>
      </c>
      <c r="E1654">
        <v>48.5</v>
      </c>
      <c r="F1654">
        <v>84</v>
      </c>
      <c r="G1654">
        <v>69</v>
      </c>
      <c r="H1654">
        <v>1.53999999999999</v>
      </c>
      <c r="I1654">
        <v>1.59099999999999</v>
      </c>
      <c r="J1654">
        <v>1.00895</v>
      </c>
      <c r="K1654">
        <v>1.1991000000000001</v>
      </c>
      <c r="L1654">
        <v>10</v>
      </c>
    </row>
    <row r="1655" spans="1:12" x14ac:dyDescent="0.25">
      <c r="A1655">
        <v>419970</v>
      </c>
      <c r="B1655">
        <v>0.4985</v>
      </c>
      <c r="C1655">
        <v>0.63300000000000001</v>
      </c>
      <c r="D1655">
        <v>51</v>
      </c>
      <c r="E1655">
        <v>54.5</v>
      </c>
      <c r="F1655">
        <v>104</v>
      </c>
      <c r="G1655">
        <v>87</v>
      </c>
      <c r="H1655">
        <v>1.6265000000000001</v>
      </c>
      <c r="I1655">
        <v>1.6604999999999901</v>
      </c>
      <c r="J1655">
        <v>1.7936999999999901</v>
      </c>
      <c r="K1655">
        <v>2.94979999999999</v>
      </c>
      <c r="L1655">
        <v>34</v>
      </c>
    </row>
    <row r="1656" spans="1:12" x14ac:dyDescent="0.25">
      <c r="A1656">
        <v>418018</v>
      </c>
      <c r="B1656">
        <v>0.64500000000000002</v>
      </c>
      <c r="C1656">
        <v>0.69099999999999895</v>
      </c>
      <c r="D1656">
        <v>56.5</v>
      </c>
      <c r="E1656">
        <v>63</v>
      </c>
      <c r="F1656">
        <v>89.5</v>
      </c>
      <c r="G1656">
        <v>93</v>
      </c>
      <c r="H1656">
        <v>1.5699999999999901</v>
      </c>
      <c r="I1656">
        <v>1.579</v>
      </c>
      <c r="J1656">
        <v>0.64905000000000002</v>
      </c>
      <c r="K1656">
        <v>1.0887</v>
      </c>
      <c r="L1656">
        <v>6</v>
      </c>
    </row>
    <row r="1657" spans="1:12" x14ac:dyDescent="0.25">
      <c r="A1657">
        <v>417188</v>
      </c>
      <c r="B1657">
        <v>0.59399999999999997</v>
      </c>
      <c r="C1657">
        <v>0.59549999999999903</v>
      </c>
      <c r="D1657">
        <v>47</v>
      </c>
      <c r="E1657">
        <v>51</v>
      </c>
      <c r="F1657">
        <v>80</v>
      </c>
      <c r="G1657">
        <v>85.5</v>
      </c>
      <c r="H1657">
        <v>1.575</v>
      </c>
      <c r="I1657">
        <v>1.661</v>
      </c>
      <c r="J1657">
        <v>1.0420499999999999</v>
      </c>
      <c r="K1657">
        <v>1.2786</v>
      </c>
      <c r="L1657">
        <v>14</v>
      </c>
    </row>
    <row r="1658" spans="1:12" x14ac:dyDescent="0.25">
      <c r="A1658">
        <v>2022012903</v>
      </c>
      <c r="B1658">
        <v>0.71749999999999903</v>
      </c>
      <c r="C1658">
        <v>0.65500000000000003</v>
      </c>
      <c r="D1658">
        <v>62.5</v>
      </c>
      <c r="E1658">
        <v>59.5</v>
      </c>
      <c r="F1658">
        <v>87.5</v>
      </c>
      <c r="G1658">
        <v>91</v>
      </c>
      <c r="H1658">
        <v>1.6139999999999901</v>
      </c>
      <c r="I1658">
        <v>1.6335</v>
      </c>
      <c r="J1658">
        <v>0.90985000000000005</v>
      </c>
      <c r="K1658">
        <v>1.2718499999999999</v>
      </c>
    </row>
    <row r="1659" spans="1:12" x14ac:dyDescent="0.25">
      <c r="A1659">
        <v>218130</v>
      </c>
      <c r="B1659">
        <v>0.59250000000000003</v>
      </c>
      <c r="C1659">
        <v>0.58349999999999902</v>
      </c>
      <c r="D1659">
        <v>56.5</v>
      </c>
      <c r="E1659">
        <v>60</v>
      </c>
      <c r="F1659">
        <v>95.5</v>
      </c>
      <c r="G1659">
        <v>103</v>
      </c>
      <c r="H1659">
        <v>1.625</v>
      </c>
      <c r="I1659">
        <v>1.665</v>
      </c>
      <c r="J1659">
        <v>1.0398000000000001</v>
      </c>
      <c r="K1659">
        <v>1.4868999999999899</v>
      </c>
      <c r="L1659">
        <v>0</v>
      </c>
    </row>
    <row r="1660" spans="1:12" x14ac:dyDescent="0.25">
      <c r="A1660">
        <v>357351</v>
      </c>
      <c r="B1660">
        <v>0.97449999999999903</v>
      </c>
      <c r="C1660">
        <v>0.77999999999999903</v>
      </c>
      <c r="D1660">
        <v>57</v>
      </c>
      <c r="E1660">
        <v>54.5</v>
      </c>
      <c r="F1660">
        <v>59</v>
      </c>
      <c r="G1660">
        <v>71</v>
      </c>
      <c r="H1660">
        <v>1.6325000000000001</v>
      </c>
      <c r="I1660">
        <v>1.6775</v>
      </c>
      <c r="J1660">
        <v>2.9599000000000002</v>
      </c>
      <c r="K1660">
        <v>1.5627</v>
      </c>
      <c r="L1660">
        <v>16</v>
      </c>
    </row>
    <row r="1661" spans="1:12" x14ac:dyDescent="0.25">
      <c r="A1661">
        <v>411417</v>
      </c>
      <c r="B1661">
        <v>0.57450000000000001</v>
      </c>
      <c r="C1661">
        <v>0.59299999999999897</v>
      </c>
      <c r="D1661">
        <v>47</v>
      </c>
      <c r="E1661">
        <v>52.5</v>
      </c>
      <c r="F1661">
        <v>82.5</v>
      </c>
      <c r="G1661">
        <v>89</v>
      </c>
      <c r="H1661">
        <v>1.6140000000000001</v>
      </c>
      <c r="I1661">
        <v>1.6139999999999901</v>
      </c>
      <c r="J1661">
        <v>1.09975</v>
      </c>
      <c r="K1661">
        <v>2.3410500000000001</v>
      </c>
      <c r="L1661">
        <v>18</v>
      </c>
    </row>
    <row r="1662" spans="1:12" x14ac:dyDescent="0.25">
      <c r="A1662">
        <v>392111</v>
      </c>
      <c r="B1662">
        <v>0.56099999999999905</v>
      </c>
      <c r="C1662">
        <v>0.54249999999999998</v>
      </c>
      <c r="D1662">
        <v>46</v>
      </c>
      <c r="E1662">
        <v>49</v>
      </c>
      <c r="F1662">
        <v>81.5</v>
      </c>
      <c r="G1662">
        <v>90</v>
      </c>
      <c r="H1662">
        <v>1.6174999999999999</v>
      </c>
      <c r="I1662">
        <v>1.653</v>
      </c>
      <c r="J1662">
        <v>0.73919999999999997</v>
      </c>
      <c r="K1662">
        <v>1.59735</v>
      </c>
      <c r="L1662">
        <v>38</v>
      </c>
    </row>
    <row r="1663" spans="1:12" x14ac:dyDescent="0.25">
      <c r="A1663">
        <v>100442</v>
      </c>
      <c r="B1663">
        <v>0.66749999999999998</v>
      </c>
      <c r="C1663">
        <v>0.54649999999999899</v>
      </c>
      <c r="D1663">
        <v>54</v>
      </c>
      <c r="E1663">
        <v>52.5</v>
      </c>
      <c r="F1663">
        <v>82</v>
      </c>
      <c r="G1663">
        <v>97</v>
      </c>
      <c r="H1663">
        <v>1.615</v>
      </c>
      <c r="I1663">
        <v>1.6604999999999901</v>
      </c>
      <c r="J1663">
        <v>1.95665</v>
      </c>
      <c r="K1663">
        <v>1.5732999999999999</v>
      </c>
      <c r="L1663">
        <v>10</v>
      </c>
    </row>
    <row r="1664" spans="1:12" x14ac:dyDescent="0.25">
      <c r="A1664">
        <v>415350</v>
      </c>
      <c r="B1664">
        <v>0.72049999999999903</v>
      </c>
      <c r="C1664">
        <v>0.70950000000000002</v>
      </c>
      <c r="D1664">
        <v>78.5</v>
      </c>
      <c r="E1664">
        <v>75</v>
      </c>
      <c r="F1664">
        <v>108.5</v>
      </c>
      <c r="G1664">
        <v>106</v>
      </c>
      <c r="H1664">
        <v>1.6140000000000001</v>
      </c>
      <c r="I1664">
        <v>1.6545000000000001</v>
      </c>
      <c r="J1664">
        <v>0.99804999999999999</v>
      </c>
      <c r="K1664">
        <v>1.1083499999999999</v>
      </c>
      <c r="L1664">
        <v>0</v>
      </c>
    </row>
    <row r="1665" spans="1:12" x14ac:dyDescent="0.25">
      <c r="A1665">
        <v>61079</v>
      </c>
      <c r="B1665">
        <v>0.68399999999999905</v>
      </c>
      <c r="C1665">
        <v>0.60699999999999998</v>
      </c>
      <c r="D1665">
        <v>64</v>
      </c>
      <c r="E1665">
        <v>66</v>
      </c>
      <c r="F1665">
        <v>94.5</v>
      </c>
      <c r="G1665">
        <v>109</v>
      </c>
      <c r="H1665">
        <v>1.62099999999999</v>
      </c>
      <c r="I1665">
        <v>1.65749999999999</v>
      </c>
      <c r="J1665">
        <v>1.4632499999999999</v>
      </c>
      <c r="K1665">
        <v>1.29695</v>
      </c>
      <c r="L1665">
        <v>0</v>
      </c>
    </row>
    <row r="1666" spans="1:12" x14ac:dyDescent="0.25">
      <c r="A1666">
        <v>407916</v>
      </c>
      <c r="B1666">
        <v>0.67949999999999999</v>
      </c>
      <c r="C1666">
        <v>0.56699999999999995</v>
      </c>
      <c r="D1666">
        <v>76.5</v>
      </c>
      <c r="E1666">
        <v>76.5</v>
      </c>
      <c r="F1666">
        <v>112.5</v>
      </c>
      <c r="G1666">
        <v>137</v>
      </c>
      <c r="H1666">
        <v>1.6279999999999999</v>
      </c>
      <c r="I1666">
        <v>1.603</v>
      </c>
      <c r="J1666">
        <v>1.01</v>
      </c>
      <c r="K1666">
        <v>1.6494500000000001</v>
      </c>
      <c r="L1666">
        <v>46</v>
      </c>
    </row>
    <row r="1667" spans="1:12" x14ac:dyDescent="0.25">
      <c r="A1667">
        <v>366544</v>
      </c>
      <c r="B1667">
        <v>0.73449999999999904</v>
      </c>
      <c r="C1667">
        <v>0.72550000000000003</v>
      </c>
      <c r="D1667">
        <v>52.5</v>
      </c>
      <c r="E1667">
        <v>57</v>
      </c>
      <c r="F1667">
        <v>74</v>
      </c>
      <c r="G1667">
        <v>79</v>
      </c>
      <c r="H1667">
        <v>1.6019999999999901</v>
      </c>
      <c r="I1667">
        <v>1.6584999999999901</v>
      </c>
      <c r="J1667">
        <v>0.96765000000000001</v>
      </c>
      <c r="K1667">
        <v>1.17425</v>
      </c>
      <c r="L1667">
        <v>0</v>
      </c>
    </row>
    <row r="1668" spans="1:12" x14ac:dyDescent="0.25">
      <c r="A1668">
        <v>236561</v>
      </c>
      <c r="B1668">
        <v>0.52749999999999897</v>
      </c>
      <c r="C1668">
        <v>0.622</v>
      </c>
      <c r="D1668">
        <v>45.5</v>
      </c>
      <c r="E1668">
        <v>54</v>
      </c>
      <c r="F1668">
        <v>87.5</v>
      </c>
      <c r="G1668">
        <v>87.5</v>
      </c>
      <c r="H1668">
        <v>1.6014999999999899</v>
      </c>
      <c r="I1668">
        <v>1.6479999999999999</v>
      </c>
      <c r="J1668">
        <v>1.4129</v>
      </c>
      <c r="K1668">
        <v>1.6296999999999999</v>
      </c>
      <c r="L1668">
        <v>4</v>
      </c>
    </row>
    <row r="1669" spans="1:12" x14ac:dyDescent="0.25">
      <c r="A1669">
        <v>409012</v>
      </c>
      <c r="B1669">
        <v>0.52449999999999897</v>
      </c>
      <c r="C1669">
        <v>0.57599999999999996</v>
      </c>
      <c r="D1669">
        <v>59</v>
      </c>
      <c r="E1669">
        <v>55.5</v>
      </c>
      <c r="F1669">
        <v>113</v>
      </c>
      <c r="G1669">
        <v>98.5</v>
      </c>
      <c r="H1669">
        <v>1.577</v>
      </c>
      <c r="I1669">
        <v>1.6279999999999999</v>
      </c>
      <c r="J1669">
        <v>0.80600000000000005</v>
      </c>
      <c r="K1669">
        <v>1.6888999999999901</v>
      </c>
      <c r="L1669">
        <v>22</v>
      </c>
    </row>
    <row r="1670" spans="1:12" x14ac:dyDescent="0.25">
      <c r="A1670">
        <v>106636</v>
      </c>
      <c r="B1670">
        <v>0.72849999999999904</v>
      </c>
      <c r="C1670">
        <v>0.68500000000000005</v>
      </c>
      <c r="D1670">
        <v>66.5</v>
      </c>
      <c r="E1670">
        <v>63</v>
      </c>
      <c r="F1670">
        <v>91.5</v>
      </c>
      <c r="G1670">
        <v>94</v>
      </c>
      <c r="H1670">
        <v>1.6194999999999999</v>
      </c>
      <c r="I1670">
        <v>1.645</v>
      </c>
      <c r="J1670">
        <v>0.94555</v>
      </c>
      <c r="K1670">
        <v>1.2403999999999999</v>
      </c>
      <c r="L1670">
        <v>4</v>
      </c>
    </row>
    <row r="1671" spans="1:12" x14ac:dyDescent="0.25">
      <c r="A1671">
        <v>411967</v>
      </c>
      <c r="B1671">
        <v>0.68599999999999905</v>
      </c>
      <c r="C1671">
        <v>0.73349999999999904</v>
      </c>
      <c r="D1671">
        <v>70</v>
      </c>
      <c r="E1671">
        <v>77</v>
      </c>
      <c r="F1671">
        <v>103</v>
      </c>
      <c r="G1671">
        <v>105</v>
      </c>
      <c r="H1671">
        <v>1.6364999999999901</v>
      </c>
      <c r="I1671">
        <v>1.603</v>
      </c>
      <c r="J1671">
        <v>1.6428</v>
      </c>
      <c r="K1671">
        <v>1.6422000000000001</v>
      </c>
      <c r="L1671">
        <v>0</v>
      </c>
    </row>
    <row r="1672" spans="1:12" x14ac:dyDescent="0.25">
      <c r="A1672">
        <v>417901</v>
      </c>
      <c r="B1672">
        <v>0.624</v>
      </c>
      <c r="C1672">
        <v>0.60899999999999999</v>
      </c>
      <c r="D1672">
        <v>68</v>
      </c>
      <c r="E1672">
        <v>73</v>
      </c>
      <c r="F1672">
        <v>109</v>
      </c>
      <c r="G1672">
        <v>120</v>
      </c>
      <c r="H1672">
        <v>1.603</v>
      </c>
      <c r="I1672">
        <v>1.623</v>
      </c>
      <c r="J1672">
        <v>0.78309999999999902</v>
      </c>
      <c r="K1672">
        <v>1.37184999999999</v>
      </c>
      <c r="L1672">
        <v>0</v>
      </c>
    </row>
    <row r="1673" spans="1:12" x14ac:dyDescent="0.25">
      <c r="A1673">
        <v>206216</v>
      </c>
      <c r="B1673">
        <v>0.73099999999999998</v>
      </c>
      <c r="C1673">
        <v>0.69750000000000001</v>
      </c>
      <c r="D1673">
        <v>49.5</v>
      </c>
      <c r="E1673">
        <v>52</v>
      </c>
      <c r="F1673">
        <v>68</v>
      </c>
      <c r="G1673">
        <v>75</v>
      </c>
      <c r="H1673">
        <v>1.59249999999999</v>
      </c>
      <c r="I1673">
        <v>1.5880000000000001</v>
      </c>
      <c r="J1673">
        <v>0.86324999999999996</v>
      </c>
      <c r="K1673">
        <v>1.2906</v>
      </c>
      <c r="L1673">
        <v>0</v>
      </c>
    </row>
    <row r="1674" spans="1:12" x14ac:dyDescent="0.25">
      <c r="A1674">
        <v>147756</v>
      </c>
      <c r="B1674">
        <v>0.57650000000000001</v>
      </c>
      <c r="C1674">
        <v>0.68899999999999895</v>
      </c>
      <c r="D1674">
        <v>72</v>
      </c>
      <c r="E1674">
        <v>72</v>
      </c>
      <c r="F1674">
        <v>125.5</v>
      </c>
      <c r="G1674">
        <v>107</v>
      </c>
      <c r="H1674">
        <v>1.62349999999999</v>
      </c>
      <c r="I1674">
        <v>1.6225000000000001</v>
      </c>
      <c r="J1674">
        <v>0.76954999999999996</v>
      </c>
      <c r="K1674">
        <v>1.77895</v>
      </c>
      <c r="L1674">
        <v>4</v>
      </c>
    </row>
    <row r="1675" spans="1:12" x14ac:dyDescent="0.25">
      <c r="A1675">
        <v>409609</v>
      </c>
      <c r="B1675">
        <v>0.78200000000000003</v>
      </c>
      <c r="C1675">
        <v>0.74350000000000005</v>
      </c>
      <c r="D1675">
        <v>73</v>
      </c>
      <c r="E1675">
        <v>68.5</v>
      </c>
      <c r="F1675">
        <v>94</v>
      </c>
      <c r="G1675">
        <v>93</v>
      </c>
      <c r="H1675">
        <v>1.5919999999999801</v>
      </c>
      <c r="I1675">
        <v>1.6305000000000001</v>
      </c>
      <c r="J1675">
        <v>0.88105</v>
      </c>
      <c r="K1675">
        <v>1.5643499999999999</v>
      </c>
      <c r="L1675">
        <v>0</v>
      </c>
    </row>
    <row r="1676" spans="1:12" x14ac:dyDescent="0.25">
      <c r="A1676">
        <v>154766</v>
      </c>
      <c r="B1676">
        <v>0.77149999999999896</v>
      </c>
      <c r="C1676">
        <v>0.66949999999999898</v>
      </c>
      <c r="D1676">
        <v>65</v>
      </c>
      <c r="E1676">
        <v>53.5</v>
      </c>
      <c r="F1676">
        <v>84</v>
      </c>
      <c r="G1676">
        <v>82</v>
      </c>
      <c r="H1676">
        <v>1.6279999999999899</v>
      </c>
      <c r="I1676">
        <v>1.6524999999999901</v>
      </c>
      <c r="J1676">
        <v>0.81479999999999997</v>
      </c>
      <c r="K1676">
        <v>1.163</v>
      </c>
      <c r="L1676">
        <v>0</v>
      </c>
    </row>
    <row r="1677" spans="1:12" x14ac:dyDescent="0.25">
      <c r="A1677">
        <v>244521</v>
      </c>
      <c r="B1677">
        <v>0.63200000000000001</v>
      </c>
      <c r="C1677">
        <v>0.58099999999999896</v>
      </c>
      <c r="D1677">
        <v>53.5</v>
      </c>
      <c r="E1677">
        <v>59</v>
      </c>
      <c r="F1677">
        <v>86</v>
      </c>
      <c r="G1677">
        <v>102.5</v>
      </c>
      <c r="H1677">
        <v>1.62949999999999</v>
      </c>
      <c r="I1677">
        <v>1.6404999999999901</v>
      </c>
      <c r="J1677">
        <v>0.95125000000000004</v>
      </c>
      <c r="K1677">
        <v>1.32165</v>
      </c>
      <c r="L1677">
        <v>62</v>
      </c>
    </row>
    <row r="1678" spans="1:12" x14ac:dyDescent="0.25">
      <c r="A1678">
        <v>244521</v>
      </c>
      <c r="B1678">
        <v>0.60099999999999898</v>
      </c>
      <c r="C1678">
        <v>0.57249999999999901</v>
      </c>
      <c r="D1678">
        <v>51.5</v>
      </c>
      <c r="E1678">
        <v>58</v>
      </c>
      <c r="F1678">
        <v>87</v>
      </c>
      <c r="G1678">
        <v>103</v>
      </c>
      <c r="H1678">
        <v>1.6184999999999901</v>
      </c>
      <c r="I1678">
        <v>1.6375</v>
      </c>
      <c r="J1678">
        <v>1.1204499999999999</v>
      </c>
      <c r="K1678">
        <v>1.3205499999999999</v>
      </c>
      <c r="L1678">
        <v>62</v>
      </c>
    </row>
    <row r="1679" spans="1:12" x14ac:dyDescent="0.25">
      <c r="A1679">
        <v>244521</v>
      </c>
      <c r="B1679">
        <v>0.621</v>
      </c>
      <c r="C1679">
        <v>1.16299999999999</v>
      </c>
      <c r="D1679">
        <v>60</v>
      </c>
      <c r="E1679">
        <v>57</v>
      </c>
      <c r="F1679">
        <v>96</v>
      </c>
      <c r="G1679">
        <v>63</v>
      </c>
      <c r="H1679">
        <v>1.58099999999999</v>
      </c>
      <c r="I1679">
        <v>1.6335</v>
      </c>
      <c r="J1679">
        <v>1.00695</v>
      </c>
      <c r="K1679">
        <v>1.3026</v>
      </c>
      <c r="L1679">
        <v>62</v>
      </c>
    </row>
    <row r="1680" spans="1:12" x14ac:dyDescent="0.25">
      <c r="A1680">
        <v>244521</v>
      </c>
      <c r="B1680">
        <v>0.73099999999999998</v>
      </c>
      <c r="C1680">
        <v>0.58050000000000002</v>
      </c>
      <c r="D1680">
        <v>60</v>
      </c>
      <c r="E1680">
        <v>59.5</v>
      </c>
      <c r="F1680">
        <v>82</v>
      </c>
      <c r="G1680">
        <v>103.5</v>
      </c>
      <c r="H1680">
        <v>1.60299999999999</v>
      </c>
      <c r="I1680">
        <v>1.6339999999999999</v>
      </c>
      <c r="J1680">
        <v>0.83784999999999998</v>
      </c>
      <c r="K1680">
        <v>1.45095</v>
      </c>
      <c r="L1680">
        <v>62</v>
      </c>
    </row>
    <row r="1681" spans="1:12" x14ac:dyDescent="0.25">
      <c r="A1681">
        <v>244521</v>
      </c>
      <c r="B1681">
        <v>0.69999999999999896</v>
      </c>
      <c r="C1681">
        <v>0.57199999999999995</v>
      </c>
      <c r="D1681">
        <v>58</v>
      </c>
      <c r="E1681">
        <v>58.5</v>
      </c>
      <c r="F1681">
        <v>83</v>
      </c>
      <c r="G1681">
        <v>104</v>
      </c>
      <c r="H1681">
        <v>1.5920000000000001</v>
      </c>
      <c r="I1681">
        <v>1.63099999999999</v>
      </c>
      <c r="J1681">
        <v>1.00705</v>
      </c>
      <c r="K1681">
        <v>1.4498500000000001</v>
      </c>
      <c r="L1681">
        <v>62</v>
      </c>
    </row>
    <row r="1682" spans="1:12" x14ac:dyDescent="0.25">
      <c r="A1682">
        <v>244521</v>
      </c>
      <c r="B1682">
        <v>0.72</v>
      </c>
      <c r="C1682">
        <v>1.1625000000000001</v>
      </c>
      <c r="D1682">
        <v>66.5</v>
      </c>
      <c r="E1682">
        <v>57.5</v>
      </c>
      <c r="F1682">
        <v>92</v>
      </c>
      <c r="G1682">
        <v>64</v>
      </c>
      <c r="H1682">
        <v>1.5545</v>
      </c>
      <c r="I1682">
        <v>1.62699999999999</v>
      </c>
      <c r="J1682">
        <v>0.89354999999999996</v>
      </c>
      <c r="K1682">
        <v>1.4319</v>
      </c>
      <c r="L1682">
        <v>62</v>
      </c>
    </row>
    <row r="1683" spans="1:12" x14ac:dyDescent="0.25">
      <c r="A1683">
        <v>350312</v>
      </c>
      <c r="B1683">
        <v>0.78800000000000003</v>
      </c>
      <c r="C1683">
        <v>0.72099999999999997</v>
      </c>
      <c r="D1683">
        <v>73.5</v>
      </c>
      <c r="E1683">
        <v>76.5</v>
      </c>
      <c r="F1683">
        <v>93.5</v>
      </c>
      <c r="G1683">
        <v>106.5</v>
      </c>
      <c r="H1683">
        <v>1.5619999999999901</v>
      </c>
      <c r="I1683">
        <v>1.6074999999999899</v>
      </c>
      <c r="J1683">
        <v>0.97414999999999896</v>
      </c>
      <c r="K1683">
        <v>1.2915000000000001</v>
      </c>
      <c r="L1683">
        <v>8</v>
      </c>
    </row>
    <row r="1684" spans="1:12" x14ac:dyDescent="0.25">
      <c r="A1684">
        <v>328139</v>
      </c>
      <c r="B1684">
        <v>0.87549999999999994</v>
      </c>
      <c r="C1684">
        <v>0.74350000000000005</v>
      </c>
      <c r="D1684">
        <v>73</v>
      </c>
      <c r="E1684">
        <v>62.5</v>
      </c>
      <c r="F1684">
        <v>83.5</v>
      </c>
      <c r="G1684">
        <v>85.5</v>
      </c>
      <c r="H1684">
        <v>1.5814999999999999</v>
      </c>
      <c r="I1684">
        <v>1.5954999999999999</v>
      </c>
      <c r="J1684">
        <v>0.90634999999999899</v>
      </c>
      <c r="K1684">
        <v>1.45465</v>
      </c>
      <c r="L1684">
        <v>12</v>
      </c>
    </row>
    <row r="1685" spans="1:12" x14ac:dyDescent="0.25">
      <c r="A1685">
        <v>225343</v>
      </c>
      <c r="B1685">
        <v>0.67600000000000005</v>
      </c>
      <c r="C1685">
        <v>0.70549999999999902</v>
      </c>
      <c r="D1685">
        <v>55</v>
      </c>
      <c r="E1685">
        <v>55</v>
      </c>
      <c r="F1685">
        <v>82.5</v>
      </c>
      <c r="G1685">
        <v>79.5</v>
      </c>
      <c r="H1685">
        <v>1.609</v>
      </c>
      <c r="I1685">
        <v>1.6395</v>
      </c>
      <c r="J1685">
        <v>0.97455000000000003</v>
      </c>
      <c r="K1685">
        <v>1.35015</v>
      </c>
      <c r="L1685">
        <v>24</v>
      </c>
    </row>
    <row r="1686" spans="1:12" x14ac:dyDescent="0.25">
      <c r="A1686">
        <v>386971</v>
      </c>
      <c r="B1686">
        <v>1.0175000000000001</v>
      </c>
      <c r="C1686">
        <v>0.75049999999999895</v>
      </c>
      <c r="D1686">
        <v>74</v>
      </c>
      <c r="E1686">
        <v>61.5</v>
      </c>
      <c r="F1686">
        <v>74.5</v>
      </c>
      <c r="G1686">
        <v>83.5</v>
      </c>
      <c r="H1686">
        <v>1.619</v>
      </c>
      <c r="I1686">
        <v>1.6240000000000001</v>
      </c>
      <c r="J1686">
        <v>1.5298499999999999</v>
      </c>
      <c r="K1686">
        <v>1.92844999999999</v>
      </c>
      <c r="L1686">
        <v>0</v>
      </c>
    </row>
    <row r="1687" spans="1:12" x14ac:dyDescent="0.25">
      <c r="A1687">
        <v>419490</v>
      </c>
      <c r="B1687">
        <v>0.72799999999999998</v>
      </c>
      <c r="C1687">
        <v>0.743999999999999</v>
      </c>
      <c r="D1687">
        <v>60</v>
      </c>
      <c r="E1687">
        <v>64.5</v>
      </c>
      <c r="F1687">
        <v>88</v>
      </c>
      <c r="G1687">
        <v>87.5</v>
      </c>
      <c r="H1687">
        <v>1.643</v>
      </c>
      <c r="I1687">
        <v>1.6675</v>
      </c>
      <c r="J1687">
        <v>0.95760000000000001</v>
      </c>
      <c r="K1687">
        <v>1.3181499999999999</v>
      </c>
      <c r="L1687">
        <v>0</v>
      </c>
    </row>
    <row r="1688" spans="1:12" x14ac:dyDescent="0.25">
      <c r="A1688">
        <v>2022051907</v>
      </c>
      <c r="B1688">
        <v>0.98249999999999904</v>
      </c>
      <c r="C1688">
        <v>0.66349999999999998</v>
      </c>
      <c r="D1688">
        <v>76</v>
      </c>
      <c r="E1688">
        <v>69</v>
      </c>
      <c r="F1688">
        <v>80</v>
      </c>
      <c r="G1688">
        <v>106.5</v>
      </c>
      <c r="H1688">
        <v>1.5495000000000001</v>
      </c>
      <c r="I1688">
        <v>1.5945</v>
      </c>
      <c r="J1688">
        <v>1.1233500000000001</v>
      </c>
      <c r="K1688">
        <v>1.16605</v>
      </c>
    </row>
    <row r="1689" spans="1:12" x14ac:dyDescent="0.25">
      <c r="A1689">
        <v>408736</v>
      </c>
      <c r="B1689">
        <v>0.80449999999999999</v>
      </c>
      <c r="C1689">
        <v>0.8135</v>
      </c>
      <c r="D1689">
        <v>64.5</v>
      </c>
      <c r="E1689">
        <v>79</v>
      </c>
      <c r="F1689">
        <v>80.5</v>
      </c>
      <c r="G1689">
        <v>97.5</v>
      </c>
      <c r="H1689">
        <v>1.63499999999999</v>
      </c>
      <c r="I1689">
        <v>1.5960000000000001</v>
      </c>
      <c r="J1689">
        <v>1.1614</v>
      </c>
      <c r="K1689">
        <v>1.1815</v>
      </c>
      <c r="L1689">
        <v>0</v>
      </c>
    </row>
    <row r="1690" spans="1:12" x14ac:dyDescent="0.25">
      <c r="A1690">
        <v>297887</v>
      </c>
      <c r="B1690">
        <v>0.76299999999999901</v>
      </c>
      <c r="C1690">
        <v>0.54749999999999999</v>
      </c>
      <c r="D1690">
        <v>65</v>
      </c>
      <c r="E1690">
        <v>52</v>
      </c>
      <c r="F1690">
        <v>86</v>
      </c>
      <c r="G1690">
        <v>97.5</v>
      </c>
      <c r="H1690">
        <v>1.5549999999999899</v>
      </c>
      <c r="I1690">
        <v>1.6355</v>
      </c>
      <c r="J1690">
        <v>2.68845</v>
      </c>
      <c r="K1690">
        <v>1.9319999999999999</v>
      </c>
      <c r="L1690">
        <v>6</v>
      </c>
    </row>
    <row r="1691" spans="1:12" x14ac:dyDescent="0.25">
      <c r="A1691">
        <v>2022</v>
      </c>
      <c r="B1691">
        <v>0.47549999999999998</v>
      </c>
      <c r="C1691">
        <v>0.57699999999999996</v>
      </c>
      <c r="D1691">
        <v>56.5</v>
      </c>
      <c r="E1691">
        <v>70</v>
      </c>
      <c r="F1691">
        <v>119.5</v>
      </c>
      <c r="G1691">
        <v>122.5</v>
      </c>
      <c r="H1691">
        <v>1.62499999999999</v>
      </c>
      <c r="I1691">
        <v>1.641</v>
      </c>
      <c r="J1691">
        <v>0.95889999999999898</v>
      </c>
      <c r="K1691">
        <v>1.2771999999999999</v>
      </c>
    </row>
    <row r="1692" spans="1:12" x14ac:dyDescent="0.25">
      <c r="A1692">
        <v>297885</v>
      </c>
      <c r="B1692">
        <v>0.55299999999999905</v>
      </c>
      <c r="C1692">
        <v>0.66149999999999998</v>
      </c>
      <c r="D1692">
        <v>45.5</v>
      </c>
      <c r="E1692">
        <v>60</v>
      </c>
      <c r="F1692">
        <v>83</v>
      </c>
      <c r="G1692">
        <v>90.5</v>
      </c>
      <c r="H1692">
        <v>1.635</v>
      </c>
      <c r="I1692">
        <v>1.65899999999999</v>
      </c>
      <c r="J1692">
        <v>1.4444999999999999</v>
      </c>
      <c r="K1692">
        <v>1.8124499999999999</v>
      </c>
      <c r="L1692">
        <v>66</v>
      </c>
    </row>
    <row r="1693" spans="1:12" x14ac:dyDescent="0.25">
      <c r="A1693">
        <v>401812</v>
      </c>
      <c r="B1693">
        <v>0.76</v>
      </c>
      <c r="C1693">
        <v>0.65699999999999903</v>
      </c>
      <c r="D1693">
        <v>73</v>
      </c>
      <c r="E1693">
        <v>61.5</v>
      </c>
      <c r="F1693">
        <v>96.5</v>
      </c>
      <c r="G1693">
        <v>93.5</v>
      </c>
      <c r="H1693">
        <v>1.61299999999999</v>
      </c>
      <c r="I1693">
        <v>1.633</v>
      </c>
      <c r="J1693">
        <v>1.3203</v>
      </c>
      <c r="K1693">
        <v>1.2542499999999901</v>
      </c>
      <c r="L1693">
        <v>0</v>
      </c>
    </row>
    <row r="1694" spans="1:12" x14ac:dyDescent="0.25">
      <c r="A1694">
        <v>377185</v>
      </c>
      <c r="B1694">
        <v>0.63699999999999901</v>
      </c>
      <c r="C1694">
        <v>0.53949999999999998</v>
      </c>
      <c r="D1694">
        <v>51.5</v>
      </c>
      <c r="E1694">
        <v>48.5</v>
      </c>
      <c r="F1694">
        <v>83</v>
      </c>
      <c r="G1694">
        <v>89.5</v>
      </c>
      <c r="H1694">
        <v>1.617</v>
      </c>
      <c r="I1694">
        <v>1.6559999999999999</v>
      </c>
      <c r="J1694">
        <v>0.73470000000000002</v>
      </c>
      <c r="K1694">
        <v>1.4478</v>
      </c>
      <c r="L1694">
        <v>0</v>
      </c>
    </row>
    <row r="1695" spans="1:12" x14ac:dyDescent="0.25">
      <c r="A1695">
        <v>229999</v>
      </c>
      <c r="B1695">
        <v>0.70950000000000002</v>
      </c>
      <c r="C1695">
        <v>0.67399999999999904</v>
      </c>
      <c r="D1695">
        <v>67</v>
      </c>
      <c r="E1695">
        <v>66</v>
      </c>
      <c r="F1695">
        <v>96.5</v>
      </c>
      <c r="G1695">
        <v>98</v>
      </c>
      <c r="H1695">
        <v>1.589</v>
      </c>
      <c r="I1695">
        <v>1.583</v>
      </c>
      <c r="J1695">
        <v>0.89005000000000001</v>
      </c>
      <c r="K1695">
        <v>1.2241499999999901</v>
      </c>
      <c r="L1695">
        <v>10</v>
      </c>
    </row>
    <row r="1696" spans="1:12" x14ac:dyDescent="0.25">
      <c r="A1696">
        <v>366353</v>
      </c>
      <c r="B1696">
        <v>0.57650000000000001</v>
      </c>
      <c r="C1696">
        <v>0.57650000000000001</v>
      </c>
      <c r="D1696">
        <v>58.5</v>
      </c>
      <c r="E1696">
        <v>63.5</v>
      </c>
      <c r="F1696">
        <v>102.5</v>
      </c>
      <c r="G1696">
        <v>110</v>
      </c>
      <c r="H1696">
        <v>1.6134999999999999</v>
      </c>
      <c r="I1696">
        <v>1.64699999999999</v>
      </c>
      <c r="J1696">
        <v>0.69279999999999997</v>
      </c>
      <c r="K1696">
        <v>1.35365</v>
      </c>
      <c r="L1696">
        <v>4</v>
      </c>
    </row>
    <row r="1697" spans="1:12" x14ac:dyDescent="0.25">
      <c r="A1697">
        <v>416082</v>
      </c>
      <c r="B1697">
        <v>0.79599999999999904</v>
      </c>
      <c r="C1697">
        <v>0.76549999999999996</v>
      </c>
      <c r="D1697">
        <v>56</v>
      </c>
      <c r="E1697">
        <v>56.5</v>
      </c>
      <c r="F1697">
        <v>73.5</v>
      </c>
      <c r="G1697">
        <v>74.5</v>
      </c>
      <c r="H1697">
        <v>1.5925</v>
      </c>
      <c r="I1697">
        <v>1.623</v>
      </c>
      <c r="J1697">
        <v>0.94489999999999996</v>
      </c>
      <c r="K1697">
        <v>1.3393999999999999</v>
      </c>
      <c r="L1697">
        <v>0</v>
      </c>
    </row>
    <row r="1698" spans="1:12" x14ac:dyDescent="0.25">
      <c r="A1698">
        <v>373433</v>
      </c>
      <c r="B1698">
        <v>0.75899999999999901</v>
      </c>
      <c r="C1698">
        <v>0.71350000000000002</v>
      </c>
      <c r="D1698">
        <v>60</v>
      </c>
      <c r="E1698">
        <v>64</v>
      </c>
      <c r="F1698">
        <v>81</v>
      </c>
      <c r="G1698">
        <v>89</v>
      </c>
      <c r="H1698">
        <v>1.6259999999999899</v>
      </c>
      <c r="I1698">
        <v>1.65499999999999</v>
      </c>
      <c r="J1698">
        <v>1.18085</v>
      </c>
      <c r="K1698">
        <v>1.3606499999999999</v>
      </c>
      <c r="L1698">
        <v>0</v>
      </c>
    </row>
    <row r="1699" spans="1:12" x14ac:dyDescent="0.25">
      <c r="A1699">
        <v>290458</v>
      </c>
      <c r="B1699">
        <v>0.63649999999999995</v>
      </c>
      <c r="C1699">
        <v>0.66449999999999998</v>
      </c>
      <c r="D1699">
        <v>60.5</v>
      </c>
      <c r="E1699">
        <v>58.5</v>
      </c>
      <c r="F1699">
        <v>95.5</v>
      </c>
      <c r="G1699">
        <v>88</v>
      </c>
      <c r="H1699">
        <v>1.5819999999999901</v>
      </c>
      <c r="I1699">
        <v>1.6505000000000001</v>
      </c>
      <c r="J1699">
        <v>1.0304500000000001</v>
      </c>
      <c r="K1699">
        <v>1.1714</v>
      </c>
      <c r="L1699">
        <v>14</v>
      </c>
    </row>
    <row r="1700" spans="1:12" x14ac:dyDescent="0.25">
      <c r="A1700">
        <v>415635</v>
      </c>
      <c r="B1700">
        <v>0.53100000000000003</v>
      </c>
      <c r="C1700">
        <v>0.5575</v>
      </c>
      <c r="D1700">
        <v>65.5</v>
      </c>
      <c r="E1700">
        <v>59</v>
      </c>
      <c r="F1700">
        <v>124</v>
      </c>
      <c r="G1700">
        <v>109.5</v>
      </c>
      <c r="H1700">
        <v>1.5269999999999999</v>
      </c>
      <c r="I1700">
        <v>1.6034999999999999</v>
      </c>
      <c r="J1700">
        <v>1.1268499999999999</v>
      </c>
      <c r="K1700">
        <v>1.3568499999999999</v>
      </c>
      <c r="L1700">
        <v>6</v>
      </c>
    </row>
    <row r="1701" spans="1:12" x14ac:dyDescent="0.25">
      <c r="A1701">
        <v>1</v>
      </c>
      <c r="B1701">
        <v>0.80699999999999905</v>
      </c>
      <c r="C1701">
        <v>0.67449999999999999</v>
      </c>
      <c r="D1701">
        <v>80</v>
      </c>
      <c r="E1701">
        <v>72.5</v>
      </c>
      <c r="F1701">
        <v>99.5</v>
      </c>
      <c r="G1701">
        <v>109</v>
      </c>
      <c r="H1701">
        <v>1.607</v>
      </c>
      <c r="I1701">
        <v>1.6225000000000001</v>
      </c>
      <c r="J1701">
        <v>1.0049999999999999</v>
      </c>
      <c r="K1701">
        <v>1.0627499999999901</v>
      </c>
    </row>
    <row r="1702" spans="1:12" x14ac:dyDescent="0.25">
      <c r="A1702">
        <v>1</v>
      </c>
      <c r="B1702">
        <v>0.67900000000000005</v>
      </c>
      <c r="C1702">
        <v>0.76699999999999902</v>
      </c>
      <c r="D1702">
        <v>67</v>
      </c>
      <c r="E1702">
        <v>72</v>
      </c>
      <c r="F1702">
        <v>98.5</v>
      </c>
      <c r="G1702">
        <v>94</v>
      </c>
      <c r="H1702">
        <v>1.6505000000000001</v>
      </c>
      <c r="I1702">
        <v>1.6359999999999999</v>
      </c>
      <c r="J1702">
        <v>0.92904999999999904</v>
      </c>
      <c r="K1702">
        <v>1.2709999999999999</v>
      </c>
    </row>
    <row r="1703" spans="1:12" x14ac:dyDescent="0.25">
      <c r="A1703">
        <v>1</v>
      </c>
      <c r="B1703">
        <v>0.73499999999999999</v>
      </c>
      <c r="C1703">
        <v>0.60749999999999904</v>
      </c>
      <c r="D1703">
        <v>65.5</v>
      </c>
      <c r="E1703">
        <v>66.5</v>
      </c>
      <c r="F1703">
        <v>89</v>
      </c>
      <c r="G1703">
        <v>110</v>
      </c>
      <c r="H1703">
        <v>1.6284999999999901</v>
      </c>
      <c r="I1703">
        <v>1.649</v>
      </c>
      <c r="J1703">
        <v>0.93494999999999995</v>
      </c>
      <c r="K1703">
        <v>1.10205</v>
      </c>
    </row>
    <row r="1704" spans="1:12" x14ac:dyDescent="0.25">
      <c r="A1704">
        <v>1</v>
      </c>
      <c r="B1704">
        <v>0.60699999999999998</v>
      </c>
      <c r="C1704">
        <v>0.69999999999999896</v>
      </c>
      <c r="D1704">
        <v>52.5</v>
      </c>
      <c r="E1704">
        <v>66</v>
      </c>
      <c r="F1704">
        <v>88</v>
      </c>
      <c r="G1704">
        <v>95</v>
      </c>
      <c r="H1704">
        <v>1.6719999999999999</v>
      </c>
      <c r="I1704">
        <v>1.6625000000000001</v>
      </c>
      <c r="J1704">
        <v>0.85899999999999999</v>
      </c>
      <c r="K1704">
        <v>1.3103</v>
      </c>
    </row>
    <row r="1705" spans="1:12" x14ac:dyDescent="0.25">
      <c r="A1705">
        <v>235391</v>
      </c>
      <c r="B1705">
        <v>0.78</v>
      </c>
      <c r="C1705">
        <v>0.65799999999999903</v>
      </c>
      <c r="D1705">
        <v>70</v>
      </c>
      <c r="E1705">
        <v>68.5</v>
      </c>
      <c r="F1705">
        <v>90.5</v>
      </c>
      <c r="G1705">
        <v>104</v>
      </c>
      <c r="H1705">
        <v>1.6419999999999999</v>
      </c>
      <c r="I1705">
        <v>1.6319999999999999</v>
      </c>
      <c r="J1705">
        <v>0.76939999999999997</v>
      </c>
      <c r="K1705">
        <v>1.3442999999999901</v>
      </c>
      <c r="L1705">
        <v>58</v>
      </c>
    </row>
    <row r="1706" spans="1:12" x14ac:dyDescent="0.25">
      <c r="A1706">
        <v>121212</v>
      </c>
      <c r="B1706">
        <v>0.86399999999999999</v>
      </c>
      <c r="C1706">
        <v>0.628</v>
      </c>
      <c r="D1706">
        <v>74</v>
      </c>
      <c r="E1706">
        <v>59.5</v>
      </c>
      <c r="F1706">
        <v>85.5</v>
      </c>
      <c r="G1706">
        <v>96</v>
      </c>
      <c r="H1706">
        <v>1.5979999999999901</v>
      </c>
      <c r="I1706">
        <v>1.641</v>
      </c>
      <c r="J1706">
        <v>1.4748000000000001</v>
      </c>
      <c r="K1706">
        <v>1.3281999999999901</v>
      </c>
    </row>
    <row r="1707" spans="1:12" x14ac:dyDescent="0.25">
      <c r="A1707">
        <v>2022072601</v>
      </c>
      <c r="B1707">
        <v>0.60749999999999904</v>
      </c>
      <c r="C1707">
        <v>0.58099999999999996</v>
      </c>
      <c r="D1707">
        <v>60</v>
      </c>
      <c r="E1707">
        <v>62.5</v>
      </c>
      <c r="F1707">
        <v>99</v>
      </c>
      <c r="G1707">
        <v>108</v>
      </c>
      <c r="H1707">
        <v>1.623</v>
      </c>
      <c r="I1707">
        <v>1.6259999999999899</v>
      </c>
      <c r="J1707">
        <v>1.05324999999999</v>
      </c>
      <c r="K1707">
        <v>1.47715</v>
      </c>
    </row>
    <row r="1708" spans="1:12" x14ac:dyDescent="0.25">
      <c r="A1708">
        <v>227245</v>
      </c>
      <c r="B1708">
        <v>0.67849999999999999</v>
      </c>
      <c r="C1708">
        <v>0.60149999999999904</v>
      </c>
      <c r="D1708">
        <v>67.5</v>
      </c>
      <c r="E1708">
        <v>62</v>
      </c>
      <c r="F1708">
        <v>101.5</v>
      </c>
      <c r="G1708">
        <v>103</v>
      </c>
      <c r="H1708">
        <v>1.6204999999999901</v>
      </c>
      <c r="I1708">
        <v>1.6425000000000001</v>
      </c>
      <c r="J1708">
        <v>1.69845</v>
      </c>
      <c r="K1708">
        <v>1.3121499999999999</v>
      </c>
      <c r="L1708">
        <v>18</v>
      </c>
    </row>
    <row r="1709" spans="1:12" x14ac:dyDescent="0.25">
      <c r="A1709">
        <v>417287</v>
      </c>
      <c r="B1709">
        <v>0.55699999999999905</v>
      </c>
      <c r="C1709">
        <v>0.65649999999999997</v>
      </c>
      <c r="D1709">
        <v>67.5</v>
      </c>
      <c r="E1709">
        <v>71</v>
      </c>
      <c r="F1709">
        <v>123.5</v>
      </c>
      <c r="G1709">
        <v>108.5</v>
      </c>
      <c r="H1709">
        <v>1.60849999999999</v>
      </c>
      <c r="I1709">
        <v>1.6304999999999901</v>
      </c>
      <c r="J1709">
        <v>0.87004999999999999</v>
      </c>
      <c r="K1709">
        <v>1.4197500000000001</v>
      </c>
      <c r="L1709">
        <v>26</v>
      </c>
    </row>
    <row r="1710" spans="1:12" x14ac:dyDescent="0.25">
      <c r="A1710">
        <v>419915</v>
      </c>
      <c r="B1710">
        <v>0.625</v>
      </c>
      <c r="C1710">
        <v>0.55899999999999905</v>
      </c>
      <c r="D1710">
        <v>69</v>
      </c>
      <c r="E1710">
        <v>63</v>
      </c>
      <c r="F1710">
        <v>111.5</v>
      </c>
      <c r="G1710">
        <v>113</v>
      </c>
      <c r="H1710">
        <v>1.62</v>
      </c>
      <c r="I1710">
        <v>1.696</v>
      </c>
      <c r="J1710">
        <v>1.11625</v>
      </c>
      <c r="K1710">
        <v>1.9480999999999999</v>
      </c>
      <c r="L1710">
        <v>0</v>
      </c>
    </row>
    <row r="1711" spans="1:12" x14ac:dyDescent="0.25">
      <c r="A1711">
        <v>418877</v>
      </c>
      <c r="B1711">
        <v>0.66500000000000004</v>
      </c>
      <c r="C1711">
        <v>0.52049999999999896</v>
      </c>
      <c r="D1711">
        <v>65</v>
      </c>
      <c r="E1711">
        <v>56</v>
      </c>
      <c r="F1711">
        <v>99.5</v>
      </c>
      <c r="G1711">
        <v>107.5</v>
      </c>
      <c r="H1711">
        <v>1.621</v>
      </c>
      <c r="I1711">
        <v>1.64149999999999</v>
      </c>
      <c r="J1711">
        <v>1.3540000000000001</v>
      </c>
      <c r="K1711">
        <v>1.36805</v>
      </c>
      <c r="L1711">
        <v>10</v>
      </c>
    </row>
    <row r="1712" spans="1:12" x14ac:dyDescent="0.25">
      <c r="A1712">
        <v>425908</v>
      </c>
      <c r="B1712">
        <v>0.57250000000000001</v>
      </c>
      <c r="C1712">
        <v>0.64600000000000002</v>
      </c>
      <c r="D1712">
        <v>52.5</v>
      </c>
      <c r="E1712">
        <v>53</v>
      </c>
      <c r="F1712">
        <v>92.5</v>
      </c>
      <c r="G1712">
        <v>84</v>
      </c>
      <c r="H1712">
        <v>1.6134999999999999</v>
      </c>
      <c r="I1712">
        <v>1.65949999999999</v>
      </c>
      <c r="J1712">
        <v>0.87454999999999905</v>
      </c>
      <c r="K1712">
        <v>1.5619499999999999</v>
      </c>
      <c r="L1712">
        <v>2</v>
      </c>
    </row>
    <row r="1713" spans="1:12" x14ac:dyDescent="0.25">
      <c r="A1713">
        <v>389688</v>
      </c>
      <c r="B1713">
        <v>0.72249999999999903</v>
      </c>
      <c r="C1713">
        <v>0.82</v>
      </c>
      <c r="D1713">
        <v>67</v>
      </c>
      <c r="E1713">
        <v>81</v>
      </c>
      <c r="F1713">
        <v>92.5</v>
      </c>
      <c r="G1713">
        <v>99</v>
      </c>
      <c r="H1713">
        <v>1.6134999999999999</v>
      </c>
      <c r="I1713">
        <v>1.5934999999999899</v>
      </c>
      <c r="J1713">
        <v>0.8629</v>
      </c>
      <c r="K1713">
        <v>0.94964999999999999</v>
      </c>
      <c r="L1713">
        <v>0</v>
      </c>
    </row>
    <row r="1714" spans="1:12" x14ac:dyDescent="0.25">
      <c r="A1714">
        <v>410007</v>
      </c>
      <c r="B1714">
        <v>0.63249999999999895</v>
      </c>
      <c r="C1714">
        <v>0.60949999999999904</v>
      </c>
      <c r="D1714">
        <v>71.5</v>
      </c>
      <c r="E1714">
        <v>65.5</v>
      </c>
      <c r="F1714">
        <v>114</v>
      </c>
      <c r="G1714">
        <v>112</v>
      </c>
      <c r="H1714">
        <v>1.6244999999999901</v>
      </c>
      <c r="I1714">
        <v>1.5814999999999999</v>
      </c>
      <c r="J1714">
        <v>0.79359999999999997</v>
      </c>
      <c r="K1714">
        <v>1.0464500000000001</v>
      </c>
      <c r="L1714">
        <v>92</v>
      </c>
    </row>
    <row r="1715" spans="1:12" x14ac:dyDescent="0.25">
      <c r="A1715">
        <v>340379</v>
      </c>
      <c r="B1715">
        <v>0.66200000000000003</v>
      </c>
      <c r="C1715">
        <v>0.68599999999999905</v>
      </c>
      <c r="D1715">
        <v>40.5</v>
      </c>
      <c r="E1715">
        <v>39.5</v>
      </c>
      <c r="F1715">
        <v>61</v>
      </c>
      <c r="G1715">
        <v>58</v>
      </c>
      <c r="H1715">
        <v>1.61899999999999</v>
      </c>
      <c r="I1715">
        <v>1.66549999999999</v>
      </c>
      <c r="J1715">
        <v>1.0513999999999999</v>
      </c>
      <c r="K1715">
        <v>1.3245499999999999</v>
      </c>
      <c r="L1715">
        <v>30</v>
      </c>
    </row>
    <row r="1716" spans="1:12" x14ac:dyDescent="0.25">
      <c r="A1716">
        <v>414718</v>
      </c>
      <c r="B1716">
        <v>0.68149999999999999</v>
      </c>
      <c r="C1716">
        <v>0.497499999999999</v>
      </c>
      <c r="D1716">
        <v>54</v>
      </c>
      <c r="E1716">
        <v>45</v>
      </c>
      <c r="F1716">
        <v>80</v>
      </c>
      <c r="G1716">
        <v>91</v>
      </c>
      <c r="H1716">
        <v>1.6164999999999901</v>
      </c>
      <c r="I1716">
        <v>1.60099999999999</v>
      </c>
      <c r="J1716">
        <v>1.6259999999999999</v>
      </c>
      <c r="K1716">
        <v>1.6395999999999999</v>
      </c>
    </row>
    <row r="1717" spans="1:12" x14ac:dyDescent="0.25">
      <c r="A1717">
        <v>408995</v>
      </c>
      <c r="B1717">
        <v>0.59899999999999898</v>
      </c>
      <c r="C1717">
        <v>0.45499999999999902</v>
      </c>
      <c r="D1717">
        <v>50.5</v>
      </c>
      <c r="E1717">
        <v>42.5</v>
      </c>
      <c r="F1717">
        <v>85.5</v>
      </c>
      <c r="G1717">
        <v>94</v>
      </c>
      <c r="H1717">
        <v>1.59449999999999</v>
      </c>
      <c r="I1717">
        <v>1.6830000000000001</v>
      </c>
      <c r="J1717">
        <v>1.0744499999999999</v>
      </c>
      <c r="K1717">
        <v>1.5562</v>
      </c>
      <c r="L1717">
        <v>0</v>
      </c>
    </row>
    <row r="1718" spans="1:12" x14ac:dyDescent="0.25">
      <c r="A1718">
        <v>351040</v>
      </c>
      <c r="B1718">
        <v>0.67799999999999905</v>
      </c>
      <c r="C1718">
        <v>0.53200000000000003</v>
      </c>
      <c r="D1718">
        <v>58</v>
      </c>
      <c r="E1718">
        <v>49</v>
      </c>
      <c r="F1718">
        <v>88.5</v>
      </c>
      <c r="G1718">
        <v>91.5</v>
      </c>
      <c r="H1718">
        <v>1.6379999999999899</v>
      </c>
      <c r="I1718">
        <v>1.71999999999999</v>
      </c>
      <c r="J1718">
        <v>1.0179</v>
      </c>
      <c r="K1718">
        <v>1.43319999999999</v>
      </c>
      <c r="L1718">
        <v>26</v>
      </c>
    </row>
    <row r="1719" spans="1:12" x14ac:dyDescent="0.25">
      <c r="A1719">
        <v>412710</v>
      </c>
      <c r="B1719">
        <v>0.63700000000000001</v>
      </c>
      <c r="C1719">
        <v>0.62649999999999895</v>
      </c>
      <c r="D1719">
        <v>64</v>
      </c>
      <c r="E1719">
        <v>67</v>
      </c>
      <c r="F1719">
        <v>103</v>
      </c>
      <c r="G1719">
        <v>107.5</v>
      </c>
      <c r="H1719">
        <v>1.6299999999999899</v>
      </c>
      <c r="I1719">
        <v>1.6139999999999901</v>
      </c>
      <c r="J1719">
        <v>2.5442999999999998</v>
      </c>
      <c r="K1719">
        <v>1.36175</v>
      </c>
      <c r="L1719">
        <v>2</v>
      </c>
    </row>
    <row r="1720" spans="1:12" x14ac:dyDescent="0.25">
      <c r="A1720">
        <v>318386</v>
      </c>
      <c r="B1720">
        <v>0.58799999999999997</v>
      </c>
      <c r="C1720">
        <v>0.47899999999999898</v>
      </c>
      <c r="D1720">
        <v>49.5</v>
      </c>
      <c r="E1720">
        <v>47</v>
      </c>
      <c r="F1720">
        <v>85</v>
      </c>
      <c r="G1720">
        <v>98</v>
      </c>
      <c r="H1720">
        <v>1.60099999999999</v>
      </c>
      <c r="I1720">
        <v>1.66899999999999</v>
      </c>
      <c r="J1720">
        <v>0.66344999999999998</v>
      </c>
      <c r="K1720">
        <v>1.4969999999999899</v>
      </c>
      <c r="L1720">
        <v>24</v>
      </c>
    </row>
    <row r="1721" spans="1:12" x14ac:dyDescent="0.25">
      <c r="A1721">
        <v>351814</v>
      </c>
      <c r="B1721">
        <v>0.77699999999999902</v>
      </c>
      <c r="C1721">
        <v>0.70249999999999901</v>
      </c>
      <c r="D1721">
        <v>67</v>
      </c>
      <c r="E1721">
        <v>67.5</v>
      </c>
      <c r="F1721">
        <v>87.5</v>
      </c>
      <c r="G1721">
        <v>96.5</v>
      </c>
      <c r="H1721">
        <v>1.60699999999999</v>
      </c>
      <c r="I1721">
        <v>1.619</v>
      </c>
      <c r="J1721">
        <v>0.87014999999999998</v>
      </c>
      <c r="K1721">
        <v>0.89144999999999996</v>
      </c>
    </row>
    <row r="1722" spans="1:12" x14ac:dyDescent="0.25">
      <c r="A1722">
        <v>415440</v>
      </c>
      <c r="B1722">
        <v>0.82150000000000001</v>
      </c>
      <c r="C1722">
        <v>0.71149999999999902</v>
      </c>
      <c r="D1722">
        <v>66.5</v>
      </c>
      <c r="E1722">
        <v>56</v>
      </c>
      <c r="F1722">
        <v>81</v>
      </c>
      <c r="G1722">
        <v>80</v>
      </c>
      <c r="H1722">
        <v>1.6145</v>
      </c>
      <c r="I1722">
        <v>1.6625000000000001</v>
      </c>
      <c r="J1722">
        <v>0.90989999999999904</v>
      </c>
      <c r="K1722">
        <v>1.2271000000000001</v>
      </c>
      <c r="L1722">
        <v>18</v>
      </c>
    </row>
    <row r="1723" spans="1:12" x14ac:dyDescent="0.25">
      <c r="A1723">
        <v>430424</v>
      </c>
      <c r="B1723">
        <v>0.68399999999999905</v>
      </c>
      <c r="C1723">
        <v>0.73449999999999904</v>
      </c>
      <c r="D1723">
        <v>54</v>
      </c>
      <c r="E1723">
        <v>58</v>
      </c>
      <c r="F1723">
        <v>79.5</v>
      </c>
      <c r="G1723">
        <v>79.5</v>
      </c>
      <c r="H1723">
        <v>1.65</v>
      </c>
      <c r="I1723">
        <v>1.633</v>
      </c>
      <c r="J1723">
        <v>1.6831499999999999</v>
      </c>
      <c r="K1723">
        <v>1.24335</v>
      </c>
      <c r="L1723">
        <v>0</v>
      </c>
    </row>
    <row r="1724" spans="1:12" x14ac:dyDescent="0.25">
      <c r="A1724">
        <v>430101</v>
      </c>
      <c r="B1724">
        <v>0.60099999999999998</v>
      </c>
      <c r="C1724">
        <v>0.86499999999999999</v>
      </c>
      <c r="D1724">
        <v>64</v>
      </c>
      <c r="E1724">
        <v>65.5</v>
      </c>
      <c r="F1724">
        <v>107</v>
      </c>
      <c r="G1724">
        <v>76.5</v>
      </c>
      <c r="H1724">
        <v>1.6364999999999901</v>
      </c>
      <c r="I1724">
        <v>1.6585000000000001</v>
      </c>
      <c r="J1724">
        <v>1.6872</v>
      </c>
      <c r="K1724">
        <v>1.4804499999999901</v>
      </c>
      <c r="L1724">
        <v>10</v>
      </c>
    </row>
    <row r="1725" spans="1:12" x14ac:dyDescent="0.25">
      <c r="A1725">
        <v>388944</v>
      </c>
      <c r="B1725">
        <v>0.75049999999999994</v>
      </c>
      <c r="C1725">
        <v>0.65749999999999997</v>
      </c>
      <c r="D1725">
        <v>74.5</v>
      </c>
      <c r="E1725">
        <v>67.5</v>
      </c>
      <c r="F1725">
        <v>99</v>
      </c>
      <c r="G1725">
        <v>104.5</v>
      </c>
      <c r="H1725">
        <v>1.6219999999999899</v>
      </c>
      <c r="I1725">
        <v>1.6120000000000001</v>
      </c>
      <c r="J1725">
        <v>0.84809999999999997</v>
      </c>
      <c r="K1725">
        <v>1.0883</v>
      </c>
      <c r="L1725">
        <v>54</v>
      </c>
    </row>
    <row r="1726" spans="1:12" x14ac:dyDescent="0.25">
      <c r="A1726">
        <v>2022012608</v>
      </c>
      <c r="B1726">
        <v>0.71950000000000003</v>
      </c>
      <c r="C1726">
        <v>0.61550000000000005</v>
      </c>
      <c r="D1726">
        <v>63</v>
      </c>
      <c r="E1726">
        <v>55.5</v>
      </c>
      <c r="F1726">
        <v>87.5</v>
      </c>
      <c r="G1726">
        <v>90</v>
      </c>
      <c r="H1726">
        <v>1.6219999999999899</v>
      </c>
      <c r="I1726">
        <v>1.6220000000000001</v>
      </c>
      <c r="J1726">
        <v>0.98360000000000003</v>
      </c>
      <c r="K1726">
        <v>1.1894</v>
      </c>
    </row>
    <row r="1727" spans="1:12" x14ac:dyDescent="0.25">
      <c r="A1727">
        <v>410665</v>
      </c>
      <c r="B1727">
        <v>0.69850000000000001</v>
      </c>
      <c r="C1727">
        <v>0.64</v>
      </c>
      <c r="D1727">
        <v>63.5</v>
      </c>
      <c r="E1727">
        <v>62</v>
      </c>
      <c r="F1727">
        <v>92</v>
      </c>
      <c r="G1727">
        <v>97.5</v>
      </c>
      <c r="H1727">
        <v>1.591</v>
      </c>
      <c r="I1727">
        <v>1.64749999999999</v>
      </c>
      <c r="J1727">
        <v>0.81269999999999998</v>
      </c>
      <c r="K1727">
        <v>1.0470999999999899</v>
      </c>
      <c r="L1727">
        <v>0</v>
      </c>
    </row>
    <row r="1728" spans="1:12" x14ac:dyDescent="0.25">
      <c r="A1728">
        <v>416137</v>
      </c>
      <c r="B1728">
        <v>0.66049999999999898</v>
      </c>
      <c r="C1728">
        <v>0.690499999999999</v>
      </c>
      <c r="D1728">
        <v>70</v>
      </c>
      <c r="E1728">
        <v>74</v>
      </c>
      <c r="F1728">
        <v>106</v>
      </c>
      <c r="G1728">
        <v>107.5</v>
      </c>
      <c r="H1728">
        <v>1.637</v>
      </c>
      <c r="I1728">
        <v>1.6444999999999901</v>
      </c>
      <c r="J1728">
        <v>0.89295000000000002</v>
      </c>
      <c r="K1728">
        <v>1.4388000000000001</v>
      </c>
      <c r="L1728">
        <v>24</v>
      </c>
    </row>
    <row r="1729" spans="1:12" x14ac:dyDescent="0.25">
      <c r="A1729">
        <v>394538</v>
      </c>
      <c r="B1729">
        <v>0.80299999999999905</v>
      </c>
      <c r="C1729">
        <v>0.60299999999999898</v>
      </c>
      <c r="D1729">
        <v>79</v>
      </c>
      <c r="E1729">
        <v>70.5</v>
      </c>
      <c r="F1729">
        <v>98.5</v>
      </c>
      <c r="G1729">
        <v>118</v>
      </c>
      <c r="H1729">
        <v>1.6080000000000001</v>
      </c>
      <c r="I1729">
        <v>1.6524999999999901</v>
      </c>
      <c r="J1729">
        <v>0.90495000000000003</v>
      </c>
      <c r="K1729">
        <v>1.6904999999999999</v>
      </c>
      <c r="L1729">
        <v>52</v>
      </c>
    </row>
    <row r="1730" spans="1:12" x14ac:dyDescent="0.25">
      <c r="A1730">
        <v>395226</v>
      </c>
      <c r="B1730">
        <v>0.53200000000000003</v>
      </c>
      <c r="C1730">
        <v>0.68500000000000005</v>
      </c>
      <c r="D1730">
        <v>46</v>
      </c>
      <c r="E1730">
        <v>67</v>
      </c>
      <c r="F1730">
        <v>70.5</v>
      </c>
      <c r="G1730">
        <v>82.5</v>
      </c>
      <c r="H1730">
        <v>1.504</v>
      </c>
      <c r="I1730">
        <v>1.5569999999999899</v>
      </c>
      <c r="J1730">
        <v>0.9204</v>
      </c>
      <c r="K1730">
        <v>1.30125</v>
      </c>
      <c r="L1730">
        <v>4</v>
      </c>
    </row>
    <row r="1731" spans="1:12" x14ac:dyDescent="0.25">
      <c r="A1731">
        <v>395226</v>
      </c>
      <c r="B1731">
        <v>0.57099999999999995</v>
      </c>
      <c r="C1731">
        <v>0.55299999999999905</v>
      </c>
      <c r="D1731">
        <v>46.5</v>
      </c>
      <c r="E1731">
        <v>48</v>
      </c>
      <c r="F1731">
        <v>82</v>
      </c>
      <c r="G1731">
        <v>76.5</v>
      </c>
      <c r="H1731">
        <v>1.62</v>
      </c>
      <c r="I1731">
        <v>1.6279999999999999</v>
      </c>
      <c r="J1731">
        <v>0.95269999999999999</v>
      </c>
      <c r="K1731">
        <v>1.2526999999999999</v>
      </c>
      <c r="L1731">
        <v>4</v>
      </c>
    </row>
    <row r="1732" spans="1:12" x14ac:dyDescent="0.25">
      <c r="A1732">
        <v>108313</v>
      </c>
      <c r="B1732">
        <v>0.61749999999999905</v>
      </c>
      <c r="C1732">
        <v>0.66149999999999998</v>
      </c>
      <c r="D1732">
        <v>49.5</v>
      </c>
      <c r="E1732">
        <v>50.5</v>
      </c>
      <c r="F1732">
        <v>80.5</v>
      </c>
      <c r="G1732">
        <v>77.5</v>
      </c>
      <c r="H1732">
        <v>1.619</v>
      </c>
      <c r="I1732">
        <v>1.60299999999999</v>
      </c>
      <c r="J1732">
        <v>1.0865499999999999</v>
      </c>
      <c r="K1732">
        <v>1.1466000000000001</v>
      </c>
      <c r="L1732">
        <v>44</v>
      </c>
    </row>
    <row r="1733" spans="1:12" x14ac:dyDescent="0.25">
      <c r="A1733">
        <v>413043</v>
      </c>
      <c r="B1733">
        <v>0.77149999999999996</v>
      </c>
      <c r="C1733">
        <v>0.61699999999999999</v>
      </c>
      <c r="D1733">
        <v>66.5</v>
      </c>
      <c r="E1733">
        <v>62</v>
      </c>
      <c r="F1733">
        <v>86.5</v>
      </c>
      <c r="G1733">
        <v>101</v>
      </c>
      <c r="H1733">
        <v>1.619</v>
      </c>
      <c r="I1733">
        <v>1.6479999999999999</v>
      </c>
      <c r="J1733">
        <v>1.1204999999999901</v>
      </c>
      <c r="K1733">
        <v>1.4858</v>
      </c>
      <c r="L1733">
        <v>44</v>
      </c>
    </row>
    <row r="1734" spans="1:12" x14ac:dyDescent="0.25">
      <c r="A1734">
        <v>20220110</v>
      </c>
      <c r="B1734">
        <v>0.79149999999999898</v>
      </c>
      <c r="C1734">
        <v>0.69750000000000001</v>
      </c>
      <c r="D1734">
        <v>74.5</v>
      </c>
      <c r="E1734">
        <v>67</v>
      </c>
      <c r="F1734">
        <v>94</v>
      </c>
      <c r="G1734">
        <v>95.5</v>
      </c>
      <c r="H1734">
        <v>1.6339999999999999</v>
      </c>
      <c r="I1734">
        <v>1.6484999999999901</v>
      </c>
      <c r="J1734">
        <v>1.0889</v>
      </c>
      <c r="K1734">
        <v>1.2036500000000001</v>
      </c>
    </row>
    <row r="1735" spans="1:12" x14ac:dyDescent="0.25">
      <c r="A1735">
        <v>417354</v>
      </c>
      <c r="B1735">
        <v>0.61299999999999999</v>
      </c>
      <c r="C1735">
        <v>0.57799999999999996</v>
      </c>
      <c r="D1735">
        <v>68</v>
      </c>
      <c r="E1735">
        <v>68.5</v>
      </c>
      <c r="F1735">
        <v>111</v>
      </c>
      <c r="G1735">
        <v>118</v>
      </c>
      <c r="H1735">
        <v>1.6455</v>
      </c>
      <c r="I1735">
        <v>1.65149999999999</v>
      </c>
      <c r="J1735">
        <v>1.1125499999999999</v>
      </c>
      <c r="K1735">
        <v>1.80724999999999</v>
      </c>
      <c r="L1735">
        <v>10</v>
      </c>
    </row>
    <row r="1736" spans="1:12" x14ac:dyDescent="0.25">
      <c r="A1736">
        <v>411972</v>
      </c>
      <c r="B1736">
        <v>0.76299999999999901</v>
      </c>
      <c r="C1736">
        <v>0.57649999999999901</v>
      </c>
      <c r="D1736">
        <v>78.5</v>
      </c>
      <c r="E1736">
        <v>63</v>
      </c>
      <c r="F1736">
        <v>103</v>
      </c>
      <c r="G1736">
        <v>109.5</v>
      </c>
      <c r="H1736">
        <v>1.6014999999999999</v>
      </c>
      <c r="I1736">
        <v>1.5965</v>
      </c>
      <c r="J1736">
        <v>1.35585</v>
      </c>
      <c r="K1736">
        <v>1.3772500000000001</v>
      </c>
      <c r="L1736">
        <v>22</v>
      </c>
    </row>
    <row r="1737" spans="1:12" x14ac:dyDescent="0.25">
      <c r="A1737">
        <v>409430</v>
      </c>
      <c r="B1737">
        <v>0.622</v>
      </c>
      <c r="C1737">
        <v>0.48549999999999899</v>
      </c>
      <c r="D1737">
        <v>56.5</v>
      </c>
      <c r="E1737">
        <v>48</v>
      </c>
      <c r="F1737">
        <v>91.5</v>
      </c>
      <c r="G1737">
        <v>98.5</v>
      </c>
      <c r="H1737">
        <v>1.629</v>
      </c>
      <c r="I1737">
        <v>1.6475</v>
      </c>
      <c r="J1737">
        <v>1.0920999999999901</v>
      </c>
      <c r="K1737">
        <v>1.3124499999999999</v>
      </c>
      <c r="L1737">
        <v>0</v>
      </c>
    </row>
    <row r="1738" spans="1:12" x14ac:dyDescent="0.25">
      <c r="A1738">
        <v>20220123</v>
      </c>
      <c r="B1738">
        <v>0.65599999999999903</v>
      </c>
      <c r="C1738">
        <v>0.56850000000000001</v>
      </c>
      <c r="D1738">
        <v>54</v>
      </c>
      <c r="E1738">
        <v>50</v>
      </c>
      <c r="F1738">
        <v>83.5</v>
      </c>
      <c r="G1738">
        <v>89</v>
      </c>
      <c r="H1738">
        <v>1.6279999999999999</v>
      </c>
      <c r="I1738">
        <v>1.6484999999999901</v>
      </c>
      <c r="J1738">
        <v>0.80184999999999995</v>
      </c>
      <c r="K1738">
        <v>1.41275</v>
      </c>
    </row>
    <row r="1739" spans="1:12" x14ac:dyDescent="0.25">
      <c r="A1739">
        <v>378946</v>
      </c>
      <c r="B1739">
        <v>0.690499999999999</v>
      </c>
      <c r="C1739">
        <v>0.51149999999999995</v>
      </c>
      <c r="D1739">
        <v>65.5</v>
      </c>
      <c r="E1739">
        <v>45</v>
      </c>
      <c r="F1739">
        <v>94.5</v>
      </c>
      <c r="G1739">
        <v>88</v>
      </c>
      <c r="H1739">
        <v>1.6375</v>
      </c>
      <c r="I1739">
        <v>1.6665000000000001</v>
      </c>
      <c r="J1739">
        <v>0.85624999999999996</v>
      </c>
      <c r="K1739">
        <v>1.3652500000000001</v>
      </c>
      <c r="L1739">
        <v>84</v>
      </c>
    </row>
    <row r="1740" spans="1:12" x14ac:dyDescent="0.25">
      <c r="A1740">
        <v>378946</v>
      </c>
      <c r="B1740">
        <v>0.73049999999999904</v>
      </c>
      <c r="C1740">
        <v>0.501</v>
      </c>
      <c r="D1740">
        <v>66.5</v>
      </c>
      <c r="E1740">
        <v>44.5</v>
      </c>
      <c r="F1740">
        <v>92</v>
      </c>
      <c r="G1740">
        <v>89</v>
      </c>
      <c r="H1740">
        <v>1.6484999999999901</v>
      </c>
      <c r="I1740">
        <v>1.6655</v>
      </c>
      <c r="J1740">
        <v>0.83730000000000004</v>
      </c>
      <c r="K1740">
        <v>1.35955</v>
      </c>
      <c r="L1740">
        <v>84</v>
      </c>
    </row>
    <row r="1741" spans="1:12" x14ac:dyDescent="0.25">
      <c r="A1741">
        <v>378946</v>
      </c>
      <c r="B1741">
        <v>0.64649999999999896</v>
      </c>
      <c r="C1741">
        <v>0.50749999999999995</v>
      </c>
      <c r="D1741">
        <v>60</v>
      </c>
      <c r="E1741">
        <v>45.5</v>
      </c>
      <c r="F1741">
        <v>94</v>
      </c>
      <c r="G1741">
        <v>89.5</v>
      </c>
      <c r="H1741">
        <v>1.6439999999999999</v>
      </c>
      <c r="I1741">
        <v>1.6655</v>
      </c>
      <c r="J1741">
        <v>0.76844999999999997</v>
      </c>
      <c r="K1741">
        <v>1.4058999999999999</v>
      </c>
      <c r="L1741">
        <v>84</v>
      </c>
    </row>
    <row r="1742" spans="1:12" x14ac:dyDescent="0.25">
      <c r="A1742">
        <v>378946</v>
      </c>
      <c r="B1742">
        <v>0.6865</v>
      </c>
      <c r="C1742">
        <v>0.497</v>
      </c>
      <c r="D1742">
        <v>61</v>
      </c>
      <c r="E1742">
        <v>45</v>
      </c>
      <c r="F1742">
        <v>91.5</v>
      </c>
      <c r="G1742">
        <v>90.5</v>
      </c>
      <c r="H1742">
        <v>1.65499999999999</v>
      </c>
      <c r="I1742">
        <v>1.6644999999999901</v>
      </c>
      <c r="J1742">
        <v>0.74950000000000006</v>
      </c>
      <c r="K1742">
        <v>1.4001999999999999</v>
      </c>
      <c r="L1742">
        <v>84</v>
      </c>
    </row>
    <row r="1743" spans="1:12" x14ac:dyDescent="0.25">
      <c r="A1743">
        <v>419890</v>
      </c>
      <c r="B1743">
        <v>0.69750000000000001</v>
      </c>
      <c r="C1743">
        <v>0.59599999999999997</v>
      </c>
      <c r="D1743">
        <v>71.5</v>
      </c>
      <c r="E1743">
        <v>66</v>
      </c>
      <c r="F1743">
        <v>102</v>
      </c>
      <c r="G1743">
        <v>114.5</v>
      </c>
      <c r="H1743">
        <v>1.5945</v>
      </c>
      <c r="I1743">
        <v>1.6615</v>
      </c>
      <c r="J1743">
        <v>0.93399999999999905</v>
      </c>
      <c r="K1743">
        <v>1.3079000000000001</v>
      </c>
    </row>
    <row r="1744" spans="1:12" x14ac:dyDescent="0.25">
      <c r="A1744">
        <v>330779</v>
      </c>
      <c r="B1744">
        <v>0.48</v>
      </c>
      <c r="C1744">
        <v>0.66700000000000004</v>
      </c>
      <c r="D1744">
        <v>32</v>
      </c>
      <c r="E1744">
        <v>50</v>
      </c>
      <c r="F1744">
        <v>67</v>
      </c>
      <c r="G1744">
        <v>75</v>
      </c>
      <c r="H1744">
        <v>1.631</v>
      </c>
      <c r="I1744">
        <v>1.593</v>
      </c>
      <c r="J1744">
        <v>0.94320000000000004</v>
      </c>
      <c r="K1744">
        <v>1.3591</v>
      </c>
      <c r="L1744">
        <v>76</v>
      </c>
    </row>
    <row r="1745" spans="1:12" x14ac:dyDescent="0.25">
      <c r="A1745">
        <v>330779</v>
      </c>
      <c r="B1745">
        <v>0.48</v>
      </c>
      <c r="C1745">
        <v>0.66700000000000004</v>
      </c>
      <c r="D1745">
        <v>32</v>
      </c>
      <c r="E1745">
        <v>50</v>
      </c>
      <c r="F1745">
        <v>54</v>
      </c>
      <c r="G1745">
        <v>75</v>
      </c>
      <c r="H1745">
        <v>1.3220000000000001</v>
      </c>
      <c r="I1745">
        <v>1.3494999999999899</v>
      </c>
      <c r="J1745">
        <v>0.63490000000000002</v>
      </c>
      <c r="K1745">
        <v>0.91835</v>
      </c>
      <c r="L1745">
        <v>76</v>
      </c>
    </row>
    <row r="1746" spans="1:12" x14ac:dyDescent="0.25">
      <c r="A1746">
        <v>426907</v>
      </c>
      <c r="B1746">
        <v>0.6855</v>
      </c>
      <c r="C1746">
        <v>0.72650000000000003</v>
      </c>
      <c r="D1746">
        <v>50.5</v>
      </c>
      <c r="E1746">
        <v>60</v>
      </c>
      <c r="F1746">
        <v>76</v>
      </c>
      <c r="G1746">
        <v>82.5</v>
      </c>
      <c r="H1746">
        <v>1.625</v>
      </c>
      <c r="I1746">
        <v>1.64299999999999</v>
      </c>
      <c r="J1746">
        <v>0.95029999999999903</v>
      </c>
      <c r="K1746">
        <v>1.2019</v>
      </c>
      <c r="L1746">
        <v>0</v>
      </c>
    </row>
    <row r="1747" spans="1:12" x14ac:dyDescent="0.25">
      <c r="A1747">
        <v>358990</v>
      </c>
      <c r="B1747">
        <v>0.77549999999999997</v>
      </c>
      <c r="C1747">
        <v>0.73299999999999998</v>
      </c>
      <c r="D1747">
        <v>77.5</v>
      </c>
      <c r="E1747">
        <v>71.5</v>
      </c>
      <c r="F1747">
        <v>101.5</v>
      </c>
      <c r="G1747">
        <v>99.5</v>
      </c>
      <c r="H1747">
        <v>1.6385000000000001</v>
      </c>
      <c r="I1747">
        <v>1.6555</v>
      </c>
      <c r="J1747">
        <v>1.02135</v>
      </c>
      <c r="K1747">
        <v>1.75335</v>
      </c>
      <c r="L1747">
        <v>20</v>
      </c>
    </row>
    <row r="1748" spans="1:12" x14ac:dyDescent="0.25">
      <c r="A1748">
        <v>409885</v>
      </c>
      <c r="B1748">
        <v>0.77049999999999996</v>
      </c>
      <c r="C1748">
        <v>0.89649999999999996</v>
      </c>
      <c r="D1748">
        <v>72</v>
      </c>
      <c r="E1748">
        <v>82</v>
      </c>
      <c r="F1748">
        <v>95</v>
      </c>
      <c r="G1748">
        <v>92</v>
      </c>
      <c r="H1748">
        <v>1.6120000000000001</v>
      </c>
      <c r="I1748">
        <v>1.57249999999999</v>
      </c>
      <c r="J1748">
        <v>0.77969999999999995</v>
      </c>
      <c r="K1748">
        <v>1.4455</v>
      </c>
      <c r="L1748">
        <v>74</v>
      </c>
    </row>
    <row r="1749" spans="1:12" x14ac:dyDescent="0.25">
      <c r="A1749">
        <v>417102</v>
      </c>
      <c r="B1749">
        <v>0.62250000000000005</v>
      </c>
      <c r="C1749">
        <v>0.66449999999999998</v>
      </c>
      <c r="D1749">
        <v>61</v>
      </c>
      <c r="E1749">
        <v>64</v>
      </c>
      <c r="F1749">
        <v>99</v>
      </c>
      <c r="G1749">
        <v>97</v>
      </c>
      <c r="H1749">
        <v>1.5939999999999901</v>
      </c>
      <c r="I1749">
        <v>1.62699999999999</v>
      </c>
      <c r="J1749">
        <v>0.94</v>
      </c>
      <c r="K1749">
        <v>1.24095</v>
      </c>
      <c r="L1749">
        <v>52</v>
      </c>
    </row>
    <row r="1750" spans="1:12" x14ac:dyDescent="0.25">
      <c r="A1750">
        <v>2022012911</v>
      </c>
      <c r="B1750">
        <v>0.70199999999999996</v>
      </c>
      <c r="C1750">
        <v>0.64599999999999902</v>
      </c>
      <c r="D1750">
        <v>72.5</v>
      </c>
      <c r="E1750">
        <v>62.5</v>
      </c>
      <c r="F1750">
        <v>103</v>
      </c>
      <c r="G1750">
        <v>97.5</v>
      </c>
      <c r="H1750">
        <v>1.633</v>
      </c>
      <c r="I1750">
        <v>1.6615</v>
      </c>
      <c r="J1750">
        <v>0.83904999999999996</v>
      </c>
      <c r="K1750">
        <v>1.4581999999999999</v>
      </c>
    </row>
    <row r="1751" spans="1:12" x14ac:dyDescent="0.25">
      <c r="A1751">
        <v>424235</v>
      </c>
      <c r="B1751">
        <v>0.63349999999999895</v>
      </c>
      <c r="C1751">
        <v>0.70399999999999896</v>
      </c>
      <c r="D1751">
        <v>65</v>
      </c>
      <c r="E1751">
        <v>75</v>
      </c>
      <c r="F1751">
        <v>103</v>
      </c>
      <c r="G1751">
        <v>108</v>
      </c>
      <c r="H1751">
        <v>1.65949999999999</v>
      </c>
      <c r="I1751">
        <v>1.65899999999999</v>
      </c>
      <c r="J1751">
        <v>1.2170000000000001</v>
      </c>
      <c r="K1751">
        <v>1.22235</v>
      </c>
      <c r="L1751">
        <v>0</v>
      </c>
    </row>
    <row r="1752" spans="1:12" x14ac:dyDescent="0.25">
      <c r="A1752">
        <v>418004</v>
      </c>
      <c r="B1752">
        <v>0.62549999999999994</v>
      </c>
      <c r="C1752">
        <v>0.58749999999999902</v>
      </c>
      <c r="D1752">
        <v>61.5</v>
      </c>
      <c r="E1752">
        <v>57</v>
      </c>
      <c r="F1752">
        <v>102.5</v>
      </c>
      <c r="G1752">
        <v>97.5</v>
      </c>
      <c r="H1752">
        <v>1.63099999999999</v>
      </c>
      <c r="I1752">
        <v>1.6385000000000001</v>
      </c>
      <c r="J1752">
        <v>0.92615000000000003</v>
      </c>
      <c r="K1752">
        <v>1.4132</v>
      </c>
      <c r="L1752">
        <v>0</v>
      </c>
    </row>
    <row r="1753" spans="1:12" x14ac:dyDescent="0.25">
      <c r="A1753">
        <v>418004</v>
      </c>
      <c r="B1753">
        <v>0.62250000000000005</v>
      </c>
      <c r="C1753">
        <v>0.60199999999999898</v>
      </c>
      <c r="D1753">
        <v>63.5</v>
      </c>
      <c r="E1753">
        <v>59</v>
      </c>
      <c r="F1753">
        <v>105</v>
      </c>
      <c r="G1753">
        <v>98</v>
      </c>
      <c r="H1753">
        <v>1.6105</v>
      </c>
      <c r="I1753">
        <v>1.6359999999999999</v>
      </c>
      <c r="J1753">
        <v>0.93520000000000003</v>
      </c>
      <c r="K1753">
        <v>1.41605</v>
      </c>
      <c r="L1753">
        <v>0</v>
      </c>
    </row>
    <row r="1754" spans="1:12" x14ac:dyDescent="0.25">
      <c r="A1754">
        <v>413404</v>
      </c>
      <c r="B1754">
        <v>0.70199999999999896</v>
      </c>
      <c r="C1754">
        <v>0.67900000000000005</v>
      </c>
      <c r="D1754">
        <v>60</v>
      </c>
      <c r="E1754">
        <v>72</v>
      </c>
      <c r="F1754">
        <v>87</v>
      </c>
      <c r="G1754">
        <v>107</v>
      </c>
      <c r="H1754">
        <v>1.6279999999999999</v>
      </c>
      <c r="I1754">
        <v>1.6585000000000001</v>
      </c>
      <c r="J1754">
        <v>2.6712499999999899</v>
      </c>
      <c r="K1754">
        <v>1.31935</v>
      </c>
      <c r="L1754">
        <v>16</v>
      </c>
    </row>
    <row r="1755" spans="1:12" x14ac:dyDescent="0.25">
      <c r="A1755">
        <v>410123</v>
      </c>
      <c r="B1755">
        <v>0.64949999999999897</v>
      </c>
      <c r="C1755">
        <v>0.56299999999999994</v>
      </c>
      <c r="D1755">
        <v>63.5</v>
      </c>
      <c r="E1755">
        <v>66</v>
      </c>
      <c r="F1755">
        <v>98.5</v>
      </c>
      <c r="G1755">
        <v>118</v>
      </c>
      <c r="H1755">
        <v>1.62699999999999</v>
      </c>
      <c r="I1755">
        <v>1.63099999999999</v>
      </c>
      <c r="J1755">
        <v>0.86460000000000004</v>
      </c>
      <c r="K1755">
        <v>1.11785</v>
      </c>
      <c r="L1755">
        <v>6</v>
      </c>
    </row>
    <row r="1756" spans="1:12" x14ac:dyDescent="0.25">
      <c r="A1756">
        <v>331370</v>
      </c>
      <c r="B1756">
        <v>0.73749999999999905</v>
      </c>
      <c r="C1756">
        <v>0.76999999999999902</v>
      </c>
      <c r="D1756">
        <v>73</v>
      </c>
      <c r="E1756">
        <v>80</v>
      </c>
      <c r="F1756">
        <v>100.5</v>
      </c>
      <c r="G1756">
        <v>105</v>
      </c>
      <c r="H1756">
        <v>1.6425000000000001</v>
      </c>
      <c r="I1756">
        <v>1.6124999999999901</v>
      </c>
      <c r="J1756">
        <v>1.4091499999999999</v>
      </c>
      <c r="K1756">
        <v>1.31</v>
      </c>
      <c r="L1756">
        <v>0</v>
      </c>
    </row>
    <row r="1757" spans="1:12" x14ac:dyDescent="0.25">
      <c r="A1757">
        <v>136807</v>
      </c>
      <c r="B1757">
        <v>0.64500000000000002</v>
      </c>
      <c r="C1757">
        <v>0.75549999999999995</v>
      </c>
      <c r="D1757">
        <v>62</v>
      </c>
      <c r="E1757">
        <v>70.5</v>
      </c>
      <c r="F1757">
        <v>97.5</v>
      </c>
      <c r="G1757">
        <v>93.5</v>
      </c>
      <c r="H1757">
        <v>1.641</v>
      </c>
      <c r="I1757">
        <v>1.6324999999999901</v>
      </c>
      <c r="J1757">
        <v>1.1852</v>
      </c>
      <c r="K1757">
        <v>1.6261000000000001</v>
      </c>
      <c r="L1757">
        <v>4</v>
      </c>
    </row>
    <row r="1758" spans="1:12" x14ac:dyDescent="0.25">
      <c r="A1758">
        <v>2022051908</v>
      </c>
      <c r="B1758">
        <v>0.71699999999999997</v>
      </c>
      <c r="C1758">
        <v>0.81699999999999995</v>
      </c>
      <c r="D1758">
        <v>41.5</v>
      </c>
      <c r="E1758">
        <v>48.5</v>
      </c>
      <c r="F1758">
        <v>58.5</v>
      </c>
      <c r="G1758">
        <v>59</v>
      </c>
      <c r="H1758">
        <v>1.6375</v>
      </c>
      <c r="I1758">
        <v>1.6604999999999901</v>
      </c>
      <c r="J1758">
        <v>0.96154999999999902</v>
      </c>
      <c r="K1758">
        <v>1.3455999999999999</v>
      </c>
    </row>
    <row r="1759" spans="1:12" x14ac:dyDescent="0.25">
      <c r="A1759">
        <v>408376</v>
      </c>
      <c r="B1759">
        <v>0.71350000000000002</v>
      </c>
      <c r="C1759">
        <v>0.65799999999999903</v>
      </c>
      <c r="D1759">
        <v>67</v>
      </c>
      <c r="E1759">
        <v>62.5</v>
      </c>
      <c r="F1759">
        <v>93.5</v>
      </c>
      <c r="G1759">
        <v>97</v>
      </c>
      <c r="H1759">
        <v>1.6395</v>
      </c>
      <c r="I1759">
        <v>1.665</v>
      </c>
      <c r="J1759">
        <v>0.89959999999999996</v>
      </c>
      <c r="K1759">
        <v>1.6126499999999999</v>
      </c>
      <c r="L1759">
        <v>0</v>
      </c>
    </row>
    <row r="1760" spans="1:12" x14ac:dyDescent="0.25">
      <c r="A1760">
        <v>157915</v>
      </c>
      <c r="B1760">
        <v>0.71899999999999897</v>
      </c>
      <c r="C1760">
        <v>0.50800000000000001</v>
      </c>
      <c r="D1760">
        <v>60.5</v>
      </c>
      <c r="E1760">
        <v>43.5</v>
      </c>
      <c r="F1760">
        <v>84</v>
      </c>
      <c r="G1760">
        <v>86</v>
      </c>
      <c r="H1760">
        <v>1.591</v>
      </c>
      <c r="I1760">
        <v>1.6224999999999901</v>
      </c>
      <c r="J1760">
        <v>0.78699999999999903</v>
      </c>
      <c r="K1760">
        <v>1.34815</v>
      </c>
      <c r="L1760">
        <v>4</v>
      </c>
    </row>
    <row r="1761" spans="1:12" x14ac:dyDescent="0.25">
      <c r="A1761">
        <v>411458</v>
      </c>
      <c r="B1761">
        <v>0.75700000000000001</v>
      </c>
      <c r="C1761">
        <v>0.66300000000000003</v>
      </c>
      <c r="D1761">
        <v>65</v>
      </c>
      <c r="E1761">
        <v>55.5</v>
      </c>
      <c r="F1761">
        <v>85.5</v>
      </c>
      <c r="G1761">
        <v>84</v>
      </c>
      <c r="H1761">
        <v>1.6284999999999901</v>
      </c>
      <c r="I1761">
        <v>1.649</v>
      </c>
      <c r="J1761">
        <v>0.83714999999999995</v>
      </c>
      <c r="K1761">
        <v>1.52535</v>
      </c>
      <c r="L1761">
        <v>4</v>
      </c>
    </row>
    <row r="1762" spans="1:12" x14ac:dyDescent="0.25">
      <c r="A1762">
        <v>418630</v>
      </c>
      <c r="B1762">
        <v>0.84149999999999903</v>
      </c>
      <c r="C1762">
        <v>0.77300000000000002</v>
      </c>
      <c r="D1762">
        <v>65</v>
      </c>
      <c r="E1762">
        <v>57.5</v>
      </c>
      <c r="F1762">
        <v>77</v>
      </c>
      <c r="G1762">
        <v>79</v>
      </c>
      <c r="H1762">
        <v>1.6274999999999999</v>
      </c>
      <c r="I1762">
        <v>1.6324999999999901</v>
      </c>
      <c r="J1762">
        <v>0.93359999999999899</v>
      </c>
      <c r="K1762">
        <v>1.8081499999999999</v>
      </c>
      <c r="L1762">
        <v>80</v>
      </c>
    </row>
    <row r="1763" spans="1:12" x14ac:dyDescent="0.25">
      <c r="A1763">
        <v>389624</v>
      </c>
      <c r="B1763">
        <v>0.67949999999999899</v>
      </c>
      <c r="C1763">
        <v>0.66299999999999903</v>
      </c>
      <c r="D1763">
        <v>65</v>
      </c>
      <c r="E1763">
        <v>63</v>
      </c>
      <c r="F1763">
        <v>95.5</v>
      </c>
      <c r="G1763">
        <v>95.5</v>
      </c>
      <c r="H1763">
        <v>1.6319999999999999</v>
      </c>
      <c r="I1763">
        <v>1.68599999999999</v>
      </c>
      <c r="J1763">
        <v>1.1944999999999999</v>
      </c>
      <c r="K1763">
        <v>1.4438</v>
      </c>
      <c r="L1763">
        <v>90</v>
      </c>
    </row>
    <row r="1764" spans="1:12" x14ac:dyDescent="0.25">
      <c r="A1764">
        <v>286957</v>
      </c>
      <c r="B1764">
        <v>0.68500000000000005</v>
      </c>
      <c r="C1764">
        <v>0.61149999999999904</v>
      </c>
      <c r="D1764">
        <v>80.5</v>
      </c>
      <c r="E1764">
        <v>68</v>
      </c>
      <c r="F1764">
        <v>119</v>
      </c>
      <c r="G1764">
        <v>112</v>
      </c>
      <c r="H1764">
        <v>1.6379999999999999</v>
      </c>
      <c r="I1764">
        <v>1.6244999999999901</v>
      </c>
      <c r="J1764">
        <v>1.0181499999999899</v>
      </c>
      <c r="K1764">
        <v>1.1458999999999999</v>
      </c>
      <c r="L1764">
        <v>24</v>
      </c>
    </row>
    <row r="1765" spans="1:12" x14ac:dyDescent="0.25">
      <c r="A1765">
        <v>393510</v>
      </c>
      <c r="B1765">
        <v>0.65549999999999897</v>
      </c>
      <c r="C1765">
        <v>0.69999999999999896</v>
      </c>
      <c r="D1765">
        <v>67</v>
      </c>
      <c r="E1765">
        <v>68.5</v>
      </c>
      <c r="F1765">
        <v>102.5</v>
      </c>
      <c r="G1765">
        <v>101.5</v>
      </c>
      <c r="H1765">
        <v>1.6284999999999901</v>
      </c>
      <c r="I1765">
        <v>1.67349999999999</v>
      </c>
      <c r="J1765">
        <v>1.0867499999999899</v>
      </c>
      <c r="K1765">
        <v>1.6311499999999901</v>
      </c>
      <c r="L1765">
        <v>46</v>
      </c>
    </row>
    <row r="1766" spans="1:12" x14ac:dyDescent="0.25">
      <c r="A1766">
        <v>404933</v>
      </c>
      <c r="B1766">
        <v>0.68299999999999905</v>
      </c>
      <c r="C1766">
        <v>0.62999999999999901</v>
      </c>
      <c r="D1766">
        <v>65.5</v>
      </c>
      <c r="E1766">
        <v>63.5</v>
      </c>
      <c r="F1766">
        <v>96</v>
      </c>
      <c r="G1766">
        <v>101</v>
      </c>
      <c r="H1766">
        <v>1.637</v>
      </c>
      <c r="I1766">
        <v>1.6399999999999899</v>
      </c>
      <c r="J1766">
        <v>1.1231500000000001</v>
      </c>
      <c r="K1766">
        <v>2.1242999999999999</v>
      </c>
      <c r="L1766">
        <v>0</v>
      </c>
    </row>
    <row r="1767" spans="1:12" x14ac:dyDescent="0.25">
      <c r="A1767">
        <v>418259</v>
      </c>
      <c r="B1767">
        <v>0.54349999999999998</v>
      </c>
      <c r="C1767">
        <v>0.52949999999999997</v>
      </c>
      <c r="D1767">
        <v>49.5</v>
      </c>
      <c r="E1767">
        <v>54</v>
      </c>
      <c r="F1767">
        <v>94</v>
      </c>
      <c r="G1767">
        <v>102.5</v>
      </c>
      <c r="H1767">
        <v>1.6125</v>
      </c>
      <c r="I1767">
        <v>1.5985</v>
      </c>
      <c r="J1767">
        <v>0.87514999999999998</v>
      </c>
      <c r="K1767">
        <v>1.155</v>
      </c>
      <c r="L1767">
        <v>0</v>
      </c>
    </row>
    <row r="1768" spans="1:12" x14ac:dyDescent="0.25">
      <c r="A1768">
        <v>22052602</v>
      </c>
      <c r="B1768">
        <v>0.91800000000000004</v>
      </c>
      <c r="C1768">
        <v>0.76800000000000002</v>
      </c>
      <c r="D1768">
        <v>64.5</v>
      </c>
      <c r="E1768">
        <v>63.5</v>
      </c>
      <c r="F1768">
        <v>70</v>
      </c>
      <c r="G1768">
        <v>83</v>
      </c>
      <c r="H1768">
        <v>1.64149999999999</v>
      </c>
      <c r="I1768">
        <v>1.6745000000000001</v>
      </c>
      <c r="J1768">
        <v>1.09775</v>
      </c>
      <c r="K1768">
        <v>1.1378999999999999</v>
      </c>
    </row>
    <row r="1769" spans="1:12" x14ac:dyDescent="0.25">
      <c r="A1769">
        <v>408255</v>
      </c>
      <c r="B1769">
        <v>0.64299999999999902</v>
      </c>
      <c r="C1769">
        <v>0.58699999999999997</v>
      </c>
      <c r="D1769">
        <v>48.5</v>
      </c>
      <c r="E1769">
        <v>50</v>
      </c>
      <c r="F1769">
        <v>75.5</v>
      </c>
      <c r="G1769">
        <v>85.5</v>
      </c>
      <c r="H1769">
        <v>1.61499999999999</v>
      </c>
      <c r="I1769">
        <v>1.6279999999999899</v>
      </c>
      <c r="J1769">
        <v>1.25685</v>
      </c>
      <c r="K1769">
        <v>1.0633999999999999</v>
      </c>
      <c r="L1769">
        <v>0</v>
      </c>
    </row>
    <row r="1770" spans="1:12" x14ac:dyDescent="0.25">
      <c r="A1770">
        <v>370555</v>
      </c>
      <c r="B1770">
        <v>0.70099999999999996</v>
      </c>
      <c r="C1770">
        <v>0.72749999999999904</v>
      </c>
      <c r="D1770">
        <v>69.5</v>
      </c>
      <c r="E1770">
        <v>73</v>
      </c>
      <c r="F1770">
        <v>103.5</v>
      </c>
      <c r="G1770">
        <v>99.5</v>
      </c>
      <c r="H1770">
        <v>1.6014999999999899</v>
      </c>
      <c r="I1770">
        <v>1.5960000000000001</v>
      </c>
      <c r="J1770">
        <v>0.81230000000000002</v>
      </c>
      <c r="K1770">
        <v>1.3996500000000001</v>
      </c>
      <c r="L1770">
        <v>0</v>
      </c>
    </row>
    <row r="1771" spans="1:12" x14ac:dyDescent="0.25">
      <c r="A1771">
        <v>417999</v>
      </c>
      <c r="B1771">
        <v>0.65300000000000002</v>
      </c>
      <c r="C1771">
        <v>0.69199999999999995</v>
      </c>
      <c r="D1771">
        <v>60.5</v>
      </c>
      <c r="E1771">
        <v>55.5</v>
      </c>
      <c r="F1771">
        <v>92.5</v>
      </c>
      <c r="G1771">
        <v>81.5</v>
      </c>
      <c r="H1771">
        <v>1.649</v>
      </c>
      <c r="I1771">
        <v>1.68549999999999</v>
      </c>
      <c r="J1771">
        <v>1.4661999999999999</v>
      </c>
      <c r="K1771">
        <v>1.8577999999999999</v>
      </c>
      <c r="L1771">
        <v>0</v>
      </c>
    </row>
    <row r="1772" spans="1:12" x14ac:dyDescent="0.25">
      <c r="A1772">
        <v>114427</v>
      </c>
      <c r="B1772">
        <v>0.62549999999999994</v>
      </c>
      <c r="C1772">
        <v>0.61399999999999999</v>
      </c>
      <c r="D1772">
        <v>55.5</v>
      </c>
      <c r="E1772">
        <v>57.5</v>
      </c>
      <c r="F1772">
        <v>92</v>
      </c>
      <c r="G1772">
        <v>94</v>
      </c>
      <c r="H1772">
        <v>1.6379999999999999</v>
      </c>
      <c r="I1772">
        <v>1.66499999999999</v>
      </c>
      <c r="J1772">
        <v>0.79720000000000002</v>
      </c>
      <c r="K1772">
        <v>1.6792499999999999</v>
      </c>
      <c r="L1772">
        <v>26</v>
      </c>
    </row>
    <row r="1773" spans="1:12" x14ac:dyDescent="0.25">
      <c r="A1773">
        <v>412747</v>
      </c>
      <c r="B1773">
        <v>0.70399999999999996</v>
      </c>
      <c r="C1773">
        <v>0.72899999999999998</v>
      </c>
      <c r="D1773">
        <v>69.5</v>
      </c>
      <c r="E1773">
        <v>53</v>
      </c>
      <c r="F1773">
        <v>98.5</v>
      </c>
      <c r="G1773">
        <v>74.5</v>
      </c>
      <c r="H1773">
        <v>1.5169999999999999</v>
      </c>
      <c r="I1773">
        <v>1.5489999999999999</v>
      </c>
      <c r="J1773">
        <v>0.70225000000000004</v>
      </c>
      <c r="K1773">
        <v>1.7263999999999999</v>
      </c>
      <c r="L1773">
        <v>10</v>
      </c>
    </row>
    <row r="1774" spans="1:12" x14ac:dyDescent="0.25">
      <c r="A1774">
        <v>260949</v>
      </c>
      <c r="B1774">
        <v>0.70950000000000002</v>
      </c>
      <c r="C1774">
        <v>0.5625</v>
      </c>
      <c r="D1774">
        <v>69</v>
      </c>
      <c r="E1774">
        <v>53.5</v>
      </c>
      <c r="F1774">
        <v>100.5</v>
      </c>
      <c r="G1774">
        <v>98.5</v>
      </c>
      <c r="H1774">
        <v>1.64</v>
      </c>
      <c r="I1774">
        <v>1.643</v>
      </c>
      <c r="J1774">
        <v>1.2132499999999999</v>
      </c>
      <c r="K1774">
        <v>1.2610999999999899</v>
      </c>
      <c r="L1774">
        <v>4</v>
      </c>
    </row>
    <row r="1775" spans="1:12" x14ac:dyDescent="0.25">
      <c r="A1775">
        <v>426129</v>
      </c>
      <c r="B1775">
        <v>0.72499999999999898</v>
      </c>
      <c r="C1775">
        <v>0.75899999999999901</v>
      </c>
      <c r="D1775">
        <v>51.5</v>
      </c>
      <c r="E1775">
        <v>61.5</v>
      </c>
      <c r="F1775">
        <v>72</v>
      </c>
      <c r="G1775">
        <v>81.5</v>
      </c>
      <c r="H1775">
        <v>1.595</v>
      </c>
      <c r="I1775">
        <v>1.611</v>
      </c>
      <c r="J1775">
        <v>1.0671999999999999</v>
      </c>
      <c r="K1775">
        <v>1.6577999999999999</v>
      </c>
      <c r="L1775">
        <v>0</v>
      </c>
    </row>
    <row r="1776" spans="1:12" x14ac:dyDescent="0.25">
      <c r="A1776">
        <v>272590</v>
      </c>
      <c r="B1776">
        <v>0.75849999999999895</v>
      </c>
      <c r="C1776">
        <v>0.65849999999999997</v>
      </c>
      <c r="D1776">
        <v>50</v>
      </c>
      <c r="E1776">
        <v>53.5</v>
      </c>
      <c r="F1776">
        <v>66</v>
      </c>
      <c r="G1776">
        <v>82</v>
      </c>
      <c r="H1776">
        <v>1.6174999999999999</v>
      </c>
      <c r="I1776">
        <v>1.6134999999999899</v>
      </c>
      <c r="J1776">
        <v>0.81315000000000004</v>
      </c>
      <c r="K1776">
        <v>1.3869499999999999</v>
      </c>
      <c r="L1776">
        <v>4</v>
      </c>
    </row>
    <row r="1777" spans="1:12" x14ac:dyDescent="0.25">
      <c r="A1777">
        <v>187829</v>
      </c>
      <c r="B1777">
        <v>0.72049999999999903</v>
      </c>
      <c r="C1777">
        <v>0.60450000000000004</v>
      </c>
      <c r="D1777">
        <v>56</v>
      </c>
      <c r="E1777">
        <v>55</v>
      </c>
      <c r="F1777">
        <v>78.5</v>
      </c>
      <c r="G1777">
        <v>91.5</v>
      </c>
      <c r="H1777">
        <v>1.4975000000000001</v>
      </c>
      <c r="I1777">
        <v>1.5154999999999901</v>
      </c>
      <c r="J1777">
        <v>1.9085000000000001</v>
      </c>
      <c r="K1777">
        <v>1.36225</v>
      </c>
      <c r="L1777">
        <v>6</v>
      </c>
    </row>
    <row r="1778" spans="1:12" x14ac:dyDescent="0.25">
      <c r="A1778">
        <v>187829</v>
      </c>
      <c r="B1778">
        <v>0.71249999999999902</v>
      </c>
      <c r="C1778">
        <v>0.60899999999999999</v>
      </c>
      <c r="D1778">
        <v>56</v>
      </c>
      <c r="E1778">
        <v>57</v>
      </c>
      <c r="F1778">
        <v>79.5</v>
      </c>
      <c r="G1778">
        <v>94.5</v>
      </c>
      <c r="H1778">
        <v>1.625</v>
      </c>
      <c r="I1778">
        <v>1.6325000000000001</v>
      </c>
      <c r="J1778">
        <v>1.75685</v>
      </c>
      <c r="K1778">
        <v>1.3960999999999999</v>
      </c>
      <c r="L1778">
        <v>6</v>
      </c>
    </row>
    <row r="1779" spans="1:12" x14ac:dyDescent="0.25">
      <c r="A1779">
        <v>408764</v>
      </c>
      <c r="B1779">
        <v>0.73499999999999999</v>
      </c>
      <c r="C1779">
        <v>0.65249999999999897</v>
      </c>
      <c r="D1779">
        <v>64.5</v>
      </c>
      <c r="E1779">
        <v>57.5</v>
      </c>
      <c r="F1779">
        <v>89.5</v>
      </c>
      <c r="G1779">
        <v>88.5</v>
      </c>
      <c r="H1779">
        <v>1.615</v>
      </c>
      <c r="I1779">
        <v>1.63</v>
      </c>
      <c r="J1779">
        <v>1.0588500000000001</v>
      </c>
      <c r="K1779">
        <v>1.0016499999999999</v>
      </c>
      <c r="L1779">
        <v>0</v>
      </c>
    </row>
    <row r="1780" spans="1:12" x14ac:dyDescent="0.25">
      <c r="A1780">
        <v>319153</v>
      </c>
      <c r="B1780">
        <v>0.79649999999999999</v>
      </c>
      <c r="C1780">
        <v>0.67549999999999999</v>
      </c>
      <c r="D1780">
        <v>76</v>
      </c>
      <c r="E1780">
        <v>72.5</v>
      </c>
      <c r="F1780">
        <v>96.5</v>
      </c>
      <c r="G1780">
        <v>107</v>
      </c>
      <c r="H1780">
        <v>1.6014999999999899</v>
      </c>
      <c r="I1780">
        <v>1.5999999999999901</v>
      </c>
      <c r="J1780">
        <v>0.81979999999999997</v>
      </c>
      <c r="K1780">
        <v>1.2523</v>
      </c>
      <c r="L1780">
        <v>20</v>
      </c>
    </row>
    <row r="1781" spans="1:12" x14ac:dyDescent="0.25">
      <c r="A1781">
        <v>398707</v>
      </c>
      <c r="B1781">
        <v>0.75600000000000001</v>
      </c>
      <c r="C1781">
        <v>0.52100000000000002</v>
      </c>
      <c r="D1781">
        <v>71</v>
      </c>
      <c r="E1781">
        <v>62.5</v>
      </c>
      <c r="F1781">
        <v>96</v>
      </c>
      <c r="G1781">
        <v>119.5</v>
      </c>
      <c r="H1781">
        <v>1.643</v>
      </c>
      <c r="I1781">
        <v>1.6324999999999901</v>
      </c>
      <c r="J1781">
        <v>1.1230500000000001</v>
      </c>
      <c r="K1781">
        <v>1.20505</v>
      </c>
      <c r="L1781">
        <v>56</v>
      </c>
    </row>
    <row r="1782" spans="1:12" x14ac:dyDescent="0.25">
      <c r="A1782">
        <v>251467</v>
      </c>
      <c r="B1782">
        <v>0.71850000000000003</v>
      </c>
      <c r="C1782">
        <v>0.73150000000000004</v>
      </c>
      <c r="D1782">
        <v>64.5</v>
      </c>
      <c r="E1782">
        <v>62.5</v>
      </c>
      <c r="F1782">
        <v>90.5</v>
      </c>
      <c r="G1782">
        <v>85.5</v>
      </c>
      <c r="H1782">
        <v>1.528</v>
      </c>
      <c r="I1782">
        <v>1.5499999999999901</v>
      </c>
      <c r="J1782">
        <v>0.60294999999999999</v>
      </c>
      <c r="K1782">
        <v>1.4188000000000001</v>
      </c>
      <c r="L1782">
        <v>4</v>
      </c>
    </row>
    <row r="1783" spans="1:12" x14ac:dyDescent="0.25">
      <c r="A1783">
        <v>20220106</v>
      </c>
      <c r="B1783">
        <v>0.60749999999999904</v>
      </c>
      <c r="C1783">
        <v>0.75899999999999901</v>
      </c>
      <c r="D1783">
        <v>66.5</v>
      </c>
      <c r="E1783">
        <v>62.5</v>
      </c>
      <c r="F1783">
        <v>110</v>
      </c>
      <c r="G1783">
        <v>83</v>
      </c>
      <c r="H1783">
        <v>1.6585000000000001</v>
      </c>
      <c r="I1783">
        <v>1.6125</v>
      </c>
      <c r="J1783">
        <v>1.03925</v>
      </c>
      <c r="K1783">
        <v>1.3668</v>
      </c>
    </row>
    <row r="1784" spans="1:12" x14ac:dyDescent="0.25">
      <c r="A1784">
        <v>2022012603</v>
      </c>
      <c r="B1784">
        <v>0.76199999999999901</v>
      </c>
      <c r="C1784">
        <v>0.6875</v>
      </c>
      <c r="D1784">
        <v>69</v>
      </c>
      <c r="E1784">
        <v>65.5</v>
      </c>
      <c r="F1784">
        <v>90.5</v>
      </c>
      <c r="G1784">
        <v>95.5</v>
      </c>
      <c r="H1784">
        <v>1.6339999999999999</v>
      </c>
      <c r="I1784">
        <v>1.6395</v>
      </c>
      <c r="J1784">
        <v>1.1733499999999999</v>
      </c>
      <c r="K1784">
        <v>1.11815</v>
      </c>
    </row>
    <row r="1785" spans="1:12" x14ac:dyDescent="0.25">
      <c r="A1785">
        <v>421490</v>
      </c>
      <c r="B1785">
        <v>0.82299999999999995</v>
      </c>
      <c r="C1785">
        <v>0.76849999999999996</v>
      </c>
      <c r="D1785">
        <v>82</v>
      </c>
      <c r="E1785">
        <v>74.5</v>
      </c>
      <c r="F1785">
        <v>100</v>
      </c>
      <c r="G1785">
        <v>97</v>
      </c>
      <c r="H1785">
        <v>1.62</v>
      </c>
      <c r="I1785">
        <v>1.625</v>
      </c>
      <c r="J1785">
        <v>1.0129999999999999</v>
      </c>
      <c r="K1785">
        <v>1.63245</v>
      </c>
      <c r="L1785">
        <v>0</v>
      </c>
    </row>
    <row r="1786" spans="1:12" x14ac:dyDescent="0.25">
      <c r="A1786">
        <v>406990</v>
      </c>
      <c r="B1786">
        <v>0.67900000000000005</v>
      </c>
      <c r="C1786">
        <v>0.65549999999999997</v>
      </c>
      <c r="D1786">
        <v>71</v>
      </c>
      <c r="E1786">
        <v>73</v>
      </c>
      <c r="F1786">
        <v>106.5</v>
      </c>
      <c r="G1786">
        <v>111</v>
      </c>
      <c r="H1786">
        <v>1.6519999999999999</v>
      </c>
      <c r="I1786">
        <v>1.6779999999999999</v>
      </c>
      <c r="J1786">
        <v>1.6609499999999999</v>
      </c>
      <c r="K1786">
        <v>1.1921499999999901</v>
      </c>
      <c r="L1786">
        <v>30</v>
      </c>
    </row>
    <row r="1787" spans="1:12" x14ac:dyDescent="0.25">
      <c r="A1787">
        <v>276078</v>
      </c>
      <c r="B1787">
        <v>0.84699999999999898</v>
      </c>
      <c r="C1787">
        <v>0.66849999999999998</v>
      </c>
      <c r="D1787">
        <v>63.5</v>
      </c>
      <c r="E1787">
        <v>58.5</v>
      </c>
      <c r="F1787">
        <v>75.5</v>
      </c>
      <c r="G1787">
        <v>89</v>
      </c>
      <c r="H1787">
        <v>1.6319999999999999</v>
      </c>
      <c r="I1787">
        <v>1.6479999999999899</v>
      </c>
      <c r="J1787">
        <v>0.79109999999999903</v>
      </c>
      <c r="K1787">
        <v>1.2767499999999901</v>
      </c>
      <c r="L1787">
        <v>40</v>
      </c>
    </row>
    <row r="1788" spans="1:12" x14ac:dyDescent="0.25">
      <c r="A1788">
        <v>2022072202</v>
      </c>
      <c r="B1788">
        <v>0.90500000000000003</v>
      </c>
      <c r="C1788">
        <v>0.64799999999999902</v>
      </c>
      <c r="D1788">
        <v>61.5</v>
      </c>
      <c r="E1788">
        <v>55.5</v>
      </c>
      <c r="F1788">
        <v>68</v>
      </c>
      <c r="G1788">
        <v>86</v>
      </c>
      <c r="H1788">
        <v>1.6355</v>
      </c>
      <c r="I1788">
        <v>1.6595</v>
      </c>
      <c r="J1788">
        <v>0.80369999999999997</v>
      </c>
      <c r="K1788">
        <v>2.0388000000000002</v>
      </c>
    </row>
    <row r="1789" spans="1:12" x14ac:dyDescent="0.25">
      <c r="A1789">
        <v>333002</v>
      </c>
      <c r="B1789">
        <v>0.91449999999999998</v>
      </c>
      <c r="C1789">
        <v>0.64049999999999996</v>
      </c>
      <c r="D1789">
        <v>68.5</v>
      </c>
      <c r="E1789">
        <v>58.5</v>
      </c>
      <c r="F1789">
        <v>76.5</v>
      </c>
      <c r="G1789">
        <v>91.5</v>
      </c>
      <c r="H1789">
        <v>1.6324999999999901</v>
      </c>
      <c r="I1789">
        <v>1.6484999999999901</v>
      </c>
      <c r="J1789">
        <v>1.16035</v>
      </c>
      <c r="K1789">
        <v>1.6570499999999999</v>
      </c>
      <c r="L1789">
        <v>10</v>
      </c>
    </row>
    <row r="1790" spans="1:12" x14ac:dyDescent="0.25">
      <c r="A1790">
        <v>378946</v>
      </c>
      <c r="B1790">
        <v>0.690499999999999</v>
      </c>
      <c r="C1790">
        <v>0.51149999999999995</v>
      </c>
      <c r="D1790">
        <v>65.5</v>
      </c>
      <c r="E1790">
        <v>45</v>
      </c>
      <c r="F1790">
        <v>94.5</v>
      </c>
      <c r="G1790">
        <v>88</v>
      </c>
      <c r="H1790">
        <v>1.6375</v>
      </c>
      <c r="I1790">
        <v>1.6665000000000001</v>
      </c>
      <c r="J1790">
        <v>0.85624999999999996</v>
      </c>
      <c r="K1790">
        <v>1.3652500000000001</v>
      </c>
      <c r="L1790">
        <v>84</v>
      </c>
    </row>
    <row r="1791" spans="1:12" x14ac:dyDescent="0.25">
      <c r="A1791">
        <v>378946</v>
      </c>
      <c r="B1791">
        <v>0.73049999999999904</v>
      </c>
      <c r="C1791">
        <v>0.501</v>
      </c>
      <c r="D1791">
        <v>66.5</v>
      </c>
      <c r="E1791">
        <v>44.5</v>
      </c>
      <c r="F1791">
        <v>92</v>
      </c>
      <c r="G1791">
        <v>89</v>
      </c>
      <c r="H1791">
        <v>1.6484999999999901</v>
      </c>
      <c r="I1791">
        <v>1.6655</v>
      </c>
      <c r="J1791">
        <v>0.83730000000000004</v>
      </c>
      <c r="K1791">
        <v>1.35955</v>
      </c>
      <c r="L1791">
        <v>84</v>
      </c>
    </row>
    <row r="1792" spans="1:12" x14ac:dyDescent="0.25">
      <c r="A1792">
        <v>378946</v>
      </c>
      <c r="B1792">
        <v>0.64649999999999896</v>
      </c>
      <c r="C1792">
        <v>0.50749999999999995</v>
      </c>
      <c r="D1792">
        <v>60</v>
      </c>
      <c r="E1792">
        <v>45.5</v>
      </c>
      <c r="F1792">
        <v>94</v>
      </c>
      <c r="G1792">
        <v>89.5</v>
      </c>
      <c r="H1792">
        <v>1.6439999999999999</v>
      </c>
      <c r="I1792">
        <v>1.6655</v>
      </c>
      <c r="J1792">
        <v>0.76844999999999997</v>
      </c>
      <c r="K1792">
        <v>1.4058999999999999</v>
      </c>
      <c r="L1792">
        <v>84</v>
      </c>
    </row>
    <row r="1793" spans="1:12" x14ac:dyDescent="0.25">
      <c r="A1793">
        <v>378946</v>
      </c>
      <c r="B1793">
        <v>0.6865</v>
      </c>
      <c r="C1793">
        <v>0.497</v>
      </c>
      <c r="D1793">
        <v>61</v>
      </c>
      <c r="E1793">
        <v>45</v>
      </c>
      <c r="F1793">
        <v>91.5</v>
      </c>
      <c r="G1793">
        <v>90.5</v>
      </c>
      <c r="H1793">
        <v>1.65499999999999</v>
      </c>
      <c r="I1793">
        <v>1.6644999999999901</v>
      </c>
      <c r="J1793">
        <v>0.74950000000000006</v>
      </c>
      <c r="K1793">
        <v>1.4001999999999999</v>
      </c>
      <c r="L1793">
        <v>84</v>
      </c>
    </row>
    <row r="1794" spans="1:12" x14ac:dyDescent="0.25">
      <c r="A1794">
        <v>411372</v>
      </c>
      <c r="B1794">
        <v>0.70550000000000002</v>
      </c>
      <c r="C1794">
        <v>0.54549999999999998</v>
      </c>
      <c r="D1794">
        <v>60</v>
      </c>
      <c r="E1794">
        <v>55</v>
      </c>
      <c r="F1794">
        <v>85.5</v>
      </c>
      <c r="G1794">
        <v>101.5</v>
      </c>
      <c r="H1794">
        <v>1.6339999999999999</v>
      </c>
      <c r="I1794">
        <v>1.6679999999999999</v>
      </c>
      <c r="J1794">
        <v>0.93435000000000001</v>
      </c>
      <c r="K1794">
        <v>1.1289499999999999</v>
      </c>
      <c r="L1794">
        <v>24</v>
      </c>
    </row>
    <row r="1795" spans="1:12" x14ac:dyDescent="0.25">
      <c r="A1795">
        <v>416945</v>
      </c>
      <c r="B1795">
        <v>0.82299999999999995</v>
      </c>
      <c r="C1795">
        <v>0.83650000000000002</v>
      </c>
      <c r="D1795">
        <v>82</v>
      </c>
      <c r="E1795">
        <v>83</v>
      </c>
      <c r="F1795">
        <v>101.5</v>
      </c>
      <c r="G1795">
        <v>99.5</v>
      </c>
      <c r="H1795">
        <v>1.552</v>
      </c>
      <c r="I1795">
        <v>1.4884999999999899</v>
      </c>
      <c r="J1795">
        <v>0.76695000000000002</v>
      </c>
      <c r="K1795">
        <v>1.1129</v>
      </c>
      <c r="L1795">
        <v>0</v>
      </c>
    </row>
    <row r="1796" spans="1:12" x14ac:dyDescent="0.25">
      <c r="A1796">
        <v>411083</v>
      </c>
      <c r="B1796">
        <v>0.69350000000000001</v>
      </c>
      <c r="C1796">
        <v>0.71099999999999897</v>
      </c>
      <c r="D1796">
        <v>69</v>
      </c>
      <c r="E1796">
        <v>70.5</v>
      </c>
      <c r="F1796">
        <v>103.5</v>
      </c>
      <c r="G1796">
        <v>99.5</v>
      </c>
      <c r="H1796">
        <v>1.629</v>
      </c>
      <c r="I1796">
        <v>1.5880000000000001</v>
      </c>
      <c r="J1796">
        <v>0.80979999999999996</v>
      </c>
      <c r="K1796">
        <v>1.42215</v>
      </c>
      <c r="L1796">
        <v>0</v>
      </c>
    </row>
    <row r="1797" spans="1:12" x14ac:dyDescent="0.25">
      <c r="A1797">
        <v>418325</v>
      </c>
      <c r="B1797">
        <v>0.74199999999999999</v>
      </c>
      <c r="C1797">
        <v>0.77199999999999902</v>
      </c>
      <c r="D1797">
        <v>64.5</v>
      </c>
      <c r="E1797">
        <v>59.5</v>
      </c>
      <c r="F1797">
        <v>87.5</v>
      </c>
      <c r="G1797">
        <v>78.5</v>
      </c>
      <c r="H1797">
        <v>1.6174999999999999</v>
      </c>
      <c r="I1797">
        <v>1.6364999999999901</v>
      </c>
      <c r="J1797">
        <v>1.32605</v>
      </c>
      <c r="K1797">
        <v>1.3817999999999999</v>
      </c>
      <c r="L1797">
        <v>0</v>
      </c>
    </row>
    <row r="1798" spans="1:12" x14ac:dyDescent="0.25">
      <c r="A1798">
        <v>309833</v>
      </c>
      <c r="B1798">
        <v>0.69199999999999895</v>
      </c>
      <c r="C1798">
        <v>0.74150000000000005</v>
      </c>
      <c r="D1798">
        <v>67.5</v>
      </c>
      <c r="E1798">
        <v>72.5</v>
      </c>
      <c r="F1798">
        <v>99</v>
      </c>
      <c r="G1798">
        <v>98.5</v>
      </c>
      <c r="H1798">
        <v>1.62349999999999</v>
      </c>
      <c r="I1798">
        <v>1.7069999999999901</v>
      </c>
      <c r="J1798">
        <v>0.76939999999999997</v>
      </c>
      <c r="K1798">
        <v>1.6648000000000001</v>
      </c>
      <c r="L1798">
        <v>60</v>
      </c>
    </row>
    <row r="1799" spans="1:12" x14ac:dyDescent="0.25">
      <c r="A1799">
        <v>396989</v>
      </c>
      <c r="B1799">
        <v>0.80699999999999905</v>
      </c>
      <c r="C1799">
        <v>0.6865</v>
      </c>
      <c r="D1799">
        <v>68.5</v>
      </c>
      <c r="E1799">
        <v>74</v>
      </c>
      <c r="F1799">
        <v>84.5</v>
      </c>
      <c r="G1799">
        <v>108.5</v>
      </c>
      <c r="H1799">
        <v>1.6325000000000001</v>
      </c>
      <c r="I1799">
        <v>1.6174999999999899</v>
      </c>
      <c r="J1799">
        <v>1.0730999999999999</v>
      </c>
      <c r="K1799">
        <v>1.3644499999999999</v>
      </c>
      <c r="L1799">
        <v>4</v>
      </c>
    </row>
    <row r="1800" spans="1:12" x14ac:dyDescent="0.25">
      <c r="A1800">
        <v>394747</v>
      </c>
      <c r="B1800">
        <v>0.64749999999999897</v>
      </c>
      <c r="C1800">
        <v>0.60499999999999998</v>
      </c>
      <c r="D1800">
        <v>67.5</v>
      </c>
      <c r="E1800">
        <v>68</v>
      </c>
      <c r="F1800">
        <v>104.5</v>
      </c>
      <c r="G1800">
        <v>112.5</v>
      </c>
      <c r="H1800">
        <v>1.6339999999999999</v>
      </c>
      <c r="I1800">
        <v>1.60899999999999</v>
      </c>
      <c r="J1800">
        <v>1.5887500000000001</v>
      </c>
      <c r="K1800">
        <v>1.2083999999999999</v>
      </c>
      <c r="L1800">
        <v>14</v>
      </c>
    </row>
    <row r="1801" spans="1:12" x14ac:dyDescent="0.25">
      <c r="A1801">
        <v>300141</v>
      </c>
      <c r="B1801">
        <v>0.75249999999999895</v>
      </c>
      <c r="C1801">
        <v>0.64349999999999996</v>
      </c>
      <c r="D1801">
        <v>63.5</v>
      </c>
      <c r="E1801">
        <v>59</v>
      </c>
      <c r="F1801">
        <v>85</v>
      </c>
      <c r="G1801">
        <v>92.5</v>
      </c>
      <c r="H1801">
        <v>1.66</v>
      </c>
      <c r="I1801">
        <v>1.6335</v>
      </c>
      <c r="J1801">
        <v>0.72809999999999997</v>
      </c>
      <c r="K1801">
        <v>1.2962499999999999</v>
      </c>
      <c r="L1801">
        <v>20</v>
      </c>
    </row>
    <row r="1802" spans="1:12" x14ac:dyDescent="0.25">
      <c r="A1802">
        <v>366246</v>
      </c>
      <c r="B1802">
        <v>0.61599999999999999</v>
      </c>
      <c r="C1802">
        <v>0.505</v>
      </c>
      <c r="D1802">
        <v>56.5</v>
      </c>
      <c r="E1802">
        <v>57.5</v>
      </c>
      <c r="F1802">
        <v>91.5</v>
      </c>
      <c r="G1802">
        <v>114</v>
      </c>
      <c r="H1802">
        <v>1.6355</v>
      </c>
      <c r="I1802">
        <v>1.639</v>
      </c>
      <c r="J1802">
        <v>2.0779000000000001</v>
      </c>
      <c r="K1802">
        <v>1.3144499999999999</v>
      </c>
      <c r="L1802">
        <v>32</v>
      </c>
    </row>
    <row r="1803" spans="1:12" x14ac:dyDescent="0.25">
      <c r="A1803">
        <v>409123</v>
      </c>
      <c r="B1803">
        <v>0.626</v>
      </c>
      <c r="C1803">
        <v>0.63799999999999901</v>
      </c>
      <c r="D1803">
        <v>52</v>
      </c>
      <c r="E1803">
        <v>55</v>
      </c>
      <c r="F1803">
        <v>82.5</v>
      </c>
      <c r="G1803">
        <v>87</v>
      </c>
      <c r="H1803">
        <v>1.64099999999999</v>
      </c>
      <c r="I1803">
        <v>1.661</v>
      </c>
      <c r="J1803">
        <v>0.90680000000000005</v>
      </c>
      <c r="K1803">
        <v>1.28915</v>
      </c>
      <c r="L1803">
        <v>36</v>
      </c>
    </row>
    <row r="1804" spans="1:12" x14ac:dyDescent="0.25">
      <c r="A1804">
        <v>417820</v>
      </c>
      <c r="B1804">
        <v>0.78400000000000003</v>
      </c>
      <c r="C1804">
        <v>0.65399999999999903</v>
      </c>
      <c r="D1804">
        <v>67.5</v>
      </c>
      <c r="E1804">
        <v>58.5</v>
      </c>
      <c r="F1804">
        <v>86.5</v>
      </c>
      <c r="G1804">
        <v>92.5</v>
      </c>
      <c r="H1804">
        <v>1.6539999999999999</v>
      </c>
      <c r="I1804">
        <v>1.6515</v>
      </c>
      <c r="J1804">
        <v>0.69635000000000002</v>
      </c>
      <c r="K1804">
        <v>1.1852499999999999</v>
      </c>
      <c r="L1804">
        <v>80</v>
      </c>
    </row>
    <row r="1805" spans="1:12" x14ac:dyDescent="0.25">
      <c r="A1805">
        <v>416606</v>
      </c>
      <c r="B1805">
        <v>0.73199999999999998</v>
      </c>
      <c r="C1805">
        <v>0.57399999999999995</v>
      </c>
      <c r="D1805">
        <v>59</v>
      </c>
      <c r="E1805">
        <v>56.5</v>
      </c>
      <c r="F1805">
        <v>81.5</v>
      </c>
      <c r="G1805">
        <v>98.5</v>
      </c>
      <c r="H1805">
        <v>1.6435</v>
      </c>
      <c r="I1805">
        <v>1.6884999999999899</v>
      </c>
      <c r="J1805">
        <v>1.12365</v>
      </c>
      <c r="K1805">
        <v>1.5082499999999901</v>
      </c>
      <c r="L1805">
        <v>4</v>
      </c>
    </row>
    <row r="1806" spans="1:12" x14ac:dyDescent="0.25">
      <c r="A1806">
        <v>419537</v>
      </c>
      <c r="B1806">
        <v>0.624</v>
      </c>
      <c r="C1806">
        <v>0.59250000000000003</v>
      </c>
      <c r="D1806">
        <v>62</v>
      </c>
      <c r="E1806">
        <v>60.5</v>
      </c>
      <c r="F1806">
        <v>102</v>
      </c>
      <c r="G1806">
        <v>102</v>
      </c>
      <c r="H1806">
        <v>1.6259999999999999</v>
      </c>
      <c r="I1806">
        <v>1.625</v>
      </c>
      <c r="J1806">
        <v>0.9869</v>
      </c>
      <c r="K1806">
        <v>1.1913499999999999</v>
      </c>
      <c r="L1806">
        <v>0</v>
      </c>
    </row>
    <row r="1807" spans="1:12" x14ac:dyDescent="0.25">
      <c r="A1807">
        <v>416977</v>
      </c>
      <c r="B1807">
        <v>0.74349999999999905</v>
      </c>
      <c r="C1807">
        <v>0.76549999999999996</v>
      </c>
      <c r="D1807">
        <v>73</v>
      </c>
      <c r="E1807">
        <v>78.5</v>
      </c>
      <c r="F1807">
        <v>96.5</v>
      </c>
      <c r="G1807">
        <v>102.5</v>
      </c>
      <c r="H1807">
        <v>1.6495</v>
      </c>
      <c r="I1807">
        <v>1.6759999999999999</v>
      </c>
      <c r="J1807">
        <v>0.82125000000000004</v>
      </c>
      <c r="K1807">
        <v>1.115</v>
      </c>
      <c r="L1807">
        <v>0</v>
      </c>
    </row>
    <row r="1808" spans="1:12" x14ac:dyDescent="0.25">
      <c r="A1808">
        <v>51082</v>
      </c>
      <c r="B1808">
        <v>0.59749999999999903</v>
      </c>
      <c r="C1808">
        <v>0.55400000000000005</v>
      </c>
      <c r="D1808">
        <v>54</v>
      </c>
      <c r="E1808">
        <v>52</v>
      </c>
      <c r="F1808">
        <v>91.5</v>
      </c>
      <c r="G1808">
        <v>94.5</v>
      </c>
      <c r="H1808">
        <v>1.6425000000000001</v>
      </c>
      <c r="I1808">
        <v>1.6185</v>
      </c>
      <c r="J1808">
        <v>1.2630999999999999</v>
      </c>
      <c r="K1808">
        <v>1.14215</v>
      </c>
      <c r="L1808">
        <v>0</v>
      </c>
    </row>
    <row r="1809" spans="1:12" x14ac:dyDescent="0.25">
      <c r="A1809">
        <v>321877</v>
      </c>
      <c r="B1809">
        <v>0.77449999999999997</v>
      </c>
      <c r="C1809">
        <v>0.63899999999999901</v>
      </c>
      <c r="D1809">
        <v>69</v>
      </c>
      <c r="E1809">
        <v>72.5</v>
      </c>
      <c r="F1809">
        <v>89</v>
      </c>
      <c r="G1809">
        <v>114</v>
      </c>
      <c r="H1809">
        <v>1.6595</v>
      </c>
      <c r="I1809">
        <v>1.6355</v>
      </c>
      <c r="J1809">
        <v>0.82945000000000002</v>
      </c>
      <c r="K1809">
        <v>1.1007499999999999</v>
      </c>
      <c r="L1809">
        <v>0</v>
      </c>
    </row>
    <row r="1810" spans="1:12" x14ac:dyDescent="0.25">
      <c r="A1810">
        <v>407671</v>
      </c>
      <c r="B1810">
        <v>1.0575000000000001</v>
      </c>
      <c r="C1810">
        <v>0.71799999999999997</v>
      </c>
      <c r="D1810">
        <v>95</v>
      </c>
      <c r="E1810">
        <v>70</v>
      </c>
      <c r="F1810">
        <v>89</v>
      </c>
      <c r="G1810">
        <v>125.5</v>
      </c>
      <c r="H1810">
        <v>1.587</v>
      </c>
      <c r="I1810">
        <v>1.5669999999999999</v>
      </c>
      <c r="J1810">
        <v>1.0317499999999999</v>
      </c>
      <c r="K1810">
        <v>1.58745</v>
      </c>
      <c r="L1810">
        <v>104</v>
      </c>
    </row>
    <row r="1811" spans="1:12" x14ac:dyDescent="0.25">
      <c r="A1811">
        <v>389360</v>
      </c>
      <c r="B1811">
        <v>0.83499999999999996</v>
      </c>
      <c r="C1811">
        <v>0.73299999999999998</v>
      </c>
      <c r="D1811">
        <v>74.5</v>
      </c>
      <c r="E1811">
        <v>64</v>
      </c>
      <c r="F1811">
        <v>92.5</v>
      </c>
      <c r="G1811">
        <v>88.5</v>
      </c>
      <c r="H1811">
        <v>1.6465000000000001</v>
      </c>
      <c r="I1811">
        <v>1.6444999999999901</v>
      </c>
      <c r="J1811">
        <v>0.87644999999999995</v>
      </c>
      <c r="K1811">
        <v>1.25505</v>
      </c>
      <c r="L1811">
        <v>42</v>
      </c>
    </row>
    <row r="1812" spans="1:12" x14ac:dyDescent="0.25">
      <c r="A1812">
        <v>2022013001</v>
      </c>
      <c r="B1812">
        <v>0.73550000000000004</v>
      </c>
      <c r="C1812">
        <v>0.52249999999999897</v>
      </c>
      <c r="D1812">
        <v>50.5</v>
      </c>
      <c r="E1812">
        <v>45</v>
      </c>
      <c r="F1812">
        <v>69.5</v>
      </c>
      <c r="G1812">
        <v>87</v>
      </c>
      <c r="H1812">
        <v>1.6715</v>
      </c>
      <c r="I1812">
        <v>1.6575</v>
      </c>
      <c r="J1812">
        <v>0.86184999999999901</v>
      </c>
      <c r="K1812">
        <v>1.21844999999999</v>
      </c>
    </row>
    <row r="1813" spans="1:12" x14ac:dyDescent="0.25">
      <c r="A1813">
        <v>414692</v>
      </c>
      <c r="B1813">
        <v>0.63400000000000001</v>
      </c>
      <c r="C1813">
        <v>0.71099999999999997</v>
      </c>
      <c r="D1813">
        <v>64.5</v>
      </c>
      <c r="E1813">
        <v>73</v>
      </c>
      <c r="F1813">
        <v>102.5</v>
      </c>
      <c r="G1813">
        <v>103</v>
      </c>
      <c r="H1813">
        <v>1.611</v>
      </c>
      <c r="I1813">
        <v>1.64</v>
      </c>
      <c r="J1813">
        <v>0.82069999999999999</v>
      </c>
      <c r="K1813">
        <v>1.3547</v>
      </c>
      <c r="L1813">
        <v>0</v>
      </c>
    </row>
    <row r="1814" spans="1:12" x14ac:dyDescent="0.25">
      <c r="A1814">
        <v>430423</v>
      </c>
      <c r="B1814">
        <v>0.8105</v>
      </c>
      <c r="C1814">
        <v>0.8095</v>
      </c>
      <c r="D1814">
        <v>71.5</v>
      </c>
      <c r="E1814">
        <v>74.5</v>
      </c>
      <c r="F1814">
        <v>89.5</v>
      </c>
      <c r="G1814">
        <v>94.5</v>
      </c>
      <c r="H1814">
        <v>1.6244999999999901</v>
      </c>
      <c r="I1814">
        <v>1.6184999999999901</v>
      </c>
      <c r="J1814">
        <v>1.2538499999999999</v>
      </c>
      <c r="K1814">
        <v>1.60964999999999</v>
      </c>
      <c r="L1814">
        <v>0</v>
      </c>
    </row>
    <row r="1815" spans="1:12" x14ac:dyDescent="0.25">
      <c r="A1815">
        <v>418441</v>
      </c>
      <c r="B1815">
        <v>0.62649999999999995</v>
      </c>
      <c r="C1815">
        <v>0.74099999999999999</v>
      </c>
      <c r="D1815">
        <v>57</v>
      </c>
      <c r="E1815">
        <v>61</v>
      </c>
      <c r="F1815">
        <v>92.5</v>
      </c>
      <c r="G1815">
        <v>83</v>
      </c>
      <c r="H1815">
        <v>1.657</v>
      </c>
      <c r="I1815">
        <v>1.6675</v>
      </c>
      <c r="J1815">
        <v>1.5016</v>
      </c>
      <c r="K1815">
        <v>1.1163000000000001</v>
      </c>
      <c r="L1815">
        <v>0</v>
      </c>
    </row>
    <row r="1816" spans="1:12" x14ac:dyDescent="0.25">
      <c r="A1816">
        <v>402791</v>
      </c>
      <c r="B1816">
        <v>0.83199999999999996</v>
      </c>
      <c r="C1816">
        <v>0.751</v>
      </c>
      <c r="D1816">
        <v>85</v>
      </c>
      <c r="E1816">
        <v>82</v>
      </c>
      <c r="F1816">
        <v>102</v>
      </c>
      <c r="G1816">
        <v>109.5</v>
      </c>
      <c r="H1816">
        <v>1.6239999999999899</v>
      </c>
      <c r="I1816">
        <v>1.60049999999999</v>
      </c>
      <c r="J1816">
        <v>1.0649</v>
      </c>
      <c r="K1816">
        <v>1.4480999999999999</v>
      </c>
      <c r="L1816">
        <v>30</v>
      </c>
    </row>
    <row r="1817" spans="1:12" x14ac:dyDescent="0.25">
      <c r="A1817">
        <v>417900</v>
      </c>
      <c r="B1817">
        <v>0.79600000000000004</v>
      </c>
      <c r="C1817">
        <v>0.753999999999999</v>
      </c>
      <c r="D1817">
        <v>64</v>
      </c>
      <c r="E1817">
        <v>66.5</v>
      </c>
      <c r="F1817">
        <v>80.5</v>
      </c>
      <c r="G1817">
        <v>89.5</v>
      </c>
      <c r="H1817">
        <v>1.6655</v>
      </c>
      <c r="I1817">
        <v>1.64</v>
      </c>
      <c r="J1817">
        <v>0.93645</v>
      </c>
      <c r="K1817">
        <v>1.3265</v>
      </c>
      <c r="L1817">
        <v>10</v>
      </c>
    </row>
    <row r="1818" spans="1:12" x14ac:dyDescent="0.25">
      <c r="A1818">
        <v>18017</v>
      </c>
      <c r="B1818">
        <v>0.72799999999999998</v>
      </c>
      <c r="C1818">
        <v>1.0044999999999999</v>
      </c>
      <c r="D1818">
        <v>79</v>
      </c>
      <c r="E1818">
        <v>90.5</v>
      </c>
      <c r="F1818">
        <v>109</v>
      </c>
      <c r="G1818">
        <v>90.5</v>
      </c>
      <c r="H1818">
        <v>1.621</v>
      </c>
      <c r="I1818">
        <v>1.6425000000000001</v>
      </c>
      <c r="J1818">
        <v>0.83355000000000001</v>
      </c>
      <c r="K1818">
        <v>1.04755</v>
      </c>
      <c r="L1818">
        <v>0</v>
      </c>
    </row>
    <row r="1819" spans="1:12" x14ac:dyDescent="0.25">
      <c r="A1819">
        <v>276439</v>
      </c>
      <c r="B1819">
        <v>0.73049999999999904</v>
      </c>
      <c r="C1819">
        <v>0.84099999999999997</v>
      </c>
      <c r="D1819">
        <v>71</v>
      </c>
      <c r="E1819">
        <v>82.5</v>
      </c>
      <c r="F1819">
        <v>98</v>
      </c>
      <c r="G1819">
        <v>99</v>
      </c>
      <c r="H1819">
        <v>1.6459999999999999</v>
      </c>
      <c r="I1819">
        <v>1.65899999999999</v>
      </c>
      <c r="J1819">
        <v>1.46095</v>
      </c>
      <c r="K1819">
        <v>1.3688</v>
      </c>
      <c r="L1819">
        <v>60</v>
      </c>
    </row>
    <row r="1820" spans="1:12" x14ac:dyDescent="0.25">
      <c r="A1820">
        <v>61001</v>
      </c>
      <c r="B1820">
        <v>0.70350000000000001</v>
      </c>
      <c r="C1820">
        <v>0.56950000000000001</v>
      </c>
      <c r="D1820">
        <v>56</v>
      </c>
      <c r="E1820">
        <v>52.5</v>
      </c>
      <c r="F1820">
        <v>79.5</v>
      </c>
      <c r="G1820">
        <v>92.5</v>
      </c>
      <c r="H1820">
        <v>1.6484999999999901</v>
      </c>
      <c r="I1820">
        <v>1.63299999999999</v>
      </c>
      <c r="J1820">
        <v>1.03715</v>
      </c>
      <c r="K1820">
        <v>1.3985000000000001</v>
      </c>
      <c r="L1820">
        <v>10</v>
      </c>
    </row>
    <row r="1821" spans="1:12" x14ac:dyDescent="0.25">
      <c r="A1821">
        <v>405568</v>
      </c>
      <c r="B1821">
        <v>0.76300000000000001</v>
      </c>
      <c r="C1821">
        <v>0.500999999999999</v>
      </c>
      <c r="D1821">
        <v>70</v>
      </c>
      <c r="E1821">
        <v>53</v>
      </c>
      <c r="F1821">
        <v>92</v>
      </c>
      <c r="G1821">
        <v>107</v>
      </c>
      <c r="H1821">
        <v>1.6385000000000001</v>
      </c>
      <c r="I1821">
        <v>1.6194999999999999</v>
      </c>
      <c r="J1821">
        <v>0.93835000000000002</v>
      </c>
      <c r="K1821">
        <v>1.3657999999999999</v>
      </c>
      <c r="L1821">
        <v>54</v>
      </c>
    </row>
    <row r="1822" spans="1:12" x14ac:dyDescent="0.25">
      <c r="A1822">
        <v>319571</v>
      </c>
      <c r="B1822">
        <v>0.61349999999999905</v>
      </c>
      <c r="C1822">
        <v>0.59949999999999903</v>
      </c>
      <c r="D1822">
        <v>74.5</v>
      </c>
      <c r="E1822">
        <v>66.5</v>
      </c>
      <c r="F1822">
        <v>122</v>
      </c>
      <c r="G1822">
        <v>111</v>
      </c>
      <c r="H1822">
        <v>1.5714999999999999</v>
      </c>
      <c r="I1822">
        <v>1.6355</v>
      </c>
      <c r="J1822">
        <v>1.1979500000000001</v>
      </c>
      <c r="K1822">
        <v>1.21064999999999</v>
      </c>
      <c r="L1822">
        <v>0</v>
      </c>
    </row>
    <row r="1823" spans="1:12" x14ac:dyDescent="0.25">
      <c r="A1823">
        <v>410437</v>
      </c>
      <c r="B1823">
        <v>0.57699999999999996</v>
      </c>
      <c r="C1823">
        <v>0.67500000000000004</v>
      </c>
      <c r="D1823">
        <v>51.5</v>
      </c>
      <c r="E1823">
        <v>56</v>
      </c>
      <c r="F1823">
        <v>91</v>
      </c>
      <c r="G1823">
        <v>83.5</v>
      </c>
      <c r="H1823">
        <v>1.607</v>
      </c>
      <c r="I1823">
        <v>1.6404999999999901</v>
      </c>
      <c r="J1823">
        <v>0.74374999999999902</v>
      </c>
      <c r="K1823">
        <v>1.2025999999999999</v>
      </c>
      <c r="L1823">
        <v>10</v>
      </c>
    </row>
    <row r="1824" spans="1:12" x14ac:dyDescent="0.25">
      <c r="A1824">
        <v>395384</v>
      </c>
      <c r="B1824">
        <v>0.68399999999999905</v>
      </c>
      <c r="C1824">
        <v>0.67249999999999999</v>
      </c>
      <c r="D1824">
        <v>68.5</v>
      </c>
      <c r="E1824">
        <v>75.5</v>
      </c>
      <c r="F1824">
        <v>101</v>
      </c>
      <c r="G1824">
        <v>113</v>
      </c>
      <c r="H1824">
        <v>1.6604999999999901</v>
      </c>
      <c r="I1824">
        <v>1.69</v>
      </c>
      <c r="J1824">
        <v>0.896149999999999</v>
      </c>
      <c r="K1824">
        <v>1.3534999999999999</v>
      </c>
      <c r="L1824">
        <v>38</v>
      </c>
    </row>
    <row r="1825" spans="1:12" x14ac:dyDescent="0.25">
      <c r="A1825">
        <v>296229</v>
      </c>
      <c r="B1825">
        <v>0.66400000000000003</v>
      </c>
      <c r="C1825">
        <v>0.59449999999999903</v>
      </c>
      <c r="D1825">
        <v>75.5</v>
      </c>
      <c r="E1825">
        <v>67.5</v>
      </c>
      <c r="F1825">
        <v>114.5</v>
      </c>
      <c r="G1825">
        <v>116</v>
      </c>
      <c r="H1825">
        <v>1.58849999999999</v>
      </c>
      <c r="I1825">
        <v>1.6134999999999999</v>
      </c>
      <c r="J1825">
        <v>1.1821999999999999</v>
      </c>
      <c r="K1825">
        <v>1.2863500000000001</v>
      </c>
      <c r="L1825">
        <v>40</v>
      </c>
    </row>
    <row r="1826" spans="1:12" x14ac:dyDescent="0.25">
      <c r="A1826">
        <v>20220516</v>
      </c>
      <c r="B1826">
        <v>0.84050000000000002</v>
      </c>
      <c r="C1826">
        <v>0.65749999999999997</v>
      </c>
      <c r="D1826">
        <v>56</v>
      </c>
      <c r="E1826">
        <v>54.5</v>
      </c>
      <c r="F1826">
        <v>66.5</v>
      </c>
      <c r="G1826">
        <v>84</v>
      </c>
      <c r="H1826">
        <v>1.6635</v>
      </c>
      <c r="I1826">
        <v>1.6564999999999901</v>
      </c>
      <c r="J1826">
        <v>1.1453500000000001</v>
      </c>
      <c r="K1826">
        <v>1.10985</v>
      </c>
    </row>
    <row r="1827" spans="1:12" x14ac:dyDescent="0.25">
      <c r="A1827">
        <v>419659</v>
      </c>
      <c r="B1827">
        <v>0.67549999999999899</v>
      </c>
      <c r="C1827">
        <v>0.6875</v>
      </c>
      <c r="D1827">
        <v>58.5</v>
      </c>
      <c r="E1827">
        <v>59</v>
      </c>
      <c r="F1827">
        <v>86.5</v>
      </c>
      <c r="G1827">
        <v>86.5</v>
      </c>
      <c r="H1827">
        <v>1.60849999999999</v>
      </c>
      <c r="I1827">
        <v>1.673</v>
      </c>
      <c r="J1827">
        <v>2.3555000000000001</v>
      </c>
      <c r="K1827">
        <v>2.11605</v>
      </c>
      <c r="L1827">
        <v>0</v>
      </c>
    </row>
    <row r="1828" spans="1:12" x14ac:dyDescent="0.25">
      <c r="A1828">
        <v>398345</v>
      </c>
      <c r="B1828">
        <v>0.61699999999999999</v>
      </c>
      <c r="C1828">
        <v>0.77199999999999902</v>
      </c>
      <c r="D1828">
        <v>58</v>
      </c>
      <c r="E1828">
        <v>69</v>
      </c>
      <c r="F1828">
        <v>94.5</v>
      </c>
      <c r="G1828">
        <v>90</v>
      </c>
      <c r="H1828">
        <v>1.6665000000000001</v>
      </c>
      <c r="I1828">
        <v>1.6644999999999901</v>
      </c>
      <c r="J1828">
        <v>0.98334999999999995</v>
      </c>
      <c r="K1828">
        <v>1.2181500000000001</v>
      </c>
      <c r="L1828">
        <v>38</v>
      </c>
    </row>
    <row r="1829" spans="1:12" x14ac:dyDescent="0.25">
      <c r="A1829">
        <v>111111</v>
      </c>
      <c r="B1829">
        <v>0.67349999999999999</v>
      </c>
      <c r="C1829">
        <v>0.6885</v>
      </c>
      <c r="D1829">
        <v>57</v>
      </c>
      <c r="E1829">
        <v>64.5</v>
      </c>
      <c r="F1829">
        <v>87</v>
      </c>
      <c r="G1829">
        <v>95</v>
      </c>
      <c r="H1829">
        <v>1.6729999999999901</v>
      </c>
      <c r="I1829">
        <v>1.66749999999999</v>
      </c>
      <c r="J1829">
        <v>1.1006499999999999</v>
      </c>
      <c r="K1829">
        <v>1.3364</v>
      </c>
    </row>
    <row r="1830" spans="1:12" x14ac:dyDescent="0.25">
      <c r="A1830">
        <v>417789</v>
      </c>
      <c r="B1830">
        <v>0.64749999999999897</v>
      </c>
      <c r="C1830">
        <v>0.64299999999999902</v>
      </c>
      <c r="D1830">
        <v>55.5</v>
      </c>
      <c r="E1830">
        <v>59.5</v>
      </c>
      <c r="F1830">
        <v>88.5</v>
      </c>
      <c r="G1830">
        <v>92.5</v>
      </c>
      <c r="H1830">
        <v>1.6444999999999901</v>
      </c>
      <c r="I1830">
        <v>1.6759999999999999</v>
      </c>
      <c r="J1830">
        <v>0.98049999999999904</v>
      </c>
      <c r="K1830">
        <v>1.2438499999999999</v>
      </c>
      <c r="L1830">
        <v>16</v>
      </c>
    </row>
    <row r="1831" spans="1:12" x14ac:dyDescent="0.25">
      <c r="A1831">
        <v>132381</v>
      </c>
      <c r="B1831">
        <v>0.64500000000000002</v>
      </c>
      <c r="C1831">
        <v>0.66100000000000003</v>
      </c>
      <c r="D1831">
        <v>67</v>
      </c>
      <c r="E1831">
        <v>79</v>
      </c>
      <c r="F1831">
        <v>105</v>
      </c>
      <c r="G1831">
        <v>121</v>
      </c>
      <c r="H1831">
        <v>1.6635</v>
      </c>
      <c r="I1831">
        <v>1.69999999999999</v>
      </c>
      <c r="J1831">
        <v>0.78705000000000003</v>
      </c>
      <c r="K1831">
        <v>1.78365</v>
      </c>
      <c r="L1831">
        <v>28</v>
      </c>
    </row>
    <row r="1832" spans="1:12" x14ac:dyDescent="0.25">
      <c r="A1832">
        <v>417043</v>
      </c>
      <c r="B1832">
        <v>0.98550000000000004</v>
      </c>
      <c r="C1832">
        <v>0.745999999999999</v>
      </c>
      <c r="D1832">
        <v>58</v>
      </c>
      <c r="E1832">
        <v>59.5</v>
      </c>
      <c r="F1832">
        <v>59.5</v>
      </c>
      <c r="G1832">
        <v>81.5</v>
      </c>
      <c r="H1832">
        <v>1.66099999999999</v>
      </c>
      <c r="I1832">
        <v>1.6395</v>
      </c>
      <c r="J1832">
        <v>1.1016999999999999</v>
      </c>
      <c r="K1832">
        <v>1.3128</v>
      </c>
      <c r="L1832">
        <v>26</v>
      </c>
    </row>
    <row r="1833" spans="1:12" x14ac:dyDescent="0.25">
      <c r="A1833">
        <v>2222222</v>
      </c>
      <c r="B1833">
        <v>0.69450000000000001</v>
      </c>
      <c r="C1833">
        <v>0.54049999999999998</v>
      </c>
      <c r="D1833">
        <v>70.5</v>
      </c>
      <c r="E1833">
        <v>61.5</v>
      </c>
      <c r="F1833">
        <v>105</v>
      </c>
      <c r="G1833">
        <v>117</v>
      </c>
      <c r="H1833">
        <v>1.61899999999999</v>
      </c>
      <c r="I1833">
        <v>1.6040000000000001</v>
      </c>
      <c r="J1833">
        <v>0.93609999999999904</v>
      </c>
      <c r="K1833">
        <v>1.18109999999999</v>
      </c>
    </row>
    <row r="1834" spans="1:12" x14ac:dyDescent="0.25">
      <c r="A1834">
        <v>390150</v>
      </c>
      <c r="B1834">
        <v>0.69</v>
      </c>
      <c r="C1834">
        <v>0.67549999999999999</v>
      </c>
      <c r="D1834">
        <v>52.5</v>
      </c>
      <c r="E1834">
        <v>47</v>
      </c>
      <c r="F1834">
        <v>76.5</v>
      </c>
      <c r="G1834">
        <v>71</v>
      </c>
      <c r="H1834">
        <v>1.6319999999999999</v>
      </c>
      <c r="I1834">
        <v>1.6655</v>
      </c>
      <c r="J1834">
        <v>1.0419</v>
      </c>
      <c r="K1834">
        <v>1.96305</v>
      </c>
      <c r="L1834">
        <v>24</v>
      </c>
    </row>
    <row r="1835" spans="1:12" x14ac:dyDescent="0.25">
      <c r="A1835">
        <v>409597</v>
      </c>
      <c r="B1835">
        <v>0.60499999999999998</v>
      </c>
      <c r="C1835">
        <v>0.66300000000000003</v>
      </c>
      <c r="D1835">
        <v>55</v>
      </c>
      <c r="E1835">
        <v>59</v>
      </c>
      <c r="F1835">
        <v>92</v>
      </c>
      <c r="G1835">
        <v>90</v>
      </c>
      <c r="H1835">
        <v>1.6495</v>
      </c>
      <c r="I1835">
        <v>1.6279999999999999</v>
      </c>
      <c r="J1835">
        <v>1.0556999999999901</v>
      </c>
      <c r="K1835">
        <v>1.5045999999999999</v>
      </c>
      <c r="L1835">
        <v>0</v>
      </c>
    </row>
    <row r="1836" spans="1:12" x14ac:dyDescent="0.25">
      <c r="A1836">
        <v>363294</v>
      </c>
      <c r="B1836">
        <v>0.85599999999999898</v>
      </c>
      <c r="C1836">
        <v>0.73299999999999899</v>
      </c>
      <c r="D1836">
        <v>85</v>
      </c>
      <c r="E1836">
        <v>81.5</v>
      </c>
      <c r="F1836">
        <v>100.5</v>
      </c>
      <c r="G1836">
        <v>118</v>
      </c>
      <c r="H1836">
        <v>1.6324999999999901</v>
      </c>
      <c r="I1836">
        <v>1.6575</v>
      </c>
      <c r="J1836">
        <v>1.04335</v>
      </c>
      <c r="K1836">
        <v>0.94904999999999995</v>
      </c>
      <c r="L1836">
        <v>0</v>
      </c>
    </row>
    <row r="1837" spans="1:12" x14ac:dyDescent="0.25">
      <c r="A1837">
        <v>289448</v>
      </c>
      <c r="B1837">
        <v>0.60799999999999998</v>
      </c>
      <c r="C1837">
        <v>0.73550000000000004</v>
      </c>
      <c r="D1837">
        <v>67.5</v>
      </c>
      <c r="E1837">
        <v>75</v>
      </c>
      <c r="F1837">
        <v>111.5</v>
      </c>
      <c r="G1837">
        <v>103</v>
      </c>
      <c r="H1837">
        <v>1.6254999999999999</v>
      </c>
      <c r="I1837">
        <v>1.6385000000000001</v>
      </c>
      <c r="J1837">
        <v>0.66080000000000005</v>
      </c>
      <c r="K1837">
        <v>0.97885</v>
      </c>
      <c r="L1837">
        <v>0</v>
      </c>
    </row>
    <row r="1838" spans="1:12" x14ac:dyDescent="0.25">
      <c r="A1838">
        <v>20220807</v>
      </c>
      <c r="B1838">
        <v>0.72199999999999998</v>
      </c>
      <c r="C1838">
        <v>0.73599999999999899</v>
      </c>
      <c r="D1838">
        <v>70</v>
      </c>
      <c r="E1838">
        <v>68.5</v>
      </c>
      <c r="F1838">
        <v>98.5</v>
      </c>
      <c r="G1838">
        <v>99</v>
      </c>
      <c r="H1838">
        <v>1.6749999999999901</v>
      </c>
      <c r="I1838">
        <v>1.66949999999999</v>
      </c>
      <c r="J1838">
        <v>1.5116999999999901</v>
      </c>
      <c r="K1838">
        <v>1.3154999999999999</v>
      </c>
    </row>
    <row r="1839" spans="1:12" x14ac:dyDescent="0.25">
      <c r="A1839">
        <v>20220807</v>
      </c>
      <c r="B1839">
        <v>0.72399999999999998</v>
      </c>
      <c r="C1839">
        <v>0.73550000000000004</v>
      </c>
      <c r="D1839">
        <v>71.5</v>
      </c>
      <c r="E1839">
        <v>68.5</v>
      </c>
      <c r="F1839">
        <v>100</v>
      </c>
      <c r="G1839">
        <v>98.5</v>
      </c>
      <c r="H1839">
        <v>1.681</v>
      </c>
      <c r="I1839">
        <v>1.6664999999999901</v>
      </c>
      <c r="J1839">
        <v>1.52945</v>
      </c>
      <c r="K1839">
        <v>1.3468</v>
      </c>
    </row>
    <row r="1840" spans="1:12" x14ac:dyDescent="0.25">
      <c r="A1840">
        <v>20220807</v>
      </c>
      <c r="B1840">
        <v>0.75449999999999995</v>
      </c>
      <c r="C1840">
        <v>0.69699999999999895</v>
      </c>
      <c r="D1840">
        <v>73.5</v>
      </c>
      <c r="E1840">
        <v>74.5</v>
      </c>
      <c r="F1840">
        <v>98</v>
      </c>
      <c r="G1840">
        <v>109.5</v>
      </c>
      <c r="H1840">
        <v>1.661</v>
      </c>
      <c r="I1840">
        <v>1.66949999999999</v>
      </c>
      <c r="J1840">
        <v>1.6423999999999901</v>
      </c>
      <c r="K1840">
        <v>1.29705</v>
      </c>
    </row>
    <row r="1841" spans="1:12" x14ac:dyDescent="0.25">
      <c r="A1841">
        <v>20220807</v>
      </c>
      <c r="B1841">
        <v>0.75649999999999995</v>
      </c>
      <c r="C1841">
        <v>0.69650000000000001</v>
      </c>
      <c r="D1841">
        <v>75</v>
      </c>
      <c r="E1841">
        <v>74.5</v>
      </c>
      <c r="F1841">
        <v>99.5</v>
      </c>
      <c r="G1841">
        <v>109</v>
      </c>
      <c r="H1841">
        <v>1.66699999999999</v>
      </c>
      <c r="I1841">
        <v>1.6664999999999901</v>
      </c>
      <c r="J1841">
        <v>1.66015</v>
      </c>
      <c r="K1841">
        <v>1.3283499999999999</v>
      </c>
    </row>
    <row r="1842" spans="1:12" x14ac:dyDescent="0.25">
      <c r="A1842">
        <v>2022012605</v>
      </c>
      <c r="B1842">
        <v>0.75449999999999995</v>
      </c>
      <c r="C1842">
        <v>0.60450000000000004</v>
      </c>
      <c r="D1842">
        <v>73.5</v>
      </c>
      <c r="E1842">
        <v>71</v>
      </c>
      <c r="F1842">
        <v>97.5</v>
      </c>
      <c r="G1842">
        <v>120</v>
      </c>
      <c r="H1842">
        <v>1.64349999999999</v>
      </c>
      <c r="I1842">
        <v>1.6475</v>
      </c>
      <c r="J1842">
        <v>0.86939999999999995</v>
      </c>
      <c r="K1842">
        <v>1.02155</v>
      </c>
    </row>
    <row r="1843" spans="1:12" x14ac:dyDescent="0.25">
      <c r="A1843">
        <v>36390</v>
      </c>
      <c r="B1843">
        <v>0.71950000000000003</v>
      </c>
      <c r="C1843">
        <v>0.58749999999999902</v>
      </c>
      <c r="D1843">
        <v>71.5</v>
      </c>
      <c r="E1843">
        <v>67.5</v>
      </c>
      <c r="F1843">
        <v>100</v>
      </c>
      <c r="G1843">
        <v>115.5</v>
      </c>
      <c r="H1843">
        <v>1.6505000000000001</v>
      </c>
      <c r="I1843">
        <v>1.6479999999999999</v>
      </c>
      <c r="J1843">
        <v>1.5510999999999999</v>
      </c>
      <c r="K1843">
        <v>1.2018</v>
      </c>
      <c r="L1843">
        <v>40</v>
      </c>
    </row>
    <row r="1844" spans="1:12" x14ac:dyDescent="0.25">
      <c r="A1844">
        <v>388469</v>
      </c>
      <c r="B1844">
        <v>0.72349999999999903</v>
      </c>
      <c r="C1844">
        <v>0.7</v>
      </c>
      <c r="D1844">
        <v>52.5</v>
      </c>
      <c r="E1844">
        <v>57.5</v>
      </c>
      <c r="F1844">
        <v>74</v>
      </c>
      <c r="G1844">
        <v>82</v>
      </c>
      <c r="H1844">
        <v>1.6559999999999999</v>
      </c>
      <c r="I1844">
        <v>1.65499999999999</v>
      </c>
      <c r="J1844">
        <v>1.0044999999999999</v>
      </c>
      <c r="K1844">
        <v>1.1881999999999999</v>
      </c>
      <c r="L1844">
        <v>56</v>
      </c>
    </row>
    <row r="1845" spans="1:12" x14ac:dyDescent="0.25">
      <c r="A1845">
        <v>396481</v>
      </c>
      <c r="B1845">
        <v>0.687499999999999</v>
      </c>
      <c r="C1845">
        <v>0.60949999999999904</v>
      </c>
      <c r="D1845">
        <v>49.5</v>
      </c>
      <c r="E1845">
        <v>50</v>
      </c>
      <c r="F1845">
        <v>73.5</v>
      </c>
      <c r="G1845">
        <v>82.5</v>
      </c>
      <c r="H1845">
        <v>1.6465000000000001</v>
      </c>
      <c r="I1845">
        <v>1.6559999999999899</v>
      </c>
      <c r="J1845">
        <v>1.0609999999999999</v>
      </c>
      <c r="K1845">
        <v>1.083</v>
      </c>
      <c r="L1845">
        <v>44</v>
      </c>
    </row>
    <row r="1846" spans="1:12" x14ac:dyDescent="0.25">
      <c r="A1846">
        <v>407314</v>
      </c>
      <c r="B1846">
        <v>0.64149999999999896</v>
      </c>
      <c r="C1846">
        <v>0.66149999999999898</v>
      </c>
      <c r="D1846">
        <v>70.5</v>
      </c>
      <c r="E1846">
        <v>65.5</v>
      </c>
      <c r="F1846">
        <v>113.5</v>
      </c>
      <c r="G1846">
        <v>99.5</v>
      </c>
      <c r="H1846">
        <v>1.619</v>
      </c>
      <c r="I1846">
        <v>1.6384999999999901</v>
      </c>
      <c r="J1846">
        <v>0.85565000000000002</v>
      </c>
      <c r="K1846">
        <v>1.1884999999999999</v>
      </c>
      <c r="L1846">
        <v>0</v>
      </c>
    </row>
    <row r="1847" spans="1:12" x14ac:dyDescent="0.25">
      <c r="A1847">
        <v>408018</v>
      </c>
      <c r="B1847">
        <v>0.57749999999999901</v>
      </c>
      <c r="C1847">
        <v>0.71</v>
      </c>
      <c r="D1847">
        <v>61.5</v>
      </c>
      <c r="E1847">
        <v>65.5</v>
      </c>
      <c r="F1847">
        <v>106.5</v>
      </c>
      <c r="G1847">
        <v>94.5</v>
      </c>
      <c r="H1847">
        <v>1.6005</v>
      </c>
      <c r="I1847">
        <v>1.625</v>
      </c>
      <c r="J1847">
        <v>1.2423</v>
      </c>
      <c r="K1847">
        <v>2.9224999999999999</v>
      </c>
      <c r="L1847">
        <v>0</v>
      </c>
    </row>
    <row r="1848" spans="1:12" x14ac:dyDescent="0.25">
      <c r="A1848">
        <v>348667</v>
      </c>
      <c r="B1848">
        <v>0.80699999999999905</v>
      </c>
      <c r="C1848">
        <v>0.64349999999999896</v>
      </c>
      <c r="D1848">
        <v>61.5</v>
      </c>
      <c r="E1848">
        <v>55.5</v>
      </c>
      <c r="F1848">
        <v>77.5</v>
      </c>
      <c r="G1848">
        <v>87</v>
      </c>
      <c r="H1848">
        <v>1.6559999999999999</v>
      </c>
      <c r="I1848">
        <v>1.6435</v>
      </c>
      <c r="J1848">
        <v>0.72399999999999998</v>
      </c>
      <c r="K1848">
        <v>1.0852999999999999</v>
      </c>
      <c r="L1848">
        <v>38</v>
      </c>
    </row>
    <row r="1849" spans="1:12" x14ac:dyDescent="0.25">
      <c r="A1849">
        <v>291838</v>
      </c>
      <c r="B1849">
        <v>0.71099999999999997</v>
      </c>
      <c r="C1849">
        <v>0.66799999999999904</v>
      </c>
      <c r="D1849">
        <v>52.5</v>
      </c>
      <c r="E1849">
        <v>52.5</v>
      </c>
      <c r="F1849">
        <v>75</v>
      </c>
      <c r="G1849">
        <v>79</v>
      </c>
      <c r="H1849">
        <v>1.63</v>
      </c>
      <c r="I1849">
        <v>1.6375</v>
      </c>
      <c r="J1849">
        <v>0.64239999999999997</v>
      </c>
      <c r="K1849">
        <v>1.31555</v>
      </c>
      <c r="L1849">
        <v>0</v>
      </c>
    </row>
    <row r="1850" spans="1:12" x14ac:dyDescent="0.25">
      <c r="A1850">
        <v>409390</v>
      </c>
      <c r="B1850">
        <v>0.82249999999999901</v>
      </c>
      <c r="C1850">
        <v>0.79949999999999999</v>
      </c>
      <c r="D1850">
        <v>73</v>
      </c>
      <c r="E1850">
        <v>70</v>
      </c>
      <c r="F1850">
        <v>89.5</v>
      </c>
      <c r="G1850">
        <v>88.5</v>
      </c>
      <c r="H1850">
        <v>1.6659999999999999</v>
      </c>
      <c r="I1850">
        <v>1.6444999999999901</v>
      </c>
      <c r="J1850">
        <v>1.0482499999999999</v>
      </c>
      <c r="K1850">
        <v>1.3021</v>
      </c>
      <c r="L1850">
        <v>0</v>
      </c>
    </row>
    <row r="1851" spans="1:12" x14ac:dyDescent="0.25">
      <c r="A1851">
        <v>2022051911</v>
      </c>
      <c r="B1851">
        <v>0.79049999999999998</v>
      </c>
      <c r="C1851">
        <v>0.60550000000000004</v>
      </c>
      <c r="D1851">
        <v>63.5</v>
      </c>
      <c r="E1851">
        <v>64.5</v>
      </c>
      <c r="F1851">
        <v>80.5</v>
      </c>
      <c r="G1851">
        <v>106.5</v>
      </c>
      <c r="H1851">
        <v>1.6705000000000001</v>
      </c>
      <c r="I1851">
        <v>1.64949999999999</v>
      </c>
      <c r="J1851">
        <v>1.3420000000000001</v>
      </c>
      <c r="K1851">
        <v>1.1270500000000001</v>
      </c>
    </row>
    <row r="1852" spans="1:12" x14ac:dyDescent="0.25">
      <c r="A1852">
        <v>2022030302</v>
      </c>
      <c r="B1852">
        <v>0.90199999999999902</v>
      </c>
      <c r="C1852">
        <v>0.65349999999999997</v>
      </c>
      <c r="D1852">
        <v>88.5</v>
      </c>
      <c r="E1852">
        <v>73</v>
      </c>
      <c r="F1852">
        <v>98.5</v>
      </c>
      <c r="G1852">
        <v>112.5</v>
      </c>
      <c r="H1852">
        <v>1.653</v>
      </c>
      <c r="I1852">
        <v>1.6484999999999901</v>
      </c>
      <c r="J1852">
        <v>1.03925</v>
      </c>
      <c r="K1852">
        <v>1.1974499999999999</v>
      </c>
    </row>
    <row r="1853" spans="1:12" x14ac:dyDescent="0.25">
      <c r="A1853">
        <v>408017</v>
      </c>
      <c r="B1853">
        <v>0.70449999999999902</v>
      </c>
      <c r="C1853">
        <v>0.64399999999999902</v>
      </c>
      <c r="D1853">
        <v>73</v>
      </c>
      <c r="E1853">
        <v>71.5</v>
      </c>
      <c r="F1853">
        <v>103.5</v>
      </c>
      <c r="G1853">
        <v>112.5</v>
      </c>
      <c r="H1853">
        <v>1.6655</v>
      </c>
      <c r="I1853">
        <v>1.671</v>
      </c>
      <c r="J1853">
        <v>1.1686999999999901</v>
      </c>
      <c r="K1853">
        <v>1.8178000000000001</v>
      </c>
      <c r="L1853">
        <v>0</v>
      </c>
    </row>
    <row r="1854" spans="1:12" x14ac:dyDescent="0.25">
      <c r="A1854">
        <v>313874</v>
      </c>
      <c r="B1854">
        <v>0.60799999999999998</v>
      </c>
      <c r="C1854">
        <v>0.54099999999999904</v>
      </c>
      <c r="D1854">
        <v>63</v>
      </c>
      <c r="E1854">
        <v>55</v>
      </c>
      <c r="F1854">
        <v>104.5</v>
      </c>
      <c r="G1854">
        <v>102.5</v>
      </c>
      <c r="H1854">
        <v>1.6504999999999901</v>
      </c>
      <c r="I1854">
        <v>1.6425000000000001</v>
      </c>
      <c r="J1854">
        <v>1.0509999999999999</v>
      </c>
      <c r="K1854">
        <v>1.55869999999999</v>
      </c>
      <c r="L1854">
        <v>0</v>
      </c>
    </row>
    <row r="1855" spans="1:12" x14ac:dyDescent="0.25">
      <c r="A1855">
        <v>417291</v>
      </c>
      <c r="B1855">
        <v>0.68049999999999999</v>
      </c>
      <c r="C1855">
        <v>0.751</v>
      </c>
      <c r="D1855">
        <v>58.5</v>
      </c>
      <c r="E1855">
        <v>61</v>
      </c>
      <c r="F1855">
        <v>92</v>
      </c>
      <c r="G1855">
        <v>82</v>
      </c>
      <c r="H1855">
        <v>1.669</v>
      </c>
      <c r="I1855">
        <v>1.6619999999999999</v>
      </c>
      <c r="J1855">
        <v>1.32019999999999</v>
      </c>
      <c r="K1855">
        <v>1.2659</v>
      </c>
      <c r="L1855">
        <v>80</v>
      </c>
    </row>
    <row r="1856" spans="1:12" x14ac:dyDescent="0.25">
      <c r="A1856">
        <v>416325</v>
      </c>
      <c r="B1856">
        <v>0.63200000000000001</v>
      </c>
      <c r="C1856">
        <v>0.66199999999999903</v>
      </c>
      <c r="D1856">
        <v>59.5</v>
      </c>
      <c r="E1856">
        <v>57.5</v>
      </c>
      <c r="F1856">
        <v>94.5</v>
      </c>
      <c r="G1856">
        <v>88</v>
      </c>
      <c r="H1856">
        <v>1.6769999999999901</v>
      </c>
      <c r="I1856">
        <v>1.6545000000000001</v>
      </c>
      <c r="J1856">
        <v>1.0586500000000001</v>
      </c>
      <c r="K1856">
        <v>1.262</v>
      </c>
      <c r="L1856">
        <v>0</v>
      </c>
    </row>
    <row r="1857" spans="1:12" x14ac:dyDescent="0.25">
      <c r="A1857">
        <v>416570</v>
      </c>
      <c r="B1857">
        <v>0.64949999999999897</v>
      </c>
      <c r="C1857">
        <v>0.72299999999999998</v>
      </c>
      <c r="D1857">
        <v>75.5</v>
      </c>
      <c r="E1857">
        <v>80.5</v>
      </c>
      <c r="F1857">
        <v>117</v>
      </c>
      <c r="G1857">
        <v>112.5</v>
      </c>
      <c r="H1857">
        <v>1.6769999999999901</v>
      </c>
      <c r="I1857">
        <v>1.6585000000000001</v>
      </c>
      <c r="J1857">
        <v>1.6174500000000001</v>
      </c>
      <c r="K1857">
        <v>1.3119000000000001</v>
      </c>
      <c r="L1857">
        <v>0</v>
      </c>
    </row>
    <row r="1858" spans="1:12" x14ac:dyDescent="0.25">
      <c r="A1858">
        <v>1</v>
      </c>
      <c r="B1858">
        <v>0.80699999999999905</v>
      </c>
      <c r="C1858">
        <v>0.67449999999999999</v>
      </c>
      <c r="D1858">
        <v>80</v>
      </c>
      <c r="E1858">
        <v>72.5</v>
      </c>
      <c r="F1858">
        <v>99.5</v>
      </c>
      <c r="G1858">
        <v>109</v>
      </c>
      <c r="H1858">
        <v>1.607</v>
      </c>
      <c r="I1858">
        <v>1.6225000000000001</v>
      </c>
      <c r="J1858">
        <v>1.0049999999999999</v>
      </c>
      <c r="K1858">
        <v>1.0627499999999901</v>
      </c>
    </row>
    <row r="1859" spans="1:12" x14ac:dyDescent="0.25">
      <c r="A1859">
        <v>1</v>
      </c>
      <c r="B1859">
        <v>0.67900000000000005</v>
      </c>
      <c r="C1859">
        <v>0.76699999999999902</v>
      </c>
      <c r="D1859">
        <v>67</v>
      </c>
      <c r="E1859">
        <v>72</v>
      </c>
      <c r="F1859">
        <v>98.5</v>
      </c>
      <c r="G1859">
        <v>94</v>
      </c>
      <c r="H1859">
        <v>1.6505000000000001</v>
      </c>
      <c r="I1859">
        <v>1.6359999999999999</v>
      </c>
      <c r="J1859">
        <v>0.92904999999999904</v>
      </c>
      <c r="K1859">
        <v>1.2709999999999999</v>
      </c>
    </row>
    <row r="1860" spans="1:12" x14ac:dyDescent="0.25">
      <c r="A1860">
        <v>1</v>
      </c>
      <c r="B1860">
        <v>0.73499999999999999</v>
      </c>
      <c r="C1860">
        <v>0.60749999999999904</v>
      </c>
      <c r="D1860">
        <v>65.5</v>
      </c>
      <c r="E1860">
        <v>66.5</v>
      </c>
      <c r="F1860">
        <v>89</v>
      </c>
      <c r="G1860">
        <v>110</v>
      </c>
      <c r="H1860">
        <v>1.6284999999999901</v>
      </c>
      <c r="I1860">
        <v>1.649</v>
      </c>
      <c r="J1860">
        <v>0.93494999999999995</v>
      </c>
      <c r="K1860">
        <v>1.10205</v>
      </c>
    </row>
    <row r="1861" spans="1:12" x14ac:dyDescent="0.25">
      <c r="A1861">
        <v>1</v>
      </c>
      <c r="B1861">
        <v>0.60699999999999998</v>
      </c>
      <c r="C1861">
        <v>0.69999999999999896</v>
      </c>
      <c r="D1861">
        <v>52.5</v>
      </c>
      <c r="E1861">
        <v>66</v>
      </c>
      <c r="F1861">
        <v>88</v>
      </c>
      <c r="G1861">
        <v>95</v>
      </c>
      <c r="H1861">
        <v>1.6719999999999999</v>
      </c>
      <c r="I1861">
        <v>1.6625000000000001</v>
      </c>
      <c r="J1861">
        <v>0.85899999999999999</v>
      </c>
      <c r="K1861">
        <v>1.3103</v>
      </c>
    </row>
    <row r="1862" spans="1:12" x14ac:dyDescent="0.25">
      <c r="A1862">
        <v>151515</v>
      </c>
      <c r="B1862">
        <v>0.63399999999999901</v>
      </c>
      <c r="C1862">
        <v>0.59099999999999997</v>
      </c>
      <c r="D1862">
        <v>71.5</v>
      </c>
      <c r="E1862">
        <v>63</v>
      </c>
      <c r="F1862">
        <v>113</v>
      </c>
      <c r="G1862">
        <v>107.5</v>
      </c>
      <c r="H1862">
        <v>1.6214999999999999</v>
      </c>
      <c r="I1862">
        <v>1.6545000000000001</v>
      </c>
      <c r="J1862">
        <v>0.88514999999999999</v>
      </c>
      <c r="K1862">
        <v>1.3554999999999999</v>
      </c>
      <c r="L1862">
        <v>32</v>
      </c>
    </row>
    <row r="1863" spans="1:12" x14ac:dyDescent="0.25">
      <c r="A1863">
        <v>394025</v>
      </c>
      <c r="B1863">
        <v>0.77449999999999997</v>
      </c>
      <c r="C1863">
        <v>0.63500000000000001</v>
      </c>
      <c r="D1863">
        <v>72</v>
      </c>
      <c r="E1863">
        <v>67</v>
      </c>
      <c r="F1863">
        <v>93.5</v>
      </c>
      <c r="G1863">
        <v>105.5</v>
      </c>
      <c r="H1863">
        <v>1.6479999999999999</v>
      </c>
      <c r="I1863">
        <v>1.6575</v>
      </c>
      <c r="J1863">
        <v>0.80044999999999999</v>
      </c>
      <c r="K1863">
        <v>1.0747</v>
      </c>
      <c r="L1863">
        <v>0</v>
      </c>
    </row>
    <row r="1864" spans="1:12" x14ac:dyDescent="0.25">
      <c r="A1864">
        <v>20220713</v>
      </c>
      <c r="B1864">
        <v>0.63399999999999901</v>
      </c>
      <c r="C1864">
        <v>0.64349999999999996</v>
      </c>
      <c r="D1864">
        <v>68.5</v>
      </c>
      <c r="E1864">
        <v>70</v>
      </c>
      <c r="F1864">
        <v>108</v>
      </c>
      <c r="G1864">
        <v>108.5</v>
      </c>
      <c r="H1864">
        <v>1.6274999999999999</v>
      </c>
      <c r="I1864">
        <v>1.6</v>
      </c>
      <c r="J1864">
        <v>1.14625</v>
      </c>
      <c r="K1864">
        <v>1.1469</v>
      </c>
    </row>
    <row r="1865" spans="1:12" x14ac:dyDescent="0.25">
      <c r="A1865">
        <v>109702</v>
      </c>
      <c r="B1865">
        <v>0.61949999999999905</v>
      </c>
      <c r="C1865">
        <v>0.622</v>
      </c>
      <c r="D1865">
        <v>72.5</v>
      </c>
      <c r="E1865">
        <v>74.5</v>
      </c>
      <c r="F1865">
        <v>116.5</v>
      </c>
      <c r="G1865">
        <v>120</v>
      </c>
      <c r="H1865">
        <v>1.6795</v>
      </c>
      <c r="I1865">
        <v>1.6575</v>
      </c>
      <c r="J1865">
        <v>1.1987999999999901</v>
      </c>
      <c r="K1865">
        <v>1.5706500000000001</v>
      </c>
    </row>
    <row r="1866" spans="1:12" x14ac:dyDescent="0.25">
      <c r="A1866">
        <v>421290</v>
      </c>
      <c r="B1866">
        <v>0.63549999999999995</v>
      </c>
      <c r="C1866">
        <v>0.73550000000000004</v>
      </c>
      <c r="D1866">
        <v>58</v>
      </c>
      <c r="E1866">
        <v>65.5</v>
      </c>
      <c r="F1866">
        <v>93</v>
      </c>
      <c r="G1866">
        <v>90</v>
      </c>
      <c r="H1866">
        <v>1.66</v>
      </c>
      <c r="I1866">
        <v>1.633</v>
      </c>
      <c r="J1866">
        <v>0.94015000000000004</v>
      </c>
      <c r="K1866">
        <v>1.83405</v>
      </c>
      <c r="L1866">
        <v>10</v>
      </c>
    </row>
    <row r="1867" spans="1:12" x14ac:dyDescent="0.25">
      <c r="A1867">
        <v>319428</v>
      </c>
      <c r="B1867">
        <v>0.91199999999999903</v>
      </c>
      <c r="C1867">
        <v>0.57499999999999996</v>
      </c>
      <c r="D1867">
        <v>81.5</v>
      </c>
      <c r="E1867">
        <v>52.5</v>
      </c>
      <c r="F1867">
        <v>90.5</v>
      </c>
      <c r="G1867">
        <v>97</v>
      </c>
      <c r="H1867">
        <v>1.6464999999999901</v>
      </c>
      <c r="I1867">
        <v>1.5820000000000001</v>
      </c>
      <c r="J1867">
        <v>1.1672499999999999</v>
      </c>
      <c r="K1867">
        <v>1.0141</v>
      </c>
      <c r="L1867">
        <v>0</v>
      </c>
    </row>
    <row r="1868" spans="1:12" x14ac:dyDescent="0.25">
      <c r="A1868">
        <v>2022012912</v>
      </c>
      <c r="B1868">
        <v>0.71099999999999997</v>
      </c>
      <c r="C1868">
        <v>0.77449999999999997</v>
      </c>
      <c r="D1868">
        <v>65</v>
      </c>
      <c r="E1868">
        <v>66</v>
      </c>
      <c r="F1868">
        <v>91.5</v>
      </c>
      <c r="G1868">
        <v>85.5</v>
      </c>
      <c r="H1868">
        <v>1.6739999999999999</v>
      </c>
      <c r="I1868">
        <v>1.66699999999999</v>
      </c>
      <c r="J1868">
        <v>0.98014999999999997</v>
      </c>
      <c r="K1868">
        <v>1.35259999999999</v>
      </c>
    </row>
    <row r="1869" spans="1:12" x14ac:dyDescent="0.25">
      <c r="A1869">
        <v>2022012912</v>
      </c>
      <c r="B1869">
        <v>0.71</v>
      </c>
      <c r="C1869">
        <v>0.65800000000000003</v>
      </c>
      <c r="D1869">
        <v>65</v>
      </c>
      <c r="E1869">
        <v>65.5</v>
      </c>
      <c r="F1869">
        <v>92</v>
      </c>
      <c r="G1869">
        <v>102</v>
      </c>
      <c r="H1869">
        <v>1.6719999999999999</v>
      </c>
      <c r="I1869">
        <v>1.6524999999999901</v>
      </c>
      <c r="J1869">
        <v>0.98954999999999904</v>
      </c>
      <c r="K1869">
        <v>1.3305499999999899</v>
      </c>
    </row>
    <row r="1870" spans="1:12" x14ac:dyDescent="0.25">
      <c r="A1870">
        <v>2022012912</v>
      </c>
      <c r="B1870">
        <v>0.65849999999999997</v>
      </c>
      <c r="C1870">
        <v>0.76349999999999996</v>
      </c>
      <c r="D1870">
        <v>60</v>
      </c>
      <c r="E1870">
        <v>65.5</v>
      </c>
      <c r="F1870">
        <v>91</v>
      </c>
      <c r="G1870">
        <v>86</v>
      </c>
      <c r="H1870">
        <v>1.6665000000000001</v>
      </c>
      <c r="I1870">
        <v>1.653</v>
      </c>
      <c r="J1870">
        <v>0.94849999999999901</v>
      </c>
      <c r="K1870">
        <v>1.5222500000000001</v>
      </c>
    </row>
    <row r="1871" spans="1:12" x14ac:dyDescent="0.25">
      <c r="A1871">
        <v>2022012912</v>
      </c>
      <c r="B1871">
        <v>0.65749999999999997</v>
      </c>
      <c r="C1871">
        <v>0.64700000000000002</v>
      </c>
      <c r="D1871">
        <v>60</v>
      </c>
      <c r="E1871">
        <v>65</v>
      </c>
      <c r="F1871">
        <v>91.5</v>
      </c>
      <c r="G1871">
        <v>102.5</v>
      </c>
      <c r="H1871">
        <v>1.6644999999999901</v>
      </c>
      <c r="I1871">
        <v>1.6385000000000001</v>
      </c>
      <c r="J1871">
        <v>0.95789999999999997</v>
      </c>
      <c r="K1871">
        <v>1.5002</v>
      </c>
    </row>
    <row r="1872" spans="1:12" x14ac:dyDescent="0.25">
      <c r="A1872">
        <v>411197</v>
      </c>
      <c r="B1872">
        <v>0.82299999999999895</v>
      </c>
      <c r="C1872">
        <v>0.82950000000000002</v>
      </c>
      <c r="D1872">
        <v>67</v>
      </c>
      <c r="E1872">
        <v>61.5</v>
      </c>
      <c r="F1872">
        <v>81</v>
      </c>
      <c r="G1872">
        <v>74.5</v>
      </c>
      <c r="H1872">
        <v>1.65099999999999</v>
      </c>
      <c r="I1872">
        <v>1.6315</v>
      </c>
      <c r="J1872">
        <v>0.99429999999999996</v>
      </c>
      <c r="K1872">
        <v>1.39245</v>
      </c>
      <c r="L1872">
        <v>48</v>
      </c>
    </row>
    <row r="1873" spans="1:12" x14ac:dyDescent="0.25">
      <c r="A1873">
        <v>2022012607</v>
      </c>
      <c r="B1873">
        <v>0.87449999999999894</v>
      </c>
      <c r="C1873">
        <v>0.79749999999999999</v>
      </c>
      <c r="D1873">
        <v>67.5</v>
      </c>
      <c r="E1873">
        <v>72.5</v>
      </c>
      <c r="F1873">
        <v>77</v>
      </c>
      <c r="G1873">
        <v>91</v>
      </c>
      <c r="H1873">
        <v>1.6675</v>
      </c>
      <c r="I1873">
        <v>1.64499999999999</v>
      </c>
      <c r="J1873">
        <v>1.5773999999999999</v>
      </c>
      <c r="K1873">
        <v>1.5934999999999999</v>
      </c>
    </row>
    <row r="1874" spans="1:12" x14ac:dyDescent="0.25">
      <c r="A1874">
        <v>2022072201</v>
      </c>
      <c r="B1874">
        <v>0.76600000000000001</v>
      </c>
      <c r="C1874">
        <v>0.69950000000000001</v>
      </c>
      <c r="D1874">
        <v>66.5</v>
      </c>
      <c r="E1874">
        <v>66</v>
      </c>
      <c r="F1874">
        <v>87.5</v>
      </c>
      <c r="G1874">
        <v>94.5</v>
      </c>
      <c r="H1874">
        <v>1.6855</v>
      </c>
      <c r="I1874">
        <v>1.6625000000000001</v>
      </c>
      <c r="J1874">
        <v>0.96619999999999995</v>
      </c>
      <c r="K1874">
        <v>1.1716</v>
      </c>
    </row>
    <row r="1875" spans="1:12" x14ac:dyDescent="0.25">
      <c r="A1875">
        <v>2022051604</v>
      </c>
      <c r="B1875">
        <v>0.67149999999999999</v>
      </c>
      <c r="C1875">
        <v>0.66399999999999904</v>
      </c>
      <c r="D1875">
        <v>71</v>
      </c>
      <c r="E1875">
        <v>74.5</v>
      </c>
      <c r="F1875">
        <v>106</v>
      </c>
      <c r="G1875">
        <v>113</v>
      </c>
      <c r="H1875">
        <v>1.6579999999999999</v>
      </c>
      <c r="I1875">
        <v>1.6364999999999901</v>
      </c>
      <c r="J1875">
        <v>2.2194500000000001</v>
      </c>
      <c r="K1875">
        <v>1.31459999999999</v>
      </c>
    </row>
    <row r="1876" spans="1:12" x14ac:dyDescent="0.25">
      <c r="A1876">
        <v>412292</v>
      </c>
      <c r="B1876">
        <v>0.70799999999999996</v>
      </c>
      <c r="C1876">
        <v>0.72299999999999998</v>
      </c>
      <c r="D1876">
        <v>71</v>
      </c>
      <c r="E1876">
        <v>72</v>
      </c>
      <c r="F1876">
        <v>101.5</v>
      </c>
      <c r="G1876">
        <v>103</v>
      </c>
      <c r="H1876">
        <v>1.6639999999999999</v>
      </c>
      <c r="I1876">
        <v>1.6619999999999899</v>
      </c>
      <c r="J1876">
        <v>1.1907000000000001</v>
      </c>
      <c r="K1876">
        <v>1.96495</v>
      </c>
      <c r="L1876">
        <v>3</v>
      </c>
    </row>
    <row r="1877" spans="1:12" x14ac:dyDescent="0.25">
      <c r="A1877">
        <v>400473</v>
      </c>
      <c r="B1877">
        <v>0.62250000000000005</v>
      </c>
      <c r="C1877">
        <v>0.6905</v>
      </c>
      <c r="D1877">
        <v>64</v>
      </c>
      <c r="E1877">
        <v>71.5</v>
      </c>
      <c r="F1877">
        <v>106.5</v>
      </c>
      <c r="G1877">
        <v>104.5</v>
      </c>
      <c r="H1877">
        <v>1.6904999999999999</v>
      </c>
      <c r="I1877">
        <v>1.6665000000000001</v>
      </c>
      <c r="J1877">
        <v>1.30375</v>
      </c>
      <c r="K1877">
        <v>1.0644</v>
      </c>
      <c r="L1877">
        <v>80</v>
      </c>
    </row>
    <row r="1878" spans="1:12" x14ac:dyDescent="0.25">
      <c r="A1878">
        <v>391810</v>
      </c>
      <c r="B1878">
        <v>0.67749999999999899</v>
      </c>
      <c r="C1878">
        <v>0.66049999999999998</v>
      </c>
      <c r="D1878">
        <v>69.5</v>
      </c>
      <c r="E1878">
        <v>69</v>
      </c>
      <c r="F1878">
        <v>103.5</v>
      </c>
      <c r="G1878">
        <v>105.5</v>
      </c>
      <c r="H1878">
        <v>1.6505000000000001</v>
      </c>
      <c r="I1878">
        <v>1.6555</v>
      </c>
      <c r="J1878">
        <v>1.19465</v>
      </c>
      <c r="K1878">
        <v>1.40815</v>
      </c>
      <c r="L1878">
        <v>0</v>
      </c>
    </row>
    <row r="1879" spans="1:12" x14ac:dyDescent="0.25">
      <c r="A1879">
        <v>395955</v>
      </c>
      <c r="B1879">
        <v>0.71950000000000003</v>
      </c>
      <c r="C1879">
        <v>0.72250000000000003</v>
      </c>
      <c r="D1879">
        <v>82</v>
      </c>
      <c r="E1879">
        <v>80</v>
      </c>
      <c r="F1879">
        <v>114.5</v>
      </c>
      <c r="G1879">
        <v>110.5</v>
      </c>
      <c r="H1879">
        <v>1.669</v>
      </c>
      <c r="I1879">
        <v>1.637</v>
      </c>
      <c r="J1879">
        <v>0.87880000000000003</v>
      </c>
      <c r="K1879">
        <v>1.0487500000000001</v>
      </c>
      <c r="L1879">
        <v>100</v>
      </c>
    </row>
    <row r="1880" spans="1:12" x14ac:dyDescent="0.25">
      <c r="A1880">
        <v>2021012601</v>
      </c>
      <c r="B1880">
        <v>0.67549999999999899</v>
      </c>
      <c r="C1880">
        <v>0.79600000000000004</v>
      </c>
      <c r="D1880">
        <v>66</v>
      </c>
      <c r="E1880">
        <v>71</v>
      </c>
      <c r="F1880">
        <v>99.5</v>
      </c>
      <c r="G1880">
        <v>89.5</v>
      </c>
      <c r="H1880">
        <v>1.66949999999999</v>
      </c>
      <c r="I1880">
        <v>1.6584999999999901</v>
      </c>
      <c r="J1880">
        <v>0.94415000000000004</v>
      </c>
      <c r="K1880">
        <v>1.1114999999999999</v>
      </c>
    </row>
    <row r="1881" spans="1:12" x14ac:dyDescent="0.25">
      <c r="A1881">
        <v>409943</v>
      </c>
      <c r="B1881">
        <v>0.66849999999999898</v>
      </c>
      <c r="C1881">
        <v>0.64949999999999897</v>
      </c>
      <c r="D1881">
        <v>60</v>
      </c>
      <c r="E1881">
        <v>64</v>
      </c>
      <c r="F1881">
        <v>90.5</v>
      </c>
      <c r="G1881">
        <v>99</v>
      </c>
      <c r="H1881">
        <v>1.665</v>
      </c>
      <c r="I1881">
        <v>1.6739999999999999</v>
      </c>
      <c r="J1881">
        <v>0.60250000000000004</v>
      </c>
      <c r="K1881">
        <v>1.5903499999999999</v>
      </c>
      <c r="L1881">
        <v>0</v>
      </c>
    </row>
    <row r="1882" spans="1:12" x14ac:dyDescent="0.25">
      <c r="A1882">
        <v>123456</v>
      </c>
      <c r="B1882">
        <v>0.74299999999999899</v>
      </c>
      <c r="C1882">
        <v>0.61450000000000005</v>
      </c>
      <c r="D1882">
        <v>73</v>
      </c>
      <c r="E1882">
        <v>71.5</v>
      </c>
      <c r="F1882">
        <v>99</v>
      </c>
      <c r="G1882">
        <v>116</v>
      </c>
      <c r="H1882">
        <v>1.681</v>
      </c>
      <c r="I1882">
        <v>1.65499999999999</v>
      </c>
      <c r="J1882">
        <v>0.95750000000000002</v>
      </c>
      <c r="K1882">
        <v>1.2275</v>
      </c>
    </row>
    <row r="1883" spans="1:12" x14ac:dyDescent="0.25">
      <c r="A1883">
        <v>417831</v>
      </c>
      <c r="B1883">
        <v>0.71499999999999997</v>
      </c>
      <c r="C1883">
        <v>0.64599999999999902</v>
      </c>
      <c r="D1883">
        <v>58.5</v>
      </c>
      <c r="E1883">
        <v>52.5</v>
      </c>
      <c r="F1883">
        <v>82</v>
      </c>
      <c r="G1883">
        <v>82.5</v>
      </c>
      <c r="H1883">
        <v>1.6804999999999899</v>
      </c>
      <c r="I1883">
        <v>1.6865000000000001</v>
      </c>
      <c r="J1883">
        <v>1.1505000000000001</v>
      </c>
      <c r="K1883">
        <v>1.9129499999999999</v>
      </c>
      <c r="L1883">
        <v>10</v>
      </c>
    </row>
    <row r="1884" spans="1:12" x14ac:dyDescent="0.25">
      <c r="A1884">
        <v>397440</v>
      </c>
      <c r="B1884">
        <v>0.8165</v>
      </c>
      <c r="C1884">
        <v>0.59349999999999903</v>
      </c>
      <c r="D1884">
        <v>79.5</v>
      </c>
      <c r="E1884">
        <v>69.5</v>
      </c>
      <c r="F1884">
        <v>98.5</v>
      </c>
      <c r="G1884">
        <v>117.5</v>
      </c>
      <c r="H1884">
        <v>1.6604999999999901</v>
      </c>
      <c r="I1884">
        <v>1.6535</v>
      </c>
      <c r="J1884">
        <v>1.05755</v>
      </c>
      <c r="K1884">
        <v>1.0965</v>
      </c>
      <c r="L1884">
        <v>0</v>
      </c>
    </row>
    <row r="1885" spans="1:12" x14ac:dyDescent="0.25">
      <c r="A1885">
        <v>2022051603</v>
      </c>
      <c r="B1885">
        <v>0.85</v>
      </c>
      <c r="C1885">
        <v>0.71399999999999997</v>
      </c>
      <c r="D1885">
        <v>67.5</v>
      </c>
      <c r="E1885">
        <v>68.5</v>
      </c>
      <c r="F1885">
        <v>79</v>
      </c>
      <c r="G1885">
        <v>95.5</v>
      </c>
      <c r="H1885">
        <v>1.68</v>
      </c>
      <c r="I1885">
        <v>1.6054999999999999</v>
      </c>
      <c r="J1885">
        <v>0.64739999999999998</v>
      </c>
      <c r="K1885">
        <v>1.41055</v>
      </c>
    </row>
    <row r="1886" spans="1:12" x14ac:dyDescent="0.25">
      <c r="A1886">
        <v>287486</v>
      </c>
      <c r="B1886">
        <v>0.66149999999999998</v>
      </c>
      <c r="C1886">
        <v>0.621</v>
      </c>
      <c r="D1886">
        <v>65</v>
      </c>
      <c r="E1886">
        <v>61</v>
      </c>
      <c r="F1886">
        <v>99</v>
      </c>
      <c r="G1886">
        <v>99</v>
      </c>
      <c r="H1886">
        <v>1.6879999999999999</v>
      </c>
      <c r="I1886">
        <v>1.70199999999999</v>
      </c>
      <c r="J1886">
        <v>1.0679000000000001</v>
      </c>
      <c r="K1886">
        <v>1.67235</v>
      </c>
      <c r="L1886">
        <v>86</v>
      </c>
    </row>
    <row r="1887" spans="1:12" x14ac:dyDescent="0.25">
      <c r="A1887">
        <v>2022012912</v>
      </c>
      <c r="B1887">
        <v>0.71099999999999997</v>
      </c>
      <c r="C1887">
        <v>0.77449999999999997</v>
      </c>
      <c r="D1887">
        <v>65</v>
      </c>
      <c r="E1887">
        <v>66</v>
      </c>
      <c r="F1887">
        <v>91.5</v>
      </c>
      <c r="G1887">
        <v>85.5</v>
      </c>
      <c r="H1887">
        <v>1.6739999999999999</v>
      </c>
      <c r="I1887">
        <v>1.66699999999999</v>
      </c>
      <c r="J1887">
        <v>0.98014999999999997</v>
      </c>
      <c r="K1887">
        <v>1.35259999999999</v>
      </c>
    </row>
    <row r="1888" spans="1:12" x14ac:dyDescent="0.25">
      <c r="A1888">
        <v>2022012912</v>
      </c>
      <c r="B1888">
        <v>0.71</v>
      </c>
      <c r="C1888">
        <v>0.65800000000000003</v>
      </c>
      <c r="D1888">
        <v>65</v>
      </c>
      <c r="E1888">
        <v>65.5</v>
      </c>
      <c r="F1888">
        <v>92</v>
      </c>
      <c r="G1888">
        <v>102</v>
      </c>
      <c r="H1888">
        <v>1.6719999999999999</v>
      </c>
      <c r="I1888">
        <v>1.6524999999999901</v>
      </c>
      <c r="J1888">
        <v>0.98954999999999904</v>
      </c>
      <c r="K1888">
        <v>1.3305499999999899</v>
      </c>
    </row>
    <row r="1889" spans="1:12" x14ac:dyDescent="0.25">
      <c r="A1889">
        <v>2022012912</v>
      </c>
      <c r="B1889">
        <v>0.65849999999999997</v>
      </c>
      <c r="C1889">
        <v>0.76349999999999996</v>
      </c>
      <c r="D1889">
        <v>60</v>
      </c>
      <c r="E1889">
        <v>65.5</v>
      </c>
      <c r="F1889">
        <v>91</v>
      </c>
      <c r="G1889">
        <v>86</v>
      </c>
      <c r="H1889">
        <v>1.6665000000000001</v>
      </c>
      <c r="I1889">
        <v>1.653</v>
      </c>
      <c r="J1889">
        <v>0.94849999999999901</v>
      </c>
      <c r="K1889">
        <v>1.5222500000000001</v>
      </c>
    </row>
    <row r="1890" spans="1:12" x14ac:dyDescent="0.25">
      <c r="A1890">
        <v>2022012912</v>
      </c>
      <c r="B1890">
        <v>0.65749999999999997</v>
      </c>
      <c r="C1890">
        <v>0.64700000000000002</v>
      </c>
      <c r="D1890">
        <v>60</v>
      </c>
      <c r="E1890">
        <v>65</v>
      </c>
      <c r="F1890">
        <v>91.5</v>
      </c>
      <c r="G1890">
        <v>102.5</v>
      </c>
      <c r="H1890">
        <v>1.6644999999999901</v>
      </c>
      <c r="I1890">
        <v>1.6385000000000001</v>
      </c>
      <c r="J1890">
        <v>0.95789999999999997</v>
      </c>
      <c r="K1890">
        <v>1.5002</v>
      </c>
    </row>
    <row r="1891" spans="1:12" x14ac:dyDescent="0.25">
      <c r="A1891">
        <v>224229</v>
      </c>
      <c r="B1891">
        <v>0.84149999999999903</v>
      </c>
      <c r="C1891">
        <v>0.60749999999999904</v>
      </c>
      <c r="D1891">
        <v>51</v>
      </c>
      <c r="E1891">
        <v>51.5</v>
      </c>
      <c r="F1891">
        <v>62</v>
      </c>
      <c r="G1891">
        <v>86.5</v>
      </c>
      <c r="H1891">
        <v>1.6839999999999999</v>
      </c>
      <c r="I1891">
        <v>1.69599999999999</v>
      </c>
      <c r="J1891">
        <v>1.0554999999999899</v>
      </c>
      <c r="K1891">
        <v>1.46749999999999</v>
      </c>
      <c r="L1891">
        <v>6</v>
      </c>
    </row>
    <row r="1892" spans="1:12" x14ac:dyDescent="0.25">
      <c r="A1892">
        <v>20220807</v>
      </c>
      <c r="B1892">
        <v>0.72199999999999998</v>
      </c>
      <c r="C1892">
        <v>0.73599999999999899</v>
      </c>
      <c r="D1892">
        <v>70</v>
      </c>
      <c r="E1892">
        <v>68.5</v>
      </c>
      <c r="F1892">
        <v>98.5</v>
      </c>
      <c r="G1892">
        <v>99</v>
      </c>
      <c r="H1892">
        <v>1.6749999999999901</v>
      </c>
      <c r="I1892">
        <v>1.66949999999999</v>
      </c>
      <c r="J1892">
        <v>1.5116999999999901</v>
      </c>
      <c r="K1892">
        <v>1.3154999999999999</v>
      </c>
    </row>
    <row r="1893" spans="1:12" x14ac:dyDescent="0.25">
      <c r="A1893">
        <v>20220807</v>
      </c>
      <c r="B1893">
        <v>0.72399999999999998</v>
      </c>
      <c r="C1893">
        <v>0.73550000000000004</v>
      </c>
      <c r="D1893">
        <v>71.5</v>
      </c>
      <c r="E1893">
        <v>68.5</v>
      </c>
      <c r="F1893">
        <v>100</v>
      </c>
      <c r="G1893">
        <v>98.5</v>
      </c>
      <c r="H1893">
        <v>1.681</v>
      </c>
      <c r="I1893">
        <v>1.6664999999999901</v>
      </c>
      <c r="J1893">
        <v>1.52945</v>
      </c>
      <c r="K1893">
        <v>1.3468</v>
      </c>
    </row>
    <row r="1894" spans="1:12" x14ac:dyDescent="0.25">
      <c r="A1894">
        <v>20220807</v>
      </c>
      <c r="B1894">
        <v>0.75449999999999995</v>
      </c>
      <c r="C1894">
        <v>0.69699999999999895</v>
      </c>
      <c r="D1894">
        <v>73.5</v>
      </c>
      <c r="E1894">
        <v>74.5</v>
      </c>
      <c r="F1894">
        <v>98</v>
      </c>
      <c r="G1894">
        <v>109.5</v>
      </c>
      <c r="H1894">
        <v>1.661</v>
      </c>
      <c r="I1894">
        <v>1.66949999999999</v>
      </c>
      <c r="J1894">
        <v>1.6423999999999901</v>
      </c>
      <c r="K1894">
        <v>1.29705</v>
      </c>
    </row>
    <row r="1895" spans="1:12" x14ac:dyDescent="0.25">
      <c r="A1895">
        <v>20220807</v>
      </c>
      <c r="B1895">
        <v>0.75649999999999995</v>
      </c>
      <c r="C1895">
        <v>0.69650000000000001</v>
      </c>
      <c r="D1895">
        <v>75</v>
      </c>
      <c r="E1895">
        <v>74.5</v>
      </c>
      <c r="F1895">
        <v>99.5</v>
      </c>
      <c r="G1895">
        <v>109</v>
      </c>
      <c r="H1895">
        <v>1.66699999999999</v>
      </c>
      <c r="I1895">
        <v>1.6664999999999901</v>
      </c>
      <c r="J1895">
        <v>1.66015</v>
      </c>
      <c r="K1895">
        <v>1.3283499999999999</v>
      </c>
    </row>
    <row r="1896" spans="1:12" x14ac:dyDescent="0.25">
      <c r="A1896">
        <v>370149</v>
      </c>
      <c r="B1896">
        <v>0.62450000000000006</v>
      </c>
      <c r="C1896">
        <v>0.626999999999999</v>
      </c>
      <c r="D1896">
        <v>68</v>
      </c>
      <c r="E1896">
        <v>69.5</v>
      </c>
      <c r="F1896">
        <v>109.5</v>
      </c>
      <c r="G1896">
        <v>113</v>
      </c>
      <c r="H1896">
        <v>1.6879999999999999</v>
      </c>
      <c r="I1896">
        <v>1.7044999999999999</v>
      </c>
      <c r="J1896">
        <v>1.0217000000000001</v>
      </c>
      <c r="K1896">
        <v>1.9447999999999901</v>
      </c>
      <c r="L1896">
        <v>0</v>
      </c>
    </row>
    <row r="1897" spans="1:12" x14ac:dyDescent="0.25">
      <c r="A1897" t="s">
        <v>16</v>
      </c>
      <c r="B1897">
        <v>0.79549999999999998</v>
      </c>
      <c r="C1897">
        <v>0.80699999999999905</v>
      </c>
      <c r="D1897">
        <v>67.5</v>
      </c>
      <c r="E1897">
        <v>67.5</v>
      </c>
      <c r="F1897">
        <v>86.5</v>
      </c>
      <c r="G1897">
        <v>83</v>
      </c>
      <c r="H1897">
        <v>1.7029999999999901</v>
      </c>
      <c r="I1897">
        <v>1.6655</v>
      </c>
      <c r="J1897">
        <v>1.2858000000000001</v>
      </c>
      <c r="K1897">
        <v>1.1208</v>
      </c>
    </row>
    <row r="1898" spans="1:12" x14ac:dyDescent="0.25">
      <c r="A1898">
        <v>391980</v>
      </c>
      <c r="B1898">
        <v>0.65449999999999997</v>
      </c>
      <c r="C1898">
        <v>0.64349999999999996</v>
      </c>
      <c r="D1898">
        <v>66.5</v>
      </c>
      <c r="E1898">
        <v>62</v>
      </c>
      <c r="F1898">
        <v>103.5</v>
      </c>
      <c r="G1898">
        <v>98.5</v>
      </c>
      <c r="H1898">
        <v>1.68549999999999</v>
      </c>
      <c r="I1898">
        <v>1.63349999999999</v>
      </c>
      <c r="J1898">
        <v>0.7278</v>
      </c>
      <c r="K1898">
        <v>1.2504999999999999</v>
      </c>
      <c r="L1898">
        <v>12</v>
      </c>
    </row>
    <row r="1899" spans="1:12" x14ac:dyDescent="0.25">
      <c r="A1899">
        <v>426258</v>
      </c>
      <c r="B1899">
        <v>0.82199999999999995</v>
      </c>
      <c r="C1899">
        <v>0.60499999999999998</v>
      </c>
      <c r="D1899">
        <v>57.5</v>
      </c>
      <c r="E1899">
        <v>51</v>
      </c>
      <c r="F1899">
        <v>70.5</v>
      </c>
      <c r="G1899">
        <v>83.5</v>
      </c>
      <c r="H1899">
        <v>1.6890000000000001</v>
      </c>
      <c r="I1899">
        <v>1.66149999999999</v>
      </c>
      <c r="J1899">
        <v>1.4441999999999999</v>
      </c>
      <c r="K1899">
        <v>1.2622</v>
      </c>
      <c r="L1899">
        <v>0</v>
      </c>
    </row>
    <row r="1900" spans="1:12" x14ac:dyDescent="0.25">
      <c r="A1900">
        <v>414976</v>
      </c>
      <c r="B1900">
        <v>0.77099999999999902</v>
      </c>
      <c r="C1900">
        <v>0.80299999999999905</v>
      </c>
      <c r="D1900">
        <v>69</v>
      </c>
      <c r="E1900">
        <v>76</v>
      </c>
      <c r="F1900">
        <v>90.5</v>
      </c>
      <c r="G1900">
        <v>94.5</v>
      </c>
      <c r="H1900">
        <v>1.6745000000000001</v>
      </c>
      <c r="I1900">
        <v>1.6755</v>
      </c>
      <c r="J1900">
        <v>0.83420000000000005</v>
      </c>
      <c r="K1900">
        <v>1.26675</v>
      </c>
      <c r="L1900">
        <v>0</v>
      </c>
    </row>
    <row r="1901" spans="1:12" x14ac:dyDescent="0.25">
      <c r="A1901">
        <v>144423</v>
      </c>
      <c r="B1901">
        <v>0.61799999999999999</v>
      </c>
      <c r="C1901">
        <v>0.79449999999999998</v>
      </c>
      <c r="D1901">
        <v>65</v>
      </c>
      <c r="E1901">
        <v>82.5</v>
      </c>
      <c r="F1901">
        <v>104</v>
      </c>
      <c r="G1901">
        <v>104</v>
      </c>
      <c r="H1901">
        <v>1.6775</v>
      </c>
      <c r="I1901">
        <v>1.6595</v>
      </c>
      <c r="J1901">
        <v>0.85539999999999905</v>
      </c>
      <c r="K1901">
        <v>1.0497000000000001</v>
      </c>
      <c r="L1901">
        <v>0</v>
      </c>
    </row>
    <row r="1902" spans="1:12" x14ac:dyDescent="0.25">
      <c r="A1902">
        <v>102749</v>
      </c>
      <c r="B1902">
        <v>0.74199999999999899</v>
      </c>
      <c r="C1902">
        <v>0.69699999999999995</v>
      </c>
      <c r="D1902">
        <v>63.5</v>
      </c>
      <c r="E1902">
        <v>61.5</v>
      </c>
      <c r="F1902">
        <v>86</v>
      </c>
      <c r="G1902">
        <v>89.5</v>
      </c>
      <c r="H1902">
        <v>1.6304999999999901</v>
      </c>
      <c r="I1902">
        <v>1.621</v>
      </c>
      <c r="J1902">
        <v>0.90339999999999998</v>
      </c>
      <c r="K1902">
        <v>1.44065</v>
      </c>
      <c r="L1902">
        <v>0</v>
      </c>
    </row>
    <row r="1903" spans="1:12" x14ac:dyDescent="0.25">
      <c r="A1903">
        <v>2022012905</v>
      </c>
      <c r="B1903">
        <v>0.68299999999999905</v>
      </c>
      <c r="C1903">
        <v>0.70549999999999902</v>
      </c>
      <c r="D1903">
        <v>62</v>
      </c>
      <c r="E1903">
        <v>57</v>
      </c>
      <c r="F1903">
        <v>91</v>
      </c>
      <c r="G1903">
        <v>81.5</v>
      </c>
      <c r="H1903">
        <v>1.6884999999999999</v>
      </c>
      <c r="I1903">
        <v>1.6785000000000001</v>
      </c>
      <c r="J1903">
        <v>1.01715</v>
      </c>
      <c r="K1903">
        <v>1.0990500000000001</v>
      </c>
    </row>
    <row r="1904" spans="1:12" x14ac:dyDescent="0.25">
      <c r="A1904">
        <v>2022012909</v>
      </c>
      <c r="B1904">
        <v>0.63100000000000001</v>
      </c>
      <c r="C1904">
        <v>0.64900000000000002</v>
      </c>
      <c r="D1904">
        <v>61</v>
      </c>
      <c r="E1904">
        <v>61</v>
      </c>
      <c r="F1904">
        <v>97</v>
      </c>
      <c r="G1904">
        <v>93.5</v>
      </c>
      <c r="H1904">
        <v>1.6895</v>
      </c>
      <c r="I1904">
        <v>1.6795</v>
      </c>
      <c r="J1904">
        <v>1.3713</v>
      </c>
      <c r="K1904">
        <v>1.6567499999999999</v>
      </c>
    </row>
    <row r="1905" spans="1:12" x14ac:dyDescent="0.25">
      <c r="A1905">
        <v>344850</v>
      </c>
      <c r="B1905">
        <v>0.808499999999999</v>
      </c>
      <c r="C1905">
        <v>0.63749999999999896</v>
      </c>
      <c r="D1905">
        <v>78.5</v>
      </c>
      <c r="E1905">
        <v>71.5</v>
      </c>
      <c r="F1905">
        <v>97.5</v>
      </c>
      <c r="G1905">
        <v>115</v>
      </c>
      <c r="H1905">
        <v>1.6975</v>
      </c>
      <c r="I1905">
        <v>1.7064999999999999</v>
      </c>
      <c r="J1905">
        <v>1.6631</v>
      </c>
      <c r="K1905">
        <v>1.4939</v>
      </c>
      <c r="L1905">
        <v>0</v>
      </c>
    </row>
    <row r="1906" spans="1:12" x14ac:dyDescent="0.25">
      <c r="A1906">
        <v>418420</v>
      </c>
      <c r="B1906">
        <v>0.70399999999999896</v>
      </c>
      <c r="C1906">
        <v>0.5625</v>
      </c>
      <c r="D1906">
        <v>68.5</v>
      </c>
      <c r="E1906">
        <v>65.5</v>
      </c>
      <c r="F1906">
        <v>97.5</v>
      </c>
      <c r="G1906">
        <v>117.5</v>
      </c>
      <c r="H1906">
        <v>1.7004999999999899</v>
      </c>
      <c r="I1906">
        <v>1.7075</v>
      </c>
      <c r="J1906">
        <v>1.0819000000000001</v>
      </c>
      <c r="K1906">
        <v>1.1057999999999999</v>
      </c>
      <c r="L1906">
        <v>80</v>
      </c>
    </row>
    <row r="1907" spans="1:12" x14ac:dyDescent="0.25">
      <c r="A1907">
        <v>408296</v>
      </c>
      <c r="B1907">
        <v>0.68100000000000005</v>
      </c>
      <c r="C1907">
        <v>0.7</v>
      </c>
      <c r="D1907">
        <v>57</v>
      </c>
      <c r="E1907">
        <v>52.5</v>
      </c>
      <c r="F1907">
        <v>84.5</v>
      </c>
      <c r="G1907">
        <v>75.5</v>
      </c>
      <c r="H1907">
        <v>1.696</v>
      </c>
      <c r="I1907">
        <v>1.6439999999999999</v>
      </c>
      <c r="J1907">
        <v>1.10015</v>
      </c>
      <c r="K1907">
        <v>1.1736500000000001</v>
      </c>
      <c r="L1907">
        <v>88</v>
      </c>
    </row>
    <row r="1908" spans="1:12" x14ac:dyDescent="0.25">
      <c r="A1908">
        <v>2022080701</v>
      </c>
      <c r="B1908">
        <v>0.72550000000000003</v>
      </c>
      <c r="C1908">
        <v>0.72450000000000003</v>
      </c>
      <c r="D1908">
        <v>52</v>
      </c>
      <c r="E1908">
        <v>60</v>
      </c>
      <c r="F1908">
        <v>72</v>
      </c>
      <c r="G1908">
        <v>83</v>
      </c>
      <c r="H1908">
        <v>1.6964999999999999</v>
      </c>
      <c r="I1908">
        <v>1.6850000000000001</v>
      </c>
      <c r="J1908">
        <v>1.3317000000000001</v>
      </c>
      <c r="K1908">
        <v>1.28155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5923-23B7-4499-B017-FADF6A6398F8}">
  <dimension ref="A1:AH1480"/>
  <sheetViews>
    <sheetView topLeftCell="Q1" workbookViewId="0">
      <pane ySplit="1" topLeftCell="A32" activePane="bottomLeft" state="frozen"/>
      <selection activeCell="G1" sqref="G1"/>
      <selection pane="bottomLeft" activeCell="Y54" sqref="Y54"/>
    </sheetView>
  </sheetViews>
  <sheetFormatPr defaultRowHeight="13.8" x14ac:dyDescent="0.25"/>
  <sheetData>
    <row r="1" spans="1:34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</row>
    <row r="2" spans="1:34" x14ac:dyDescent="0.25">
      <c r="A2">
        <v>408017</v>
      </c>
      <c r="B2">
        <v>39</v>
      </c>
      <c r="C2">
        <v>1</v>
      </c>
      <c r="D2" t="s">
        <v>40</v>
      </c>
      <c r="E2" t="s">
        <v>41</v>
      </c>
      <c r="F2">
        <v>0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40</v>
      </c>
      <c r="M2" t="s">
        <v>41</v>
      </c>
      <c r="N2">
        <v>1</v>
      </c>
      <c r="O2">
        <v>8.48</v>
      </c>
      <c r="P2">
        <v>5.4</v>
      </c>
      <c r="Q2">
        <v>0</v>
      </c>
      <c r="R2">
        <v>13.9</v>
      </c>
      <c r="S2">
        <v>65</v>
      </c>
      <c r="T2">
        <v>348</v>
      </c>
      <c r="U2">
        <v>157</v>
      </c>
      <c r="V2">
        <v>132</v>
      </c>
      <c r="W2">
        <v>16.5</v>
      </c>
      <c r="X2">
        <f>VLOOKUP($A2,眼底和Gensini!$A:$L,2,0)</f>
        <v>0.70449999999999902</v>
      </c>
      <c r="Y2">
        <f>VLOOKUP($A2,眼底和Gensini!$A:$L,3,0)</f>
        <v>0.64399999999999902</v>
      </c>
      <c r="Z2">
        <f>VLOOKUP($A2,眼底和Gensini!$A:$L,4,0)</f>
        <v>73</v>
      </c>
      <c r="AA2">
        <f>VLOOKUP($A2,眼底和Gensini!$A:$L,5,0)</f>
        <v>71.5</v>
      </c>
      <c r="AB2">
        <f>VLOOKUP($A2,眼底和Gensini!$A:$L,6,0)</f>
        <v>103.5</v>
      </c>
      <c r="AC2">
        <f>VLOOKUP($A2,眼底和Gensini!$A:$L,7,0)</f>
        <v>112.5</v>
      </c>
      <c r="AD2">
        <f>VLOOKUP($A2,眼底和Gensini!$A:$L,8,0)</f>
        <v>1.6655</v>
      </c>
      <c r="AE2">
        <f>VLOOKUP($A2,眼底和Gensini!$A:$L,9,0)</f>
        <v>1.671</v>
      </c>
      <c r="AF2">
        <f>VLOOKUP($A2,眼底和Gensini!$A:$L,10,0)</f>
        <v>1.1686999999999901</v>
      </c>
      <c r="AG2">
        <f>VLOOKUP($A2,眼底和Gensini!$A:$L,11,0)</f>
        <v>1.8178000000000001</v>
      </c>
      <c r="AH2">
        <f>VLOOKUP($A2,眼底和Gensini!$A:$L,12,0)</f>
        <v>0</v>
      </c>
    </row>
    <row r="3" spans="1:34" x14ac:dyDescent="0.25">
      <c r="A3">
        <v>408018</v>
      </c>
      <c r="B3">
        <v>59</v>
      </c>
      <c r="C3">
        <v>2</v>
      </c>
      <c r="D3" t="s">
        <v>40</v>
      </c>
      <c r="E3" t="s">
        <v>40</v>
      </c>
      <c r="F3">
        <v>0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t="s">
        <v>41</v>
      </c>
      <c r="M3" t="s">
        <v>40</v>
      </c>
      <c r="N3">
        <v>1</v>
      </c>
      <c r="O3">
        <v>3.7</v>
      </c>
      <c r="P3">
        <v>5.9</v>
      </c>
      <c r="Q3">
        <v>0</v>
      </c>
      <c r="R3" t="s">
        <v>52</v>
      </c>
      <c r="S3">
        <v>56</v>
      </c>
      <c r="T3">
        <v>292</v>
      </c>
      <c r="U3">
        <v>185</v>
      </c>
      <c r="V3">
        <v>83</v>
      </c>
      <c r="W3">
        <v>9.6999999999999993</v>
      </c>
      <c r="X3">
        <f>VLOOKUP(A3,眼底和Gensini!$A:$L,2,0)</f>
        <v>0.57749999999999901</v>
      </c>
      <c r="Y3">
        <f>VLOOKUP($A3,眼底和Gensini!$A:$L,2,0)</f>
        <v>0.57749999999999901</v>
      </c>
      <c r="Z3">
        <f>VLOOKUP($A3,眼底和Gensini!$A:$L,4,0)</f>
        <v>61.5</v>
      </c>
      <c r="AA3">
        <f>VLOOKUP($A3,眼底和Gensini!$A:$L,5,0)</f>
        <v>65.5</v>
      </c>
      <c r="AB3">
        <f>VLOOKUP($A3,眼底和Gensini!$A:$L,6,0)</f>
        <v>106.5</v>
      </c>
      <c r="AC3">
        <f>VLOOKUP($A3,眼底和Gensini!$A:$L,7,0)</f>
        <v>94.5</v>
      </c>
      <c r="AD3">
        <f>VLOOKUP($A3,眼底和Gensini!$A:$L,8,0)</f>
        <v>1.6005</v>
      </c>
      <c r="AE3">
        <f>VLOOKUP($A3,眼底和Gensini!$A:$L,9,0)</f>
        <v>1.625</v>
      </c>
      <c r="AF3">
        <f>VLOOKUP($A3,眼底和Gensini!$A:$L,10,0)</f>
        <v>1.2423</v>
      </c>
      <c r="AG3">
        <f>VLOOKUP($A3,眼底和Gensini!$A:$L,11,0)</f>
        <v>2.9224999999999999</v>
      </c>
      <c r="AH3">
        <f>VLOOKUP($A3,眼底和Gensini!$A:$L,12,0)</f>
        <v>0</v>
      </c>
    </row>
    <row r="4" spans="1:34" x14ac:dyDescent="0.25">
      <c r="A4">
        <v>66136</v>
      </c>
      <c r="B4">
        <v>71</v>
      </c>
      <c r="C4">
        <v>1</v>
      </c>
      <c r="D4" t="s">
        <v>40</v>
      </c>
      <c r="E4" t="s">
        <v>41</v>
      </c>
      <c r="F4">
        <v>0</v>
      </c>
      <c r="G4" t="s">
        <v>53</v>
      </c>
      <c r="H4" t="s">
        <v>54</v>
      </c>
      <c r="I4" t="s">
        <v>55</v>
      </c>
      <c r="J4" t="s">
        <v>56</v>
      </c>
      <c r="K4" t="s">
        <v>54</v>
      </c>
      <c r="L4" t="s">
        <v>41</v>
      </c>
      <c r="M4" t="s">
        <v>40</v>
      </c>
      <c r="N4">
        <v>1</v>
      </c>
      <c r="O4">
        <v>3.18</v>
      </c>
      <c r="P4">
        <v>5.9</v>
      </c>
      <c r="Q4">
        <v>8</v>
      </c>
      <c r="R4" t="s">
        <v>52</v>
      </c>
      <c r="S4">
        <v>91</v>
      </c>
      <c r="T4">
        <v>259</v>
      </c>
      <c r="U4">
        <v>173</v>
      </c>
      <c r="V4">
        <v>95</v>
      </c>
      <c r="W4">
        <v>12.1</v>
      </c>
      <c r="X4">
        <f>VLOOKUP(A4,眼底和Gensini!$A:$L,2,0)</f>
        <v>0.64149999999999996</v>
      </c>
      <c r="Y4">
        <f>VLOOKUP($A4,眼底和Gensini!$A:$L,2,0)</f>
        <v>0.64149999999999996</v>
      </c>
      <c r="Z4">
        <f>VLOOKUP($A4,眼底和Gensini!$A:$L,4,0)</f>
        <v>59.5</v>
      </c>
      <c r="AA4">
        <f>VLOOKUP($A4,眼底和Gensini!$A:$L,5,0)</f>
        <v>62</v>
      </c>
      <c r="AB4">
        <f>VLOOKUP($A4,眼底和Gensini!$A:$L,6,0)</f>
        <v>94.5</v>
      </c>
      <c r="AC4">
        <f>VLOOKUP($A4,眼底和Gensini!$A:$L,7,0)</f>
        <v>90</v>
      </c>
      <c r="AD4">
        <f>VLOOKUP($A4,眼底和Gensini!$A:$L,8,0)</f>
        <v>1.5649999999999999</v>
      </c>
      <c r="AE4">
        <f>VLOOKUP($A4,眼底和Gensini!$A:$L,9,0)</f>
        <v>1.5774999999999999</v>
      </c>
      <c r="AF4">
        <f>VLOOKUP($A4,眼底和Gensini!$A:$L,10,0)</f>
        <v>1.0622499999999999</v>
      </c>
      <c r="AG4">
        <f>VLOOKUP($A4,眼底和Gensini!$A:$L,11,0)</f>
        <v>1.7481499999999901</v>
      </c>
      <c r="AH4">
        <f>VLOOKUP($A4,眼底和Gensini!$A:$L,12,0)</f>
        <v>8</v>
      </c>
    </row>
    <row r="5" spans="1:34" x14ac:dyDescent="0.25">
      <c r="A5">
        <v>311204</v>
      </c>
      <c r="B5">
        <v>69</v>
      </c>
      <c r="C5">
        <v>1</v>
      </c>
      <c r="D5" t="s">
        <v>41</v>
      </c>
      <c r="E5" t="s">
        <v>41</v>
      </c>
      <c r="F5">
        <v>0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s">
        <v>41</v>
      </c>
      <c r="M5" t="s">
        <v>41</v>
      </c>
      <c r="N5">
        <v>1</v>
      </c>
      <c r="O5">
        <v>5.4</v>
      </c>
      <c r="P5">
        <v>6.9</v>
      </c>
      <c r="Q5">
        <v>50</v>
      </c>
      <c r="R5" t="e">
        <v>#N/A</v>
      </c>
      <c r="S5">
        <v>60</v>
      </c>
      <c r="T5">
        <v>338</v>
      </c>
      <c r="U5">
        <v>117</v>
      </c>
      <c r="V5">
        <v>69</v>
      </c>
      <c r="W5">
        <v>15.1</v>
      </c>
      <c r="X5">
        <f>VLOOKUP(A5,眼底和Gensini!$A:$L,2,0)</f>
        <v>0.75049999999999994</v>
      </c>
      <c r="Y5">
        <f>VLOOKUP($A5,眼底和Gensini!$A:$L,2,0)</f>
        <v>0.75049999999999994</v>
      </c>
      <c r="Z5">
        <f>VLOOKUP($A5,眼底和Gensini!$A:$L,4,0)</f>
        <v>59.5</v>
      </c>
      <c r="AA5">
        <f>VLOOKUP($A5,眼底和Gensini!$A:$L,5,0)</f>
        <v>61</v>
      </c>
      <c r="AB5">
        <f>VLOOKUP($A5,眼底和Gensini!$A:$L,6,0)</f>
        <v>80</v>
      </c>
      <c r="AC5">
        <f>VLOOKUP($A5,眼底和Gensini!$A:$L,7,0)</f>
        <v>82.5</v>
      </c>
      <c r="AD5">
        <f>VLOOKUP($A5,眼底和Gensini!$A:$L,8,0)</f>
        <v>1.5489999999999999</v>
      </c>
      <c r="AE5">
        <f>VLOOKUP($A5,眼底和Gensini!$A:$L,9,0)</f>
        <v>1.5669999999999999</v>
      </c>
      <c r="AF5">
        <f>VLOOKUP($A5,眼底和Gensini!$A:$L,10,0)</f>
        <v>0.83104999999999996</v>
      </c>
      <c r="AG5">
        <f>VLOOKUP($A5,眼底和Gensini!$A:$L,11,0)</f>
        <v>1.55755</v>
      </c>
      <c r="AH5">
        <f>VLOOKUP($A5,眼底和Gensini!$A:$L,12,0)</f>
        <v>50</v>
      </c>
    </row>
    <row r="6" spans="1:34" x14ac:dyDescent="0.25">
      <c r="A6">
        <v>309833</v>
      </c>
      <c r="B6">
        <v>51</v>
      </c>
      <c r="C6">
        <v>1</v>
      </c>
      <c r="D6" t="s">
        <v>41</v>
      </c>
      <c r="E6" t="s">
        <v>41</v>
      </c>
      <c r="F6">
        <v>0</v>
      </c>
      <c r="G6" t="s">
        <v>57</v>
      </c>
      <c r="H6" t="s">
        <v>43</v>
      </c>
      <c r="I6" t="s">
        <v>58</v>
      </c>
      <c r="J6" t="s">
        <v>59</v>
      </c>
      <c r="K6" t="s">
        <v>60</v>
      </c>
      <c r="L6" t="s">
        <v>41</v>
      </c>
      <c r="M6" t="s">
        <v>40</v>
      </c>
      <c r="N6">
        <v>1</v>
      </c>
      <c r="O6">
        <v>3.88</v>
      </c>
      <c r="P6">
        <v>7.7</v>
      </c>
      <c r="Q6">
        <v>60</v>
      </c>
      <c r="R6">
        <v>2</v>
      </c>
      <c r="S6">
        <v>70</v>
      </c>
      <c r="T6">
        <v>401</v>
      </c>
      <c r="U6">
        <v>177</v>
      </c>
      <c r="V6">
        <v>117</v>
      </c>
      <c r="W6">
        <v>11.2</v>
      </c>
      <c r="X6">
        <f>VLOOKUP(A6,眼底和Gensini!$A:$L,2,0)</f>
        <v>0.69199999999999895</v>
      </c>
      <c r="Y6">
        <f>VLOOKUP($A6,眼底和Gensini!$A:$L,2,0)</f>
        <v>0.69199999999999895</v>
      </c>
      <c r="Z6">
        <f>VLOOKUP($A6,眼底和Gensini!$A:$L,4,0)</f>
        <v>67.5</v>
      </c>
      <c r="AA6">
        <f>VLOOKUP($A6,眼底和Gensini!$A:$L,5,0)</f>
        <v>72.5</v>
      </c>
      <c r="AB6">
        <f>VLOOKUP($A6,眼底和Gensini!$A:$L,6,0)</f>
        <v>99</v>
      </c>
      <c r="AC6">
        <f>VLOOKUP($A6,眼底和Gensini!$A:$L,7,0)</f>
        <v>98.5</v>
      </c>
      <c r="AD6">
        <f>VLOOKUP($A6,眼底和Gensini!$A:$L,8,0)</f>
        <v>1.62349999999999</v>
      </c>
      <c r="AE6">
        <f>VLOOKUP($A6,眼底和Gensini!$A:$L,9,0)</f>
        <v>1.7069999999999901</v>
      </c>
      <c r="AF6">
        <f>VLOOKUP($A6,眼底和Gensini!$A:$L,10,0)</f>
        <v>0.76939999999999997</v>
      </c>
      <c r="AG6">
        <f>VLOOKUP($A6,眼底和Gensini!$A:$L,11,0)</f>
        <v>1.6648000000000001</v>
      </c>
      <c r="AH6">
        <f>VLOOKUP($A6,眼底和Gensini!$A:$L,12,0)</f>
        <v>60</v>
      </c>
    </row>
    <row r="7" spans="1:34" x14ac:dyDescent="0.25">
      <c r="A7">
        <v>369228</v>
      </c>
      <c r="B7">
        <v>63</v>
      </c>
      <c r="C7">
        <v>2</v>
      </c>
      <c r="D7" t="s">
        <v>40</v>
      </c>
      <c r="E7" t="s">
        <v>41</v>
      </c>
      <c r="F7">
        <v>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40</v>
      </c>
      <c r="M7" t="s">
        <v>40</v>
      </c>
      <c r="N7">
        <v>1</v>
      </c>
      <c r="O7">
        <v>3.55</v>
      </c>
      <c r="P7">
        <v>4.5999999999999996</v>
      </c>
      <c r="Q7">
        <v>18</v>
      </c>
      <c r="R7">
        <v>4.5999999999999996</v>
      </c>
      <c r="S7">
        <v>50</v>
      </c>
      <c r="T7">
        <v>252</v>
      </c>
      <c r="U7">
        <v>179</v>
      </c>
      <c r="V7">
        <v>154</v>
      </c>
      <c r="W7">
        <v>3.8</v>
      </c>
      <c r="X7">
        <f>VLOOKUP(A7,眼底和Gensini!$A:$L,2,0)</f>
        <v>0.83450000000000002</v>
      </c>
      <c r="Y7">
        <f>VLOOKUP($A7,眼底和Gensini!$A:$L,2,0)</f>
        <v>0.83450000000000002</v>
      </c>
      <c r="Z7">
        <f>VLOOKUP($A7,眼底和Gensini!$A:$L,4,0)</f>
        <v>67</v>
      </c>
      <c r="AA7">
        <f>VLOOKUP($A7,眼底和Gensini!$A:$L,5,0)</f>
        <v>71</v>
      </c>
      <c r="AB7">
        <f>VLOOKUP($A7,眼底和Gensini!$A:$L,6,0)</f>
        <v>80</v>
      </c>
      <c r="AC7">
        <f>VLOOKUP($A7,眼底和Gensini!$A:$L,7,0)</f>
        <v>72.5</v>
      </c>
      <c r="AD7">
        <f>VLOOKUP($A7,眼底和Gensini!$A:$L,8,0)</f>
        <v>1.5129999999999999</v>
      </c>
      <c r="AE7">
        <f>VLOOKUP($A7,眼底和Gensini!$A:$L,9,0)</f>
        <v>1.524</v>
      </c>
      <c r="AF7">
        <f>VLOOKUP($A7,眼底和Gensini!$A:$L,10,0)</f>
        <v>0.86699999999999999</v>
      </c>
      <c r="AG7">
        <f>VLOOKUP($A7,眼底和Gensini!$A:$L,11,0)</f>
        <v>1.1251500000000001</v>
      </c>
      <c r="AH7">
        <f>VLOOKUP($A7,眼底和Gensini!$A:$L,12,0)</f>
        <v>18</v>
      </c>
    </row>
    <row r="8" spans="1:34" x14ac:dyDescent="0.25">
      <c r="A8">
        <v>408255</v>
      </c>
      <c r="B8">
        <v>44</v>
      </c>
      <c r="C8">
        <v>1</v>
      </c>
      <c r="D8" t="s">
        <v>40</v>
      </c>
      <c r="E8" t="s">
        <v>41</v>
      </c>
      <c r="F8">
        <v>0</v>
      </c>
      <c r="G8" t="s">
        <v>42</v>
      </c>
      <c r="H8" t="s">
        <v>66</v>
      </c>
      <c r="I8" t="s">
        <v>67</v>
      </c>
      <c r="J8" t="s">
        <v>68</v>
      </c>
      <c r="K8" t="s">
        <v>69</v>
      </c>
      <c r="L8" t="s">
        <v>41</v>
      </c>
      <c r="M8" t="s">
        <v>40</v>
      </c>
      <c r="N8">
        <v>1</v>
      </c>
      <c r="O8">
        <v>3.45</v>
      </c>
      <c r="P8">
        <v>6</v>
      </c>
      <c r="Q8">
        <v>0</v>
      </c>
      <c r="R8" t="s">
        <v>52</v>
      </c>
      <c r="S8">
        <v>70</v>
      </c>
      <c r="T8">
        <v>303</v>
      </c>
      <c r="U8">
        <v>150</v>
      </c>
      <c r="V8">
        <v>73</v>
      </c>
      <c r="W8">
        <v>1.4</v>
      </c>
      <c r="X8">
        <f>VLOOKUP(A8,眼底和Gensini!$A:$L,2,0)</f>
        <v>0.64299999999999902</v>
      </c>
      <c r="Y8">
        <f>VLOOKUP($A8,眼底和Gensini!$A:$L,2,0)</f>
        <v>0.64299999999999902</v>
      </c>
      <c r="Z8">
        <f>VLOOKUP($A8,眼底和Gensini!$A:$L,4,0)</f>
        <v>48.5</v>
      </c>
      <c r="AA8">
        <f>VLOOKUP($A8,眼底和Gensini!$A:$L,5,0)</f>
        <v>50</v>
      </c>
      <c r="AB8">
        <f>VLOOKUP($A8,眼底和Gensini!$A:$L,6,0)</f>
        <v>75.5</v>
      </c>
      <c r="AC8">
        <f>VLOOKUP($A8,眼底和Gensini!$A:$L,7,0)</f>
        <v>85.5</v>
      </c>
      <c r="AD8">
        <f>VLOOKUP($A8,眼底和Gensini!$A:$L,8,0)</f>
        <v>1.61499999999999</v>
      </c>
      <c r="AE8">
        <f>VLOOKUP($A8,眼底和Gensini!$A:$L,9,0)</f>
        <v>1.6279999999999899</v>
      </c>
      <c r="AF8">
        <f>VLOOKUP($A8,眼底和Gensini!$A:$L,10,0)</f>
        <v>1.25685</v>
      </c>
      <c r="AG8">
        <f>VLOOKUP($A8,眼底和Gensini!$A:$L,11,0)</f>
        <v>1.0633999999999999</v>
      </c>
      <c r="AH8">
        <f>VLOOKUP($A8,眼底和Gensini!$A:$L,12,0)</f>
        <v>0</v>
      </c>
    </row>
    <row r="9" spans="1:34" x14ac:dyDescent="0.25">
      <c r="A9">
        <v>136013</v>
      </c>
      <c r="B9">
        <v>78</v>
      </c>
      <c r="C9">
        <v>1</v>
      </c>
      <c r="D9" t="s">
        <v>41</v>
      </c>
      <c r="E9" t="s">
        <v>40</v>
      </c>
      <c r="F9">
        <v>0</v>
      </c>
      <c r="G9" t="s">
        <v>47</v>
      </c>
      <c r="H9" t="s">
        <v>70</v>
      </c>
      <c r="I9" t="s">
        <v>51</v>
      </c>
      <c r="J9" t="s">
        <v>71</v>
      </c>
      <c r="K9" t="s">
        <v>72</v>
      </c>
      <c r="L9" t="s">
        <v>40</v>
      </c>
      <c r="M9" t="s">
        <v>41</v>
      </c>
      <c r="N9">
        <v>1</v>
      </c>
      <c r="O9">
        <v>3.5</v>
      </c>
      <c r="P9">
        <v>6.7</v>
      </c>
      <c r="Q9">
        <v>100</v>
      </c>
      <c r="R9" t="s">
        <v>52</v>
      </c>
      <c r="S9">
        <v>93</v>
      </c>
      <c r="T9">
        <v>343</v>
      </c>
      <c r="U9">
        <v>159</v>
      </c>
      <c r="V9">
        <v>98</v>
      </c>
      <c r="W9">
        <v>2.7</v>
      </c>
      <c r="X9">
        <f>VLOOKUP(A9,眼底和Gensini!$A:$L,2,0)</f>
        <v>0.81699999999999995</v>
      </c>
      <c r="Y9">
        <f>VLOOKUP($A9,眼底和Gensini!$A:$L,2,0)</f>
        <v>0.81699999999999995</v>
      </c>
      <c r="Z9">
        <f>VLOOKUP($A9,眼底和Gensini!$A:$L,4,0)</f>
        <v>58</v>
      </c>
      <c r="AA9">
        <f>VLOOKUP($A9,眼底和Gensini!$A:$L,5,0)</f>
        <v>40</v>
      </c>
      <c r="AB9">
        <f>VLOOKUP($A9,眼底和Gensini!$A:$L,6,0)</f>
        <v>71.5</v>
      </c>
      <c r="AC9">
        <f>VLOOKUP($A9,眼底和Gensini!$A:$L,7,0)</f>
        <v>68.5</v>
      </c>
      <c r="AD9">
        <f>VLOOKUP($A9,眼底和Gensini!$A:$L,8,0)</f>
        <v>1.1240000000000001</v>
      </c>
      <c r="AE9">
        <f>VLOOKUP($A9,眼底和Gensini!$A:$L,9,0)</f>
        <v>1.2170000000000001</v>
      </c>
      <c r="AF9">
        <f>VLOOKUP($A9,眼底和Gensini!$A:$L,10,0)</f>
        <v>0.9415</v>
      </c>
      <c r="AG9">
        <f>VLOOKUP($A9,眼底和Gensini!$A:$L,11,0)</f>
        <v>1.0676999999999901</v>
      </c>
      <c r="AH9">
        <f>VLOOKUP($A9,眼底和Gensini!$A:$L,12,0)</f>
        <v>100</v>
      </c>
    </row>
    <row r="10" spans="1:34" x14ac:dyDescent="0.25">
      <c r="A10">
        <v>408409</v>
      </c>
      <c r="B10">
        <v>51</v>
      </c>
      <c r="C10">
        <v>1</v>
      </c>
      <c r="D10" t="s">
        <v>41</v>
      </c>
      <c r="E10" t="s">
        <v>41</v>
      </c>
      <c r="F10">
        <v>0</v>
      </c>
      <c r="G10" t="s">
        <v>73</v>
      </c>
      <c r="H10" t="s">
        <v>72</v>
      </c>
      <c r="I10" t="s">
        <v>74</v>
      </c>
      <c r="J10" t="s">
        <v>75</v>
      </c>
      <c r="K10" t="s">
        <v>76</v>
      </c>
      <c r="L10" t="s">
        <v>41</v>
      </c>
      <c r="M10" t="s">
        <v>41</v>
      </c>
      <c r="N10">
        <v>1</v>
      </c>
      <c r="O10">
        <v>3.18</v>
      </c>
      <c r="P10">
        <v>5.2</v>
      </c>
      <c r="Q10">
        <v>6</v>
      </c>
      <c r="R10" t="s">
        <v>52</v>
      </c>
      <c r="S10">
        <v>118</v>
      </c>
      <c r="T10">
        <v>390</v>
      </c>
      <c r="U10">
        <v>118</v>
      </c>
      <c r="V10">
        <v>34</v>
      </c>
      <c r="W10">
        <v>7.7</v>
      </c>
      <c r="X10">
        <f>VLOOKUP(A10,眼底和Gensini!$A:$L,2,0)</f>
        <v>0.58099999999999996</v>
      </c>
      <c r="Y10">
        <f>VLOOKUP($A10,眼底和Gensini!$A:$L,2,0)</f>
        <v>0.58099999999999996</v>
      </c>
      <c r="Z10">
        <f>VLOOKUP($A10,眼底和Gensini!$A:$L,4,0)</f>
        <v>67</v>
      </c>
      <c r="AA10">
        <f>VLOOKUP($A10,眼底和Gensini!$A:$L,5,0)</f>
        <v>71</v>
      </c>
      <c r="AB10">
        <f>VLOOKUP($A10,眼底和Gensini!$A:$L,6,0)</f>
        <v>115.5</v>
      </c>
      <c r="AC10">
        <f>VLOOKUP($A10,眼底和Gensini!$A:$L,7,0)</f>
        <v>118</v>
      </c>
      <c r="AD10">
        <f>VLOOKUP($A10,眼底和Gensini!$A:$L,8,0)</f>
        <v>1.516</v>
      </c>
      <c r="AE10">
        <f>VLOOKUP($A10,眼底和Gensini!$A:$L,9,0)</f>
        <v>1.5620000000000001</v>
      </c>
      <c r="AF10">
        <f>VLOOKUP($A10,眼底和Gensini!$A:$L,10,0)</f>
        <v>1.2639499999999999</v>
      </c>
      <c r="AG10">
        <f>VLOOKUP($A10,眼底和Gensini!$A:$L,11,0)</f>
        <v>1.4377500000000001</v>
      </c>
      <c r="AH10">
        <f>VLOOKUP($A10,眼底和Gensini!$A:$L,12,0)</f>
        <v>6</v>
      </c>
    </row>
    <row r="11" spans="1:34" x14ac:dyDescent="0.25">
      <c r="A11">
        <v>408376</v>
      </c>
      <c r="B11">
        <v>55</v>
      </c>
      <c r="C11">
        <v>2</v>
      </c>
      <c r="D11" t="s">
        <v>40</v>
      </c>
      <c r="E11" t="s">
        <v>40</v>
      </c>
      <c r="F11">
        <v>0</v>
      </c>
      <c r="G11" t="s">
        <v>47</v>
      </c>
      <c r="H11" t="s">
        <v>77</v>
      </c>
      <c r="I11" t="s">
        <v>70</v>
      </c>
      <c r="J11" t="s">
        <v>78</v>
      </c>
      <c r="K11" t="s">
        <v>65</v>
      </c>
      <c r="L11" t="s">
        <v>40</v>
      </c>
      <c r="M11" t="s">
        <v>41</v>
      </c>
      <c r="N11">
        <v>1</v>
      </c>
      <c r="O11">
        <v>6.63</v>
      </c>
      <c r="P11">
        <v>7.2</v>
      </c>
      <c r="Q11">
        <v>0</v>
      </c>
      <c r="R11" t="s">
        <v>52</v>
      </c>
      <c r="S11">
        <v>50</v>
      </c>
      <c r="T11">
        <v>354</v>
      </c>
      <c r="U11">
        <v>163</v>
      </c>
      <c r="V11">
        <v>70</v>
      </c>
      <c r="W11">
        <v>11.8</v>
      </c>
      <c r="X11">
        <f>VLOOKUP(A11,眼底和Gensini!$A:$L,2,0)</f>
        <v>0.71350000000000002</v>
      </c>
      <c r="Y11">
        <f>VLOOKUP($A11,眼底和Gensini!$A:$L,2,0)</f>
        <v>0.71350000000000002</v>
      </c>
      <c r="Z11">
        <f>VLOOKUP($A11,眼底和Gensini!$A:$L,4,0)</f>
        <v>67</v>
      </c>
      <c r="AA11">
        <f>VLOOKUP($A11,眼底和Gensini!$A:$L,5,0)</f>
        <v>62.5</v>
      </c>
      <c r="AB11">
        <f>VLOOKUP($A11,眼底和Gensini!$A:$L,6,0)</f>
        <v>93.5</v>
      </c>
      <c r="AC11">
        <f>VLOOKUP($A11,眼底和Gensini!$A:$L,7,0)</f>
        <v>97</v>
      </c>
      <c r="AD11">
        <f>VLOOKUP($A11,眼底和Gensini!$A:$L,8,0)</f>
        <v>1.6395</v>
      </c>
      <c r="AE11">
        <f>VLOOKUP($A11,眼底和Gensini!$A:$L,9,0)</f>
        <v>1.665</v>
      </c>
      <c r="AF11">
        <f>VLOOKUP($A11,眼底和Gensini!$A:$L,10,0)</f>
        <v>0.89959999999999996</v>
      </c>
      <c r="AG11">
        <f>VLOOKUP($A11,眼底和Gensini!$A:$L,11,0)</f>
        <v>1.6126499999999999</v>
      </c>
      <c r="AH11">
        <f>VLOOKUP($A11,眼底和Gensini!$A:$L,12,0)</f>
        <v>0</v>
      </c>
    </row>
    <row r="12" spans="1:34" x14ac:dyDescent="0.25">
      <c r="A12">
        <v>388868</v>
      </c>
      <c r="B12">
        <v>55</v>
      </c>
      <c r="C12">
        <v>2</v>
      </c>
      <c r="D12" t="s">
        <v>40</v>
      </c>
      <c r="E12" t="s">
        <v>41</v>
      </c>
      <c r="F12">
        <v>0</v>
      </c>
      <c r="G12" t="s">
        <v>47</v>
      </c>
      <c r="H12" t="s">
        <v>58</v>
      </c>
      <c r="I12" t="s">
        <v>51</v>
      </c>
      <c r="J12" t="s">
        <v>79</v>
      </c>
      <c r="K12" t="s">
        <v>76</v>
      </c>
      <c r="L12" t="s">
        <v>40</v>
      </c>
      <c r="M12" t="s">
        <v>41</v>
      </c>
      <c r="N12">
        <v>1</v>
      </c>
      <c r="O12">
        <v>4.0999999999999996</v>
      </c>
      <c r="P12">
        <v>5.3</v>
      </c>
      <c r="Q12">
        <v>2</v>
      </c>
      <c r="R12" t="s">
        <v>52</v>
      </c>
      <c r="S12">
        <v>66</v>
      </c>
      <c r="T12">
        <v>290</v>
      </c>
      <c r="U12">
        <v>188</v>
      </c>
      <c r="V12">
        <v>82</v>
      </c>
      <c r="W12">
        <v>3.5</v>
      </c>
      <c r="X12">
        <f>VLOOKUP(A12,眼底和Gensini!$A:$L,2,0)</f>
        <v>0.60349999999999904</v>
      </c>
      <c r="Y12">
        <f>VLOOKUP($A12,眼底和Gensini!$A:$L,2,0)</f>
        <v>0.60349999999999904</v>
      </c>
      <c r="Z12">
        <f>VLOOKUP($A12,眼底和Gensini!$A:$L,4,0)</f>
        <v>56</v>
      </c>
      <c r="AA12">
        <f>VLOOKUP($A12,眼底和Gensini!$A:$L,5,0)</f>
        <v>57.5</v>
      </c>
      <c r="AB12">
        <f>VLOOKUP($A12,眼底和Gensini!$A:$L,6,0)</f>
        <v>93.5</v>
      </c>
      <c r="AC12">
        <f>VLOOKUP($A12,眼底和Gensini!$A:$L,7,0)</f>
        <v>95.5</v>
      </c>
      <c r="AD12">
        <f>VLOOKUP($A12,眼底和Gensini!$A:$L,8,0)</f>
        <v>1.5429999999999999</v>
      </c>
      <c r="AE12">
        <f>VLOOKUP($A12,眼底和Gensini!$A:$L,9,0)</f>
        <v>1.5659999999999901</v>
      </c>
      <c r="AF12">
        <f>VLOOKUP($A12,眼底和Gensini!$A:$L,10,0)</f>
        <v>0.81789999999999996</v>
      </c>
      <c r="AG12">
        <f>VLOOKUP($A12,眼底和Gensini!$A:$L,11,0)</f>
        <v>1.8374999999999999</v>
      </c>
      <c r="AH12">
        <f>VLOOKUP($A12,眼底和Gensini!$A:$L,12,0)</f>
        <v>2</v>
      </c>
    </row>
    <row r="13" spans="1:34" x14ac:dyDescent="0.25">
      <c r="A13">
        <v>408415</v>
      </c>
      <c r="B13">
        <v>69</v>
      </c>
      <c r="C13">
        <v>1</v>
      </c>
      <c r="D13" t="s">
        <v>41</v>
      </c>
      <c r="E13" t="s">
        <v>41</v>
      </c>
      <c r="F13">
        <v>0</v>
      </c>
      <c r="G13" t="s">
        <v>47</v>
      </c>
      <c r="H13" t="s">
        <v>80</v>
      </c>
      <c r="I13" t="s">
        <v>55</v>
      </c>
      <c r="J13" t="s">
        <v>57</v>
      </c>
      <c r="K13" t="s">
        <v>81</v>
      </c>
      <c r="L13" t="s">
        <v>41</v>
      </c>
      <c r="M13" t="s">
        <v>41</v>
      </c>
      <c r="N13">
        <v>1</v>
      </c>
      <c r="O13">
        <v>3.49</v>
      </c>
      <c r="P13">
        <v>5.6</v>
      </c>
      <c r="Q13">
        <v>4</v>
      </c>
      <c r="R13" t="s">
        <v>52</v>
      </c>
      <c r="S13">
        <v>54</v>
      </c>
      <c r="T13">
        <v>311</v>
      </c>
      <c r="U13">
        <v>164</v>
      </c>
      <c r="V13">
        <v>67</v>
      </c>
      <c r="W13">
        <v>13.7</v>
      </c>
      <c r="X13">
        <f>VLOOKUP(A13,眼底和Gensini!$A:$L,2,0)</f>
        <v>0.71749999999999903</v>
      </c>
      <c r="Y13">
        <f>VLOOKUP($A13,眼底和Gensini!$A:$L,2,0)</f>
        <v>0.71749999999999903</v>
      </c>
      <c r="Z13">
        <f>VLOOKUP($A13,眼底和Gensini!$A:$L,4,0)</f>
        <v>57</v>
      </c>
      <c r="AA13">
        <f>VLOOKUP($A13,眼底和Gensini!$A:$L,5,0)</f>
        <v>49</v>
      </c>
      <c r="AB13">
        <f>VLOOKUP($A13,眼底和Gensini!$A:$L,6,0)</f>
        <v>80</v>
      </c>
      <c r="AC13">
        <f>VLOOKUP($A13,眼底和Gensini!$A:$L,7,0)</f>
        <v>68.5</v>
      </c>
      <c r="AD13">
        <f>VLOOKUP($A13,眼底和Gensini!$A:$L,8,0)</f>
        <v>1.444</v>
      </c>
      <c r="AE13">
        <f>VLOOKUP($A13,眼底和Gensini!$A:$L,9,0)</f>
        <v>1.4870000000000001</v>
      </c>
      <c r="AF13">
        <f>VLOOKUP($A13,眼底和Gensini!$A:$L,10,0)</f>
        <v>0.90659999999999996</v>
      </c>
      <c r="AG13">
        <f>VLOOKUP($A13,眼底和Gensini!$A:$L,11,0)</f>
        <v>0.92514999999999903</v>
      </c>
      <c r="AH13">
        <f>VLOOKUP($A13,眼底和Gensini!$A:$L,12,0)</f>
        <v>4</v>
      </c>
    </row>
    <row r="14" spans="1:34" x14ac:dyDescent="0.25">
      <c r="A14">
        <v>136557</v>
      </c>
      <c r="B14">
        <v>64</v>
      </c>
      <c r="C14">
        <v>1</v>
      </c>
      <c r="D14" t="s">
        <v>41</v>
      </c>
      <c r="E14" t="s">
        <v>41</v>
      </c>
      <c r="F14">
        <v>0</v>
      </c>
      <c r="G14" t="s">
        <v>73</v>
      </c>
      <c r="H14" t="s">
        <v>72</v>
      </c>
      <c r="I14" t="s">
        <v>72</v>
      </c>
      <c r="J14" t="s">
        <v>82</v>
      </c>
      <c r="K14" t="s">
        <v>83</v>
      </c>
      <c r="L14" t="s">
        <v>40</v>
      </c>
      <c r="M14" t="s">
        <v>41</v>
      </c>
      <c r="N14">
        <v>1</v>
      </c>
      <c r="O14">
        <v>2.77</v>
      </c>
      <c r="P14">
        <v>6.7</v>
      </c>
      <c r="Q14">
        <v>82</v>
      </c>
      <c r="R14">
        <v>0.2</v>
      </c>
      <c r="S14">
        <v>71</v>
      </c>
      <c r="T14">
        <v>297</v>
      </c>
      <c r="U14">
        <v>212</v>
      </c>
      <c r="V14">
        <v>93</v>
      </c>
      <c r="W14">
        <v>2.6</v>
      </c>
      <c r="X14">
        <f>VLOOKUP(A14,眼底和Gensini!$A:$L,2,0)</f>
        <v>0.63749999999999996</v>
      </c>
      <c r="Y14">
        <f>VLOOKUP($A14,眼底和Gensini!$A:$L,2,0)</f>
        <v>0.63749999999999996</v>
      </c>
      <c r="Z14">
        <f>VLOOKUP($A14,眼底和Gensini!$A:$L,4,0)</f>
        <v>72</v>
      </c>
      <c r="AA14">
        <f>VLOOKUP($A14,眼底和Gensini!$A:$L,5,0)</f>
        <v>67.5</v>
      </c>
      <c r="AB14">
        <f>VLOOKUP($A14,眼底和Gensini!$A:$L,6,0)</f>
        <v>114</v>
      </c>
      <c r="AC14">
        <f>VLOOKUP($A14,眼底和Gensini!$A:$L,7,0)</f>
        <v>133</v>
      </c>
      <c r="AD14">
        <f>VLOOKUP($A14,眼底和Gensini!$A:$L,8,0)</f>
        <v>1.4444999999999999</v>
      </c>
      <c r="AE14">
        <f>VLOOKUP($A14,眼底和Gensini!$A:$L,9,0)</f>
        <v>1.5645</v>
      </c>
      <c r="AF14">
        <f>VLOOKUP($A14,眼底和Gensini!$A:$L,10,0)</f>
        <v>0.76419999999999999</v>
      </c>
      <c r="AG14">
        <f>VLOOKUP($A14,眼底和Gensini!$A:$L,11,0)</f>
        <v>1.1879999999999999</v>
      </c>
      <c r="AH14">
        <f>VLOOKUP($A14,眼底和Gensini!$A:$L,12,0)</f>
        <v>82</v>
      </c>
    </row>
    <row r="15" spans="1:34" x14ac:dyDescent="0.25">
      <c r="A15">
        <v>366243</v>
      </c>
      <c r="B15">
        <v>56</v>
      </c>
      <c r="C15">
        <v>1</v>
      </c>
      <c r="D15" t="s">
        <v>41</v>
      </c>
      <c r="E15" t="s">
        <v>41</v>
      </c>
      <c r="F15">
        <v>0</v>
      </c>
      <c r="G15" t="s">
        <v>73</v>
      </c>
      <c r="H15" t="s">
        <v>84</v>
      </c>
      <c r="I15" t="s">
        <v>85</v>
      </c>
      <c r="J15" t="s">
        <v>73</v>
      </c>
      <c r="K15" t="s">
        <v>86</v>
      </c>
      <c r="L15" t="s">
        <v>41</v>
      </c>
      <c r="M15" t="s">
        <v>40</v>
      </c>
      <c r="N15">
        <v>1</v>
      </c>
      <c r="O15">
        <v>3.14</v>
      </c>
      <c r="P15">
        <v>5.6</v>
      </c>
      <c r="Q15">
        <v>22</v>
      </c>
      <c r="R15" t="s">
        <v>52</v>
      </c>
      <c r="S15">
        <v>88</v>
      </c>
      <c r="T15">
        <v>357</v>
      </c>
      <c r="U15">
        <v>144</v>
      </c>
      <c r="V15">
        <v>69</v>
      </c>
      <c r="W15">
        <v>2.4</v>
      </c>
      <c r="X15">
        <f>VLOOKUP(A15,眼底和Gensini!$A:$L,2,0)</f>
        <v>0.74449999999999905</v>
      </c>
      <c r="Y15">
        <f>VLOOKUP($A15,眼底和Gensini!$A:$L,2,0)</f>
        <v>0.74449999999999905</v>
      </c>
      <c r="Z15">
        <f>VLOOKUP($A15,眼底和Gensini!$A:$L,4,0)</f>
        <v>65</v>
      </c>
      <c r="AA15">
        <f>VLOOKUP($A15,眼底和Gensini!$A:$L,5,0)</f>
        <v>62.5</v>
      </c>
      <c r="AB15">
        <f>VLOOKUP($A15,眼底和Gensini!$A:$L,6,0)</f>
        <v>89.5</v>
      </c>
      <c r="AC15">
        <f>VLOOKUP($A15,眼底和Gensini!$A:$L,7,0)</f>
        <v>97.5</v>
      </c>
      <c r="AD15">
        <f>VLOOKUP($A15,眼底和Gensini!$A:$L,8,0)</f>
        <v>1.4475</v>
      </c>
      <c r="AE15">
        <f>VLOOKUP($A15,眼底和Gensini!$A:$L,9,0)</f>
        <v>1.5125</v>
      </c>
      <c r="AF15">
        <f>VLOOKUP($A15,眼底和Gensini!$A:$L,10,0)</f>
        <v>0.88214999999999999</v>
      </c>
      <c r="AG15">
        <f>VLOOKUP($A15,眼底和Gensini!$A:$L,11,0)</f>
        <v>1.34614999999999</v>
      </c>
      <c r="AH15">
        <f>VLOOKUP($A15,眼底和Gensini!$A:$L,12,0)</f>
        <v>22</v>
      </c>
    </row>
    <row r="16" spans="1:34" x14ac:dyDescent="0.25">
      <c r="A16">
        <v>150203</v>
      </c>
      <c r="B16">
        <v>75</v>
      </c>
      <c r="C16">
        <v>2</v>
      </c>
      <c r="D16" t="s">
        <v>41</v>
      </c>
      <c r="E16" t="s">
        <v>40</v>
      </c>
      <c r="F16">
        <v>0</v>
      </c>
      <c r="G16" t="s">
        <v>87</v>
      </c>
      <c r="H16" t="s">
        <v>80</v>
      </c>
      <c r="I16" t="s">
        <v>70</v>
      </c>
      <c r="J16" t="s">
        <v>71</v>
      </c>
      <c r="K16" t="s">
        <v>80</v>
      </c>
      <c r="L16" t="s">
        <v>41</v>
      </c>
      <c r="M16" t="s">
        <v>41</v>
      </c>
      <c r="N16">
        <v>1</v>
      </c>
      <c r="O16">
        <v>4.0999999999999996</v>
      </c>
      <c r="P16">
        <v>8.1</v>
      </c>
      <c r="Q16">
        <v>34</v>
      </c>
      <c r="R16" t="s">
        <v>52</v>
      </c>
      <c r="S16">
        <v>44</v>
      </c>
      <c r="T16">
        <v>283</v>
      </c>
      <c r="U16">
        <v>169</v>
      </c>
      <c r="V16">
        <v>94</v>
      </c>
      <c r="W16">
        <v>18.5</v>
      </c>
      <c r="X16">
        <f>VLOOKUP(A16,眼底和Gensini!$A:$L,2,0)</f>
        <v>0.67049999999999998</v>
      </c>
      <c r="Y16">
        <f>VLOOKUP($A16,眼底和Gensini!$A:$L,2,0)</f>
        <v>0.67049999999999998</v>
      </c>
      <c r="Z16">
        <f>VLOOKUP($A16,眼底和Gensini!$A:$L,4,0)</f>
        <v>52.5</v>
      </c>
      <c r="AA16">
        <f>VLOOKUP($A16,眼底和Gensini!$A:$L,5,0)</f>
        <v>50.5</v>
      </c>
      <c r="AB16">
        <f>VLOOKUP($A16,眼底和Gensini!$A:$L,6,0)</f>
        <v>79</v>
      </c>
      <c r="AC16">
        <f>VLOOKUP($A16,眼底和Gensini!$A:$L,7,0)</f>
        <v>82.5</v>
      </c>
      <c r="AD16">
        <f>VLOOKUP($A16,眼底和Gensini!$A:$L,8,0)</f>
        <v>1.391</v>
      </c>
      <c r="AE16">
        <f>VLOOKUP($A16,眼底和Gensini!$A:$L,9,0)</f>
        <v>1.4849999999999901</v>
      </c>
      <c r="AF16">
        <f>VLOOKUP($A16,眼底和Gensini!$A:$L,10,0)</f>
        <v>2.04555</v>
      </c>
      <c r="AG16">
        <f>VLOOKUP($A16,眼底和Gensini!$A:$L,11,0)</f>
        <v>1.3063</v>
      </c>
      <c r="AH16">
        <f>VLOOKUP($A16,眼底和Gensini!$A:$L,12,0)</f>
        <v>34</v>
      </c>
    </row>
    <row r="17" spans="1:34" x14ac:dyDescent="0.25">
      <c r="A17">
        <v>408532</v>
      </c>
      <c r="B17">
        <v>57</v>
      </c>
      <c r="C17">
        <v>1</v>
      </c>
      <c r="D17" t="s">
        <v>41</v>
      </c>
      <c r="E17" t="s">
        <v>40</v>
      </c>
      <c r="F17">
        <v>0</v>
      </c>
      <c r="G17" t="s">
        <v>88</v>
      </c>
      <c r="H17" t="s">
        <v>43</v>
      </c>
      <c r="I17" t="s">
        <v>89</v>
      </c>
      <c r="J17" t="s">
        <v>90</v>
      </c>
      <c r="K17" t="s">
        <v>54</v>
      </c>
      <c r="L17" t="s">
        <v>41</v>
      </c>
      <c r="M17" t="s">
        <v>40</v>
      </c>
      <c r="N17">
        <v>1</v>
      </c>
      <c r="O17">
        <v>3.63</v>
      </c>
      <c r="P17">
        <v>17.2</v>
      </c>
      <c r="Q17">
        <v>34</v>
      </c>
      <c r="R17" t="s">
        <v>52</v>
      </c>
      <c r="S17">
        <v>46</v>
      </c>
      <c r="T17">
        <v>313</v>
      </c>
      <c r="U17">
        <v>249</v>
      </c>
      <c r="V17">
        <v>87</v>
      </c>
      <c r="W17">
        <v>1.2</v>
      </c>
      <c r="X17">
        <f>VLOOKUP(A17,眼底和Gensini!$A:$L,2,0)</f>
        <v>0.63700000000000001</v>
      </c>
      <c r="Y17">
        <f>VLOOKUP($A17,眼底和Gensini!$A:$L,2,0)</f>
        <v>0.63700000000000001</v>
      </c>
      <c r="Z17">
        <f>VLOOKUP($A17,眼底和Gensini!$A:$L,4,0)</f>
        <v>59</v>
      </c>
      <c r="AA17">
        <f>VLOOKUP($A17,眼底和Gensini!$A:$L,5,0)</f>
        <v>55</v>
      </c>
      <c r="AB17">
        <f>VLOOKUP($A17,眼底和Gensini!$A:$L,6,0)</f>
        <v>97</v>
      </c>
      <c r="AC17">
        <f>VLOOKUP($A17,眼底和Gensini!$A:$L,7,0)</f>
        <v>92.5</v>
      </c>
      <c r="AD17">
        <f>VLOOKUP($A17,眼底和Gensini!$A:$L,8,0)</f>
        <v>1.5385</v>
      </c>
      <c r="AE17">
        <f>VLOOKUP($A17,眼底和Gensini!$A:$L,9,0)</f>
        <v>1.6065</v>
      </c>
      <c r="AF17">
        <f>VLOOKUP($A17,眼底和Gensini!$A:$L,10,0)</f>
        <v>0.72099999999999997</v>
      </c>
      <c r="AG17">
        <f>VLOOKUP($A17,眼底和Gensini!$A:$L,11,0)</f>
        <v>1.7759499999999999</v>
      </c>
      <c r="AH17">
        <f>VLOOKUP($A17,眼底和Gensini!$A:$L,12,0)</f>
        <v>34</v>
      </c>
    </row>
    <row r="18" spans="1:34" x14ac:dyDescent="0.25">
      <c r="A18">
        <v>107955</v>
      </c>
      <c r="B18">
        <v>63</v>
      </c>
      <c r="C18">
        <v>2</v>
      </c>
      <c r="D18" t="s">
        <v>40</v>
      </c>
      <c r="E18" t="s">
        <v>41</v>
      </c>
      <c r="F18">
        <v>0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s">
        <v>41</v>
      </c>
      <c r="M18" t="s">
        <v>41</v>
      </c>
      <c r="N18">
        <v>1</v>
      </c>
      <c r="O18">
        <v>4.83</v>
      </c>
      <c r="P18">
        <v>7.6</v>
      </c>
      <c r="Q18">
        <v>0</v>
      </c>
      <c r="R18" t="s">
        <v>52</v>
      </c>
      <c r="S18">
        <v>44</v>
      </c>
      <c r="T18">
        <v>293</v>
      </c>
      <c r="U18">
        <v>150</v>
      </c>
      <c r="V18">
        <v>111</v>
      </c>
      <c r="W18">
        <v>21.5</v>
      </c>
      <c r="X18">
        <f>VLOOKUP(A18,眼底和Gensini!$A:$L,2,0)</f>
        <v>0.71799999999999997</v>
      </c>
      <c r="Y18">
        <f>VLOOKUP($A18,眼底和Gensini!$A:$L,2,0)</f>
        <v>0.71799999999999997</v>
      </c>
      <c r="Z18">
        <f>VLOOKUP($A18,眼底和Gensini!$A:$L,4,0)</f>
        <v>69.5</v>
      </c>
      <c r="AA18">
        <f>VLOOKUP($A18,眼底和Gensini!$A:$L,5,0)</f>
        <v>59</v>
      </c>
      <c r="AB18">
        <f>VLOOKUP($A18,眼底和Gensini!$A:$L,6,0)</f>
        <v>100.5</v>
      </c>
      <c r="AC18">
        <f>VLOOKUP($A18,眼底和Gensini!$A:$L,7,0)</f>
        <v>97</v>
      </c>
      <c r="AD18">
        <f>VLOOKUP($A18,眼底和Gensini!$A:$L,8,0)</f>
        <v>1.5805</v>
      </c>
      <c r="AE18">
        <f>VLOOKUP($A18,眼底和Gensini!$A:$L,9,0)</f>
        <v>1.6240000000000001</v>
      </c>
      <c r="AF18">
        <f>VLOOKUP($A18,眼底和Gensini!$A:$L,10,0)</f>
        <v>0.9788</v>
      </c>
      <c r="AG18">
        <f>VLOOKUP($A18,眼底和Gensini!$A:$L,11,0)</f>
        <v>1.4154499999999901</v>
      </c>
      <c r="AH18">
        <f>VLOOKUP($A18,眼底和Gensini!$A:$L,12,0)</f>
        <v>0</v>
      </c>
    </row>
    <row r="19" spans="1:34" x14ac:dyDescent="0.25">
      <c r="A19">
        <v>408489</v>
      </c>
      <c r="B19">
        <v>57</v>
      </c>
      <c r="C19">
        <v>1</v>
      </c>
      <c r="D19" t="s">
        <v>41</v>
      </c>
      <c r="E19" t="s">
        <v>40</v>
      </c>
      <c r="F19">
        <v>0</v>
      </c>
      <c r="G19" t="s">
        <v>91</v>
      </c>
      <c r="H19" t="s">
        <v>92</v>
      </c>
      <c r="I19" t="s">
        <v>72</v>
      </c>
      <c r="J19" t="s">
        <v>93</v>
      </c>
      <c r="K19" t="s">
        <v>65</v>
      </c>
      <c r="L19" t="s">
        <v>41</v>
      </c>
      <c r="M19" t="s">
        <v>40</v>
      </c>
      <c r="N19">
        <v>1</v>
      </c>
      <c r="O19">
        <v>4.8099999999999996</v>
      </c>
      <c r="P19">
        <v>10.5</v>
      </c>
      <c r="Q19">
        <v>58</v>
      </c>
      <c r="R19" t="e">
        <v>#N/A</v>
      </c>
      <c r="S19">
        <v>73</v>
      </c>
      <c r="T19">
        <v>213</v>
      </c>
      <c r="U19">
        <v>156</v>
      </c>
      <c r="V19">
        <v>226</v>
      </c>
      <c r="W19">
        <v>2.8</v>
      </c>
      <c r="X19">
        <f>VLOOKUP(A19,眼底和Gensini!$A:$L,2,0)</f>
        <v>0.63200000000000001</v>
      </c>
      <c r="Y19">
        <f>VLOOKUP($A19,眼底和Gensini!$A:$L,2,0)</f>
        <v>0.63200000000000001</v>
      </c>
      <c r="Z19">
        <f>VLOOKUP($A19,眼底和Gensini!$A:$L,4,0)</f>
        <v>51</v>
      </c>
      <c r="AA19">
        <f>VLOOKUP($A19,眼底和Gensini!$A:$L,5,0)</f>
        <v>47</v>
      </c>
      <c r="AB19">
        <f>VLOOKUP($A19,眼底和Gensini!$A:$L,6,0)</f>
        <v>81</v>
      </c>
      <c r="AC19">
        <f>VLOOKUP($A19,眼底和Gensini!$A:$L,7,0)</f>
        <v>83</v>
      </c>
      <c r="AD19">
        <f>VLOOKUP($A19,眼底和Gensini!$A:$L,8,0)</f>
        <v>1.5745</v>
      </c>
      <c r="AE19">
        <f>VLOOKUP($A19,眼底和Gensini!$A:$L,9,0)</f>
        <v>1.6424999999999901</v>
      </c>
      <c r="AF19">
        <f>VLOOKUP($A19,眼底和Gensini!$A:$L,10,0)</f>
        <v>0.90969999999999995</v>
      </c>
      <c r="AG19">
        <f>VLOOKUP($A19,眼底和Gensini!$A:$L,11,0)</f>
        <v>1.4296</v>
      </c>
      <c r="AH19">
        <f>VLOOKUP($A19,眼底和Gensini!$A:$L,12,0)</f>
        <v>58</v>
      </c>
    </row>
    <row r="20" spans="1:34" x14ac:dyDescent="0.25">
      <c r="A20">
        <v>387872</v>
      </c>
      <c r="B20">
        <v>63</v>
      </c>
      <c r="C20">
        <v>1</v>
      </c>
      <c r="D20" t="s">
        <v>40</v>
      </c>
      <c r="E20" t="s">
        <v>41</v>
      </c>
      <c r="F20">
        <v>0</v>
      </c>
      <c r="G20" t="s">
        <v>73</v>
      </c>
      <c r="H20" t="s">
        <v>65</v>
      </c>
      <c r="I20" t="s">
        <v>80</v>
      </c>
      <c r="J20" t="s">
        <v>94</v>
      </c>
      <c r="K20" t="s">
        <v>77</v>
      </c>
      <c r="L20" t="s">
        <v>40</v>
      </c>
      <c r="M20" t="s">
        <v>41</v>
      </c>
      <c r="N20">
        <v>1</v>
      </c>
      <c r="O20">
        <v>3.83</v>
      </c>
      <c r="P20">
        <v>5.8</v>
      </c>
      <c r="Q20">
        <v>86</v>
      </c>
      <c r="R20">
        <v>0</v>
      </c>
      <c r="S20">
        <v>74</v>
      </c>
      <c r="T20">
        <v>314</v>
      </c>
      <c r="U20">
        <v>193</v>
      </c>
      <c r="V20">
        <v>126</v>
      </c>
      <c r="W20">
        <v>2</v>
      </c>
      <c r="X20">
        <f>VLOOKUP(A20,眼底和Gensini!$A:$L,2,0)</f>
        <v>0.872</v>
      </c>
      <c r="Y20">
        <f>VLOOKUP($A20,眼底和Gensini!$A:$L,2,0)</f>
        <v>0.872</v>
      </c>
      <c r="Z20">
        <f>VLOOKUP($A20,眼底和Gensini!$A:$L,4,0)</f>
        <v>73.5</v>
      </c>
      <c r="AA20">
        <f>VLOOKUP($A20,眼底和Gensini!$A:$L,5,0)</f>
        <v>55.5</v>
      </c>
      <c r="AB20">
        <f>VLOOKUP($A20,眼底和Gensini!$A:$L,6,0)</f>
        <v>84.5</v>
      </c>
      <c r="AC20">
        <f>VLOOKUP($A20,眼底和Gensini!$A:$L,7,0)</f>
        <v>77.5</v>
      </c>
      <c r="AD20">
        <f>VLOOKUP($A20,眼底和Gensini!$A:$L,8,0)</f>
        <v>1.4595</v>
      </c>
      <c r="AE20">
        <f>VLOOKUP($A20,眼底和Gensini!$A:$L,9,0)</f>
        <v>1.5269999999999999</v>
      </c>
      <c r="AF20">
        <f>VLOOKUP($A20,眼底和Gensini!$A:$L,10,0)</f>
        <v>1.2053</v>
      </c>
      <c r="AG20">
        <f>VLOOKUP($A20,眼底和Gensini!$A:$L,11,0)</f>
        <v>1.1741999999999999</v>
      </c>
      <c r="AH20">
        <f>VLOOKUP($A20,眼底和Gensini!$A:$L,12,0)</f>
        <v>86</v>
      </c>
    </row>
    <row r="21" spans="1:34" x14ac:dyDescent="0.25">
      <c r="A21">
        <v>408484</v>
      </c>
      <c r="B21">
        <v>68</v>
      </c>
      <c r="C21">
        <v>2</v>
      </c>
      <c r="D21" t="s">
        <v>40</v>
      </c>
      <c r="E21" t="s">
        <v>41</v>
      </c>
      <c r="F21">
        <v>0</v>
      </c>
      <c r="G21" t="s">
        <v>47</v>
      </c>
      <c r="H21" t="s">
        <v>95</v>
      </c>
      <c r="I21" t="s">
        <v>70</v>
      </c>
      <c r="J21" t="s">
        <v>59</v>
      </c>
      <c r="K21" t="s">
        <v>63</v>
      </c>
      <c r="L21" t="s">
        <v>41</v>
      </c>
      <c r="M21" t="s">
        <v>41</v>
      </c>
      <c r="N21">
        <v>1</v>
      </c>
      <c r="O21">
        <v>4.28</v>
      </c>
      <c r="P21">
        <v>6.8</v>
      </c>
      <c r="Q21">
        <v>0</v>
      </c>
      <c r="R21" t="s">
        <v>52</v>
      </c>
      <c r="S21">
        <v>50</v>
      </c>
      <c r="T21">
        <v>338</v>
      </c>
      <c r="U21">
        <v>120</v>
      </c>
      <c r="V21">
        <v>48</v>
      </c>
      <c r="W21">
        <v>2.9</v>
      </c>
      <c r="X21">
        <f>VLOOKUP(A21,眼底和Gensini!$A:$L,2,0)</f>
        <v>0.61599999999999899</v>
      </c>
      <c r="Y21">
        <f>VLOOKUP($A21,眼底和Gensini!$A:$L,2,0)</f>
        <v>0.61599999999999899</v>
      </c>
      <c r="Z21">
        <f>VLOOKUP($A21,眼底和Gensini!$A:$L,4,0)</f>
        <v>49</v>
      </c>
      <c r="AA21">
        <f>VLOOKUP($A21,眼底和Gensini!$A:$L,5,0)</f>
        <v>51</v>
      </c>
      <c r="AB21">
        <f>VLOOKUP($A21,眼底和Gensini!$A:$L,6,0)</f>
        <v>81</v>
      </c>
      <c r="AC21">
        <f>VLOOKUP($A21,眼底和Gensini!$A:$L,7,0)</f>
        <v>92.5</v>
      </c>
      <c r="AD21">
        <f>VLOOKUP($A21,眼底和Gensini!$A:$L,8,0)</f>
        <v>1.55049999999999</v>
      </c>
      <c r="AE21">
        <f>VLOOKUP($A21,眼底和Gensini!$A:$L,9,0)</f>
        <v>1.571</v>
      </c>
      <c r="AF21">
        <f>VLOOKUP($A21,眼底和Gensini!$A:$L,10,0)</f>
        <v>0.94194999999999995</v>
      </c>
      <c r="AG21">
        <f>VLOOKUP($A21,眼底和Gensini!$A:$L,11,0)</f>
        <v>1.341</v>
      </c>
      <c r="AH21">
        <f>VLOOKUP($A21,眼底和Gensini!$A:$L,12,0)</f>
        <v>0</v>
      </c>
    </row>
    <row r="22" spans="1:34" x14ac:dyDescent="0.25">
      <c r="A22">
        <v>115232</v>
      </c>
      <c r="B22">
        <v>72</v>
      </c>
      <c r="C22">
        <v>2</v>
      </c>
      <c r="D22" t="s">
        <v>40</v>
      </c>
      <c r="E22" t="s">
        <v>40</v>
      </c>
      <c r="F22">
        <v>0</v>
      </c>
      <c r="G22" t="s">
        <v>47</v>
      </c>
      <c r="H22" t="s">
        <v>96</v>
      </c>
      <c r="I22" t="s">
        <v>51</v>
      </c>
      <c r="J22" t="s">
        <v>97</v>
      </c>
      <c r="K22" t="s">
        <v>74</v>
      </c>
      <c r="L22" t="s">
        <v>41</v>
      </c>
      <c r="M22" t="s">
        <v>40</v>
      </c>
      <c r="N22">
        <v>1</v>
      </c>
      <c r="O22">
        <v>3.27</v>
      </c>
      <c r="P22">
        <v>5.4</v>
      </c>
      <c r="Q22">
        <v>6</v>
      </c>
      <c r="R22" t="e">
        <v>#N/A</v>
      </c>
      <c r="S22">
        <v>67</v>
      </c>
      <c r="T22">
        <v>346</v>
      </c>
      <c r="U22">
        <v>221</v>
      </c>
      <c r="V22">
        <v>50</v>
      </c>
      <c r="W22">
        <v>2.5</v>
      </c>
      <c r="X22">
        <f>VLOOKUP(A22,眼底和Gensini!$A:$L,2,0)</f>
        <v>0.83650000000000002</v>
      </c>
      <c r="Y22">
        <f>VLOOKUP($A22,眼底和Gensini!$A:$L,2,0)</f>
        <v>0.83650000000000002</v>
      </c>
      <c r="Z22">
        <f>VLOOKUP($A22,眼底和Gensini!$A:$L,4,0)</f>
        <v>64</v>
      </c>
      <c r="AA22">
        <f>VLOOKUP($A22,眼底和Gensini!$A:$L,5,0)</f>
        <v>55</v>
      </c>
      <c r="AB22">
        <f>VLOOKUP($A22,眼底和Gensini!$A:$L,6,0)</f>
        <v>76.5</v>
      </c>
      <c r="AC22">
        <f>VLOOKUP($A22,眼底和Gensini!$A:$L,7,0)</f>
        <v>87.5</v>
      </c>
      <c r="AD22">
        <f>VLOOKUP($A22,眼底和Gensini!$A:$L,8,0)</f>
        <v>1.4689999999999901</v>
      </c>
      <c r="AE22">
        <f>VLOOKUP($A22,眼底和Gensini!$A:$L,9,0)</f>
        <v>1.4910000000000001</v>
      </c>
      <c r="AF22">
        <f>VLOOKUP($A22,眼底和Gensini!$A:$L,10,0)</f>
        <v>0.85580000000000001</v>
      </c>
      <c r="AG22">
        <f>VLOOKUP($A22,眼底和Gensini!$A:$L,11,0)</f>
        <v>1.4874499999999999</v>
      </c>
      <c r="AH22">
        <f>VLOOKUP($A22,眼底和Gensini!$A:$L,12,0)</f>
        <v>6</v>
      </c>
    </row>
    <row r="23" spans="1:34" x14ac:dyDescent="0.25">
      <c r="A23">
        <v>334075</v>
      </c>
      <c r="B23">
        <v>69</v>
      </c>
      <c r="C23">
        <v>2</v>
      </c>
      <c r="D23" t="s">
        <v>40</v>
      </c>
      <c r="E23" t="s">
        <v>41</v>
      </c>
      <c r="F23">
        <v>0</v>
      </c>
      <c r="G23" t="s">
        <v>47</v>
      </c>
      <c r="H23" t="s">
        <v>72</v>
      </c>
      <c r="I23" t="s">
        <v>49</v>
      </c>
      <c r="J23" t="s">
        <v>64</v>
      </c>
      <c r="K23" t="s">
        <v>92</v>
      </c>
      <c r="L23" t="s">
        <v>40</v>
      </c>
      <c r="M23" t="s">
        <v>41</v>
      </c>
      <c r="N23">
        <v>1</v>
      </c>
      <c r="O23">
        <v>4.5999999999999996</v>
      </c>
      <c r="P23">
        <v>7</v>
      </c>
      <c r="Q23">
        <v>0</v>
      </c>
      <c r="R23">
        <v>2</v>
      </c>
      <c r="S23">
        <v>62</v>
      </c>
      <c r="T23">
        <v>274</v>
      </c>
      <c r="U23">
        <v>200</v>
      </c>
      <c r="V23">
        <v>127</v>
      </c>
      <c r="W23">
        <v>1.3</v>
      </c>
      <c r="X23">
        <f>VLOOKUP(A23,眼底和Gensini!$A:$L,2,0)</f>
        <v>0.73750000000000004</v>
      </c>
      <c r="Y23">
        <f>VLOOKUP($A23,眼底和Gensini!$A:$L,2,0)</f>
        <v>0.73750000000000004</v>
      </c>
      <c r="Z23">
        <f>VLOOKUP($A23,眼底和Gensini!$A:$L,4,0)</f>
        <v>66.5</v>
      </c>
      <c r="AA23">
        <f>VLOOKUP($A23,眼底和Gensini!$A:$L,5,0)</f>
        <v>60</v>
      </c>
      <c r="AB23">
        <f>VLOOKUP($A23,眼底和Gensini!$A:$L,6,0)</f>
        <v>91.5</v>
      </c>
      <c r="AC23">
        <f>VLOOKUP($A23,眼底和Gensini!$A:$L,7,0)</f>
        <v>88.5</v>
      </c>
      <c r="AD23">
        <f>VLOOKUP($A23,眼底和Gensini!$A:$L,8,0)</f>
        <v>1.4609999999999901</v>
      </c>
      <c r="AE23">
        <f>VLOOKUP($A23,眼底和Gensini!$A:$L,9,0)</f>
        <v>1.5495000000000001</v>
      </c>
      <c r="AF23">
        <f>VLOOKUP($A23,眼底和Gensini!$A:$L,10,0)</f>
        <v>1.3457999999999899</v>
      </c>
      <c r="AG23">
        <f>VLOOKUP($A23,眼底和Gensini!$A:$L,11,0)</f>
        <v>1.5723499999999999</v>
      </c>
      <c r="AH23">
        <f>VLOOKUP($A23,眼底和Gensini!$A:$L,12,0)</f>
        <v>0</v>
      </c>
    </row>
    <row r="24" spans="1:34" x14ac:dyDescent="0.25">
      <c r="A24">
        <v>184920</v>
      </c>
      <c r="B24">
        <v>58</v>
      </c>
      <c r="C24">
        <v>1</v>
      </c>
      <c r="D24" t="s">
        <v>41</v>
      </c>
      <c r="E24" t="s">
        <v>40</v>
      </c>
      <c r="F24">
        <v>0</v>
      </c>
      <c r="G24" t="s">
        <v>73</v>
      </c>
      <c r="H24" t="s">
        <v>84</v>
      </c>
      <c r="I24" t="s">
        <v>55</v>
      </c>
      <c r="J24" t="s">
        <v>98</v>
      </c>
      <c r="K24" t="s">
        <v>99</v>
      </c>
      <c r="L24" t="s">
        <v>41</v>
      </c>
      <c r="M24" t="s">
        <v>41</v>
      </c>
      <c r="N24">
        <v>1</v>
      </c>
      <c r="O24">
        <v>3.37</v>
      </c>
      <c r="P24">
        <v>8.1999999999999993</v>
      </c>
      <c r="Q24">
        <v>124</v>
      </c>
      <c r="R24" t="s">
        <v>52</v>
      </c>
      <c r="S24">
        <v>41</v>
      </c>
      <c r="T24">
        <v>254</v>
      </c>
      <c r="U24">
        <v>126</v>
      </c>
      <c r="V24">
        <v>57</v>
      </c>
      <c r="W24">
        <v>8.6999999999999993</v>
      </c>
      <c r="X24">
        <f>VLOOKUP(A24,眼底和Gensini!$A:$L,2,0)</f>
        <v>0.59199999999999997</v>
      </c>
      <c r="Y24">
        <f>VLOOKUP($A24,眼底和Gensini!$A:$L,2,0)</f>
        <v>0.59199999999999997</v>
      </c>
      <c r="Z24">
        <f>VLOOKUP($A24,眼底和Gensini!$A:$L,4,0)</f>
        <v>54.5</v>
      </c>
      <c r="AA24">
        <f>VLOOKUP($A24,眼底和Gensini!$A:$L,5,0)</f>
        <v>69.5</v>
      </c>
      <c r="AB24">
        <f>VLOOKUP($A24,眼底和Gensini!$A:$L,6,0)</f>
        <v>93</v>
      </c>
      <c r="AC24">
        <f>VLOOKUP($A24,眼底和Gensini!$A:$L,7,0)</f>
        <v>102.5</v>
      </c>
      <c r="AD24">
        <f>VLOOKUP($A24,眼底和Gensini!$A:$L,8,0)</f>
        <v>1.5754999999999999</v>
      </c>
      <c r="AE24">
        <f>VLOOKUP($A24,眼底和Gensini!$A:$L,9,0)</f>
        <v>1.625</v>
      </c>
      <c r="AF24">
        <f>VLOOKUP($A24,眼底和Gensini!$A:$L,10,0)</f>
        <v>1.2079</v>
      </c>
      <c r="AG24">
        <f>VLOOKUP($A24,眼底和Gensini!$A:$L,11,0)</f>
        <v>1.6507000000000001</v>
      </c>
      <c r="AH24">
        <f>VLOOKUP($A24,眼底和Gensini!$A:$L,12,0)</f>
        <v>124</v>
      </c>
    </row>
    <row r="25" spans="1:34" x14ac:dyDescent="0.25">
      <c r="A25">
        <v>58875</v>
      </c>
      <c r="B25">
        <v>76</v>
      </c>
      <c r="C25">
        <v>1</v>
      </c>
      <c r="D25" t="s">
        <v>41</v>
      </c>
      <c r="E25" t="s">
        <v>40</v>
      </c>
      <c r="F25">
        <v>0</v>
      </c>
      <c r="G25" t="s">
        <v>100</v>
      </c>
      <c r="H25" t="s">
        <v>101</v>
      </c>
      <c r="I25" t="s">
        <v>51</v>
      </c>
      <c r="J25" t="s">
        <v>64</v>
      </c>
      <c r="K25" t="s">
        <v>102</v>
      </c>
      <c r="L25" t="s">
        <v>41</v>
      </c>
      <c r="M25" t="s">
        <v>40</v>
      </c>
      <c r="N25">
        <v>1</v>
      </c>
      <c r="O25">
        <v>3.76</v>
      </c>
      <c r="P25">
        <v>5.4</v>
      </c>
      <c r="Q25">
        <v>12</v>
      </c>
      <c r="R25">
        <v>4.5999999999999996</v>
      </c>
      <c r="S25">
        <v>98</v>
      </c>
      <c r="T25">
        <v>417</v>
      </c>
      <c r="U25">
        <v>137</v>
      </c>
      <c r="V25">
        <v>80</v>
      </c>
      <c r="W25">
        <v>2.5</v>
      </c>
      <c r="X25">
        <f>VLOOKUP(A25,眼底和Gensini!$A:$L,2,0)</f>
        <v>0.627</v>
      </c>
      <c r="Y25">
        <f>VLOOKUP($A25,眼底和Gensini!$A:$L,2,0)</f>
        <v>0.627</v>
      </c>
      <c r="Z25">
        <f>VLOOKUP($A25,眼底和Gensini!$A:$L,4,0)</f>
        <v>41</v>
      </c>
      <c r="AA25">
        <f>VLOOKUP($A25,眼底和Gensini!$A:$L,5,0)</f>
        <v>42.5</v>
      </c>
      <c r="AB25">
        <f>VLOOKUP($A25,眼底和Gensini!$A:$L,6,0)</f>
        <v>66</v>
      </c>
      <c r="AC25">
        <f>VLOOKUP($A25,眼底和Gensini!$A:$L,7,0)</f>
        <v>73.5</v>
      </c>
      <c r="AD25">
        <f>VLOOKUP($A25,眼底和Gensini!$A:$L,8,0)</f>
        <v>1.28799999999999</v>
      </c>
      <c r="AE25">
        <f>VLOOKUP($A25,眼底和Gensini!$A:$L,9,0)</f>
        <v>1.3864999999999901</v>
      </c>
      <c r="AF25">
        <f>VLOOKUP($A25,眼底和Gensini!$A:$L,10,0)</f>
        <v>0.59789999999999999</v>
      </c>
      <c r="AG25">
        <f>VLOOKUP($A25,眼底和Gensini!$A:$L,11,0)</f>
        <v>1.4198499999999901</v>
      </c>
      <c r="AH25">
        <f>VLOOKUP($A25,眼底和Gensini!$A:$L,12,0)</f>
        <v>12</v>
      </c>
    </row>
    <row r="26" spans="1:34" x14ac:dyDescent="0.25">
      <c r="A26">
        <v>408488</v>
      </c>
      <c r="B26">
        <v>73</v>
      </c>
      <c r="C26">
        <v>2</v>
      </c>
      <c r="D26" t="s">
        <v>41</v>
      </c>
      <c r="E26" t="s">
        <v>40</v>
      </c>
      <c r="F26">
        <v>0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s">
        <v>41</v>
      </c>
      <c r="M26" t="s">
        <v>41</v>
      </c>
      <c r="N26">
        <v>1</v>
      </c>
      <c r="O26">
        <v>6.3</v>
      </c>
      <c r="P26">
        <v>9.9</v>
      </c>
      <c r="Q26">
        <v>84</v>
      </c>
      <c r="R26" t="s">
        <v>52</v>
      </c>
      <c r="S26">
        <v>117</v>
      </c>
      <c r="T26">
        <v>487</v>
      </c>
      <c r="U26">
        <v>198</v>
      </c>
      <c r="V26">
        <v>37</v>
      </c>
      <c r="W26">
        <v>14.4</v>
      </c>
      <c r="X26">
        <f>VLOOKUP(A26,眼底和Gensini!$A:$L,2,0)</f>
        <v>0.69499999999999995</v>
      </c>
      <c r="Y26">
        <f>VLOOKUP($A26,眼底和Gensini!$A:$L,2,0)</f>
        <v>0.69499999999999995</v>
      </c>
      <c r="Z26">
        <f>VLOOKUP($A26,眼底和Gensini!$A:$L,4,0)</f>
        <v>43.5</v>
      </c>
      <c r="AA26">
        <f>VLOOKUP($A26,眼底和Gensini!$A:$L,5,0)</f>
        <v>64</v>
      </c>
      <c r="AB26">
        <f>VLOOKUP($A26,眼底和Gensini!$A:$L,6,0)</f>
        <v>99</v>
      </c>
      <c r="AC26">
        <f>VLOOKUP($A26,眼底和Gensini!$A:$L,7,0)</f>
        <v>98</v>
      </c>
      <c r="AD26">
        <f>VLOOKUP($A26,眼底和Gensini!$A:$L,8,0)</f>
        <v>1.2469999999999899</v>
      </c>
      <c r="AE26">
        <f>VLOOKUP($A26,眼底和Gensini!$A:$L,9,0)</f>
        <v>1.377</v>
      </c>
      <c r="AF26">
        <f>VLOOKUP($A26,眼底和Gensini!$A:$L,10,0)</f>
        <v>0.94935000000000003</v>
      </c>
      <c r="AG26">
        <f>VLOOKUP($A26,眼底和Gensini!$A:$L,11,0)</f>
        <v>1.0907500000000001</v>
      </c>
      <c r="AH26">
        <f>VLOOKUP($A26,眼底和Gensini!$A:$L,12,0)</f>
        <v>84</v>
      </c>
    </row>
    <row r="27" spans="1:34" x14ac:dyDescent="0.25">
      <c r="A27">
        <v>378946</v>
      </c>
      <c r="B27">
        <v>39</v>
      </c>
      <c r="C27">
        <v>1</v>
      </c>
      <c r="D27" t="s">
        <v>41</v>
      </c>
      <c r="E27" t="s">
        <v>40</v>
      </c>
      <c r="F27">
        <v>0</v>
      </c>
      <c r="G27" t="s">
        <v>88</v>
      </c>
      <c r="H27" t="s">
        <v>81</v>
      </c>
      <c r="I27" t="s">
        <v>51</v>
      </c>
      <c r="J27" t="s">
        <v>103</v>
      </c>
      <c r="K27" t="s">
        <v>72</v>
      </c>
      <c r="L27" t="s">
        <v>41</v>
      </c>
      <c r="M27" t="s">
        <v>40</v>
      </c>
      <c r="N27">
        <v>1</v>
      </c>
      <c r="O27">
        <v>2.38</v>
      </c>
      <c r="P27">
        <v>7.6</v>
      </c>
      <c r="Q27">
        <v>84</v>
      </c>
      <c r="R27" t="s">
        <v>52</v>
      </c>
      <c r="S27">
        <v>64</v>
      </c>
      <c r="T27">
        <v>314</v>
      </c>
      <c r="U27">
        <v>194</v>
      </c>
      <c r="V27">
        <v>109</v>
      </c>
      <c r="W27">
        <v>13.5</v>
      </c>
      <c r="X27">
        <f>VLOOKUP(A27,眼底和Gensini!$A:$L,2,0)</f>
        <v>0.690499999999999</v>
      </c>
      <c r="Y27">
        <f>VLOOKUP($A27,眼底和Gensini!$A:$L,2,0)</f>
        <v>0.690499999999999</v>
      </c>
      <c r="Z27">
        <f>VLOOKUP($A27,眼底和Gensini!$A:$L,4,0)</f>
        <v>65.5</v>
      </c>
      <c r="AA27">
        <f>VLOOKUP($A27,眼底和Gensini!$A:$L,5,0)</f>
        <v>45</v>
      </c>
      <c r="AB27">
        <f>VLOOKUP($A27,眼底和Gensini!$A:$L,6,0)</f>
        <v>94.5</v>
      </c>
      <c r="AC27">
        <f>VLOOKUP($A27,眼底和Gensini!$A:$L,7,0)</f>
        <v>88</v>
      </c>
      <c r="AD27">
        <f>VLOOKUP($A27,眼底和Gensini!$A:$L,8,0)</f>
        <v>1.6375</v>
      </c>
      <c r="AE27">
        <f>VLOOKUP($A27,眼底和Gensini!$A:$L,9,0)</f>
        <v>1.6665000000000001</v>
      </c>
      <c r="AF27">
        <f>VLOOKUP($A27,眼底和Gensini!$A:$L,10,0)</f>
        <v>0.85624999999999996</v>
      </c>
      <c r="AG27">
        <f>VLOOKUP($A27,眼底和Gensini!$A:$L,11,0)</f>
        <v>1.3652500000000001</v>
      </c>
      <c r="AH27">
        <f>VLOOKUP($A27,眼底和Gensini!$A:$L,12,0)</f>
        <v>84</v>
      </c>
    </row>
    <row r="28" spans="1:34" x14ac:dyDescent="0.25">
      <c r="A28">
        <v>73386</v>
      </c>
      <c r="B28">
        <v>53</v>
      </c>
      <c r="C28">
        <v>1</v>
      </c>
      <c r="D28" t="s">
        <v>40</v>
      </c>
      <c r="E28" t="s">
        <v>41</v>
      </c>
      <c r="F28">
        <v>0</v>
      </c>
      <c r="G28" t="s">
        <v>104</v>
      </c>
      <c r="H28" t="s">
        <v>105</v>
      </c>
      <c r="I28" t="s">
        <v>51</v>
      </c>
      <c r="J28" t="s">
        <v>106</v>
      </c>
      <c r="K28" t="s">
        <v>44</v>
      </c>
      <c r="L28" t="s">
        <v>41</v>
      </c>
      <c r="M28" t="s">
        <v>41</v>
      </c>
      <c r="N28">
        <v>1</v>
      </c>
      <c r="O28">
        <v>4</v>
      </c>
      <c r="P28">
        <v>9.9</v>
      </c>
      <c r="Q28">
        <v>116</v>
      </c>
      <c r="R28" t="s">
        <v>52</v>
      </c>
      <c r="S28">
        <v>70</v>
      </c>
      <c r="T28">
        <v>431</v>
      </c>
      <c r="U28">
        <v>138</v>
      </c>
      <c r="V28">
        <v>101</v>
      </c>
      <c r="W28">
        <v>8.6</v>
      </c>
      <c r="X28">
        <f>VLOOKUP(A28,眼底和Gensini!$A:$L,2,0)</f>
        <v>0.56399999999999995</v>
      </c>
      <c r="Y28">
        <f>VLOOKUP($A28,眼底和Gensini!$A:$L,2,0)</f>
        <v>0.56399999999999995</v>
      </c>
      <c r="Z28">
        <f>VLOOKUP($A28,眼底和Gensini!$A:$L,4,0)</f>
        <v>55.5</v>
      </c>
      <c r="AA28">
        <f>VLOOKUP($A28,眼底和Gensini!$A:$L,5,0)</f>
        <v>50.5</v>
      </c>
      <c r="AB28">
        <f>VLOOKUP($A28,眼底和Gensini!$A:$L,6,0)</f>
        <v>97</v>
      </c>
      <c r="AC28">
        <f>VLOOKUP($A28,眼底和Gensini!$A:$L,7,0)</f>
        <v>86</v>
      </c>
      <c r="AD28">
        <f>VLOOKUP($A28,眼底和Gensini!$A:$L,8,0)</f>
        <v>1.5585</v>
      </c>
      <c r="AE28">
        <f>VLOOKUP($A28,眼底和Gensini!$A:$L,9,0)</f>
        <v>1.64</v>
      </c>
      <c r="AF28">
        <f>VLOOKUP($A28,眼底和Gensini!$A:$L,10,0)</f>
        <v>1.0716000000000001</v>
      </c>
      <c r="AG28">
        <f>VLOOKUP($A28,眼底和Gensini!$A:$L,11,0)</f>
        <v>1.6747999999999901</v>
      </c>
      <c r="AH28">
        <f>VLOOKUP($A28,眼底和Gensini!$A:$L,12,0)</f>
        <v>116</v>
      </c>
    </row>
    <row r="29" spans="1:34" x14ac:dyDescent="0.25">
      <c r="A29">
        <v>272590</v>
      </c>
      <c r="B29">
        <v>58</v>
      </c>
      <c r="C29">
        <v>1</v>
      </c>
      <c r="D29" t="s">
        <v>40</v>
      </c>
      <c r="E29" t="s">
        <v>41</v>
      </c>
      <c r="F29">
        <v>0</v>
      </c>
      <c r="G29" t="s">
        <v>107</v>
      </c>
      <c r="H29" t="s">
        <v>74</v>
      </c>
      <c r="I29" t="s">
        <v>108</v>
      </c>
      <c r="J29" t="s">
        <v>109</v>
      </c>
      <c r="K29" t="s">
        <v>46</v>
      </c>
      <c r="L29" t="s">
        <v>40</v>
      </c>
      <c r="M29" t="s">
        <v>40</v>
      </c>
      <c r="N29">
        <v>1</v>
      </c>
      <c r="O29">
        <v>4.05</v>
      </c>
      <c r="P29">
        <v>4.5999999999999996</v>
      </c>
      <c r="Q29">
        <v>4</v>
      </c>
      <c r="R29" t="s">
        <v>52</v>
      </c>
      <c r="S29">
        <v>72</v>
      </c>
      <c r="T29">
        <v>335</v>
      </c>
      <c r="U29">
        <v>193</v>
      </c>
      <c r="V29">
        <v>112</v>
      </c>
      <c r="W29">
        <v>2.2000000000000002</v>
      </c>
      <c r="X29">
        <f>VLOOKUP(A29,眼底和Gensini!$A:$L,2,0)</f>
        <v>0.75849999999999895</v>
      </c>
      <c r="Y29">
        <f>VLOOKUP($A29,眼底和Gensini!$A:$L,2,0)</f>
        <v>0.75849999999999895</v>
      </c>
      <c r="Z29">
        <f>VLOOKUP($A29,眼底和Gensini!$A:$L,4,0)</f>
        <v>50</v>
      </c>
      <c r="AA29">
        <f>VLOOKUP($A29,眼底和Gensini!$A:$L,5,0)</f>
        <v>53.5</v>
      </c>
      <c r="AB29">
        <f>VLOOKUP($A29,眼底和Gensini!$A:$L,6,0)</f>
        <v>66</v>
      </c>
      <c r="AC29">
        <f>VLOOKUP($A29,眼底和Gensini!$A:$L,7,0)</f>
        <v>82</v>
      </c>
      <c r="AD29">
        <f>VLOOKUP($A29,眼底和Gensini!$A:$L,8,0)</f>
        <v>1.6174999999999999</v>
      </c>
      <c r="AE29">
        <f>VLOOKUP($A29,眼底和Gensini!$A:$L,9,0)</f>
        <v>1.6134999999999899</v>
      </c>
      <c r="AF29">
        <f>VLOOKUP($A29,眼底和Gensini!$A:$L,10,0)</f>
        <v>0.81315000000000004</v>
      </c>
      <c r="AG29">
        <f>VLOOKUP($A29,眼底和Gensini!$A:$L,11,0)</f>
        <v>1.3869499999999999</v>
      </c>
      <c r="AH29">
        <f>VLOOKUP($A29,眼底和Gensini!$A:$L,12,0)</f>
        <v>4</v>
      </c>
    </row>
    <row r="30" spans="1:34" x14ac:dyDescent="0.25">
      <c r="A30">
        <v>396481</v>
      </c>
      <c r="B30">
        <v>35</v>
      </c>
      <c r="C30">
        <v>1</v>
      </c>
      <c r="D30" t="s">
        <v>40</v>
      </c>
      <c r="E30" t="s">
        <v>41</v>
      </c>
      <c r="F30">
        <v>0</v>
      </c>
      <c r="G30" t="s">
        <v>110</v>
      </c>
      <c r="H30" t="s">
        <v>92</v>
      </c>
      <c r="I30" t="s">
        <v>108</v>
      </c>
      <c r="J30" t="s">
        <v>111</v>
      </c>
      <c r="K30" t="s">
        <v>112</v>
      </c>
      <c r="L30" t="s">
        <v>40</v>
      </c>
      <c r="M30" t="s">
        <v>40</v>
      </c>
      <c r="N30">
        <v>1</v>
      </c>
      <c r="O30">
        <v>3.2</v>
      </c>
      <c r="P30">
        <v>4.8</v>
      </c>
      <c r="Q30">
        <v>44</v>
      </c>
      <c r="R30" t="s">
        <v>52</v>
      </c>
      <c r="S30">
        <v>78</v>
      </c>
      <c r="T30">
        <v>371</v>
      </c>
      <c r="U30">
        <v>148</v>
      </c>
      <c r="V30">
        <v>97</v>
      </c>
      <c r="W30">
        <v>2.2000000000000002</v>
      </c>
      <c r="X30">
        <f>VLOOKUP(A30,眼底和Gensini!$A:$L,2,0)</f>
        <v>0.687499999999999</v>
      </c>
      <c r="Y30">
        <f>VLOOKUP($A30,眼底和Gensini!$A:$L,2,0)</f>
        <v>0.687499999999999</v>
      </c>
      <c r="Z30">
        <f>VLOOKUP($A30,眼底和Gensini!$A:$L,4,0)</f>
        <v>49.5</v>
      </c>
      <c r="AA30">
        <f>VLOOKUP($A30,眼底和Gensini!$A:$L,5,0)</f>
        <v>50</v>
      </c>
      <c r="AB30">
        <f>VLOOKUP($A30,眼底和Gensini!$A:$L,6,0)</f>
        <v>73.5</v>
      </c>
      <c r="AC30">
        <f>VLOOKUP($A30,眼底和Gensini!$A:$L,7,0)</f>
        <v>82.5</v>
      </c>
      <c r="AD30">
        <f>VLOOKUP($A30,眼底和Gensini!$A:$L,8,0)</f>
        <v>1.6465000000000001</v>
      </c>
      <c r="AE30">
        <f>VLOOKUP($A30,眼底和Gensini!$A:$L,9,0)</f>
        <v>1.6559999999999899</v>
      </c>
      <c r="AF30">
        <f>VLOOKUP($A30,眼底和Gensini!$A:$L,10,0)</f>
        <v>1.0609999999999999</v>
      </c>
      <c r="AG30">
        <f>VLOOKUP($A30,眼底和Gensini!$A:$L,11,0)</f>
        <v>1.083</v>
      </c>
      <c r="AH30">
        <f>VLOOKUP($A30,眼底和Gensini!$A:$L,12,0)</f>
        <v>44</v>
      </c>
    </row>
    <row r="31" spans="1:34" x14ac:dyDescent="0.25">
      <c r="A31">
        <v>301967</v>
      </c>
      <c r="B31">
        <v>68</v>
      </c>
      <c r="C31">
        <v>2</v>
      </c>
      <c r="D31" t="s">
        <v>40</v>
      </c>
      <c r="E31" t="s">
        <v>41</v>
      </c>
      <c r="F31">
        <v>0</v>
      </c>
      <c r="G31" t="s">
        <v>47</v>
      </c>
      <c r="H31" t="s">
        <v>108</v>
      </c>
      <c r="I31" t="s">
        <v>95</v>
      </c>
      <c r="J31" t="s">
        <v>113</v>
      </c>
      <c r="K31" t="s">
        <v>55</v>
      </c>
      <c r="L31" t="s">
        <v>41</v>
      </c>
      <c r="M31" t="s">
        <v>41</v>
      </c>
      <c r="N31">
        <v>1</v>
      </c>
      <c r="O31">
        <v>3.51</v>
      </c>
      <c r="P31">
        <v>8.9</v>
      </c>
      <c r="Q31">
        <v>64</v>
      </c>
      <c r="R31" t="e">
        <v>#N/A</v>
      </c>
      <c r="S31">
        <v>67</v>
      </c>
      <c r="T31">
        <v>224</v>
      </c>
      <c r="U31">
        <v>113</v>
      </c>
      <c r="V31">
        <v>69</v>
      </c>
      <c r="W31">
        <v>15.3</v>
      </c>
      <c r="X31">
        <f>VLOOKUP(A31,眼底和Gensini!$A:$L,2,0)</f>
        <v>0.80200000000000005</v>
      </c>
      <c r="Y31">
        <f>VLOOKUP($A31,眼底和Gensini!$A:$L,2,0)</f>
        <v>0.80200000000000005</v>
      </c>
      <c r="Z31">
        <f>VLOOKUP($A31,眼底和Gensini!$A:$L,4,0)</f>
        <v>53</v>
      </c>
      <c r="AA31">
        <f>VLOOKUP($A31,眼底和Gensini!$A:$L,5,0)</f>
        <v>50.5</v>
      </c>
      <c r="AB31">
        <f>VLOOKUP($A31,眼底和Gensini!$A:$L,6,0)</f>
        <v>66</v>
      </c>
      <c r="AC31">
        <f>VLOOKUP($A31,眼底和Gensini!$A:$L,7,0)</f>
        <v>66.5</v>
      </c>
      <c r="AD31">
        <f>VLOOKUP($A31,眼底和Gensini!$A:$L,8,0)</f>
        <v>1.4075</v>
      </c>
      <c r="AE31">
        <f>VLOOKUP($A31,眼底和Gensini!$A:$L,9,0)</f>
        <v>1.4259999999999999</v>
      </c>
      <c r="AF31">
        <f>VLOOKUP($A31,眼底和Gensini!$A:$L,10,0)</f>
        <v>1.8056000000000001</v>
      </c>
      <c r="AG31">
        <f>VLOOKUP($A31,眼底和Gensini!$A:$L,11,0)</f>
        <v>1.3197000000000001</v>
      </c>
      <c r="AH31">
        <f>VLOOKUP($A31,眼底和Gensini!$A:$L,12,0)</f>
        <v>64</v>
      </c>
    </row>
    <row r="32" spans="1:34" x14ac:dyDescent="0.25">
      <c r="A32">
        <v>331147</v>
      </c>
      <c r="B32">
        <v>49</v>
      </c>
      <c r="C32">
        <v>2</v>
      </c>
      <c r="D32" t="s">
        <v>40</v>
      </c>
      <c r="E32" t="s">
        <v>40</v>
      </c>
      <c r="F32">
        <v>0</v>
      </c>
      <c r="G32" t="s">
        <v>98</v>
      </c>
      <c r="H32" t="s">
        <v>67</v>
      </c>
      <c r="I32" t="s">
        <v>114</v>
      </c>
      <c r="J32" t="s">
        <v>100</v>
      </c>
      <c r="K32" t="s">
        <v>115</v>
      </c>
      <c r="L32" t="s">
        <v>41</v>
      </c>
      <c r="M32" t="s">
        <v>40</v>
      </c>
      <c r="N32">
        <v>1</v>
      </c>
      <c r="O32">
        <v>3.52</v>
      </c>
      <c r="P32">
        <v>5.7</v>
      </c>
      <c r="Q32">
        <v>0</v>
      </c>
      <c r="R32" t="e">
        <v>#N/A</v>
      </c>
      <c r="S32">
        <v>66</v>
      </c>
      <c r="T32">
        <v>248</v>
      </c>
      <c r="U32">
        <v>209</v>
      </c>
      <c r="V32">
        <v>103</v>
      </c>
      <c r="W32">
        <v>4.5</v>
      </c>
      <c r="X32">
        <f>VLOOKUP(A32,眼底和Gensini!$A:$L,2,0)</f>
        <v>0.80149999999999999</v>
      </c>
      <c r="Y32">
        <f>VLOOKUP($A32,眼底和Gensini!$A:$L,2,0)</f>
        <v>0.80149999999999999</v>
      </c>
      <c r="Z32">
        <f>VLOOKUP($A32,眼底和Gensini!$A:$L,4,0)</f>
        <v>69.5</v>
      </c>
      <c r="AA32">
        <f>VLOOKUP($A32,眼底和Gensini!$A:$L,5,0)</f>
        <v>63.5</v>
      </c>
      <c r="AB32">
        <f>VLOOKUP($A32,眼底和Gensini!$A:$L,6,0)</f>
        <v>87</v>
      </c>
      <c r="AC32">
        <f>VLOOKUP($A32,眼底和Gensini!$A:$L,7,0)</f>
        <v>89</v>
      </c>
      <c r="AD32">
        <f>VLOOKUP($A32,眼底和Gensini!$A:$L,8,0)</f>
        <v>1.57449999999999</v>
      </c>
      <c r="AE32">
        <f>VLOOKUP($A32,眼底和Gensini!$A:$L,9,0)</f>
        <v>1.6040000000000001</v>
      </c>
      <c r="AF32">
        <f>VLOOKUP($A32,眼底和Gensini!$A:$L,10,0)</f>
        <v>0.95019999999999905</v>
      </c>
      <c r="AG32">
        <f>VLOOKUP($A32,眼底和Gensini!$A:$L,11,0)</f>
        <v>1.4299500000000001</v>
      </c>
      <c r="AH32">
        <f>VLOOKUP($A32,眼底和Gensini!$A:$L,12,0)</f>
        <v>0</v>
      </c>
    </row>
    <row r="33" spans="1:34" x14ac:dyDescent="0.25">
      <c r="A33">
        <v>389043</v>
      </c>
      <c r="B33">
        <v>68</v>
      </c>
      <c r="C33">
        <v>1</v>
      </c>
      <c r="D33" t="s">
        <v>40</v>
      </c>
      <c r="E33" t="s">
        <v>41</v>
      </c>
      <c r="F33">
        <v>0</v>
      </c>
      <c r="G33" t="s">
        <v>87</v>
      </c>
      <c r="H33" t="s">
        <v>72</v>
      </c>
      <c r="I33" t="s">
        <v>63</v>
      </c>
      <c r="J33" t="s">
        <v>116</v>
      </c>
      <c r="K33" t="s">
        <v>117</v>
      </c>
      <c r="L33" t="s">
        <v>41</v>
      </c>
      <c r="M33" t="s">
        <v>40</v>
      </c>
      <c r="N33">
        <v>1</v>
      </c>
      <c r="O33">
        <v>2.63</v>
      </c>
      <c r="P33">
        <v>7.3</v>
      </c>
      <c r="Q33">
        <v>24</v>
      </c>
      <c r="R33">
        <v>0.1</v>
      </c>
      <c r="S33">
        <v>68</v>
      </c>
      <c r="T33">
        <v>333</v>
      </c>
      <c r="U33">
        <v>255</v>
      </c>
      <c r="V33">
        <v>614</v>
      </c>
      <c r="W33">
        <v>33</v>
      </c>
      <c r="X33">
        <f>VLOOKUP(A33,眼底和Gensini!$A:$L,2,0)</f>
        <v>0.57150000000000001</v>
      </c>
      <c r="Y33">
        <f>VLOOKUP($A33,眼底和Gensini!$A:$L,2,0)</f>
        <v>0.57150000000000001</v>
      </c>
      <c r="Z33">
        <f>VLOOKUP($A33,眼底和Gensini!$A:$L,4,0)</f>
        <v>45</v>
      </c>
      <c r="AA33">
        <f>VLOOKUP($A33,眼底和Gensini!$A:$L,5,0)</f>
        <v>51</v>
      </c>
      <c r="AB33">
        <f>VLOOKUP($A33,眼底和Gensini!$A:$L,6,0)</f>
        <v>78.5</v>
      </c>
      <c r="AC33">
        <f>VLOOKUP($A33,眼底和Gensini!$A:$L,7,0)</f>
        <v>82</v>
      </c>
      <c r="AD33">
        <f>VLOOKUP($A33,眼底和Gensini!$A:$L,8,0)</f>
        <v>1.5225</v>
      </c>
      <c r="AE33">
        <f>VLOOKUP($A33,眼底和Gensini!$A:$L,9,0)</f>
        <v>1.5549999999999899</v>
      </c>
      <c r="AF33">
        <f>VLOOKUP($A33,眼底和Gensini!$A:$L,10,0)</f>
        <v>0.67430000000000001</v>
      </c>
      <c r="AG33">
        <f>VLOOKUP($A33,眼底和Gensini!$A:$L,11,0)</f>
        <v>1.5278499999999999</v>
      </c>
      <c r="AH33">
        <f>VLOOKUP($A33,眼底和Gensini!$A:$L,12,0)</f>
        <v>24</v>
      </c>
    </row>
    <row r="34" spans="1:34" x14ac:dyDescent="0.25">
      <c r="A34">
        <v>308799</v>
      </c>
      <c r="B34">
        <v>68</v>
      </c>
      <c r="C34">
        <v>1</v>
      </c>
      <c r="D34" t="s">
        <v>41</v>
      </c>
      <c r="E34" t="s">
        <v>41</v>
      </c>
      <c r="F34">
        <v>0</v>
      </c>
      <c r="G34" t="s">
        <v>91</v>
      </c>
      <c r="H34" t="s">
        <v>46</v>
      </c>
      <c r="I34" t="s">
        <v>108</v>
      </c>
      <c r="J34" t="s">
        <v>118</v>
      </c>
      <c r="K34" t="s">
        <v>89</v>
      </c>
      <c r="L34" t="s">
        <v>41</v>
      </c>
      <c r="M34" t="s">
        <v>40</v>
      </c>
      <c r="N34">
        <v>1</v>
      </c>
      <c r="O34">
        <v>3.59</v>
      </c>
      <c r="P34">
        <v>6.3</v>
      </c>
      <c r="Q34">
        <v>17</v>
      </c>
      <c r="R34">
        <v>0.3</v>
      </c>
      <c r="S34">
        <v>94</v>
      </c>
      <c r="T34">
        <v>487</v>
      </c>
      <c r="U34">
        <v>204</v>
      </c>
      <c r="V34">
        <v>222</v>
      </c>
      <c r="W34">
        <v>3.7</v>
      </c>
      <c r="X34">
        <f>VLOOKUP(A34,眼底和Gensini!$A:$L,2,0)</f>
        <v>0.81200000000000006</v>
      </c>
      <c r="Y34">
        <f>VLOOKUP($A34,眼底和Gensini!$A:$L,2,0)</f>
        <v>0.81200000000000006</v>
      </c>
      <c r="Z34">
        <f>VLOOKUP($A34,眼底和Gensini!$A:$L,4,0)</f>
        <v>63</v>
      </c>
      <c r="AA34">
        <f>VLOOKUP($A34,眼底和Gensini!$A:$L,5,0)</f>
        <v>0</v>
      </c>
      <c r="AB34">
        <f>VLOOKUP($A34,眼底和Gensini!$A:$L,6,0)</f>
        <v>78</v>
      </c>
      <c r="AC34">
        <f>VLOOKUP($A34,眼底和Gensini!$A:$L,7,0)</f>
        <v>0</v>
      </c>
      <c r="AD34">
        <f>VLOOKUP($A34,眼底和Gensini!$A:$L,8,0)</f>
        <v>1.1970000000000001</v>
      </c>
      <c r="AE34">
        <f>VLOOKUP($A34,眼底和Gensini!$A:$L,9,0)</f>
        <v>1.391</v>
      </c>
      <c r="AF34">
        <f>VLOOKUP($A34,眼底和Gensini!$A:$L,10,0)</f>
        <v>0.6694</v>
      </c>
      <c r="AG34">
        <f>VLOOKUP($A34,眼底和Gensini!$A:$L,11,0)</f>
        <v>1.6288</v>
      </c>
      <c r="AH34">
        <f>VLOOKUP($A34,眼底和Gensini!$A:$L,12,0)</f>
        <v>17</v>
      </c>
    </row>
    <row r="35" spans="1:34" x14ac:dyDescent="0.25">
      <c r="A35">
        <v>286957</v>
      </c>
      <c r="B35">
        <v>56</v>
      </c>
      <c r="C35">
        <v>1</v>
      </c>
      <c r="D35" t="s">
        <v>41</v>
      </c>
      <c r="E35" t="s">
        <v>41</v>
      </c>
      <c r="F35">
        <v>0</v>
      </c>
      <c r="G35" t="s">
        <v>104</v>
      </c>
      <c r="H35" t="s">
        <v>67</v>
      </c>
      <c r="I35" t="s">
        <v>83</v>
      </c>
      <c r="J35" t="s">
        <v>68</v>
      </c>
      <c r="K35" t="s">
        <v>49</v>
      </c>
      <c r="L35" t="s">
        <v>41</v>
      </c>
      <c r="M35" t="s">
        <v>41</v>
      </c>
      <c r="N35">
        <v>1</v>
      </c>
      <c r="O35">
        <v>3.17</v>
      </c>
      <c r="P35">
        <v>6.5</v>
      </c>
      <c r="Q35">
        <v>24</v>
      </c>
      <c r="R35" t="s">
        <v>52</v>
      </c>
      <c r="S35">
        <v>65</v>
      </c>
      <c r="T35">
        <v>298</v>
      </c>
      <c r="U35">
        <v>168</v>
      </c>
      <c r="V35">
        <v>82</v>
      </c>
      <c r="W35">
        <v>2.8</v>
      </c>
      <c r="X35">
        <f>VLOOKUP(A35,眼底和Gensini!$A:$L,2,0)</f>
        <v>0.68500000000000005</v>
      </c>
      <c r="Y35">
        <f>VLOOKUP($A35,眼底和Gensini!$A:$L,2,0)</f>
        <v>0.68500000000000005</v>
      </c>
      <c r="Z35">
        <f>VLOOKUP($A35,眼底和Gensini!$A:$L,4,0)</f>
        <v>80.5</v>
      </c>
      <c r="AA35">
        <f>VLOOKUP($A35,眼底和Gensini!$A:$L,5,0)</f>
        <v>68</v>
      </c>
      <c r="AB35">
        <f>VLOOKUP($A35,眼底和Gensini!$A:$L,6,0)</f>
        <v>119</v>
      </c>
      <c r="AC35">
        <f>VLOOKUP($A35,眼底和Gensini!$A:$L,7,0)</f>
        <v>112</v>
      </c>
      <c r="AD35">
        <f>VLOOKUP($A35,眼底和Gensini!$A:$L,8,0)</f>
        <v>1.6379999999999999</v>
      </c>
      <c r="AE35">
        <f>VLOOKUP($A35,眼底和Gensini!$A:$L,9,0)</f>
        <v>1.6244999999999901</v>
      </c>
      <c r="AF35">
        <f>VLOOKUP($A35,眼底和Gensini!$A:$L,10,0)</f>
        <v>1.0181499999999899</v>
      </c>
      <c r="AG35">
        <f>VLOOKUP($A35,眼底和Gensini!$A:$L,11,0)</f>
        <v>1.1458999999999999</v>
      </c>
      <c r="AH35">
        <f>VLOOKUP($A35,眼底和Gensini!$A:$L,12,0)</f>
        <v>24</v>
      </c>
    </row>
    <row r="36" spans="1:34" x14ac:dyDescent="0.25">
      <c r="A36">
        <v>228933</v>
      </c>
      <c r="B36">
        <v>73</v>
      </c>
      <c r="C36">
        <v>2</v>
      </c>
      <c r="D36" t="s">
        <v>40</v>
      </c>
      <c r="E36" t="s">
        <v>41</v>
      </c>
      <c r="F36">
        <v>0</v>
      </c>
      <c r="G36" t="s">
        <v>119</v>
      </c>
      <c r="H36" t="s">
        <v>62</v>
      </c>
      <c r="I36" t="s">
        <v>117</v>
      </c>
      <c r="J36" t="s">
        <v>116</v>
      </c>
      <c r="K36" t="s">
        <v>63</v>
      </c>
      <c r="L36" t="s">
        <v>41</v>
      </c>
      <c r="M36" t="s">
        <v>41</v>
      </c>
      <c r="N36">
        <v>1</v>
      </c>
      <c r="O36">
        <v>2.73</v>
      </c>
      <c r="P36">
        <v>5.5</v>
      </c>
      <c r="Q36">
        <v>100</v>
      </c>
      <c r="R36">
        <v>33</v>
      </c>
      <c r="S36">
        <v>64</v>
      </c>
      <c r="T36">
        <v>306</v>
      </c>
      <c r="U36">
        <v>176</v>
      </c>
      <c r="V36">
        <v>31</v>
      </c>
      <c r="W36">
        <v>7</v>
      </c>
      <c r="X36">
        <f>VLOOKUP(A36,眼底和Gensini!$A:$L,2,0)</f>
        <v>0.58949999999999902</v>
      </c>
      <c r="Y36">
        <f>VLOOKUP($A36,眼底和Gensini!$A:$L,2,0)</f>
        <v>0.58949999999999902</v>
      </c>
      <c r="Z36">
        <f>VLOOKUP($A36,眼底和Gensini!$A:$L,4,0)</f>
        <v>65</v>
      </c>
      <c r="AA36">
        <f>VLOOKUP($A36,眼底和Gensini!$A:$L,5,0)</f>
        <v>54</v>
      </c>
      <c r="AB36">
        <f>VLOOKUP($A36,眼底和Gensini!$A:$L,6,0)</f>
        <v>110.5</v>
      </c>
      <c r="AC36">
        <f>VLOOKUP($A36,眼底和Gensini!$A:$L,7,0)</f>
        <v>101.5</v>
      </c>
      <c r="AD36">
        <f>VLOOKUP($A36,眼底和Gensini!$A:$L,8,0)</f>
        <v>1.24999999999999</v>
      </c>
      <c r="AE36">
        <f>VLOOKUP($A36,眼底和Gensini!$A:$L,9,0)</f>
        <v>1.3725000000000001</v>
      </c>
      <c r="AF36">
        <f>VLOOKUP($A36,眼底和Gensini!$A:$L,10,0)</f>
        <v>1.0904</v>
      </c>
      <c r="AG36">
        <f>VLOOKUP($A36,眼底和Gensini!$A:$L,11,0)</f>
        <v>1.7799499999999999</v>
      </c>
      <c r="AH36">
        <f>VLOOKUP($A36,眼底和Gensini!$A:$L,12,0)</f>
        <v>100</v>
      </c>
    </row>
    <row r="37" spans="1:34" x14ac:dyDescent="0.25">
      <c r="A37">
        <v>407671</v>
      </c>
      <c r="B37">
        <v>62</v>
      </c>
      <c r="C37">
        <v>1</v>
      </c>
      <c r="D37" t="s">
        <v>40</v>
      </c>
      <c r="E37" t="s">
        <v>41</v>
      </c>
      <c r="F37">
        <v>0</v>
      </c>
      <c r="G37" t="s">
        <v>57</v>
      </c>
      <c r="H37" t="s">
        <v>95</v>
      </c>
      <c r="I37" t="s">
        <v>95</v>
      </c>
      <c r="J37" t="s">
        <v>120</v>
      </c>
      <c r="K37" t="s">
        <v>55</v>
      </c>
      <c r="L37" t="s">
        <v>40</v>
      </c>
      <c r="M37" t="s">
        <v>41</v>
      </c>
      <c r="N37">
        <v>1</v>
      </c>
      <c r="O37">
        <v>3.89</v>
      </c>
      <c r="P37">
        <v>5.8</v>
      </c>
      <c r="Q37">
        <v>104</v>
      </c>
      <c r="R37" t="s">
        <v>52</v>
      </c>
      <c r="S37">
        <v>110</v>
      </c>
      <c r="T37">
        <v>569</v>
      </c>
      <c r="U37">
        <v>158</v>
      </c>
      <c r="V37">
        <v>106</v>
      </c>
      <c r="W37">
        <v>11.6</v>
      </c>
      <c r="X37">
        <f>VLOOKUP(A37,眼底和Gensini!$A:$L,2,0)</f>
        <v>1.0575000000000001</v>
      </c>
      <c r="Y37">
        <f>VLOOKUP($A37,眼底和Gensini!$A:$L,2,0)</f>
        <v>1.0575000000000001</v>
      </c>
      <c r="Z37">
        <f>VLOOKUP($A37,眼底和Gensini!$A:$L,4,0)</f>
        <v>95</v>
      </c>
      <c r="AA37">
        <f>VLOOKUP($A37,眼底和Gensini!$A:$L,5,0)</f>
        <v>70</v>
      </c>
      <c r="AB37">
        <f>VLOOKUP($A37,眼底和Gensini!$A:$L,6,0)</f>
        <v>89</v>
      </c>
      <c r="AC37">
        <f>VLOOKUP($A37,眼底和Gensini!$A:$L,7,0)</f>
        <v>125.5</v>
      </c>
      <c r="AD37">
        <f>VLOOKUP($A37,眼底和Gensini!$A:$L,8,0)</f>
        <v>1.587</v>
      </c>
      <c r="AE37">
        <f>VLOOKUP($A37,眼底和Gensini!$A:$L,9,0)</f>
        <v>1.5669999999999999</v>
      </c>
      <c r="AF37">
        <f>VLOOKUP($A37,眼底和Gensini!$A:$L,10,0)</f>
        <v>1.0317499999999999</v>
      </c>
      <c r="AG37">
        <f>VLOOKUP($A37,眼底和Gensini!$A:$L,11,0)</f>
        <v>1.58745</v>
      </c>
      <c r="AH37">
        <f>VLOOKUP($A37,眼底和Gensini!$A:$L,12,0)</f>
        <v>104</v>
      </c>
    </row>
    <row r="38" spans="1:34" x14ac:dyDescent="0.25">
      <c r="A38">
        <v>408737</v>
      </c>
      <c r="B38">
        <v>84</v>
      </c>
      <c r="C38">
        <v>2</v>
      </c>
      <c r="D38" t="s">
        <v>40</v>
      </c>
      <c r="E38" t="s">
        <v>41</v>
      </c>
      <c r="F38">
        <v>0</v>
      </c>
      <c r="G38" t="s">
        <v>87</v>
      </c>
      <c r="H38" t="s">
        <v>85</v>
      </c>
      <c r="I38" t="s">
        <v>67</v>
      </c>
      <c r="J38" t="s">
        <v>109</v>
      </c>
      <c r="K38" t="s">
        <v>72</v>
      </c>
      <c r="L38" t="s">
        <v>41</v>
      </c>
      <c r="M38" t="s">
        <v>40</v>
      </c>
      <c r="N38">
        <v>1</v>
      </c>
      <c r="O38">
        <v>4.21</v>
      </c>
      <c r="P38">
        <v>5.6</v>
      </c>
      <c r="Q38">
        <v>18</v>
      </c>
      <c r="R38">
        <v>23.5</v>
      </c>
      <c r="S38">
        <v>48</v>
      </c>
      <c r="T38">
        <v>163</v>
      </c>
      <c r="U38">
        <v>127</v>
      </c>
      <c r="V38">
        <v>58</v>
      </c>
      <c r="W38">
        <v>5.4</v>
      </c>
      <c r="X38">
        <f>VLOOKUP(A38,眼底和Gensini!$A:$L,2,0)</f>
        <v>0.60950000000000004</v>
      </c>
      <c r="Y38">
        <f>VLOOKUP($A38,眼底和Gensini!$A:$L,2,0)</f>
        <v>0.60950000000000004</v>
      </c>
      <c r="Z38">
        <f>VLOOKUP($A38,眼底和Gensini!$A:$L,4,0)</f>
        <v>69</v>
      </c>
      <c r="AA38">
        <f>VLOOKUP($A38,眼底和Gensini!$A:$L,5,0)</f>
        <v>71.5</v>
      </c>
      <c r="AB38">
        <f>VLOOKUP($A38,眼底和Gensini!$A:$L,6,0)</f>
        <v>114</v>
      </c>
      <c r="AC38">
        <f>VLOOKUP($A38,眼底和Gensini!$A:$L,7,0)</f>
        <v>103</v>
      </c>
      <c r="AD38">
        <f>VLOOKUP($A38,眼底和Gensini!$A:$L,8,0)</f>
        <v>1.47</v>
      </c>
      <c r="AE38">
        <f>VLOOKUP($A38,眼底和Gensini!$A:$L,9,0)</f>
        <v>1.4904999999999999</v>
      </c>
      <c r="AF38">
        <f>VLOOKUP($A38,眼底和Gensini!$A:$L,10,0)</f>
        <v>1.1305499999999999</v>
      </c>
      <c r="AG38">
        <f>VLOOKUP($A38,眼底和Gensini!$A:$L,11,0)</f>
        <v>1.1568499999999999</v>
      </c>
      <c r="AH38">
        <f>VLOOKUP($A38,眼底和Gensini!$A:$L,12,0)</f>
        <v>18</v>
      </c>
    </row>
    <row r="39" spans="1:34" x14ac:dyDescent="0.25">
      <c r="A39">
        <v>168668</v>
      </c>
      <c r="B39">
        <v>62</v>
      </c>
      <c r="C39">
        <v>2</v>
      </c>
      <c r="D39" t="s">
        <v>40</v>
      </c>
      <c r="E39" t="s">
        <v>40</v>
      </c>
      <c r="F39">
        <v>0</v>
      </c>
      <c r="G39" t="s">
        <v>107</v>
      </c>
      <c r="H39" t="s">
        <v>49</v>
      </c>
      <c r="I39" t="s">
        <v>85</v>
      </c>
      <c r="J39" t="s">
        <v>50</v>
      </c>
      <c r="K39" t="s">
        <v>121</v>
      </c>
      <c r="L39" t="s">
        <v>41</v>
      </c>
      <c r="M39" t="s">
        <v>41</v>
      </c>
      <c r="N39">
        <v>1</v>
      </c>
      <c r="O39">
        <v>3.3</v>
      </c>
      <c r="P39">
        <v>11.3</v>
      </c>
      <c r="Q39">
        <v>30</v>
      </c>
      <c r="R39" t="s">
        <v>52</v>
      </c>
      <c r="S39">
        <v>70</v>
      </c>
      <c r="T39">
        <v>193</v>
      </c>
      <c r="U39">
        <v>165</v>
      </c>
      <c r="V39">
        <v>54</v>
      </c>
      <c r="W39">
        <v>11.5</v>
      </c>
      <c r="X39">
        <f>VLOOKUP(A39,眼底和Gensini!$A:$L,2,0)</f>
        <v>0.750999999999999</v>
      </c>
      <c r="Y39">
        <f>VLOOKUP($A39,眼底和Gensini!$A:$L,2,0)</f>
        <v>0.750999999999999</v>
      </c>
      <c r="Z39">
        <f>VLOOKUP($A39,眼底和Gensini!$A:$L,4,0)</f>
        <v>59</v>
      </c>
      <c r="AA39">
        <f>VLOOKUP($A39,眼底和Gensini!$A:$L,5,0)</f>
        <v>55</v>
      </c>
      <c r="AB39">
        <f>VLOOKUP($A39,眼底和Gensini!$A:$L,6,0)</f>
        <v>79</v>
      </c>
      <c r="AC39">
        <f>VLOOKUP($A39,眼底和Gensini!$A:$L,7,0)</f>
        <v>102.5</v>
      </c>
      <c r="AD39">
        <f>VLOOKUP($A39,眼底和Gensini!$A:$L,8,0)</f>
        <v>1.52199999999999</v>
      </c>
      <c r="AE39">
        <f>VLOOKUP($A39,眼底和Gensini!$A:$L,9,0)</f>
        <v>1.5614999999999899</v>
      </c>
      <c r="AF39">
        <f>VLOOKUP($A39,眼底和Gensini!$A:$L,10,0)</f>
        <v>0.88775000000000004</v>
      </c>
      <c r="AG39">
        <f>VLOOKUP($A39,眼底和Gensini!$A:$L,11,0)</f>
        <v>1.50895</v>
      </c>
      <c r="AH39">
        <f>VLOOKUP($A39,眼底和Gensini!$A:$L,12,0)</f>
        <v>30</v>
      </c>
    </row>
    <row r="40" spans="1:34" x14ac:dyDescent="0.25">
      <c r="A40">
        <v>408683</v>
      </c>
      <c r="B40">
        <v>58</v>
      </c>
      <c r="C40">
        <v>1</v>
      </c>
      <c r="D40" t="s">
        <v>41</v>
      </c>
      <c r="E40" t="s">
        <v>40</v>
      </c>
      <c r="F40">
        <v>0</v>
      </c>
      <c r="G40" t="s">
        <v>73</v>
      </c>
      <c r="H40" t="s">
        <v>122</v>
      </c>
      <c r="I40" t="s">
        <v>55</v>
      </c>
      <c r="J40" t="s">
        <v>123</v>
      </c>
      <c r="K40" t="s">
        <v>54</v>
      </c>
      <c r="L40" t="s">
        <v>41</v>
      </c>
      <c r="M40" t="s">
        <v>40</v>
      </c>
      <c r="N40">
        <v>1</v>
      </c>
      <c r="O40">
        <v>4.59</v>
      </c>
      <c r="P40">
        <v>5.5</v>
      </c>
      <c r="Q40">
        <v>44</v>
      </c>
      <c r="R40" t="s">
        <v>52</v>
      </c>
      <c r="S40">
        <v>72</v>
      </c>
      <c r="T40">
        <v>434</v>
      </c>
      <c r="U40">
        <v>150</v>
      </c>
      <c r="V40">
        <v>101</v>
      </c>
      <c r="W40">
        <v>9.9</v>
      </c>
      <c r="X40">
        <f>VLOOKUP(A40,眼底和Gensini!$A:$L,2,0)</f>
        <v>0.84299999999999997</v>
      </c>
      <c r="Y40">
        <f>VLOOKUP($A40,眼底和Gensini!$A:$L,2,0)</f>
        <v>0.84299999999999997</v>
      </c>
      <c r="Z40">
        <f>VLOOKUP($A40,眼底和Gensini!$A:$L,4,0)</f>
        <v>58.5</v>
      </c>
      <c r="AA40">
        <f>VLOOKUP($A40,眼底和Gensini!$A:$L,5,0)</f>
        <v>55</v>
      </c>
      <c r="AB40">
        <f>VLOOKUP($A40,眼底和Gensini!$A:$L,6,0)</f>
        <v>69.5</v>
      </c>
      <c r="AC40">
        <f>VLOOKUP($A40,眼底和Gensini!$A:$L,7,0)</f>
        <v>73</v>
      </c>
      <c r="AD40">
        <f>VLOOKUP($A40,眼底和Gensini!$A:$L,8,0)</f>
        <v>1.6094999999999999</v>
      </c>
      <c r="AE40">
        <f>VLOOKUP($A40,眼底和Gensini!$A:$L,9,0)</f>
        <v>1.6495</v>
      </c>
      <c r="AF40">
        <f>VLOOKUP($A40,眼底和Gensini!$A:$L,10,0)</f>
        <v>0.88149999999999995</v>
      </c>
      <c r="AG40">
        <f>VLOOKUP($A40,眼底和Gensini!$A:$L,11,0)</f>
        <v>1.0586</v>
      </c>
      <c r="AH40">
        <f>VLOOKUP($A40,眼底和Gensini!$A:$L,12,0)</f>
        <v>44</v>
      </c>
    </row>
    <row r="41" spans="1:34" x14ac:dyDescent="0.25">
      <c r="A41">
        <v>299307</v>
      </c>
      <c r="B41">
        <v>51</v>
      </c>
      <c r="C41">
        <v>1</v>
      </c>
      <c r="D41" t="s">
        <v>41</v>
      </c>
      <c r="E41" t="s">
        <v>41</v>
      </c>
      <c r="F41">
        <v>0</v>
      </c>
      <c r="G41" t="s">
        <v>124</v>
      </c>
      <c r="H41" t="s">
        <v>46</v>
      </c>
      <c r="I41" t="s">
        <v>101</v>
      </c>
      <c r="J41" t="s">
        <v>125</v>
      </c>
      <c r="K41" t="s">
        <v>92</v>
      </c>
      <c r="L41" t="s">
        <v>40</v>
      </c>
      <c r="M41" t="s">
        <v>40</v>
      </c>
      <c r="N41">
        <v>1</v>
      </c>
      <c r="O41">
        <v>6.77</v>
      </c>
      <c r="P41">
        <v>7.3</v>
      </c>
      <c r="Q41">
        <v>110</v>
      </c>
      <c r="R41">
        <v>69.900000000000006</v>
      </c>
      <c r="S41">
        <v>89</v>
      </c>
      <c r="T41">
        <v>466</v>
      </c>
      <c r="U41">
        <v>123</v>
      </c>
      <c r="V41">
        <v>91</v>
      </c>
      <c r="W41">
        <v>10.3</v>
      </c>
      <c r="X41">
        <f>VLOOKUP(A41,眼底和Gensini!$A:$L,2,0)</f>
        <v>0.54</v>
      </c>
      <c r="Y41">
        <f>VLOOKUP($A41,眼底和Gensini!$A:$L,2,0)</f>
        <v>0.54</v>
      </c>
      <c r="Z41">
        <f>VLOOKUP($A41,眼底和Gensini!$A:$L,4,0)</f>
        <v>55.5</v>
      </c>
      <c r="AA41">
        <f>VLOOKUP($A41,眼底和Gensini!$A:$L,5,0)</f>
        <v>59</v>
      </c>
      <c r="AB41">
        <f>VLOOKUP($A41,眼底和Gensini!$A:$L,6,0)</f>
        <v>104</v>
      </c>
      <c r="AC41">
        <f>VLOOKUP($A41,眼底和Gensini!$A:$L,7,0)</f>
        <v>106</v>
      </c>
      <c r="AD41">
        <f>VLOOKUP($A41,眼底和Gensini!$A:$L,8,0)</f>
        <v>1.5129999999999999</v>
      </c>
      <c r="AE41">
        <f>VLOOKUP($A41,眼底和Gensini!$A:$L,9,0)</f>
        <v>1.57249999999999</v>
      </c>
      <c r="AF41">
        <f>VLOOKUP($A41,眼底和Gensini!$A:$L,10,0)</f>
        <v>0.68879999999999997</v>
      </c>
      <c r="AG41">
        <f>VLOOKUP($A41,眼底和Gensini!$A:$L,11,0)</f>
        <v>1.62595</v>
      </c>
      <c r="AH41">
        <f>VLOOKUP($A41,眼底和Gensini!$A:$L,12,0)</f>
        <v>110</v>
      </c>
    </row>
    <row r="42" spans="1:34" x14ac:dyDescent="0.25">
      <c r="A42">
        <v>368703</v>
      </c>
      <c r="B42">
        <v>76</v>
      </c>
      <c r="C42">
        <v>1</v>
      </c>
      <c r="D42" t="s">
        <v>41</v>
      </c>
      <c r="E42" t="s">
        <v>40</v>
      </c>
      <c r="F42">
        <v>0</v>
      </c>
      <c r="G42" t="s">
        <v>126</v>
      </c>
      <c r="H42" t="s">
        <v>74</v>
      </c>
      <c r="I42" t="s">
        <v>83</v>
      </c>
      <c r="J42" t="s">
        <v>59</v>
      </c>
      <c r="K42" t="s">
        <v>67</v>
      </c>
      <c r="L42" t="s">
        <v>41</v>
      </c>
      <c r="M42" t="s">
        <v>40</v>
      </c>
      <c r="N42">
        <v>1</v>
      </c>
      <c r="O42">
        <v>3.57</v>
      </c>
      <c r="P42">
        <v>4.5999999999999996</v>
      </c>
      <c r="Q42">
        <v>0</v>
      </c>
      <c r="R42" t="s">
        <v>52</v>
      </c>
      <c r="S42">
        <v>71</v>
      </c>
      <c r="T42">
        <v>300</v>
      </c>
      <c r="U42">
        <v>130</v>
      </c>
      <c r="V42">
        <v>72</v>
      </c>
      <c r="W42">
        <v>13.1</v>
      </c>
      <c r="X42">
        <f>VLOOKUP(A42,眼底和Gensini!$A:$L,2,0)</f>
        <v>0.51600000000000001</v>
      </c>
      <c r="Y42">
        <f>VLOOKUP($A42,眼底和Gensini!$A:$L,2,0)</f>
        <v>0.51600000000000001</v>
      </c>
      <c r="Z42">
        <f>VLOOKUP($A42,眼底和Gensini!$A:$L,4,0)</f>
        <v>56</v>
      </c>
      <c r="AA42">
        <f>VLOOKUP($A42,眼底和Gensini!$A:$L,5,0)</f>
        <v>61</v>
      </c>
      <c r="AB42">
        <f>VLOOKUP($A42,眼底和Gensini!$A:$L,6,0)</f>
        <v>108</v>
      </c>
      <c r="AC42">
        <f>VLOOKUP($A42,眼底和Gensini!$A:$L,7,0)</f>
        <v>98</v>
      </c>
      <c r="AD42">
        <f>VLOOKUP($A42,眼底和Gensini!$A:$L,8,0)</f>
        <v>1.31849999999999</v>
      </c>
      <c r="AE42">
        <f>VLOOKUP($A42,眼底和Gensini!$A:$L,9,0)</f>
        <v>1.3845000000000001</v>
      </c>
      <c r="AF42">
        <f>VLOOKUP($A42,眼底和Gensini!$A:$L,10,0)</f>
        <v>0.74314999999999998</v>
      </c>
      <c r="AG42">
        <f>VLOOKUP($A42,眼底和Gensini!$A:$L,11,0)</f>
        <v>1.0382499999999999</v>
      </c>
      <c r="AH42">
        <f>VLOOKUP($A42,眼底和Gensini!$A:$L,12,0)</f>
        <v>0</v>
      </c>
    </row>
    <row r="43" spans="1:34" x14ac:dyDescent="0.25">
      <c r="A43">
        <v>408471</v>
      </c>
      <c r="B43">
        <v>62</v>
      </c>
      <c r="C43">
        <v>2</v>
      </c>
      <c r="D43" t="s">
        <v>40</v>
      </c>
      <c r="E43" t="s">
        <v>40</v>
      </c>
      <c r="F43">
        <v>0</v>
      </c>
      <c r="G43" t="s">
        <v>61</v>
      </c>
      <c r="H43" t="s">
        <v>127</v>
      </c>
      <c r="I43" t="s">
        <v>70</v>
      </c>
      <c r="J43" t="s">
        <v>125</v>
      </c>
      <c r="K43" t="s">
        <v>55</v>
      </c>
      <c r="L43" t="s">
        <v>41</v>
      </c>
      <c r="M43" t="s">
        <v>41</v>
      </c>
      <c r="N43">
        <v>1</v>
      </c>
      <c r="O43">
        <v>4.3</v>
      </c>
      <c r="P43">
        <v>5.6</v>
      </c>
      <c r="Q43">
        <v>38</v>
      </c>
      <c r="R43" t="s">
        <v>52</v>
      </c>
      <c r="S43">
        <v>64</v>
      </c>
      <c r="T43">
        <v>354</v>
      </c>
      <c r="U43">
        <v>139</v>
      </c>
      <c r="V43">
        <v>62</v>
      </c>
      <c r="W43">
        <v>2.7</v>
      </c>
      <c r="X43">
        <f>VLOOKUP(A43,眼底和Gensini!$A:$L,2,0)</f>
        <v>0.71999999999999897</v>
      </c>
      <c r="Y43">
        <f>VLOOKUP($A43,眼底和Gensini!$A:$L,2,0)</f>
        <v>0.71999999999999897</v>
      </c>
      <c r="Z43">
        <f>VLOOKUP($A43,眼底和Gensini!$A:$L,4,0)</f>
        <v>59.5</v>
      </c>
      <c r="AA43">
        <f>VLOOKUP($A43,眼底和Gensini!$A:$L,5,0)</f>
        <v>59</v>
      </c>
      <c r="AB43">
        <f>VLOOKUP($A43,眼底和Gensini!$A:$L,6,0)</f>
        <v>83</v>
      </c>
      <c r="AC43">
        <f>VLOOKUP($A43,眼底和Gensini!$A:$L,7,0)</f>
        <v>80</v>
      </c>
      <c r="AD43">
        <f>VLOOKUP($A43,眼底和Gensini!$A:$L,8,0)</f>
        <v>1.4684999999999899</v>
      </c>
      <c r="AE43">
        <f>VLOOKUP($A43,眼底和Gensini!$A:$L,9,0)</f>
        <v>1.5305</v>
      </c>
      <c r="AF43">
        <f>VLOOKUP($A43,眼底和Gensini!$A:$L,10,0)</f>
        <v>1.0615999999999901</v>
      </c>
      <c r="AG43">
        <f>VLOOKUP($A43,眼底和Gensini!$A:$L,11,0)</f>
        <v>1.13985</v>
      </c>
      <c r="AH43">
        <f>VLOOKUP($A43,眼底和Gensini!$A:$L,12,0)</f>
        <v>38</v>
      </c>
    </row>
    <row r="44" spans="1:34" x14ac:dyDescent="0.25">
      <c r="A44">
        <v>132125</v>
      </c>
      <c r="B44">
        <v>70</v>
      </c>
      <c r="C44">
        <v>1</v>
      </c>
      <c r="D44" t="s">
        <v>41</v>
      </c>
      <c r="E44" t="s">
        <v>40</v>
      </c>
      <c r="F44">
        <v>0</v>
      </c>
      <c r="G44" t="s">
        <v>53</v>
      </c>
      <c r="H44" t="s">
        <v>128</v>
      </c>
      <c r="I44" t="s">
        <v>67</v>
      </c>
      <c r="J44" t="s">
        <v>129</v>
      </c>
      <c r="K44" t="s">
        <v>130</v>
      </c>
      <c r="L44" t="s">
        <v>41</v>
      </c>
      <c r="M44" t="s">
        <v>40</v>
      </c>
      <c r="N44">
        <v>1</v>
      </c>
      <c r="O44">
        <v>4.08</v>
      </c>
      <c r="P44">
        <v>6.1</v>
      </c>
      <c r="Q44">
        <v>18</v>
      </c>
      <c r="R44" t="s">
        <v>52</v>
      </c>
      <c r="S44">
        <v>68</v>
      </c>
      <c r="T44">
        <v>343</v>
      </c>
      <c r="U44">
        <v>170</v>
      </c>
      <c r="V44">
        <v>82</v>
      </c>
      <c r="W44">
        <v>3.3</v>
      </c>
      <c r="X44">
        <f>VLOOKUP(A44,眼底和Gensini!$A:$L,2,0)</f>
        <v>0.88700000000000001</v>
      </c>
      <c r="Y44">
        <f>VLOOKUP($A44,眼底和Gensini!$A:$L,2,0)</f>
        <v>0.88700000000000001</v>
      </c>
      <c r="Z44">
        <f>VLOOKUP($A44,眼底和Gensini!$A:$L,4,0)</f>
        <v>88</v>
      </c>
      <c r="AA44">
        <f>VLOOKUP($A44,眼底和Gensini!$A:$L,5,0)</f>
        <v>62.5</v>
      </c>
      <c r="AB44">
        <f>VLOOKUP($A44,眼底和Gensini!$A:$L,6,0)</f>
        <v>74</v>
      </c>
      <c r="AC44">
        <f>VLOOKUP($A44,眼底和Gensini!$A:$L,7,0)</f>
        <v>89.5</v>
      </c>
      <c r="AD44">
        <f>VLOOKUP($A44,眼底和Gensini!$A:$L,8,0)</f>
        <v>1.2885</v>
      </c>
      <c r="AE44">
        <f>VLOOKUP($A44,眼底和Gensini!$A:$L,9,0)</f>
        <v>1.4245000000000001</v>
      </c>
      <c r="AF44">
        <f>VLOOKUP($A44,眼底和Gensini!$A:$L,10,0)</f>
        <v>0.44245000000000001</v>
      </c>
      <c r="AG44">
        <f>VLOOKUP($A44,眼底和Gensini!$A:$L,11,0)</f>
        <v>1.04965</v>
      </c>
      <c r="AH44">
        <f>VLOOKUP($A44,眼底和Gensini!$A:$L,12,0)</f>
        <v>18</v>
      </c>
    </row>
    <row r="45" spans="1:34" x14ac:dyDescent="0.25">
      <c r="A45">
        <v>408325</v>
      </c>
      <c r="B45">
        <v>73</v>
      </c>
      <c r="C45">
        <v>2</v>
      </c>
      <c r="D45" t="s">
        <v>40</v>
      </c>
      <c r="E45" t="s">
        <v>40</v>
      </c>
      <c r="F45">
        <v>0</v>
      </c>
      <c r="G45" t="s">
        <v>119</v>
      </c>
      <c r="H45" t="s">
        <v>43</v>
      </c>
      <c r="I45" t="s">
        <v>108</v>
      </c>
      <c r="J45" t="s">
        <v>68</v>
      </c>
      <c r="K45" t="s">
        <v>44</v>
      </c>
      <c r="L45" t="s">
        <v>41</v>
      </c>
      <c r="M45" t="s">
        <v>41</v>
      </c>
      <c r="N45">
        <v>1</v>
      </c>
      <c r="O45">
        <v>4.97</v>
      </c>
      <c r="P45">
        <v>7</v>
      </c>
      <c r="Q45">
        <v>6</v>
      </c>
      <c r="R45" t="s">
        <v>52</v>
      </c>
      <c r="S45">
        <v>52</v>
      </c>
      <c r="T45">
        <v>495</v>
      </c>
      <c r="U45">
        <v>164</v>
      </c>
      <c r="V45">
        <v>66</v>
      </c>
      <c r="W45">
        <v>11.8</v>
      </c>
      <c r="X45">
        <f>VLOOKUP(A45,眼底和Gensini!$A:$L,2,0)</f>
        <v>0.53949999999999998</v>
      </c>
      <c r="Y45">
        <f>VLOOKUP($A45,眼底和Gensini!$A:$L,2,0)</f>
        <v>0.53949999999999998</v>
      </c>
      <c r="Z45">
        <f>VLOOKUP($A45,眼底和Gensini!$A:$L,4,0)</f>
        <v>48</v>
      </c>
      <c r="AA45">
        <f>VLOOKUP($A45,眼底和Gensini!$A:$L,5,0)</f>
        <v>77</v>
      </c>
      <c r="AB45">
        <f>VLOOKUP($A45,眼底和Gensini!$A:$L,6,0)</f>
        <v>93.5</v>
      </c>
      <c r="AC45">
        <f>VLOOKUP($A45,眼底和Gensini!$A:$L,7,0)</f>
        <v>66</v>
      </c>
      <c r="AD45">
        <f>VLOOKUP($A45,眼底和Gensini!$A:$L,8,0)</f>
        <v>1.2805</v>
      </c>
      <c r="AE45">
        <f>VLOOKUP($A45,眼底和Gensini!$A:$L,9,0)</f>
        <v>1.39299999999999</v>
      </c>
      <c r="AF45">
        <f>VLOOKUP($A45,眼底和Gensini!$A:$L,10,0)</f>
        <v>0.61470000000000002</v>
      </c>
      <c r="AG45">
        <f>VLOOKUP($A45,眼底和Gensini!$A:$L,11,0)</f>
        <v>1.0777999999999901</v>
      </c>
      <c r="AH45">
        <f>VLOOKUP($A45,眼底和Gensini!$A:$L,12,0)</f>
        <v>6</v>
      </c>
    </row>
    <row r="46" spans="1:34" x14ac:dyDescent="0.25">
      <c r="A46">
        <v>408551</v>
      </c>
      <c r="B46">
        <v>78</v>
      </c>
      <c r="C46">
        <v>1</v>
      </c>
      <c r="D46" t="s">
        <v>40</v>
      </c>
      <c r="E46" t="s">
        <v>40</v>
      </c>
      <c r="F46">
        <v>0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s">
        <v>41</v>
      </c>
      <c r="M46" t="s">
        <v>41</v>
      </c>
      <c r="N46">
        <v>1</v>
      </c>
      <c r="O46">
        <v>3.36</v>
      </c>
      <c r="P46">
        <v>14.8</v>
      </c>
      <c r="Q46">
        <v>20</v>
      </c>
      <c r="R46">
        <v>125.6</v>
      </c>
      <c r="S46">
        <v>106</v>
      </c>
      <c r="T46">
        <v>501</v>
      </c>
      <c r="U46">
        <v>199</v>
      </c>
      <c r="V46">
        <v>70</v>
      </c>
      <c r="W46">
        <v>9.1</v>
      </c>
      <c r="X46">
        <f>VLOOKUP(A46,眼底和Gensini!$A:$L,2,0)</f>
        <v>0.91249999999999998</v>
      </c>
      <c r="Y46">
        <f>VLOOKUP($A46,眼底和Gensini!$A:$L,2,0)</f>
        <v>0.91249999999999998</v>
      </c>
      <c r="Z46">
        <f>VLOOKUP($A46,眼底和Gensini!$A:$L,4,0)</f>
        <v>64</v>
      </c>
      <c r="AA46">
        <f>VLOOKUP($A46,眼底和Gensini!$A:$L,5,0)</f>
        <v>67.5</v>
      </c>
      <c r="AB46">
        <f>VLOOKUP($A46,眼底和Gensini!$A:$L,6,0)</f>
        <v>70</v>
      </c>
      <c r="AC46">
        <f>VLOOKUP($A46,眼底和Gensini!$A:$L,7,0)</f>
        <v>71.5</v>
      </c>
      <c r="AD46">
        <f>VLOOKUP($A46,眼底和Gensini!$A:$L,8,0)</f>
        <v>1.4289999999999901</v>
      </c>
      <c r="AE46">
        <f>VLOOKUP($A46,眼底和Gensini!$A:$L,9,0)</f>
        <v>1.4664999999999999</v>
      </c>
      <c r="AF46">
        <f>VLOOKUP($A46,眼底和Gensini!$A:$L,10,0)</f>
        <v>1.1785999999999901</v>
      </c>
      <c r="AG46">
        <f>VLOOKUP($A46,眼底和Gensini!$A:$L,11,0)</f>
        <v>1.1110500000000001</v>
      </c>
      <c r="AH46">
        <f>VLOOKUP($A46,眼底和Gensini!$A:$L,12,0)</f>
        <v>20</v>
      </c>
    </row>
    <row r="47" spans="1:34" x14ac:dyDescent="0.25">
      <c r="A47">
        <v>328079</v>
      </c>
      <c r="B47">
        <v>63</v>
      </c>
      <c r="C47">
        <v>1</v>
      </c>
      <c r="D47" t="s">
        <v>41</v>
      </c>
      <c r="E47" t="s">
        <v>41</v>
      </c>
      <c r="F47">
        <v>0</v>
      </c>
      <c r="G47" t="s">
        <v>88</v>
      </c>
      <c r="H47" t="s">
        <v>43</v>
      </c>
      <c r="I47" t="s">
        <v>83</v>
      </c>
      <c r="J47" t="s">
        <v>111</v>
      </c>
      <c r="K47" t="s">
        <v>54</v>
      </c>
      <c r="L47" t="s">
        <v>41</v>
      </c>
      <c r="M47" t="s">
        <v>40</v>
      </c>
      <c r="N47">
        <v>1</v>
      </c>
      <c r="O47">
        <v>4.7699999999999996</v>
      </c>
      <c r="P47">
        <v>5.8</v>
      </c>
      <c r="Q47">
        <v>14</v>
      </c>
      <c r="R47">
        <v>26.9</v>
      </c>
      <c r="S47">
        <v>57</v>
      </c>
      <c r="T47">
        <v>339</v>
      </c>
      <c r="U47">
        <v>185</v>
      </c>
      <c r="V47">
        <v>62</v>
      </c>
      <c r="W47">
        <v>9.5</v>
      </c>
      <c r="X47">
        <f>VLOOKUP(A47,眼底和Gensini!$A:$L,2,0)</f>
        <v>0.628999999999999</v>
      </c>
      <c r="Y47">
        <f>VLOOKUP($A47,眼底和Gensini!$A:$L,2,0)</f>
        <v>0.628999999999999</v>
      </c>
      <c r="Z47">
        <f>VLOOKUP($A47,眼底和Gensini!$A:$L,4,0)</f>
        <v>68.5</v>
      </c>
      <c r="AA47">
        <f>VLOOKUP($A47,眼底和Gensini!$A:$L,5,0)</f>
        <v>64.5</v>
      </c>
      <c r="AB47">
        <f>VLOOKUP($A47,眼底和Gensini!$A:$L,6,0)</f>
        <v>109</v>
      </c>
      <c r="AC47">
        <f>VLOOKUP($A47,眼底和Gensini!$A:$L,7,0)</f>
        <v>123.5</v>
      </c>
      <c r="AD47">
        <f>VLOOKUP($A47,眼底和Gensini!$A:$L,8,0)</f>
        <v>1.5559999999999901</v>
      </c>
      <c r="AE47">
        <f>VLOOKUP($A47,眼底和Gensini!$A:$L,9,0)</f>
        <v>1.6120000000000001</v>
      </c>
      <c r="AF47">
        <f>VLOOKUP($A47,眼底和Gensini!$A:$L,10,0)</f>
        <v>1.37395</v>
      </c>
      <c r="AG47">
        <f>VLOOKUP($A47,眼底和Gensini!$A:$L,11,0)</f>
        <v>1.21025</v>
      </c>
      <c r="AH47">
        <f>VLOOKUP($A47,眼底和Gensini!$A:$L,12,0)</f>
        <v>14</v>
      </c>
    </row>
    <row r="48" spans="1:34" x14ac:dyDescent="0.25">
      <c r="A48">
        <v>408774</v>
      </c>
      <c r="B48" t="e">
        <v>#N/A</v>
      </c>
      <c r="C48" t="e">
        <v>#N/A</v>
      </c>
      <c r="D48" t="e">
        <v>#N/A</v>
      </c>
      <c r="E48" t="e">
        <v>#N/A</v>
      </c>
      <c r="F48">
        <v>0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>
        <v>1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>
        <f>VLOOKUP(A48,眼底和Gensini!$A:$L,2,0)</f>
        <v>0.60499999999999998</v>
      </c>
      <c r="Y48">
        <f>VLOOKUP($A48,眼底和Gensini!$A:$L,2,0)</f>
        <v>0.60499999999999998</v>
      </c>
      <c r="Z48">
        <f>VLOOKUP($A48,眼底和Gensini!$A:$L,4,0)</f>
        <v>52</v>
      </c>
      <c r="AA48">
        <f>VLOOKUP($A48,眼底和Gensini!$A:$L,5,0)</f>
        <v>52</v>
      </c>
      <c r="AB48">
        <f>VLOOKUP($A48,眼底和Gensini!$A:$L,6,0)</f>
        <v>87</v>
      </c>
      <c r="AC48">
        <f>VLOOKUP($A48,眼底和Gensini!$A:$L,7,0)</f>
        <v>103</v>
      </c>
      <c r="AD48">
        <f>VLOOKUP($A48,眼底和Gensini!$A:$L,8,0)</f>
        <v>1.5029999999999999</v>
      </c>
      <c r="AE48">
        <f>VLOOKUP($A48,眼底和Gensini!$A:$L,9,0)</f>
        <v>1.615</v>
      </c>
      <c r="AF48">
        <f>VLOOKUP($A48,眼底和Gensini!$A:$L,10,0)</f>
        <v>1.0047999999999999</v>
      </c>
      <c r="AG48">
        <f>VLOOKUP($A48,眼底和Gensini!$A:$L,11,0)</f>
        <v>1.4787999999999999</v>
      </c>
      <c r="AH48">
        <f>VLOOKUP($A48,眼底和Gensini!$A:$L,12,0)</f>
        <v>0</v>
      </c>
    </row>
    <row r="49" spans="1:34" x14ac:dyDescent="0.25">
      <c r="A49">
        <v>408659</v>
      </c>
      <c r="B49">
        <v>66</v>
      </c>
      <c r="C49">
        <v>1</v>
      </c>
      <c r="D49" t="s">
        <v>41</v>
      </c>
      <c r="E49" t="s">
        <v>40</v>
      </c>
      <c r="F49">
        <v>0</v>
      </c>
      <c r="G49" t="s">
        <v>42</v>
      </c>
      <c r="H49" t="s">
        <v>60</v>
      </c>
      <c r="I49" t="s">
        <v>67</v>
      </c>
      <c r="J49" t="s">
        <v>71</v>
      </c>
      <c r="K49" t="s">
        <v>58</v>
      </c>
      <c r="L49" t="s">
        <v>41</v>
      </c>
      <c r="M49" t="s">
        <v>40</v>
      </c>
      <c r="N49">
        <v>1</v>
      </c>
      <c r="O49">
        <v>3.43</v>
      </c>
      <c r="P49">
        <v>6.4</v>
      </c>
      <c r="Q49">
        <v>10</v>
      </c>
      <c r="R49" t="s">
        <v>52</v>
      </c>
      <c r="S49">
        <v>47</v>
      </c>
      <c r="T49">
        <v>426</v>
      </c>
      <c r="U49">
        <v>167</v>
      </c>
      <c r="V49">
        <v>101</v>
      </c>
      <c r="W49">
        <v>9.8000000000000007</v>
      </c>
      <c r="X49">
        <f>VLOOKUP(A49,眼底和Gensini!$A:$L,2,0)</f>
        <v>0.75949999999999995</v>
      </c>
      <c r="Y49">
        <f>VLOOKUP($A49,眼底和Gensini!$A:$L,2,0)</f>
        <v>0.75949999999999995</v>
      </c>
      <c r="Z49">
        <f>VLOOKUP($A49,眼底和Gensini!$A:$L,4,0)</f>
        <v>61.5</v>
      </c>
      <c r="AA49">
        <f>VLOOKUP($A49,眼底和Gensini!$A:$L,5,0)</f>
        <v>59.5</v>
      </c>
      <c r="AB49">
        <f>VLOOKUP($A49,眼底和Gensini!$A:$L,6,0)</f>
        <v>82</v>
      </c>
      <c r="AC49">
        <f>VLOOKUP($A49,眼底和Gensini!$A:$L,7,0)</f>
        <v>87.5</v>
      </c>
      <c r="AD49">
        <f>VLOOKUP($A49,眼底和Gensini!$A:$L,8,0)</f>
        <v>1.4870000000000001</v>
      </c>
      <c r="AE49">
        <f>VLOOKUP($A49,眼底和Gensini!$A:$L,9,0)</f>
        <v>1.4929999999999899</v>
      </c>
      <c r="AF49">
        <f>VLOOKUP($A49,眼底和Gensini!$A:$L,10,0)</f>
        <v>0.77359999999999995</v>
      </c>
      <c r="AG49">
        <f>VLOOKUP($A49,眼底和Gensini!$A:$L,11,0)</f>
        <v>1.0659000000000001</v>
      </c>
      <c r="AH49">
        <f>VLOOKUP($A49,眼底和Gensini!$A:$L,12,0)</f>
        <v>10</v>
      </c>
    </row>
    <row r="50" spans="1:34" x14ac:dyDescent="0.25">
      <c r="A50">
        <v>401533</v>
      </c>
      <c r="B50">
        <v>63</v>
      </c>
      <c r="C50">
        <v>2</v>
      </c>
      <c r="D50" t="s">
        <v>41</v>
      </c>
      <c r="E50" t="s">
        <v>40</v>
      </c>
      <c r="F50">
        <v>0</v>
      </c>
      <c r="G50" t="s">
        <v>131</v>
      </c>
      <c r="H50" t="s">
        <v>114</v>
      </c>
      <c r="I50" t="s">
        <v>70</v>
      </c>
      <c r="J50" t="s">
        <v>107</v>
      </c>
      <c r="K50" t="s">
        <v>69</v>
      </c>
      <c r="L50" t="s">
        <v>41</v>
      </c>
      <c r="M50" t="s">
        <v>41</v>
      </c>
      <c r="N50">
        <v>1</v>
      </c>
      <c r="O50">
        <v>2.63</v>
      </c>
      <c r="P50">
        <v>5.9</v>
      </c>
      <c r="Q50">
        <v>38</v>
      </c>
      <c r="R50" t="s">
        <v>52</v>
      </c>
      <c r="S50">
        <v>83</v>
      </c>
      <c r="T50">
        <v>280</v>
      </c>
      <c r="U50">
        <v>162</v>
      </c>
      <c r="V50">
        <v>57</v>
      </c>
      <c r="W50">
        <v>2.7</v>
      </c>
      <c r="X50">
        <f>VLOOKUP(A50,眼底和Gensini!$A:$L,2,0)</f>
        <v>0.76049999999999995</v>
      </c>
      <c r="Y50">
        <f>VLOOKUP($A50,眼底和Gensini!$A:$L,2,0)</f>
        <v>0.76049999999999995</v>
      </c>
      <c r="Z50">
        <f>VLOOKUP($A50,眼底和Gensini!$A:$L,4,0)</f>
        <v>67</v>
      </c>
      <c r="AA50">
        <f>VLOOKUP($A50,眼底和Gensini!$A:$L,5,0)</f>
        <v>63</v>
      </c>
      <c r="AB50">
        <f>VLOOKUP($A50,眼底和Gensini!$A:$L,6,0)</f>
        <v>88.5</v>
      </c>
      <c r="AC50">
        <f>VLOOKUP($A50,眼底和Gensini!$A:$L,7,0)</f>
        <v>90</v>
      </c>
      <c r="AD50">
        <f>VLOOKUP($A50,眼底和Gensini!$A:$L,8,0)</f>
        <v>1.5519999999999901</v>
      </c>
      <c r="AE50">
        <f>VLOOKUP($A50,眼底和Gensini!$A:$L,9,0)</f>
        <v>1.5914999999999999</v>
      </c>
      <c r="AF50">
        <f>VLOOKUP($A50,眼底和Gensini!$A:$L,10,0)</f>
        <v>0.83660000000000001</v>
      </c>
      <c r="AG50">
        <f>VLOOKUP($A50,眼底和Gensini!$A:$L,11,0)</f>
        <v>1.62625</v>
      </c>
      <c r="AH50">
        <f>VLOOKUP($A50,眼底和Gensini!$A:$L,12,0)</f>
        <v>38</v>
      </c>
    </row>
    <row r="51" spans="1:34" x14ac:dyDescent="0.25">
      <c r="A51">
        <v>1888</v>
      </c>
      <c r="B51">
        <v>69</v>
      </c>
      <c r="C51">
        <v>2</v>
      </c>
      <c r="D51" t="s">
        <v>40</v>
      </c>
      <c r="E51" t="s">
        <v>40</v>
      </c>
      <c r="F51">
        <v>0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s">
        <v>41</v>
      </c>
      <c r="M51" t="s">
        <v>40</v>
      </c>
      <c r="N51">
        <v>1</v>
      </c>
      <c r="O51">
        <v>4.09</v>
      </c>
      <c r="P51">
        <v>5.8</v>
      </c>
      <c r="Q51">
        <v>16</v>
      </c>
      <c r="R51" t="s">
        <v>52</v>
      </c>
      <c r="S51">
        <v>93</v>
      </c>
      <c r="T51">
        <v>406</v>
      </c>
      <c r="U51">
        <v>188</v>
      </c>
      <c r="V51">
        <v>82</v>
      </c>
      <c r="W51">
        <v>15.3</v>
      </c>
      <c r="X51">
        <f>VLOOKUP(A51,眼底和Gensini!$A:$L,2,0)</f>
        <v>0.7</v>
      </c>
      <c r="Y51">
        <f>VLOOKUP($A51,眼底和Gensini!$A:$L,2,0)</f>
        <v>0.7</v>
      </c>
      <c r="Z51">
        <f>VLOOKUP($A51,眼底和Gensini!$A:$L,4,0)</f>
        <v>67</v>
      </c>
      <c r="AA51">
        <f>VLOOKUP($A51,眼底和Gensini!$A:$L,5,0)</f>
        <v>75</v>
      </c>
      <c r="AB51">
        <f>VLOOKUP($A51,眼底和Gensini!$A:$L,6,0)</f>
        <v>102</v>
      </c>
      <c r="AC51">
        <f>VLOOKUP($A51,眼底和Gensini!$A:$L,7,0)</f>
        <v>109</v>
      </c>
      <c r="AD51">
        <f>VLOOKUP($A51,眼底和Gensini!$A:$L,8,0)</f>
        <v>1.3699999999999899</v>
      </c>
      <c r="AE51">
        <f>VLOOKUP($A51,眼底和Gensini!$A:$L,9,0)</f>
        <v>1.40749999999999</v>
      </c>
      <c r="AF51">
        <f>VLOOKUP($A51,眼底和Gensini!$A:$L,10,0)</f>
        <v>0.8669</v>
      </c>
      <c r="AG51">
        <f>VLOOKUP($A51,眼底和Gensini!$A:$L,11,0)</f>
        <v>1.0486</v>
      </c>
      <c r="AH51">
        <f>VLOOKUP($A51,眼底和Gensini!$A:$L,12,0)</f>
        <v>16</v>
      </c>
    </row>
    <row r="52" spans="1:34" x14ac:dyDescent="0.25">
      <c r="A52">
        <v>388737</v>
      </c>
      <c r="B52">
        <v>61</v>
      </c>
      <c r="C52">
        <v>1</v>
      </c>
      <c r="D52" t="s">
        <v>41</v>
      </c>
      <c r="E52" t="s">
        <v>41</v>
      </c>
      <c r="F52">
        <v>0</v>
      </c>
      <c r="G52" t="s">
        <v>88</v>
      </c>
      <c r="H52" t="s">
        <v>74</v>
      </c>
      <c r="I52" t="s">
        <v>51</v>
      </c>
      <c r="J52" t="s">
        <v>90</v>
      </c>
      <c r="K52" t="s">
        <v>43</v>
      </c>
      <c r="L52" t="s">
        <v>41</v>
      </c>
      <c r="M52" t="s">
        <v>40</v>
      </c>
      <c r="N52">
        <v>1</v>
      </c>
      <c r="O52">
        <v>4.09</v>
      </c>
      <c r="P52">
        <v>5.6</v>
      </c>
      <c r="Q52">
        <v>38</v>
      </c>
      <c r="R52" t="s">
        <v>52</v>
      </c>
      <c r="S52">
        <v>52</v>
      </c>
      <c r="T52">
        <v>309</v>
      </c>
      <c r="U52">
        <v>206</v>
      </c>
      <c r="V52">
        <v>106</v>
      </c>
      <c r="W52">
        <v>3.5</v>
      </c>
      <c r="X52">
        <f>VLOOKUP(A52,眼底和Gensini!$A:$L,2,0)</f>
        <v>0.60799999999999998</v>
      </c>
      <c r="Y52">
        <f>VLOOKUP($A52,眼底和Gensini!$A:$L,2,0)</f>
        <v>0.60799999999999998</v>
      </c>
      <c r="Z52">
        <f>VLOOKUP($A52,眼底和Gensini!$A:$L,4,0)</f>
        <v>58.5</v>
      </c>
      <c r="AA52">
        <f>VLOOKUP($A52,眼底和Gensini!$A:$L,5,0)</f>
        <v>58</v>
      </c>
      <c r="AB52">
        <f>VLOOKUP($A52,眼底和Gensini!$A:$L,6,0)</f>
        <v>96.5</v>
      </c>
      <c r="AC52">
        <f>VLOOKUP($A52,眼底和Gensini!$A:$L,7,0)</f>
        <v>91</v>
      </c>
      <c r="AD52">
        <f>VLOOKUP($A52,眼底和Gensini!$A:$L,8,0)</f>
        <v>1.5685</v>
      </c>
      <c r="AE52">
        <f>VLOOKUP($A52,眼底和Gensini!$A:$L,9,0)</f>
        <v>1.61299999999999</v>
      </c>
      <c r="AF52">
        <f>VLOOKUP($A52,眼底和Gensini!$A:$L,10,0)</f>
        <v>1.4359</v>
      </c>
      <c r="AG52">
        <f>VLOOKUP($A52,眼底和Gensini!$A:$L,11,0)</f>
        <v>1.3105</v>
      </c>
      <c r="AH52">
        <f>VLOOKUP($A52,眼底和Gensini!$A:$L,12,0)</f>
        <v>38</v>
      </c>
    </row>
    <row r="53" spans="1:34" x14ac:dyDescent="0.25">
      <c r="A53">
        <v>204580</v>
      </c>
      <c r="B53">
        <v>74</v>
      </c>
      <c r="C53">
        <v>2</v>
      </c>
      <c r="D53" t="s">
        <v>40</v>
      </c>
      <c r="E53" t="s">
        <v>40</v>
      </c>
      <c r="F53">
        <v>0</v>
      </c>
      <c r="G53" t="s">
        <v>131</v>
      </c>
      <c r="H53" t="s">
        <v>72</v>
      </c>
      <c r="I53" t="s">
        <v>85</v>
      </c>
      <c r="J53" t="s">
        <v>132</v>
      </c>
      <c r="K53" t="s">
        <v>70</v>
      </c>
      <c r="L53" t="s">
        <v>41</v>
      </c>
      <c r="M53" t="s">
        <v>40</v>
      </c>
      <c r="N53">
        <v>1</v>
      </c>
      <c r="O53">
        <v>5.77</v>
      </c>
      <c r="P53">
        <v>7.2</v>
      </c>
      <c r="Q53">
        <v>0</v>
      </c>
      <c r="R53" t="s">
        <v>52</v>
      </c>
      <c r="S53">
        <v>79</v>
      </c>
      <c r="T53">
        <v>477</v>
      </c>
      <c r="U53">
        <v>191</v>
      </c>
      <c r="V53">
        <v>267</v>
      </c>
      <c r="W53">
        <v>19.399999999999999</v>
      </c>
      <c r="X53">
        <f>VLOOKUP(A53,眼底和Gensini!$A:$L,2,0)</f>
        <v>0.67099999999999904</v>
      </c>
      <c r="Y53">
        <f>VLOOKUP($A53,眼底和Gensini!$A:$L,2,0)</f>
        <v>0.67099999999999904</v>
      </c>
      <c r="Z53">
        <f>VLOOKUP($A53,眼底和Gensini!$A:$L,4,0)</f>
        <v>52</v>
      </c>
      <c r="AA53">
        <f>VLOOKUP($A53,眼底和Gensini!$A:$L,5,0)</f>
        <v>48.5</v>
      </c>
      <c r="AB53">
        <f>VLOOKUP($A53,眼底和Gensini!$A:$L,6,0)</f>
        <v>59.5</v>
      </c>
      <c r="AC53">
        <f>VLOOKUP($A53,眼底和Gensini!$A:$L,7,0)</f>
        <v>60</v>
      </c>
      <c r="AD53">
        <f>VLOOKUP($A53,眼底和Gensini!$A:$L,8,0)</f>
        <v>1.4555</v>
      </c>
      <c r="AE53">
        <f>VLOOKUP($A53,眼底和Gensini!$A:$L,9,0)</f>
        <v>1.4830000000000001</v>
      </c>
      <c r="AF53">
        <f>VLOOKUP($A53,眼底和Gensini!$A:$L,10,0)</f>
        <v>0.7631</v>
      </c>
      <c r="AG53">
        <f>VLOOKUP($A53,眼底和Gensini!$A:$L,11,0)</f>
        <v>1.28365</v>
      </c>
      <c r="AH53">
        <f>VLOOKUP($A53,眼底和Gensini!$A:$L,12,0)</f>
        <v>0</v>
      </c>
    </row>
    <row r="54" spans="1:34" x14ac:dyDescent="0.25">
      <c r="A54">
        <v>368486</v>
      </c>
      <c r="B54">
        <v>56</v>
      </c>
      <c r="C54">
        <v>2</v>
      </c>
      <c r="D54" t="s">
        <v>40</v>
      </c>
      <c r="E54" t="s">
        <v>41</v>
      </c>
      <c r="F54">
        <v>0</v>
      </c>
      <c r="G54" t="s">
        <v>133</v>
      </c>
      <c r="H54" t="s">
        <v>74</v>
      </c>
      <c r="I54" t="s">
        <v>54</v>
      </c>
      <c r="J54" t="s">
        <v>45</v>
      </c>
      <c r="K54" t="s">
        <v>65</v>
      </c>
      <c r="L54" t="s">
        <v>40</v>
      </c>
      <c r="M54" t="s">
        <v>40</v>
      </c>
      <c r="N54">
        <v>1</v>
      </c>
      <c r="O54">
        <v>3.62</v>
      </c>
      <c r="P54">
        <v>6.4</v>
      </c>
      <c r="Q54">
        <v>0</v>
      </c>
      <c r="R54" t="s">
        <v>52</v>
      </c>
      <c r="S54">
        <v>43</v>
      </c>
      <c r="T54">
        <v>196</v>
      </c>
      <c r="U54">
        <v>149</v>
      </c>
      <c r="V54">
        <v>63</v>
      </c>
      <c r="W54">
        <v>11.2</v>
      </c>
      <c r="X54">
        <f>VLOOKUP(A54,眼底和Gensini!$A:$L,2,0)</f>
        <v>0.69249999999999901</v>
      </c>
      <c r="Y54">
        <f>VLOOKUP($A54,眼底和Gensini!$A:$L,2,0)</f>
        <v>0.69249999999999901</v>
      </c>
      <c r="Z54">
        <f>VLOOKUP($A54,眼底和Gensini!$A:$L,4,0)</f>
        <v>70</v>
      </c>
      <c r="AA54">
        <f>VLOOKUP($A54,眼底和Gensini!$A:$L,5,0)</f>
        <v>68</v>
      </c>
      <c r="AB54">
        <f>VLOOKUP($A54,眼底和Gensini!$A:$L,6,0)</f>
        <v>104</v>
      </c>
      <c r="AC54">
        <f>VLOOKUP($A54,眼底和Gensini!$A:$L,7,0)</f>
        <v>98.5</v>
      </c>
      <c r="AD54">
        <f>VLOOKUP($A54,眼底和Gensini!$A:$L,8,0)</f>
        <v>1.6014999999999999</v>
      </c>
      <c r="AE54">
        <f>VLOOKUP($A54,眼底和Gensini!$A:$L,9,0)</f>
        <v>1.6254999999999999</v>
      </c>
      <c r="AF54">
        <f>VLOOKUP($A54,眼底和Gensini!$A:$L,10,0)</f>
        <v>2.1479499999999998</v>
      </c>
      <c r="AG54">
        <f>VLOOKUP($A54,眼底和Gensini!$A:$L,11,0)</f>
        <v>1.5326</v>
      </c>
      <c r="AH54">
        <f>VLOOKUP($A54,眼底和Gensini!$A:$L,12,0)</f>
        <v>0</v>
      </c>
    </row>
    <row r="55" spans="1:34" x14ac:dyDescent="0.25">
      <c r="A55">
        <v>210183</v>
      </c>
      <c r="B55">
        <v>58</v>
      </c>
      <c r="C55">
        <v>2</v>
      </c>
      <c r="D55" t="s">
        <v>40</v>
      </c>
      <c r="E55" t="s">
        <v>40</v>
      </c>
      <c r="F55">
        <v>0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s">
        <v>41</v>
      </c>
      <c r="M55" t="s">
        <v>41</v>
      </c>
      <c r="N55">
        <v>1</v>
      </c>
      <c r="O55">
        <v>5.32</v>
      </c>
      <c r="P55">
        <v>5.3</v>
      </c>
      <c r="Q55">
        <v>0</v>
      </c>
      <c r="R55">
        <v>0.6</v>
      </c>
      <c r="S55">
        <v>49</v>
      </c>
      <c r="T55">
        <v>335</v>
      </c>
      <c r="U55">
        <v>138</v>
      </c>
      <c r="V55">
        <v>112</v>
      </c>
      <c r="W55">
        <v>24.3</v>
      </c>
      <c r="X55">
        <f>VLOOKUP(A55,眼底和Gensini!$A:$L,2,0)</f>
        <v>0.73849999999999905</v>
      </c>
      <c r="Y55">
        <f>VLOOKUP($A55,眼底和Gensini!$A:$L,2,0)</f>
        <v>0.73849999999999905</v>
      </c>
      <c r="Z55">
        <f>VLOOKUP($A55,眼底和Gensini!$A:$L,4,0)</f>
        <v>53</v>
      </c>
      <c r="AA55">
        <f>VLOOKUP($A55,眼底和Gensini!$A:$L,5,0)</f>
        <v>53.5</v>
      </c>
      <c r="AB55">
        <f>VLOOKUP($A55,眼底和Gensini!$A:$L,6,0)</f>
        <v>72.5</v>
      </c>
      <c r="AC55">
        <f>VLOOKUP($A55,眼底和Gensini!$A:$L,7,0)</f>
        <v>83.5</v>
      </c>
      <c r="AD55">
        <f>VLOOKUP($A55,眼底和Gensini!$A:$L,8,0)</f>
        <v>1.53799999999999</v>
      </c>
      <c r="AE55">
        <f>VLOOKUP($A55,眼底和Gensini!$A:$L,9,0)</f>
        <v>1.6124999999999901</v>
      </c>
      <c r="AF55">
        <f>VLOOKUP($A55,眼底和Gensini!$A:$L,10,0)</f>
        <v>1.3335999999999999</v>
      </c>
      <c r="AG55">
        <f>VLOOKUP($A55,眼底和Gensini!$A:$L,11,0)</f>
        <v>1.1668499999999999</v>
      </c>
      <c r="AH55">
        <f>VLOOKUP($A55,眼底和Gensini!$A:$L,12,0)</f>
        <v>0</v>
      </c>
    </row>
    <row r="56" spans="1:34" x14ac:dyDescent="0.25">
      <c r="A56">
        <v>341824</v>
      </c>
      <c r="B56">
        <v>61</v>
      </c>
      <c r="C56">
        <v>1</v>
      </c>
      <c r="D56" t="s">
        <v>40</v>
      </c>
      <c r="E56" t="s">
        <v>41</v>
      </c>
      <c r="F56">
        <v>0</v>
      </c>
      <c r="G56" t="s">
        <v>134</v>
      </c>
      <c r="H56" t="s">
        <v>74</v>
      </c>
      <c r="I56" t="s">
        <v>55</v>
      </c>
      <c r="J56" t="s">
        <v>106</v>
      </c>
      <c r="K56" t="s">
        <v>121</v>
      </c>
      <c r="L56" t="s">
        <v>41</v>
      </c>
      <c r="M56" t="s">
        <v>41</v>
      </c>
      <c r="N56">
        <v>1</v>
      </c>
      <c r="O56">
        <v>2.9</v>
      </c>
      <c r="P56">
        <v>5.3</v>
      </c>
      <c r="Q56">
        <v>16</v>
      </c>
      <c r="R56" t="s">
        <v>52</v>
      </c>
      <c r="S56">
        <v>56</v>
      </c>
      <c r="T56">
        <v>399</v>
      </c>
      <c r="U56">
        <v>114</v>
      </c>
      <c r="V56">
        <v>54</v>
      </c>
      <c r="W56">
        <v>14.1</v>
      </c>
      <c r="X56">
        <f>VLOOKUP(A56,眼底和Gensini!$A:$L,2,0)</f>
        <v>0.68899999999999995</v>
      </c>
      <c r="Y56">
        <f>VLOOKUP($A56,眼底和Gensini!$A:$L,2,0)</f>
        <v>0.68899999999999995</v>
      </c>
      <c r="Z56">
        <f>VLOOKUP($A56,眼底和Gensini!$A:$L,4,0)</f>
        <v>85.5</v>
      </c>
      <c r="AA56">
        <f>VLOOKUP($A56,眼底和Gensini!$A:$L,5,0)</f>
        <v>79</v>
      </c>
      <c r="AB56">
        <f>VLOOKUP($A56,眼底和Gensini!$A:$L,6,0)</f>
        <v>123.5</v>
      </c>
      <c r="AC56">
        <f>VLOOKUP($A56,眼底和Gensini!$A:$L,7,0)</f>
        <v>124</v>
      </c>
      <c r="AD56">
        <f>VLOOKUP($A56,眼底和Gensini!$A:$L,8,0)</f>
        <v>1.585</v>
      </c>
      <c r="AE56">
        <f>VLOOKUP($A56,眼底和Gensini!$A:$L,9,0)</f>
        <v>1.6240000000000001</v>
      </c>
      <c r="AF56">
        <f>VLOOKUP($A56,眼底和Gensini!$A:$L,10,0)</f>
        <v>0.69655</v>
      </c>
      <c r="AG56">
        <f>VLOOKUP($A56,眼底和Gensini!$A:$L,11,0)</f>
        <v>1.819</v>
      </c>
      <c r="AH56">
        <f>VLOOKUP($A56,眼底和Gensini!$A:$L,12,0)</f>
        <v>16</v>
      </c>
    </row>
    <row r="57" spans="1:34" x14ac:dyDescent="0.25">
      <c r="A57">
        <v>408666</v>
      </c>
      <c r="B57">
        <v>75</v>
      </c>
      <c r="C57">
        <v>1</v>
      </c>
      <c r="D57" t="s">
        <v>41</v>
      </c>
      <c r="E57" t="s">
        <v>41</v>
      </c>
      <c r="F57">
        <v>0</v>
      </c>
      <c r="G57" t="s">
        <v>124</v>
      </c>
      <c r="H57" t="s">
        <v>95</v>
      </c>
      <c r="I57" t="s">
        <v>51</v>
      </c>
      <c r="J57" t="s">
        <v>135</v>
      </c>
      <c r="K57" t="s">
        <v>83</v>
      </c>
      <c r="L57" t="s">
        <v>41</v>
      </c>
      <c r="M57" t="s">
        <v>40</v>
      </c>
      <c r="N57">
        <v>1</v>
      </c>
      <c r="O57">
        <v>4.6500000000000004</v>
      </c>
      <c r="P57">
        <v>5</v>
      </c>
      <c r="Q57" t="e">
        <v>#N/A</v>
      </c>
      <c r="R57" t="s">
        <v>52</v>
      </c>
      <c r="S57">
        <v>66</v>
      </c>
      <c r="T57">
        <v>326</v>
      </c>
      <c r="U57">
        <v>129</v>
      </c>
      <c r="V57">
        <v>48</v>
      </c>
      <c r="W57">
        <v>10.4</v>
      </c>
      <c r="X57" t="e">
        <f>VLOOKUP(A57,眼底和Gensini!$A:$L,2,0)</f>
        <v>#N/A</v>
      </c>
      <c r="Y57" t="e">
        <f>VLOOKUP($A57,眼底和Gensini!$A:$L,2,0)</f>
        <v>#N/A</v>
      </c>
      <c r="Z57" t="e">
        <f>VLOOKUP($A57,眼底和Gensini!$A:$L,4,0)</f>
        <v>#N/A</v>
      </c>
      <c r="AA57" t="e">
        <f>VLOOKUP($A57,眼底和Gensini!$A:$L,5,0)</f>
        <v>#N/A</v>
      </c>
      <c r="AB57" t="e">
        <f>VLOOKUP($A57,眼底和Gensini!$A:$L,6,0)</f>
        <v>#N/A</v>
      </c>
      <c r="AC57" t="e">
        <f>VLOOKUP($A57,眼底和Gensini!$A:$L,7,0)</f>
        <v>#N/A</v>
      </c>
      <c r="AD57" t="e">
        <f>VLOOKUP($A57,眼底和Gensini!$A:$L,8,0)</f>
        <v>#N/A</v>
      </c>
      <c r="AE57" t="e">
        <f>VLOOKUP($A57,眼底和Gensini!$A:$L,9,0)</f>
        <v>#N/A</v>
      </c>
      <c r="AF57" t="e">
        <f>VLOOKUP($A57,眼底和Gensini!$A:$L,10,0)</f>
        <v>#N/A</v>
      </c>
      <c r="AG57" t="e">
        <f>VLOOKUP($A57,眼底和Gensini!$A:$L,11,0)</f>
        <v>#N/A</v>
      </c>
      <c r="AH57" t="e">
        <f>VLOOKUP($A57,眼底和Gensini!$A:$L,12,0)</f>
        <v>#N/A</v>
      </c>
    </row>
    <row r="58" spans="1:34" x14ac:dyDescent="0.25">
      <c r="A58">
        <v>356804</v>
      </c>
      <c r="B58">
        <v>57</v>
      </c>
      <c r="C58">
        <v>1</v>
      </c>
      <c r="D58" t="s">
        <v>41</v>
      </c>
      <c r="E58" t="s">
        <v>41</v>
      </c>
      <c r="F58">
        <v>0</v>
      </c>
      <c r="G58" t="s">
        <v>131</v>
      </c>
      <c r="H58" t="s">
        <v>77</v>
      </c>
      <c r="I58" t="s">
        <v>51</v>
      </c>
      <c r="J58" t="s">
        <v>81</v>
      </c>
      <c r="K58" t="s">
        <v>74</v>
      </c>
      <c r="L58" t="s">
        <v>40</v>
      </c>
      <c r="M58" t="s">
        <v>40</v>
      </c>
      <c r="N58">
        <v>1</v>
      </c>
      <c r="O58">
        <v>5.0999999999999996</v>
      </c>
      <c r="P58">
        <v>4.9000000000000004</v>
      </c>
      <c r="Q58">
        <v>26</v>
      </c>
      <c r="R58" t="s">
        <v>52</v>
      </c>
      <c r="S58">
        <v>90</v>
      </c>
      <c r="T58">
        <v>377</v>
      </c>
      <c r="U58">
        <v>121</v>
      </c>
      <c r="V58">
        <v>69</v>
      </c>
      <c r="W58">
        <v>7.7</v>
      </c>
      <c r="X58">
        <f>VLOOKUP(A58,眼底和Gensini!$A:$L,2,0)</f>
        <v>0.73549999999999904</v>
      </c>
      <c r="Y58">
        <f>VLOOKUP($A58,眼底和Gensini!$A:$L,2,0)</f>
        <v>0.73549999999999904</v>
      </c>
      <c r="Z58">
        <f>VLOOKUP($A58,眼底和Gensini!$A:$L,4,0)</f>
        <v>64.5</v>
      </c>
      <c r="AA58">
        <f>VLOOKUP($A58,眼底和Gensini!$A:$L,5,0)</f>
        <v>50</v>
      </c>
      <c r="AB58">
        <f>VLOOKUP($A58,眼底和Gensini!$A:$L,6,0)</f>
        <v>88.5</v>
      </c>
      <c r="AC58">
        <f>VLOOKUP($A58,眼底和Gensini!$A:$L,7,0)</f>
        <v>77</v>
      </c>
      <c r="AD58">
        <f>VLOOKUP($A58,眼底和Gensini!$A:$L,8,0)</f>
        <v>1.5455000000000001</v>
      </c>
      <c r="AE58">
        <f>VLOOKUP($A58,眼底和Gensini!$A:$L,9,0)</f>
        <v>1.613</v>
      </c>
      <c r="AF58">
        <f>VLOOKUP($A58,眼底和Gensini!$A:$L,10,0)</f>
        <v>0.61949999999999905</v>
      </c>
      <c r="AG58">
        <f>VLOOKUP($A58,眼底和Gensini!$A:$L,11,0)</f>
        <v>1.12235</v>
      </c>
      <c r="AH58">
        <f>VLOOKUP($A58,眼底和Gensini!$A:$L,12,0)</f>
        <v>26</v>
      </c>
    </row>
    <row r="59" spans="1:34" x14ac:dyDescent="0.25">
      <c r="A59">
        <v>408726</v>
      </c>
      <c r="B59">
        <v>65</v>
      </c>
      <c r="C59">
        <v>2</v>
      </c>
      <c r="D59" t="s">
        <v>40</v>
      </c>
      <c r="E59" t="s">
        <v>40</v>
      </c>
      <c r="F59">
        <v>0</v>
      </c>
      <c r="G59" t="s">
        <v>87</v>
      </c>
      <c r="H59" t="s">
        <v>89</v>
      </c>
      <c r="I59" t="s">
        <v>51</v>
      </c>
      <c r="J59" t="s">
        <v>136</v>
      </c>
      <c r="K59" t="s">
        <v>55</v>
      </c>
      <c r="L59" t="s">
        <v>40</v>
      </c>
      <c r="M59" t="s">
        <v>41</v>
      </c>
      <c r="N59">
        <v>1</v>
      </c>
      <c r="O59">
        <v>5.47</v>
      </c>
      <c r="P59">
        <v>5.5</v>
      </c>
      <c r="Q59">
        <v>0</v>
      </c>
      <c r="R59" t="s">
        <v>52</v>
      </c>
      <c r="S59">
        <v>57</v>
      </c>
      <c r="T59">
        <v>419</v>
      </c>
      <c r="U59">
        <v>217</v>
      </c>
      <c r="V59">
        <v>169</v>
      </c>
      <c r="W59">
        <v>14.3</v>
      </c>
      <c r="X59">
        <f>VLOOKUP(A59,眼底和Gensini!$A:$L,2,0)</f>
        <v>0.77899999999999903</v>
      </c>
      <c r="Y59">
        <f>VLOOKUP($A59,眼底和Gensini!$A:$L,2,0)</f>
        <v>0.77899999999999903</v>
      </c>
      <c r="Z59">
        <f>VLOOKUP($A59,眼底和Gensini!$A:$L,4,0)</f>
        <v>57.5</v>
      </c>
      <c r="AA59">
        <f>VLOOKUP($A59,眼底和Gensini!$A:$L,5,0)</f>
        <v>66.5</v>
      </c>
      <c r="AB59">
        <f>VLOOKUP($A59,眼底和Gensini!$A:$L,6,0)</f>
        <v>74.5</v>
      </c>
      <c r="AC59">
        <f>VLOOKUP($A59,眼底和Gensini!$A:$L,7,0)</f>
        <v>73</v>
      </c>
      <c r="AD59">
        <f>VLOOKUP($A59,眼底和Gensini!$A:$L,8,0)</f>
        <v>1.5234999999999901</v>
      </c>
      <c r="AE59">
        <f>VLOOKUP($A59,眼底和Gensini!$A:$L,9,0)</f>
        <v>1.5780000000000001</v>
      </c>
      <c r="AF59">
        <f>VLOOKUP($A59,眼底和Gensini!$A:$L,10,0)</f>
        <v>0.87434999999999996</v>
      </c>
      <c r="AG59">
        <f>VLOOKUP($A59,眼底和Gensini!$A:$L,11,0)</f>
        <v>1.6812499999999999</v>
      </c>
      <c r="AH59">
        <f>VLOOKUP($A59,眼底和Gensini!$A:$L,12,0)</f>
        <v>0</v>
      </c>
    </row>
    <row r="60" spans="1:34" x14ac:dyDescent="0.25">
      <c r="A60">
        <v>279563</v>
      </c>
      <c r="B60">
        <v>56</v>
      </c>
      <c r="C60">
        <v>1</v>
      </c>
      <c r="D60" t="s">
        <v>41</v>
      </c>
      <c r="E60" t="s">
        <v>40</v>
      </c>
      <c r="F60">
        <v>0</v>
      </c>
      <c r="G60" t="s">
        <v>88</v>
      </c>
      <c r="H60" t="s">
        <v>43</v>
      </c>
      <c r="I60" t="s">
        <v>51</v>
      </c>
      <c r="J60" t="s">
        <v>71</v>
      </c>
      <c r="K60" t="s">
        <v>76</v>
      </c>
      <c r="L60" t="s">
        <v>40</v>
      </c>
      <c r="M60" t="s">
        <v>40</v>
      </c>
      <c r="N60">
        <v>1</v>
      </c>
      <c r="O60">
        <v>3.31</v>
      </c>
      <c r="P60">
        <v>4.9000000000000004</v>
      </c>
      <c r="Q60">
        <v>52</v>
      </c>
      <c r="R60" t="s">
        <v>52</v>
      </c>
      <c r="S60">
        <v>52</v>
      </c>
      <c r="T60">
        <v>316</v>
      </c>
      <c r="U60">
        <v>157</v>
      </c>
      <c r="V60">
        <v>121</v>
      </c>
      <c r="W60">
        <v>9.4</v>
      </c>
      <c r="X60">
        <f>VLOOKUP(A60,眼底和Gensini!$A:$L,2,0)</f>
        <v>0.53400000000000003</v>
      </c>
      <c r="Y60">
        <f>VLOOKUP($A60,眼底和Gensini!$A:$L,2,0)</f>
        <v>0.53400000000000003</v>
      </c>
      <c r="Z60">
        <f>VLOOKUP($A60,眼底和Gensini!$A:$L,4,0)</f>
        <v>51</v>
      </c>
      <c r="AA60">
        <f>VLOOKUP($A60,眼底和Gensini!$A:$L,5,0)</f>
        <v>60</v>
      </c>
      <c r="AB60">
        <f>VLOOKUP($A60,眼底和Gensini!$A:$L,6,0)</f>
        <v>96.5</v>
      </c>
      <c r="AC60">
        <f>VLOOKUP($A60,眼底和Gensini!$A:$L,7,0)</f>
        <v>95.5</v>
      </c>
      <c r="AD60">
        <f>VLOOKUP($A60,眼底和Gensini!$A:$L,8,0)</f>
        <v>1.3014999999999901</v>
      </c>
      <c r="AE60">
        <f>VLOOKUP($A60,眼底和Gensini!$A:$L,9,0)</f>
        <v>1.4975000000000001</v>
      </c>
      <c r="AF60">
        <f>VLOOKUP($A60,眼底和Gensini!$A:$L,10,0)</f>
        <v>0.49195</v>
      </c>
      <c r="AG60">
        <f>VLOOKUP($A60,眼底和Gensini!$A:$L,11,0)</f>
        <v>1.42685</v>
      </c>
      <c r="AH60">
        <f>VLOOKUP($A60,眼底和Gensini!$A:$L,12,0)</f>
        <v>52</v>
      </c>
    </row>
    <row r="61" spans="1:34" x14ac:dyDescent="0.25">
      <c r="A61">
        <v>408736</v>
      </c>
      <c r="B61">
        <v>69</v>
      </c>
      <c r="C61">
        <v>2</v>
      </c>
      <c r="D61" t="s">
        <v>40</v>
      </c>
      <c r="E61" t="s">
        <v>40</v>
      </c>
      <c r="F61">
        <v>0</v>
      </c>
      <c r="G61" t="s">
        <v>61</v>
      </c>
      <c r="H61" t="s">
        <v>70</v>
      </c>
      <c r="I61" t="s">
        <v>70</v>
      </c>
      <c r="J61" t="s">
        <v>56</v>
      </c>
      <c r="K61" t="s">
        <v>121</v>
      </c>
      <c r="L61" t="s">
        <v>41</v>
      </c>
      <c r="M61" t="s">
        <v>40</v>
      </c>
      <c r="N61">
        <v>1</v>
      </c>
      <c r="O61">
        <v>4.66</v>
      </c>
      <c r="P61">
        <v>5.2</v>
      </c>
      <c r="Q61">
        <v>0</v>
      </c>
      <c r="R61" t="s">
        <v>52</v>
      </c>
      <c r="S61">
        <v>53</v>
      </c>
      <c r="T61">
        <v>343</v>
      </c>
      <c r="U61">
        <v>140</v>
      </c>
      <c r="V61">
        <v>57</v>
      </c>
      <c r="W61">
        <v>20</v>
      </c>
      <c r="X61">
        <f>VLOOKUP(A61,眼底和Gensini!$A:$L,2,0)</f>
        <v>0.80449999999999999</v>
      </c>
      <c r="Y61">
        <f>VLOOKUP($A61,眼底和Gensini!$A:$L,2,0)</f>
        <v>0.80449999999999999</v>
      </c>
      <c r="Z61">
        <f>VLOOKUP($A61,眼底和Gensini!$A:$L,4,0)</f>
        <v>64.5</v>
      </c>
      <c r="AA61">
        <f>VLOOKUP($A61,眼底和Gensini!$A:$L,5,0)</f>
        <v>79</v>
      </c>
      <c r="AB61">
        <f>VLOOKUP($A61,眼底和Gensini!$A:$L,6,0)</f>
        <v>80.5</v>
      </c>
      <c r="AC61">
        <f>VLOOKUP($A61,眼底和Gensini!$A:$L,7,0)</f>
        <v>97.5</v>
      </c>
      <c r="AD61">
        <f>VLOOKUP($A61,眼底和Gensini!$A:$L,8,0)</f>
        <v>1.63499999999999</v>
      </c>
      <c r="AE61">
        <f>VLOOKUP($A61,眼底和Gensini!$A:$L,9,0)</f>
        <v>1.5960000000000001</v>
      </c>
      <c r="AF61">
        <f>VLOOKUP($A61,眼底和Gensini!$A:$L,10,0)</f>
        <v>1.1614</v>
      </c>
      <c r="AG61">
        <f>VLOOKUP($A61,眼底和Gensini!$A:$L,11,0)</f>
        <v>1.1815</v>
      </c>
      <c r="AH61">
        <f>VLOOKUP($A61,眼底和Gensini!$A:$L,12,0)</f>
        <v>0</v>
      </c>
    </row>
    <row r="62" spans="1:34" x14ac:dyDescent="0.25">
      <c r="A62">
        <v>353965</v>
      </c>
      <c r="B62">
        <v>69</v>
      </c>
      <c r="C62">
        <v>1</v>
      </c>
      <c r="D62" t="s">
        <v>41</v>
      </c>
      <c r="E62" t="s">
        <v>41</v>
      </c>
      <c r="F62">
        <v>0</v>
      </c>
      <c r="G62" t="s">
        <v>88</v>
      </c>
      <c r="H62" t="s">
        <v>85</v>
      </c>
      <c r="I62" t="s">
        <v>74</v>
      </c>
      <c r="J62" t="s">
        <v>109</v>
      </c>
      <c r="K62" t="s">
        <v>60</v>
      </c>
      <c r="L62" t="s">
        <v>41</v>
      </c>
      <c r="M62" t="s">
        <v>41</v>
      </c>
      <c r="N62">
        <v>1</v>
      </c>
      <c r="O62">
        <v>5.19</v>
      </c>
      <c r="P62">
        <v>6.6</v>
      </c>
      <c r="Q62">
        <v>0</v>
      </c>
      <c r="R62">
        <v>3.5</v>
      </c>
      <c r="S62">
        <v>71</v>
      </c>
      <c r="T62">
        <v>439</v>
      </c>
      <c r="U62">
        <v>241</v>
      </c>
      <c r="V62">
        <v>117</v>
      </c>
      <c r="W62">
        <v>4.8</v>
      </c>
      <c r="X62">
        <f>VLOOKUP(A62,眼底和Gensini!$A:$L,2,0)</f>
        <v>0.5655</v>
      </c>
      <c r="Y62">
        <f>VLOOKUP($A62,眼底和Gensini!$A:$L,2,0)</f>
        <v>0.5655</v>
      </c>
      <c r="Z62">
        <f>VLOOKUP($A62,眼底和Gensini!$A:$L,4,0)</f>
        <v>52</v>
      </c>
      <c r="AA62">
        <f>VLOOKUP($A62,眼底和Gensini!$A:$L,5,0)</f>
        <v>60.5</v>
      </c>
      <c r="AB62">
        <f>VLOOKUP($A62,眼底和Gensini!$A:$L,6,0)</f>
        <v>92</v>
      </c>
      <c r="AC62">
        <f>VLOOKUP($A62,眼底和Gensini!$A:$L,7,0)</f>
        <v>84.5</v>
      </c>
      <c r="AD62">
        <f>VLOOKUP($A62,眼底和Gensini!$A:$L,8,0)</f>
        <v>1.4815</v>
      </c>
      <c r="AE62">
        <f>VLOOKUP($A62,眼底和Gensini!$A:$L,9,0)</f>
        <v>1.581</v>
      </c>
      <c r="AF62">
        <f>VLOOKUP($A62,眼底和Gensini!$A:$L,10,0)</f>
        <v>0.72304999999999997</v>
      </c>
      <c r="AG62">
        <f>VLOOKUP($A62,眼底和Gensini!$A:$L,11,0)</f>
        <v>1.5474999999999901</v>
      </c>
      <c r="AH62">
        <f>VLOOKUP($A62,眼底和Gensini!$A:$L,12,0)</f>
        <v>0</v>
      </c>
    </row>
    <row r="63" spans="1:34" x14ac:dyDescent="0.25">
      <c r="A63">
        <v>408765</v>
      </c>
      <c r="B63">
        <v>71</v>
      </c>
      <c r="C63">
        <v>1</v>
      </c>
      <c r="D63" t="s">
        <v>41</v>
      </c>
      <c r="E63" t="s">
        <v>41</v>
      </c>
      <c r="F63">
        <v>0</v>
      </c>
      <c r="G63" t="s">
        <v>88</v>
      </c>
      <c r="H63" t="s">
        <v>72</v>
      </c>
      <c r="I63" t="s">
        <v>55</v>
      </c>
      <c r="J63" t="s">
        <v>78</v>
      </c>
      <c r="K63" t="s">
        <v>92</v>
      </c>
      <c r="L63" t="s">
        <v>41</v>
      </c>
      <c r="M63" t="s">
        <v>41</v>
      </c>
      <c r="N63">
        <v>1</v>
      </c>
      <c r="O63">
        <v>3.89</v>
      </c>
      <c r="P63">
        <v>5.8</v>
      </c>
      <c r="Q63">
        <v>4</v>
      </c>
      <c r="R63" t="s">
        <v>52</v>
      </c>
      <c r="S63">
        <v>80</v>
      </c>
      <c r="T63">
        <v>381</v>
      </c>
      <c r="U63">
        <v>183</v>
      </c>
      <c r="V63">
        <v>118</v>
      </c>
      <c r="W63">
        <v>16.899999999999999</v>
      </c>
      <c r="X63">
        <f>VLOOKUP(A63,眼底和Gensini!$A:$L,2,0)</f>
        <v>0.74350000000000005</v>
      </c>
      <c r="Y63">
        <f>VLOOKUP($A63,眼底和Gensini!$A:$L,2,0)</f>
        <v>0.74350000000000005</v>
      </c>
      <c r="Z63">
        <f>VLOOKUP($A63,眼底和Gensini!$A:$L,4,0)</f>
        <v>59</v>
      </c>
      <c r="AA63">
        <f>VLOOKUP($A63,眼底和Gensini!$A:$L,5,0)</f>
        <v>67</v>
      </c>
      <c r="AB63">
        <f>VLOOKUP($A63,眼底和Gensini!$A:$L,6,0)</f>
        <v>79</v>
      </c>
      <c r="AC63">
        <f>VLOOKUP($A63,眼底和Gensini!$A:$L,7,0)</f>
        <v>90.5</v>
      </c>
      <c r="AD63">
        <f>VLOOKUP($A63,眼底和Gensini!$A:$L,8,0)</f>
        <v>1.4239999999999999</v>
      </c>
      <c r="AE63">
        <f>VLOOKUP($A63,眼底和Gensini!$A:$L,9,0)</f>
        <v>1.5569999999999999</v>
      </c>
      <c r="AF63">
        <f>VLOOKUP($A63,眼底和Gensini!$A:$L,10,0)</f>
        <v>1.31535</v>
      </c>
      <c r="AG63">
        <f>VLOOKUP($A63,眼底和Gensini!$A:$L,11,0)</f>
        <v>1.47515</v>
      </c>
      <c r="AH63">
        <f>VLOOKUP($A63,眼底和Gensini!$A:$L,12,0)</f>
        <v>4</v>
      </c>
    </row>
    <row r="64" spans="1:34" x14ac:dyDescent="0.25">
      <c r="A64">
        <v>388944</v>
      </c>
      <c r="B64">
        <v>65</v>
      </c>
      <c r="C64">
        <v>1</v>
      </c>
      <c r="D64" t="s">
        <v>41</v>
      </c>
      <c r="E64" t="s">
        <v>41</v>
      </c>
      <c r="F64">
        <v>0</v>
      </c>
      <c r="G64" t="s">
        <v>42</v>
      </c>
      <c r="H64" t="s">
        <v>43</v>
      </c>
      <c r="I64" t="s">
        <v>83</v>
      </c>
      <c r="J64" t="s">
        <v>125</v>
      </c>
      <c r="K64" t="s">
        <v>43</v>
      </c>
      <c r="L64" t="s">
        <v>40</v>
      </c>
      <c r="M64" t="s">
        <v>41</v>
      </c>
      <c r="N64">
        <v>1</v>
      </c>
      <c r="O64">
        <v>3.49</v>
      </c>
      <c r="P64">
        <v>5.3</v>
      </c>
      <c r="Q64">
        <v>54</v>
      </c>
      <c r="R64" t="s">
        <v>52</v>
      </c>
      <c r="S64">
        <v>74</v>
      </c>
      <c r="T64">
        <v>475</v>
      </c>
      <c r="U64">
        <v>177</v>
      </c>
      <c r="V64">
        <v>83</v>
      </c>
      <c r="W64">
        <v>1.4</v>
      </c>
      <c r="X64">
        <f>VLOOKUP(A64,眼底和Gensini!$A:$L,2,0)</f>
        <v>0.75049999999999994</v>
      </c>
      <c r="Y64">
        <f>VLOOKUP($A64,眼底和Gensini!$A:$L,2,0)</f>
        <v>0.75049999999999994</v>
      </c>
      <c r="Z64">
        <f>VLOOKUP($A64,眼底和Gensini!$A:$L,4,0)</f>
        <v>74.5</v>
      </c>
      <c r="AA64">
        <f>VLOOKUP($A64,眼底和Gensini!$A:$L,5,0)</f>
        <v>67.5</v>
      </c>
      <c r="AB64">
        <f>VLOOKUP($A64,眼底和Gensini!$A:$L,6,0)</f>
        <v>99</v>
      </c>
      <c r="AC64">
        <f>VLOOKUP($A64,眼底和Gensini!$A:$L,7,0)</f>
        <v>104.5</v>
      </c>
      <c r="AD64">
        <f>VLOOKUP($A64,眼底和Gensini!$A:$L,8,0)</f>
        <v>1.6219999999999899</v>
      </c>
      <c r="AE64">
        <f>VLOOKUP($A64,眼底和Gensini!$A:$L,9,0)</f>
        <v>1.6120000000000001</v>
      </c>
      <c r="AF64">
        <f>VLOOKUP($A64,眼底和Gensini!$A:$L,10,0)</f>
        <v>0.84809999999999997</v>
      </c>
      <c r="AG64">
        <f>VLOOKUP($A64,眼底和Gensini!$A:$L,11,0)</f>
        <v>1.0883</v>
      </c>
      <c r="AH64">
        <f>VLOOKUP($A64,眼底和Gensini!$A:$L,12,0)</f>
        <v>54</v>
      </c>
    </row>
    <row r="65" spans="1:34" x14ac:dyDescent="0.25">
      <c r="A65">
        <v>407916</v>
      </c>
      <c r="B65">
        <v>59</v>
      </c>
      <c r="C65">
        <v>1</v>
      </c>
      <c r="D65" t="s">
        <v>40</v>
      </c>
      <c r="E65" t="s">
        <v>41</v>
      </c>
      <c r="F65">
        <v>0</v>
      </c>
      <c r="G65" t="s">
        <v>53</v>
      </c>
      <c r="H65" t="e">
        <v>#N/A</v>
      </c>
      <c r="I65" t="s">
        <v>51</v>
      </c>
      <c r="J65" t="s">
        <v>135</v>
      </c>
      <c r="K65" t="s">
        <v>72</v>
      </c>
      <c r="L65" t="s">
        <v>41</v>
      </c>
      <c r="M65" t="s">
        <v>41</v>
      </c>
      <c r="N65">
        <v>1</v>
      </c>
      <c r="O65">
        <v>4.79</v>
      </c>
      <c r="P65">
        <v>5.7</v>
      </c>
      <c r="Q65">
        <v>46</v>
      </c>
      <c r="R65">
        <v>9.1</v>
      </c>
      <c r="S65">
        <v>88</v>
      </c>
      <c r="T65">
        <v>278</v>
      </c>
      <c r="U65">
        <v>146</v>
      </c>
      <c r="V65">
        <v>54</v>
      </c>
      <c r="W65">
        <v>9.1999999999999993</v>
      </c>
      <c r="X65">
        <f>VLOOKUP(A65,眼底和Gensini!$A:$L,2,0)</f>
        <v>0.67949999999999999</v>
      </c>
      <c r="Y65">
        <f>VLOOKUP($A65,眼底和Gensini!$A:$L,2,0)</f>
        <v>0.67949999999999999</v>
      </c>
      <c r="Z65">
        <f>VLOOKUP($A65,眼底和Gensini!$A:$L,4,0)</f>
        <v>76.5</v>
      </c>
      <c r="AA65">
        <f>VLOOKUP($A65,眼底和Gensini!$A:$L,5,0)</f>
        <v>76.5</v>
      </c>
      <c r="AB65">
        <f>VLOOKUP($A65,眼底和Gensini!$A:$L,6,0)</f>
        <v>112.5</v>
      </c>
      <c r="AC65">
        <f>VLOOKUP($A65,眼底和Gensini!$A:$L,7,0)</f>
        <v>137</v>
      </c>
      <c r="AD65">
        <f>VLOOKUP($A65,眼底和Gensini!$A:$L,8,0)</f>
        <v>1.6279999999999999</v>
      </c>
      <c r="AE65">
        <f>VLOOKUP($A65,眼底和Gensini!$A:$L,9,0)</f>
        <v>1.603</v>
      </c>
      <c r="AF65">
        <f>VLOOKUP($A65,眼底和Gensini!$A:$L,10,0)</f>
        <v>1.01</v>
      </c>
      <c r="AG65">
        <f>VLOOKUP($A65,眼底和Gensini!$A:$L,11,0)</f>
        <v>1.6494500000000001</v>
      </c>
      <c r="AH65">
        <f>VLOOKUP($A65,眼底和Gensini!$A:$L,12,0)</f>
        <v>46</v>
      </c>
    </row>
    <row r="66" spans="1:34" x14ac:dyDescent="0.25">
      <c r="A66">
        <v>397438</v>
      </c>
      <c r="B66">
        <v>61</v>
      </c>
      <c r="C66">
        <v>2</v>
      </c>
      <c r="D66" t="s">
        <v>40</v>
      </c>
      <c r="E66" t="s">
        <v>41</v>
      </c>
      <c r="F66">
        <v>0</v>
      </c>
      <c r="G66" t="s">
        <v>137</v>
      </c>
      <c r="H66" t="s">
        <v>54</v>
      </c>
      <c r="I66" t="s">
        <v>51</v>
      </c>
      <c r="J66" t="s">
        <v>68</v>
      </c>
      <c r="K66" t="s">
        <v>65</v>
      </c>
      <c r="L66" t="s">
        <v>41</v>
      </c>
      <c r="M66" t="s">
        <v>40</v>
      </c>
      <c r="N66">
        <v>1</v>
      </c>
      <c r="O66">
        <v>3.14</v>
      </c>
      <c r="P66">
        <v>6.1</v>
      </c>
      <c r="Q66">
        <v>0</v>
      </c>
      <c r="R66" t="s">
        <v>52</v>
      </c>
      <c r="S66">
        <v>53</v>
      </c>
      <c r="T66">
        <v>271</v>
      </c>
      <c r="U66">
        <v>121</v>
      </c>
      <c r="V66">
        <v>33</v>
      </c>
      <c r="W66">
        <v>2</v>
      </c>
      <c r="X66">
        <f>VLOOKUP(A66,眼底和Gensini!$A:$L,2,0)</f>
        <v>0.59750000000000003</v>
      </c>
      <c r="Y66">
        <f>VLOOKUP($A66,眼底和Gensini!$A:$L,2,0)</f>
        <v>0.59750000000000003</v>
      </c>
      <c r="Z66">
        <f>VLOOKUP($A66,眼底和Gensini!$A:$L,4,0)</f>
        <v>50</v>
      </c>
      <c r="AA66">
        <f>VLOOKUP($A66,眼底和Gensini!$A:$L,5,0)</f>
        <v>48.5</v>
      </c>
      <c r="AB66">
        <f>VLOOKUP($A66,眼底和Gensini!$A:$L,6,0)</f>
        <v>83.5</v>
      </c>
      <c r="AC66">
        <f>VLOOKUP($A66,眼底和Gensini!$A:$L,7,0)</f>
        <v>86</v>
      </c>
      <c r="AD66">
        <f>VLOOKUP($A66,眼底和Gensini!$A:$L,8,0)</f>
        <v>1.5549999999999999</v>
      </c>
      <c r="AE66">
        <f>VLOOKUP($A66,眼底和Gensini!$A:$L,9,0)</f>
        <v>1.61899999999999</v>
      </c>
      <c r="AF66">
        <f>VLOOKUP($A66,眼底和Gensini!$A:$L,10,0)</f>
        <v>1.1435999999999999</v>
      </c>
      <c r="AG66">
        <f>VLOOKUP($A66,眼底和Gensini!$A:$L,11,0)</f>
        <v>1.89245</v>
      </c>
      <c r="AH66">
        <f>VLOOKUP($A66,眼底和Gensini!$A:$L,12,0)</f>
        <v>0</v>
      </c>
    </row>
    <row r="67" spans="1:34" x14ac:dyDescent="0.25">
      <c r="A67">
        <v>408766</v>
      </c>
      <c r="B67">
        <v>54</v>
      </c>
      <c r="C67">
        <v>1</v>
      </c>
      <c r="D67" t="s">
        <v>41</v>
      </c>
      <c r="E67" t="s">
        <v>41</v>
      </c>
      <c r="F67">
        <v>0</v>
      </c>
      <c r="G67" t="s">
        <v>88</v>
      </c>
      <c r="H67" t="s">
        <v>95</v>
      </c>
      <c r="I67" t="s">
        <v>72</v>
      </c>
      <c r="J67" t="s">
        <v>138</v>
      </c>
      <c r="K67" t="s">
        <v>76</v>
      </c>
      <c r="L67" t="s">
        <v>40</v>
      </c>
      <c r="M67" t="s">
        <v>41</v>
      </c>
      <c r="N67">
        <v>1</v>
      </c>
      <c r="O67">
        <v>2.8</v>
      </c>
      <c r="P67">
        <v>5.7</v>
      </c>
      <c r="Q67">
        <v>0</v>
      </c>
      <c r="R67">
        <v>0</v>
      </c>
      <c r="S67">
        <v>60</v>
      </c>
      <c r="T67">
        <v>466</v>
      </c>
      <c r="U67">
        <v>213</v>
      </c>
      <c r="V67">
        <v>111</v>
      </c>
      <c r="W67">
        <v>0.4</v>
      </c>
      <c r="X67">
        <f>VLOOKUP(A67,眼底和Gensini!$A:$L,2,0)</f>
        <v>0.68500000000000005</v>
      </c>
      <c r="Y67">
        <f>VLOOKUP($A67,眼底和Gensini!$A:$L,2,0)</f>
        <v>0.68500000000000005</v>
      </c>
      <c r="Z67">
        <f>VLOOKUP($A67,眼底和Gensini!$A:$L,4,0)</f>
        <v>64</v>
      </c>
      <c r="AA67">
        <f>VLOOKUP($A67,眼底和Gensini!$A:$L,5,0)</f>
        <v>54</v>
      </c>
      <c r="AB67">
        <f>VLOOKUP($A67,眼底和Gensini!$A:$L,6,0)</f>
        <v>94</v>
      </c>
      <c r="AC67">
        <f>VLOOKUP($A67,眼底和Gensini!$A:$L,7,0)</f>
        <v>69</v>
      </c>
      <c r="AD67">
        <f>VLOOKUP($A67,眼底和Gensini!$A:$L,8,0)</f>
        <v>1.5014999999999901</v>
      </c>
      <c r="AE67">
        <f>VLOOKUP($A67,眼底和Gensini!$A:$L,9,0)</f>
        <v>1.5774999999999999</v>
      </c>
      <c r="AF67">
        <f>VLOOKUP($A67,眼底和Gensini!$A:$L,10,0)</f>
        <v>0.86755000000000004</v>
      </c>
      <c r="AG67">
        <f>VLOOKUP($A67,眼底和Gensini!$A:$L,11,0)</f>
        <v>0.96865000000000001</v>
      </c>
      <c r="AH67">
        <f>VLOOKUP($A67,眼底和Gensini!$A:$L,12,0)</f>
        <v>0</v>
      </c>
    </row>
    <row r="68" spans="1:34" x14ac:dyDescent="0.25">
      <c r="A68">
        <v>408768</v>
      </c>
      <c r="B68">
        <v>62</v>
      </c>
      <c r="C68">
        <v>1</v>
      </c>
      <c r="D68" t="s">
        <v>41</v>
      </c>
      <c r="E68" t="s">
        <v>40</v>
      </c>
      <c r="F68">
        <v>0</v>
      </c>
      <c r="G68" t="s">
        <v>53</v>
      </c>
      <c r="H68" t="s">
        <v>55</v>
      </c>
      <c r="I68" t="s">
        <v>67</v>
      </c>
      <c r="J68" t="s">
        <v>139</v>
      </c>
      <c r="K68" t="s">
        <v>83</v>
      </c>
      <c r="L68" t="s">
        <v>41</v>
      </c>
      <c r="M68" t="s">
        <v>40</v>
      </c>
      <c r="N68">
        <v>1</v>
      </c>
      <c r="O68">
        <v>3.04</v>
      </c>
      <c r="P68">
        <v>4.9000000000000004</v>
      </c>
      <c r="Q68">
        <v>0</v>
      </c>
      <c r="R68" t="s">
        <v>52</v>
      </c>
      <c r="S68">
        <v>63</v>
      </c>
      <c r="T68">
        <v>211</v>
      </c>
      <c r="U68">
        <v>195</v>
      </c>
      <c r="V68">
        <v>140</v>
      </c>
      <c r="W68">
        <v>20.100000000000001</v>
      </c>
      <c r="X68">
        <f>VLOOKUP(A68,眼底和Gensini!$A:$L,2,0)</f>
        <v>0.78600000000000003</v>
      </c>
      <c r="Y68">
        <f>VLOOKUP($A68,眼底和Gensini!$A:$L,2,0)</f>
        <v>0.78600000000000003</v>
      </c>
      <c r="Z68">
        <f>VLOOKUP($A68,眼底和Gensini!$A:$L,4,0)</f>
        <v>71</v>
      </c>
      <c r="AA68">
        <f>VLOOKUP($A68,眼底和Gensini!$A:$L,5,0)</f>
        <v>72</v>
      </c>
      <c r="AB68">
        <f>VLOOKUP($A68,眼底和Gensini!$A:$L,6,0)</f>
        <v>92</v>
      </c>
      <c r="AC68">
        <f>VLOOKUP($A68,眼底和Gensini!$A:$L,7,0)</f>
        <v>101.5</v>
      </c>
      <c r="AD68">
        <f>VLOOKUP($A68,眼底和Gensini!$A:$L,8,0)</f>
        <v>1.5585</v>
      </c>
      <c r="AE68">
        <f>VLOOKUP($A68,眼底和Gensini!$A:$L,9,0)</f>
        <v>1.6080000000000001</v>
      </c>
      <c r="AF68">
        <f>VLOOKUP($A68,眼底和Gensini!$A:$L,10,0)</f>
        <v>1.0281499999999999</v>
      </c>
      <c r="AG68">
        <f>VLOOKUP($A68,眼底和Gensini!$A:$L,11,0)</f>
        <v>1.3404499999999999</v>
      </c>
      <c r="AH68">
        <f>VLOOKUP($A68,眼底和Gensini!$A:$L,12,0)</f>
        <v>0</v>
      </c>
    </row>
    <row r="69" spans="1:34" x14ac:dyDescent="0.25">
      <c r="A69">
        <v>408764</v>
      </c>
      <c r="B69">
        <v>66</v>
      </c>
      <c r="C69">
        <v>2</v>
      </c>
      <c r="D69" t="s">
        <v>40</v>
      </c>
      <c r="E69" t="s">
        <v>41</v>
      </c>
      <c r="F69">
        <v>0</v>
      </c>
      <c r="G69" t="s">
        <v>133</v>
      </c>
      <c r="H69" t="s">
        <v>140</v>
      </c>
      <c r="I69" t="s">
        <v>55</v>
      </c>
      <c r="J69" t="s">
        <v>141</v>
      </c>
      <c r="K69" t="s">
        <v>101</v>
      </c>
      <c r="L69" t="s">
        <v>41</v>
      </c>
      <c r="M69" t="s">
        <v>41</v>
      </c>
      <c r="N69">
        <v>1</v>
      </c>
      <c r="O69">
        <v>4.67</v>
      </c>
      <c r="P69">
        <v>11.2</v>
      </c>
      <c r="Q69">
        <v>0</v>
      </c>
      <c r="R69" t="s">
        <v>52</v>
      </c>
      <c r="S69">
        <v>45</v>
      </c>
      <c r="T69">
        <v>244</v>
      </c>
      <c r="U69">
        <v>141</v>
      </c>
      <c r="V69">
        <v>54</v>
      </c>
      <c r="W69">
        <v>11.1</v>
      </c>
      <c r="X69">
        <f>VLOOKUP(A69,眼底和Gensini!$A:$L,2,0)</f>
        <v>0.73499999999999999</v>
      </c>
      <c r="Y69">
        <f>VLOOKUP($A69,眼底和Gensini!$A:$L,2,0)</f>
        <v>0.73499999999999999</v>
      </c>
      <c r="Z69">
        <f>VLOOKUP($A69,眼底和Gensini!$A:$L,4,0)</f>
        <v>64.5</v>
      </c>
      <c r="AA69">
        <f>VLOOKUP($A69,眼底和Gensini!$A:$L,5,0)</f>
        <v>57.5</v>
      </c>
      <c r="AB69">
        <f>VLOOKUP($A69,眼底和Gensini!$A:$L,6,0)</f>
        <v>89.5</v>
      </c>
      <c r="AC69">
        <f>VLOOKUP($A69,眼底和Gensini!$A:$L,7,0)</f>
        <v>88.5</v>
      </c>
      <c r="AD69">
        <f>VLOOKUP($A69,眼底和Gensini!$A:$L,8,0)</f>
        <v>1.615</v>
      </c>
      <c r="AE69">
        <f>VLOOKUP($A69,眼底和Gensini!$A:$L,9,0)</f>
        <v>1.63</v>
      </c>
      <c r="AF69">
        <f>VLOOKUP($A69,眼底和Gensini!$A:$L,10,0)</f>
        <v>1.0588500000000001</v>
      </c>
      <c r="AG69">
        <f>VLOOKUP($A69,眼底和Gensini!$A:$L,11,0)</f>
        <v>1.0016499999999999</v>
      </c>
      <c r="AH69">
        <f>VLOOKUP($A69,眼底和Gensini!$A:$L,12,0)</f>
        <v>0</v>
      </c>
    </row>
    <row r="70" spans="1:34" x14ac:dyDescent="0.25">
      <c r="A70">
        <v>266368</v>
      </c>
      <c r="B70">
        <v>58</v>
      </c>
      <c r="C70">
        <v>1</v>
      </c>
      <c r="D70" t="s">
        <v>40</v>
      </c>
      <c r="E70" t="s">
        <v>41</v>
      </c>
      <c r="F70">
        <v>0</v>
      </c>
      <c r="G70" t="s">
        <v>88</v>
      </c>
      <c r="H70" t="s">
        <v>80</v>
      </c>
      <c r="I70" t="s">
        <v>70</v>
      </c>
      <c r="J70" t="s">
        <v>90</v>
      </c>
      <c r="K70" t="s">
        <v>92</v>
      </c>
      <c r="L70" t="s">
        <v>40</v>
      </c>
      <c r="M70" t="s">
        <v>40</v>
      </c>
      <c r="N70">
        <v>1</v>
      </c>
      <c r="O70">
        <v>6.72</v>
      </c>
      <c r="P70">
        <v>5.6</v>
      </c>
      <c r="Q70">
        <v>4</v>
      </c>
      <c r="R70" t="s">
        <v>52</v>
      </c>
      <c r="S70">
        <v>68</v>
      </c>
      <c r="T70">
        <v>408</v>
      </c>
      <c r="U70">
        <v>139</v>
      </c>
      <c r="V70">
        <v>61</v>
      </c>
      <c r="W70">
        <v>3.7</v>
      </c>
      <c r="X70">
        <f>VLOOKUP(A70,眼底和Gensini!$A:$L,2,0)</f>
        <v>0.71550000000000002</v>
      </c>
      <c r="Y70">
        <f>VLOOKUP($A70,眼底和Gensini!$A:$L,2,0)</f>
        <v>0.71550000000000002</v>
      </c>
      <c r="Z70">
        <f>VLOOKUP($A70,眼底和Gensini!$A:$L,4,0)</f>
        <v>67</v>
      </c>
      <c r="AA70">
        <f>VLOOKUP($A70,眼底和Gensini!$A:$L,5,0)</f>
        <v>67</v>
      </c>
      <c r="AB70">
        <f>VLOOKUP($A70,眼底和Gensini!$A:$L,6,0)</f>
        <v>93.5</v>
      </c>
      <c r="AC70">
        <f>VLOOKUP($A70,眼底和Gensini!$A:$L,7,0)</f>
        <v>117</v>
      </c>
      <c r="AD70">
        <f>VLOOKUP($A70,眼底和Gensini!$A:$L,8,0)</f>
        <v>1.4504999999999999</v>
      </c>
      <c r="AE70">
        <f>VLOOKUP($A70,眼底和Gensini!$A:$L,9,0)</f>
        <v>1.514</v>
      </c>
      <c r="AF70">
        <f>VLOOKUP($A70,眼底和Gensini!$A:$L,10,0)</f>
        <v>0.67949999999999999</v>
      </c>
      <c r="AG70">
        <f>VLOOKUP($A70,眼底和Gensini!$A:$L,11,0)</f>
        <v>1.02105</v>
      </c>
      <c r="AH70">
        <f>VLOOKUP($A70,眼底和Gensini!$A:$L,12,0)</f>
        <v>4</v>
      </c>
    </row>
    <row r="71" spans="1:34" x14ac:dyDescent="0.25">
      <c r="A71">
        <v>243686</v>
      </c>
      <c r="B71">
        <v>60</v>
      </c>
      <c r="C71">
        <v>1</v>
      </c>
      <c r="D71" t="s">
        <v>41</v>
      </c>
      <c r="E71" t="s">
        <v>41</v>
      </c>
      <c r="F71">
        <v>0</v>
      </c>
      <c r="G71" t="s">
        <v>88</v>
      </c>
      <c r="H71" t="s">
        <v>55</v>
      </c>
      <c r="I71" t="s">
        <v>108</v>
      </c>
      <c r="J71" t="s">
        <v>106</v>
      </c>
      <c r="K71" t="s">
        <v>112</v>
      </c>
      <c r="L71" t="s">
        <v>41</v>
      </c>
      <c r="M71" t="s">
        <v>40</v>
      </c>
      <c r="N71">
        <v>1</v>
      </c>
      <c r="O71">
        <v>3.51</v>
      </c>
      <c r="P71">
        <v>4.7</v>
      </c>
      <c r="Q71">
        <v>80</v>
      </c>
      <c r="R71" t="s">
        <v>52</v>
      </c>
      <c r="S71">
        <v>79</v>
      </c>
      <c r="T71">
        <v>301</v>
      </c>
      <c r="U71">
        <v>135</v>
      </c>
      <c r="V71">
        <v>89</v>
      </c>
      <c r="W71">
        <v>8.9</v>
      </c>
      <c r="X71">
        <f>VLOOKUP(A71,眼底和Gensini!$A:$L,2,0)</f>
        <v>0.71849999999999903</v>
      </c>
      <c r="Y71">
        <f>VLOOKUP($A71,眼底和Gensini!$A:$L,2,0)</f>
        <v>0.71849999999999903</v>
      </c>
      <c r="Z71">
        <f>VLOOKUP($A71,眼底和Gensini!$A:$L,4,0)</f>
        <v>68</v>
      </c>
      <c r="AA71">
        <f>VLOOKUP($A71,眼底和Gensini!$A:$L,5,0)</f>
        <v>58.5</v>
      </c>
      <c r="AB71">
        <f>VLOOKUP($A71,眼底和Gensini!$A:$L,6,0)</f>
        <v>96.5</v>
      </c>
      <c r="AC71">
        <f>VLOOKUP($A71,眼底和Gensini!$A:$L,7,0)</f>
        <v>109</v>
      </c>
      <c r="AD71">
        <f>VLOOKUP($A71,眼底和Gensini!$A:$L,8,0)</f>
        <v>1.5329999999999899</v>
      </c>
      <c r="AE71">
        <f>VLOOKUP($A71,眼底和Gensini!$A:$L,9,0)</f>
        <v>1.61299999999999</v>
      </c>
      <c r="AF71">
        <f>VLOOKUP($A71,眼底和Gensini!$A:$L,10,0)</f>
        <v>0.70229999999999904</v>
      </c>
      <c r="AG71">
        <f>VLOOKUP($A71,眼底和Gensini!$A:$L,11,0)</f>
        <v>2.0319500000000001</v>
      </c>
      <c r="AH71">
        <f>VLOOKUP($A71,眼底和Gensini!$A:$L,12,0)</f>
        <v>80</v>
      </c>
    </row>
    <row r="72" spans="1:34" x14ac:dyDescent="0.25">
      <c r="A72">
        <v>408739</v>
      </c>
      <c r="B72">
        <v>64</v>
      </c>
      <c r="C72">
        <v>2</v>
      </c>
      <c r="D72" t="s">
        <v>40</v>
      </c>
      <c r="E72" t="s">
        <v>40</v>
      </c>
      <c r="F72">
        <v>0</v>
      </c>
      <c r="G72" t="s">
        <v>61</v>
      </c>
      <c r="H72" t="s">
        <v>62</v>
      </c>
      <c r="I72" t="s">
        <v>108</v>
      </c>
      <c r="J72" t="s">
        <v>90</v>
      </c>
      <c r="K72" t="s">
        <v>44</v>
      </c>
      <c r="L72" t="s">
        <v>41</v>
      </c>
      <c r="M72" t="s">
        <v>41</v>
      </c>
      <c r="N72">
        <v>1</v>
      </c>
      <c r="O72">
        <v>3.24</v>
      </c>
      <c r="P72">
        <v>6.6</v>
      </c>
      <c r="Q72">
        <v>0</v>
      </c>
      <c r="R72" t="s">
        <v>52</v>
      </c>
      <c r="S72">
        <v>59</v>
      </c>
      <c r="T72">
        <v>309</v>
      </c>
      <c r="U72">
        <v>194</v>
      </c>
      <c r="V72">
        <v>33</v>
      </c>
      <c r="W72">
        <v>3.3</v>
      </c>
      <c r="X72">
        <f>VLOOKUP(A72,眼底和Gensini!$A:$L,2,0)</f>
        <v>0.65649999999999997</v>
      </c>
      <c r="Y72">
        <f>VLOOKUP($A72,眼底和Gensini!$A:$L,2,0)</f>
        <v>0.65649999999999997</v>
      </c>
      <c r="Z72">
        <f>VLOOKUP($A72,眼底和Gensini!$A:$L,4,0)</f>
        <v>74</v>
      </c>
      <c r="AA72">
        <f>VLOOKUP($A72,眼底和Gensini!$A:$L,5,0)</f>
        <v>84.5</v>
      </c>
      <c r="AB72">
        <f>VLOOKUP($A72,眼底和Gensini!$A:$L,6,0)</f>
        <v>114</v>
      </c>
      <c r="AC72">
        <f>VLOOKUP($A72,眼底和Gensini!$A:$L,7,0)</f>
        <v>94.5</v>
      </c>
      <c r="AD72">
        <f>VLOOKUP($A72,眼底和Gensini!$A:$L,8,0)</f>
        <v>1.5429999999999999</v>
      </c>
      <c r="AE72">
        <f>VLOOKUP($A72,眼底和Gensini!$A:$L,9,0)</f>
        <v>1.6005</v>
      </c>
      <c r="AF72">
        <f>VLOOKUP($A72,眼底和Gensini!$A:$L,10,0)</f>
        <v>0.92049999999999998</v>
      </c>
      <c r="AG72">
        <f>VLOOKUP($A72,眼底和Gensini!$A:$L,11,0)</f>
        <v>1.39055</v>
      </c>
      <c r="AH72">
        <f>VLOOKUP($A72,眼底和Gensini!$A:$L,12,0)</f>
        <v>0</v>
      </c>
    </row>
    <row r="73" spans="1:34" x14ac:dyDescent="0.25">
      <c r="A73">
        <v>408815</v>
      </c>
      <c r="B73">
        <v>56</v>
      </c>
      <c r="C73">
        <v>2</v>
      </c>
      <c r="D73" t="s">
        <v>40</v>
      </c>
      <c r="E73" t="s">
        <v>40</v>
      </c>
      <c r="F73">
        <v>0</v>
      </c>
      <c r="G73" t="s">
        <v>87</v>
      </c>
      <c r="H73" t="s">
        <v>67</v>
      </c>
      <c r="I73" t="s">
        <v>83</v>
      </c>
      <c r="J73" t="s">
        <v>71</v>
      </c>
      <c r="K73" t="s">
        <v>43</v>
      </c>
      <c r="L73" t="s">
        <v>40</v>
      </c>
      <c r="M73" t="s">
        <v>41</v>
      </c>
      <c r="N73">
        <v>1</v>
      </c>
      <c r="O73">
        <v>3.25</v>
      </c>
      <c r="P73">
        <v>5.6</v>
      </c>
      <c r="Q73">
        <v>0</v>
      </c>
      <c r="R73">
        <v>1.2</v>
      </c>
      <c r="S73">
        <v>57</v>
      </c>
      <c r="T73">
        <v>308</v>
      </c>
      <c r="U73">
        <v>188</v>
      </c>
      <c r="V73">
        <v>120</v>
      </c>
      <c r="W73">
        <v>9.3000000000000007</v>
      </c>
      <c r="X73">
        <f>VLOOKUP(A73,眼底和Gensini!$A:$L,2,0)</f>
        <v>0.61349999999999905</v>
      </c>
      <c r="Y73">
        <f>VLOOKUP($A73,眼底和Gensini!$A:$L,2,0)</f>
        <v>0.61349999999999905</v>
      </c>
      <c r="Z73">
        <f>VLOOKUP($A73,眼底和Gensini!$A:$L,4,0)</f>
        <v>64</v>
      </c>
      <c r="AA73">
        <f>VLOOKUP($A73,眼底和Gensini!$A:$L,5,0)</f>
        <v>73.5</v>
      </c>
      <c r="AB73">
        <f>VLOOKUP($A73,眼底和Gensini!$A:$L,6,0)</f>
        <v>107</v>
      </c>
      <c r="AC73">
        <f>VLOOKUP($A73,眼底和Gensini!$A:$L,7,0)</f>
        <v>82</v>
      </c>
      <c r="AD73">
        <f>VLOOKUP($A73,眼底和Gensini!$A:$L,8,0)</f>
        <v>1.33699999999999</v>
      </c>
      <c r="AE73">
        <f>VLOOKUP($A73,眼底和Gensini!$A:$L,9,0)</f>
        <v>1.4389999999999901</v>
      </c>
      <c r="AF73">
        <f>VLOOKUP($A73,眼底和Gensini!$A:$L,10,0)</f>
        <v>0.92349999999999999</v>
      </c>
      <c r="AG73">
        <f>VLOOKUP($A73,眼底和Gensini!$A:$L,11,0)</f>
        <v>1.4921</v>
      </c>
      <c r="AH73">
        <f>VLOOKUP($A73,眼底和Gensini!$A:$L,12,0)</f>
        <v>0</v>
      </c>
    </row>
    <row r="74" spans="1:34" x14ac:dyDescent="0.25">
      <c r="A74">
        <v>408827</v>
      </c>
      <c r="B74">
        <v>58</v>
      </c>
      <c r="C74">
        <v>1</v>
      </c>
      <c r="D74" t="s">
        <v>40</v>
      </c>
      <c r="E74" t="s">
        <v>41</v>
      </c>
      <c r="F74">
        <v>0</v>
      </c>
      <c r="G74" t="s">
        <v>88</v>
      </c>
      <c r="H74" t="s">
        <v>76</v>
      </c>
      <c r="I74" t="s">
        <v>51</v>
      </c>
      <c r="J74" t="s">
        <v>66</v>
      </c>
      <c r="K74" t="s">
        <v>51</v>
      </c>
      <c r="L74" t="s">
        <v>41</v>
      </c>
      <c r="M74" t="s">
        <v>41</v>
      </c>
      <c r="N74">
        <v>1</v>
      </c>
      <c r="O74">
        <v>5.96</v>
      </c>
      <c r="P74">
        <v>11</v>
      </c>
      <c r="Q74">
        <v>8</v>
      </c>
      <c r="R74" t="e">
        <v>#N/A</v>
      </c>
      <c r="S74">
        <v>78</v>
      </c>
      <c r="T74">
        <v>236</v>
      </c>
      <c r="U74">
        <v>170</v>
      </c>
      <c r="V74">
        <v>102</v>
      </c>
      <c r="W74">
        <v>14.9</v>
      </c>
      <c r="X74">
        <f>VLOOKUP(A74,眼底和Gensini!$A:$L,2,0)</f>
        <v>0.628</v>
      </c>
      <c r="Y74">
        <f>VLOOKUP($A74,眼底和Gensini!$A:$L,2,0)</f>
        <v>0.628</v>
      </c>
      <c r="Z74">
        <f>VLOOKUP($A74,眼底和Gensini!$A:$L,4,0)</f>
        <v>56.5</v>
      </c>
      <c r="AA74">
        <f>VLOOKUP($A74,眼底和Gensini!$A:$L,5,0)</f>
        <v>52</v>
      </c>
      <c r="AB74">
        <f>VLOOKUP($A74,眼底和Gensini!$A:$L,6,0)</f>
        <v>90</v>
      </c>
      <c r="AC74">
        <f>VLOOKUP($A74,眼底和Gensini!$A:$L,7,0)</f>
        <v>85</v>
      </c>
      <c r="AD74">
        <f>VLOOKUP($A74,眼底和Gensini!$A:$L,8,0)</f>
        <v>1.5449999999999999</v>
      </c>
      <c r="AE74">
        <f>VLOOKUP($A74,眼底和Gensini!$A:$L,9,0)</f>
        <v>1.5954999999999899</v>
      </c>
      <c r="AF74">
        <f>VLOOKUP($A74,眼底和Gensini!$A:$L,10,0)</f>
        <v>0.77534999999999998</v>
      </c>
      <c r="AG74">
        <f>VLOOKUP($A74,眼底和Gensini!$A:$L,11,0)</f>
        <v>1.1791499999999999</v>
      </c>
      <c r="AH74">
        <f>VLOOKUP($A74,眼底和Gensini!$A:$L,12,0)</f>
        <v>8</v>
      </c>
    </row>
    <row r="75" spans="1:34" x14ac:dyDescent="0.25">
      <c r="A75">
        <v>408296</v>
      </c>
      <c r="B75">
        <v>36</v>
      </c>
      <c r="C75">
        <v>1</v>
      </c>
      <c r="D75" t="s">
        <v>41</v>
      </c>
      <c r="E75" t="s">
        <v>40</v>
      </c>
      <c r="F75">
        <v>0</v>
      </c>
      <c r="G75" t="s">
        <v>73</v>
      </c>
      <c r="H75" t="s">
        <v>92</v>
      </c>
      <c r="I75" t="s">
        <v>55</v>
      </c>
      <c r="J75" t="s">
        <v>142</v>
      </c>
      <c r="K75" t="s">
        <v>89</v>
      </c>
      <c r="L75" t="s">
        <v>41</v>
      </c>
      <c r="M75" t="s">
        <v>40</v>
      </c>
      <c r="N75">
        <v>1</v>
      </c>
      <c r="O75">
        <v>2.82</v>
      </c>
      <c r="P75">
        <v>5.4</v>
      </c>
      <c r="Q75">
        <v>88</v>
      </c>
      <c r="R75" t="s">
        <v>52</v>
      </c>
      <c r="S75">
        <v>103</v>
      </c>
      <c r="T75">
        <v>346</v>
      </c>
      <c r="U75">
        <v>262</v>
      </c>
      <c r="V75">
        <v>186</v>
      </c>
      <c r="W75">
        <v>5.0999999999999996</v>
      </c>
      <c r="X75">
        <f>VLOOKUP(A75,眼底和Gensini!$A:$L,2,0)</f>
        <v>0.68100000000000005</v>
      </c>
      <c r="Y75">
        <f>VLOOKUP($A75,眼底和Gensini!$A:$L,2,0)</f>
        <v>0.68100000000000005</v>
      </c>
      <c r="Z75">
        <f>VLOOKUP($A75,眼底和Gensini!$A:$L,4,0)</f>
        <v>57</v>
      </c>
      <c r="AA75">
        <f>VLOOKUP($A75,眼底和Gensini!$A:$L,5,0)</f>
        <v>52.5</v>
      </c>
      <c r="AB75">
        <f>VLOOKUP($A75,眼底和Gensini!$A:$L,6,0)</f>
        <v>84.5</v>
      </c>
      <c r="AC75">
        <f>VLOOKUP($A75,眼底和Gensini!$A:$L,7,0)</f>
        <v>75.5</v>
      </c>
      <c r="AD75">
        <f>VLOOKUP($A75,眼底和Gensini!$A:$L,8,0)</f>
        <v>1.696</v>
      </c>
      <c r="AE75">
        <f>VLOOKUP($A75,眼底和Gensini!$A:$L,9,0)</f>
        <v>1.6439999999999999</v>
      </c>
      <c r="AF75">
        <f>VLOOKUP($A75,眼底和Gensini!$A:$L,10,0)</f>
        <v>1.10015</v>
      </c>
      <c r="AG75">
        <f>VLOOKUP($A75,眼底和Gensini!$A:$L,11,0)</f>
        <v>1.1736500000000001</v>
      </c>
      <c r="AH75">
        <f>VLOOKUP($A75,眼底和Gensini!$A:$L,12,0)</f>
        <v>88</v>
      </c>
    </row>
    <row r="76" spans="1:34" x14ac:dyDescent="0.25">
      <c r="A76">
        <v>329742</v>
      </c>
      <c r="B76">
        <v>68</v>
      </c>
      <c r="C76">
        <v>2</v>
      </c>
      <c r="D76" t="s">
        <v>40</v>
      </c>
      <c r="E76" t="s">
        <v>41</v>
      </c>
      <c r="F76">
        <v>0</v>
      </c>
      <c r="G76" t="s">
        <v>61</v>
      </c>
      <c r="H76" t="s">
        <v>44</v>
      </c>
      <c r="I76" t="s">
        <v>55</v>
      </c>
      <c r="J76" t="s">
        <v>90</v>
      </c>
      <c r="K76" t="s">
        <v>67</v>
      </c>
      <c r="L76" t="s">
        <v>40</v>
      </c>
      <c r="M76" t="s">
        <v>40</v>
      </c>
      <c r="N76">
        <v>1</v>
      </c>
      <c r="O76">
        <v>3.45</v>
      </c>
      <c r="P76">
        <v>5.5</v>
      </c>
      <c r="Q76">
        <v>36</v>
      </c>
      <c r="R76">
        <v>68.900000000000006</v>
      </c>
      <c r="S76">
        <v>64</v>
      </c>
      <c r="T76">
        <v>325</v>
      </c>
      <c r="U76">
        <v>203</v>
      </c>
      <c r="V76">
        <v>40</v>
      </c>
      <c r="W76">
        <v>3.7</v>
      </c>
      <c r="X76">
        <f>VLOOKUP(A76,眼底和Gensini!$A:$L,2,0)</f>
        <v>0.71049999999999902</v>
      </c>
      <c r="Y76">
        <f>VLOOKUP($A76,眼底和Gensini!$A:$L,2,0)</f>
        <v>0.71049999999999902</v>
      </c>
      <c r="Z76">
        <f>VLOOKUP($A76,眼底和Gensini!$A:$L,4,0)</f>
        <v>55.5</v>
      </c>
      <c r="AA76">
        <f>VLOOKUP($A76,眼底和Gensini!$A:$L,5,0)</f>
        <v>58.5</v>
      </c>
      <c r="AB76">
        <f>VLOOKUP($A76,眼底和Gensini!$A:$L,6,0)</f>
        <v>77.5</v>
      </c>
      <c r="AC76">
        <f>VLOOKUP($A76,眼底和Gensini!$A:$L,7,0)</f>
        <v>87</v>
      </c>
      <c r="AD76">
        <f>VLOOKUP($A76,眼底和Gensini!$A:$L,8,0)</f>
        <v>1.532</v>
      </c>
      <c r="AE76">
        <f>VLOOKUP($A76,眼底和Gensini!$A:$L,9,0)</f>
        <v>1.53649999999999</v>
      </c>
      <c r="AF76">
        <f>VLOOKUP($A76,眼底和Gensini!$A:$L,10,0)</f>
        <v>0.74880000000000002</v>
      </c>
      <c r="AG76">
        <f>VLOOKUP($A76,眼底和Gensini!$A:$L,11,0)</f>
        <v>1.2319499999999901</v>
      </c>
      <c r="AH76">
        <f>VLOOKUP($A76,眼底和Gensini!$A:$L,12,0)</f>
        <v>36</v>
      </c>
    </row>
    <row r="77" spans="1:34" x14ac:dyDescent="0.25">
      <c r="A77">
        <v>286044</v>
      </c>
      <c r="B77">
        <v>81</v>
      </c>
      <c r="C77">
        <v>1</v>
      </c>
      <c r="D77" t="s">
        <v>41</v>
      </c>
      <c r="E77" t="s">
        <v>40</v>
      </c>
      <c r="F77">
        <v>0</v>
      </c>
      <c r="G77" t="s">
        <v>87</v>
      </c>
      <c r="H77" t="s">
        <v>101</v>
      </c>
      <c r="I77" t="s">
        <v>51</v>
      </c>
      <c r="J77" t="s">
        <v>93</v>
      </c>
      <c r="K77" t="s">
        <v>70</v>
      </c>
      <c r="L77" t="s">
        <v>41</v>
      </c>
      <c r="M77" t="s">
        <v>41</v>
      </c>
      <c r="N77">
        <v>1</v>
      </c>
      <c r="O77">
        <v>6.5</v>
      </c>
      <c r="P77">
        <v>13.6</v>
      </c>
      <c r="Q77">
        <v>38</v>
      </c>
      <c r="R77" t="s">
        <v>52</v>
      </c>
      <c r="S77">
        <v>94</v>
      </c>
      <c r="T77">
        <v>373</v>
      </c>
      <c r="U77">
        <v>176</v>
      </c>
      <c r="V77">
        <v>54</v>
      </c>
      <c r="W77">
        <v>5.6</v>
      </c>
      <c r="X77">
        <f>VLOOKUP(A77,眼底和Gensini!$A:$L,2,0)</f>
        <v>0.59699999999999998</v>
      </c>
      <c r="Y77">
        <f>VLOOKUP($A77,眼底和Gensini!$A:$L,2,0)</f>
        <v>0.59699999999999998</v>
      </c>
      <c r="Z77">
        <f>VLOOKUP($A77,眼底和Gensini!$A:$L,4,0)</f>
        <v>58</v>
      </c>
      <c r="AA77">
        <f>VLOOKUP($A77,眼底和Gensini!$A:$L,5,0)</f>
        <v>66.5</v>
      </c>
      <c r="AB77">
        <f>VLOOKUP($A77,眼底和Gensini!$A:$L,6,0)</f>
        <v>97</v>
      </c>
      <c r="AC77">
        <f>VLOOKUP($A77,眼底和Gensini!$A:$L,7,0)</f>
        <v>113</v>
      </c>
      <c r="AD77">
        <f>VLOOKUP($A77,眼底和Gensini!$A:$L,8,0)</f>
        <v>1.2875000000000001</v>
      </c>
      <c r="AE77">
        <f>VLOOKUP($A77,眼底和Gensini!$A:$L,9,0)</f>
        <v>1.4384999999999999</v>
      </c>
      <c r="AF77">
        <f>VLOOKUP($A77,眼底和Gensini!$A:$L,10,0)</f>
        <v>0.65229999999999999</v>
      </c>
      <c r="AG77">
        <f>VLOOKUP($A77,眼底和Gensini!$A:$L,11,0)</f>
        <v>1.1818499999999901</v>
      </c>
      <c r="AH77">
        <f>VLOOKUP($A77,眼底和Gensini!$A:$L,12,0)</f>
        <v>38</v>
      </c>
    </row>
    <row r="78" spans="1:34" x14ac:dyDescent="0.25">
      <c r="A78">
        <v>408848</v>
      </c>
      <c r="B78">
        <v>46</v>
      </c>
      <c r="C78">
        <v>1</v>
      </c>
      <c r="D78" t="s">
        <v>40</v>
      </c>
      <c r="E78" t="s">
        <v>41</v>
      </c>
      <c r="F78">
        <v>0</v>
      </c>
      <c r="G78" t="s">
        <v>53</v>
      </c>
      <c r="H78" t="s">
        <v>49</v>
      </c>
      <c r="I78" t="s">
        <v>55</v>
      </c>
      <c r="J78" t="s">
        <v>123</v>
      </c>
      <c r="K78" t="s">
        <v>117</v>
      </c>
      <c r="L78" t="s">
        <v>40</v>
      </c>
      <c r="M78" t="s">
        <v>40</v>
      </c>
      <c r="N78">
        <v>1</v>
      </c>
      <c r="O78">
        <v>4.8600000000000003</v>
      </c>
      <c r="P78">
        <v>7.1</v>
      </c>
      <c r="Q78">
        <v>0</v>
      </c>
      <c r="R78">
        <v>20.3</v>
      </c>
      <c r="S78">
        <v>60</v>
      </c>
      <c r="T78">
        <v>361</v>
      </c>
      <c r="U78">
        <v>439</v>
      </c>
      <c r="V78">
        <v>1094</v>
      </c>
      <c r="W78">
        <v>66</v>
      </c>
      <c r="X78">
        <f>VLOOKUP(A78,眼底和Gensini!$A:$L,2,0)</f>
        <v>0.61099999999999999</v>
      </c>
      <c r="Y78">
        <f>VLOOKUP($A78,眼底和Gensini!$A:$L,2,0)</f>
        <v>0.61099999999999999</v>
      </c>
      <c r="Z78">
        <f>VLOOKUP($A78,眼底和Gensini!$A:$L,4,0)</f>
        <v>59</v>
      </c>
      <c r="AA78">
        <f>VLOOKUP($A78,眼底和Gensini!$A:$L,5,0)</f>
        <v>63</v>
      </c>
      <c r="AB78">
        <f>VLOOKUP($A78,眼底和Gensini!$A:$L,6,0)</f>
        <v>97</v>
      </c>
      <c r="AC78">
        <f>VLOOKUP($A78,眼底和Gensini!$A:$L,7,0)</f>
        <v>102</v>
      </c>
      <c r="AD78">
        <f>VLOOKUP($A78,眼底和Gensini!$A:$L,8,0)</f>
        <v>1.5609999999999999</v>
      </c>
      <c r="AE78">
        <f>VLOOKUP($A78,眼底和Gensini!$A:$L,9,0)</f>
        <v>1.6019999999999901</v>
      </c>
      <c r="AF78">
        <f>VLOOKUP($A78,眼底和Gensini!$A:$L,10,0)</f>
        <v>0.82279999999999998</v>
      </c>
      <c r="AG78">
        <f>VLOOKUP($A78,眼底和Gensini!$A:$L,11,0)</f>
        <v>1.3426</v>
      </c>
      <c r="AH78">
        <f>VLOOKUP($A78,眼底和Gensini!$A:$L,12,0)</f>
        <v>0</v>
      </c>
    </row>
    <row r="79" spans="1:34" x14ac:dyDescent="0.25">
      <c r="A79">
        <v>382724</v>
      </c>
      <c r="B79">
        <v>69</v>
      </c>
      <c r="C79">
        <v>2</v>
      </c>
      <c r="D79" t="s">
        <v>40</v>
      </c>
      <c r="E79" t="s">
        <v>41</v>
      </c>
      <c r="F79">
        <v>0</v>
      </c>
      <c r="G79" t="s">
        <v>87</v>
      </c>
      <c r="H79" t="s">
        <v>80</v>
      </c>
      <c r="I79" t="s">
        <v>83</v>
      </c>
      <c r="J79" t="s">
        <v>143</v>
      </c>
      <c r="K79" t="s">
        <v>54</v>
      </c>
      <c r="L79" t="s">
        <v>41</v>
      </c>
      <c r="M79" t="s">
        <v>40</v>
      </c>
      <c r="N79">
        <v>1</v>
      </c>
      <c r="O79">
        <v>4.63</v>
      </c>
      <c r="P79">
        <v>7.7</v>
      </c>
      <c r="Q79">
        <v>10</v>
      </c>
      <c r="R79">
        <v>37.299999999999997</v>
      </c>
      <c r="S79">
        <v>83</v>
      </c>
      <c r="T79">
        <v>396</v>
      </c>
      <c r="U79">
        <v>194</v>
      </c>
      <c r="V79">
        <v>81</v>
      </c>
      <c r="W79">
        <v>8.3000000000000007</v>
      </c>
      <c r="X79">
        <f>VLOOKUP(A79,眼底和Gensini!$A:$L,2,0)</f>
        <v>0.73599999999999999</v>
      </c>
      <c r="Y79">
        <f>VLOOKUP($A79,眼底和Gensini!$A:$L,2,0)</f>
        <v>0.73599999999999999</v>
      </c>
      <c r="Z79">
        <f>VLOOKUP($A79,眼底和Gensini!$A:$L,4,0)</f>
        <v>70.5</v>
      </c>
      <c r="AA79">
        <f>VLOOKUP($A79,眼底和Gensini!$A:$L,5,0)</f>
        <v>65.5</v>
      </c>
      <c r="AB79">
        <f>VLOOKUP($A79,眼底和Gensini!$A:$L,6,0)</f>
        <v>94</v>
      </c>
      <c r="AC79">
        <f>VLOOKUP($A79,眼底和Gensini!$A:$L,7,0)</f>
        <v>121</v>
      </c>
      <c r="AD79">
        <f>VLOOKUP($A79,眼底和Gensini!$A:$L,8,0)</f>
        <v>1.54199999999999</v>
      </c>
      <c r="AE79">
        <f>VLOOKUP($A79,眼底和Gensini!$A:$L,9,0)</f>
        <v>1.6419999999999999</v>
      </c>
      <c r="AF79">
        <f>VLOOKUP($A79,眼底和Gensini!$A:$L,10,0)</f>
        <v>1.02485</v>
      </c>
      <c r="AG79">
        <f>VLOOKUP($A79,眼底和Gensini!$A:$L,11,0)</f>
        <v>2.0671499999999998</v>
      </c>
      <c r="AH79">
        <f>VLOOKUP($A79,眼底和Gensini!$A:$L,12,0)</f>
        <v>10</v>
      </c>
    </row>
    <row r="80" spans="1:34" x14ac:dyDescent="0.25">
      <c r="A80">
        <v>165854</v>
      </c>
      <c r="B80">
        <v>63</v>
      </c>
      <c r="C80">
        <v>2</v>
      </c>
      <c r="D80" t="s">
        <v>40</v>
      </c>
      <c r="E80" t="s">
        <v>41</v>
      </c>
      <c r="F80">
        <v>0</v>
      </c>
      <c r="G80" t="s">
        <v>107</v>
      </c>
      <c r="H80" t="s">
        <v>128</v>
      </c>
      <c r="I80" t="s">
        <v>55</v>
      </c>
      <c r="J80" t="s">
        <v>45</v>
      </c>
      <c r="K80" t="s">
        <v>83</v>
      </c>
      <c r="L80" t="s">
        <v>40</v>
      </c>
      <c r="M80" t="s">
        <v>40</v>
      </c>
      <c r="N80">
        <v>1</v>
      </c>
      <c r="O80">
        <v>4.2300000000000004</v>
      </c>
      <c r="P80">
        <v>4.4000000000000004</v>
      </c>
      <c r="Q80">
        <v>4</v>
      </c>
      <c r="R80" t="s">
        <v>144</v>
      </c>
      <c r="S80">
        <v>56</v>
      </c>
      <c r="T80">
        <v>255</v>
      </c>
      <c r="U80">
        <v>186</v>
      </c>
      <c r="V80">
        <v>149</v>
      </c>
      <c r="W80">
        <v>6.3</v>
      </c>
      <c r="X80">
        <f>VLOOKUP(A80,眼底和Gensini!$A:$L,2,0)</f>
        <v>0.84450000000000003</v>
      </c>
      <c r="Y80">
        <f>VLOOKUP($A80,眼底和Gensini!$A:$L,2,0)</f>
        <v>0.84450000000000003</v>
      </c>
      <c r="Z80">
        <f>VLOOKUP($A80,眼底和Gensini!$A:$L,4,0)</f>
        <v>66</v>
      </c>
      <c r="AA80">
        <f>VLOOKUP($A80,眼底和Gensini!$A:$L,5,0)</f>
        <v>59</v>
      </c>
      <c r="AB80">
        <f>VLOOKUP($A80,眼底和Gensini!$A:$L,6,0)</f>
        <v>80.5</v>
      </c>
      <c r="AC80">
        <f>VLOOKUP($A80,眼底和Gensini!$A:$L,7,0)</f>
        <v>68.5</v>
      </c>
      <c r="AD80">
        <f>VLOOKUP($A80,眼底和Gensini!$A:$L,8,0)</f>
        <v>1.4059999999999999</v>
      </c>
      <c r="AE80">
        <f>VLOOKUP($A80,眼底和Gensini!$A:$L,9,0)</f>
        <v>1.40949999999999</v>
      </c>
      <c r="AF80">
        <f>VLOOKUP($A80,眼底和Gensini!$A:$L,10,0)</f>
        <v>0.62895000000000001</v>
      </c>
      <c r="AG80">
        <f>VLOOKUP($A80,眼底和Gensini!$A:$L,11,0)</f>
        <v>0.90799999999999903</v>
      </c>
      <c r="AH80">
        <f>VLOOKUP($A80,眼底和Gensini!$A:$L,12,0)</f>
        <v>4</v>
      </c>
    </row>
    <row r="81" spans="1:34" x14ac:dyDescent="0.25">
      <c r="A81">
        <v>408409</v>
      </c>
      <c r="B81">
        <v>51</v>
      </c>
      <c r="C81">
        <v>1</v>
      </c>
      <c r="D81" t="s">
        <v>41</v>
      </c>
      <c r="E81" t="s">
        <v>41</v>
      </c>
      <c r="F81">
        <v>0</v>
      </c>
      <c r="G81" t="s">
        <v>73</v>
      </c>
      <c r="H81" t="s">
        <v>72</v>
      </c>
      <c r="I81" t="s">
        <v>74</v>
      </c>
      <c r="J81" t="s">
        <v>75</v>
      </c>
      <c r="K81" t="s">
        <v>76</v>
      </c>
      <c r="L81" t="s">
        <v>41</v>
      </c>
      <c r="M81" t="s">
        <v>41</v>
      </c>
      <c r="N81">
        <v>1</v>
      </c>
      <c r="O81">
        <v>3.18</v>
      </c>
      <c r="P81">
        <v>5.2</v>
      </c>
      <c r="Q81">
        <v>6</v>
      </c>
      <c r="R81" t="s">
        <v>52</v>
      </c>
      <c r="S81">
        <v>118</v>
      </c>
      <c r="T81">
        <v>390</v>
      </c>
      <c r="U81">
        <v>118</v>
      </c>
      <c r="V81">
        <v>34</v>
      </c>
      <c r="W81">
        <v>7.7</v>
      </c>
      <c r="X81">
        <f>VLOOKUP(A81,眼底和Gensini!$A:$L,2,0)</f>
        <v>0.58099999999999996</v>
      </c>
      <c r="Y81">
        <f>VLOOKUP($A81,眼底和Gensini!$A:$L,2,0)</f>
        <v>0.58099999999999996</v>
      </c>
      <c r="Z81">
        <f>VLOOKUP($A81,眼底和Gensini!$A:$L,4,0)</f>
        <v>67</v>
      </c>
      <c r="AA81">
        <f>VLOOKUP($A81,眼底和Gensini!$A:$L,5,0)</f>
        <v>71</v>
      </c>
      <c r="AB81">
        <f>VLOOKUP($A81,眼底和Gensini!$A:$L,6,0)</f>
        <v>115.5</v>
      </c>
      <c r="AC81">
        <f>VLOOKUP($A81,眼底和Gensini!$A:$L,7,0)</f>
        <v>118</v>
      </c>
      <c r="AD81">
        <f>VLOOKUP($A81,眼底和Gensini!$A:$L,8,0)</f>
        <v>1.516</v>
      </c>
      <c r="AE81">
        <f>VLOOKUP($A81,眼底和Gensini!$A:$L,9,0)</f>
        <v>1.5620000000000001</v>
      </c>
      <c r="AF81">
        <f>VLOOKUP($A81,眼底和Gensini!$A:$L,10,0)</f>
        <v>1.2639499999999999</v>
      </c>
      <c r="AG81">
        <f>VLOOKUP($A81,眼底和Gensini!$A:$L,11,0)</f>
        <v>1.4377500000000001</v>
      </c>
      <c r="AH81">
        <f>VLOOKUP($A81,眼底和Gensini!$A:$L,12,0)</f>
        <v>6</v>
      </c>
    </row>
    <row r="82" spans="1:34" x14ac:dyDescent="0.25">
      <c r="A82">
        <v>302971</v>
      </c>
      <c r="B82">
        <v>69</v>
      </c>
      <c r="C82">
        <v>2</v>
      </c>
      <c r="D82" t="s">
        <v>40</v>
      </c>
      <c r="E82" t="s">
        <v>41</v>
      </c>
      <c r="F82">
        <v>0</v>
      </c>
      <c r="G82" t="s">
        <v>133</v>
      </c>
      <c r="H82" t="s">
        <v>145</v>
      </c>
      <c r="I82" t="s">
        <v>55</v>
      </c>
      <c r="J82" t="s">
        <v>106</v>
      </c>
      <c r="K82" t="s">
        <v>58</v>
      </c>
      <c r="L82" t="s">
        <v>41</v>
      </c>
      <c r="M82" t="s">
        <v>41</v>
      </c>
      <c r="N82">
        <v>1</v>
      </c>
      <c r="O82">
        <v>5.29</v>
      </c>
      <c r="P82">
        <v>6</v>
      </c>
      <c r="Q82">
        <v>0</v>
      </c>
      <c r="R82" t="s">
        <v>52</v>
      </c>
      <c r="S82">
        <v>69</v>
      </c>
      <c r="T82">
        <v>232</v>
      </c>
      <c r="U82">
        <v>235</v>
      </c>
      <c r="V82">
        <v>262</v>
      </c>
      <c r="W82">
        <v>5.9</v>
      </c>
      <c r="X82">
        <f>VLOOKUP(A82,眼底和Gensini!$A:$L,2,0)</f>
        <v>0.80649999999999999</v>
      </c>
      <c r="Y82">
        <f>VLOOKUP($A82,眼底和Gensini!$A:$L,2,0)</f>
        <v>0.80649999999999999</v>
      </c>
      <c r="Z82">
        <f>VLOOKUP($A82,眼底和Gensini!$A:$L,4,0)</f>
        <v>83</v>
      </c>
      <c r="AA82">
        <f>VLOOKUP($A82,眼底和Gensini!$A:$L,5,0)</f>
        <v>73</v>
      </c>
      <c r="AB82">
        <f>VLOOKUP($A82,眼底和Gensini!$A:$L,6,0)</f>
        <v>104</v>
      </c>
      <c r="AC82">
        <f>VLOOKUP($A82,眼底和Gensini!$A:$L,7,0)</f>
        <v>97</v>
      </c>
      <c r="AD82">
        <f>VLOOKUP($A82,眼底和Gensini!$A:$L,8,0)</f>
        <v>1.351</v>
      </c>
      <c r="AE82">
        <f>VLOOKUP($A82,眼底和Gensini!$A:$L,9,0)</f>
        <v>1.3979999999999999</v>
      </c>
      <c r="AF82">
        <f>VLOOKUP($A82,眼底和Gensini!$A:$L,10,0)</f>
        <v>0.89785000000000004</v>
      </c>
      <c r="AG82">
        <f>VLOOKUP($A82,眼底和Gensini!$A:$L,11,0)</f>
        <v>1.5095000000000001</v>
      </c>
      <c r="AH82">
        <f>VLOOKUP($A82,眼底和Gensini!$A:$L,12,0)</f>
        <v>0</v>
      </c>
    </row>
    <row r="83" spans="1:34" x14ac:dyDescent="0.25">
      <c r="A83">
        <v>408941</v>
      </c>
      <c r="B83">
        <v>59</v>
      </c>
      <c r="C83">
        <v>1</v>
      </c>
      <c r="D83" t="s">
        <v>40</v>
      </c>
      <c r="E83" t="s">
        <v>41</v>
      </c>
      <c r="F83">
        <v>0</v>
      </c>
      <c r="G83" t="s">
        <v>88</v>
      </c>
      <c r="H83" t="s">
        <v>54</v>
      </c>
      <c r="I83" t="s">
        <v>80</v>
      </c>
      <c r="J83" t="s">
        <v>78</v>
      </c>
      <c r="K83" t="s">
        <v>58</v>
      </c>
      <c r="L83" t="s">
        <v>41</v>
      </c>
      <c r="M83" t="s">
        <v>41</v>
      </c>
      <c r="N83">
        <v>1</v>
      </c>
      <c r="O83">
        <v>4.17</v>
      </c>
      <c r="P83">
        <v>6.7</v>
      </c>
      <c r="Q83">
        <v>102</v>
      </c>
      <c r="R83">
        <v>5.9</v>
      </c>
      <c r="S83">
        <v>75</v>
      </c>
      <c r="T83">
        <v>270</v>
      </c>
      <c r="U83">
        <v>181</v>
      </c>
      <c r="V83">
        <v>67</v>
      </c>
      <c r="W83">
        <v>1.8</v>
      </c>
      <c r="X83">
        <f>VLOOKUP(A83,眼底和Gensini!$A:$L,2,0)</f>
        <v>0.86850000000000005</v>
      </c>
      <c r="Y83">
        <f>VLOOKUP($A83,眼底和Gensini!$A:$L,2,0)</f>
        <v>0.86850000000000005</v>
      </c>
      <c r="Z83">
        <f>VLOOKUP($A83,眼底和Gensini!$A:$L,4,0)</f>
        <v>63</v>
      </c>
      <c r="AA83">
        <f>VLOOKUP($A83,眼底和Gensini!$A:$L,5,0)</f>
        <v>53.5</v>
      </c>
      <c r="AB83">
        <f>VLOOKUP($A83,眼底和Gensini!$A:$L,6,0)</f>
        <v>77.5</v>
      </c>
      <c r="AC83">
        <f>VLOOKUP($A83,眼底和Gensini!$A:$L,7,0)</f>
        <v>75</v>
      </c>
      <c r="AD83">
        <f>VLOOKUP($A83,眼底和Gensini!$A:$L,8,0)</f>
        <v>1.5605</v>
      </c>
      <c r="AE83">
        <f>VLOOKUP($A83,眼底和Gensini!$A:$L,9,0)</f>
        <v>1.637</v>
      </c>
      <c r="AF83">
        <f>VLOOKUP($A83,眼底和Gensini!$A:$L,10,0)</f>
        <v>1.0068999999999999</v>
      </c>
      <c r="AG83">
        <f>VLOOKUP($A83,眼底和Gensini!$A:$L,11,0)</f>
        <v>1.6578999999999999</v>
      </c>
      <c r="AH83">
        <f>VLOOKUP($A83,眼底和Gensini!$A:$L,12,0)</f>
        <v>102</v>
      </c>
    </row>
    <row r="84" spans="1:34" x14ac:dyDescent="0.25">
      <c r="A84">
        <v>352163</v>
      </c>
      <c r="B84">
        <v>67</v>
      </c>
      <c r="C84">
        <v>2</v>
      </c>
      <c r="D84" t="s">
        <v>40</v>
      </c>
      <c r="E84" t="s">
        <v>40</v>
      </c>
      <c r="F84">
        <v>0</v>
      </c>
      <c r="G84" t="s">
        <v>133</v>
      </c>
      <c r="H84" t="s">
        <v>146</v>
      </c>
      <c r="I84" t="s">
        <v>51</v>
      </c>
      <c r="J84" t="s">
        <v>141</v>
      </c>
      <c r="K84" t="s">
        <v>54</v>
      </c>
      <c r="L84" t="s">
        <v>40</v>
      </c>
      <c r="M84" t="s">
        <v>40</v>
      </c>
      <c r="N84">
        <v>1</v>
      </c>
      <c r="O84">
        <v>4.76</v>
      </c>
      <c r="P84">
        <v>4.5</v>
      </c>
      <c r="Q84">
        <v>6</v>
      </c>
      <c r="R84" t="s">
        <v>52</v>
      </c>
      <c r="S84">
        <v>37</v>
      </c>
      <c r="T84">
        <v>241</v>
      </c>
      <c r="U84">
        <v>133</v>
      </c>
      <c r="V84">
        <v>45</v>
      </c>
      <c r="W84">
        <v>2.9</v>
      </c>
      <c r="X84">
        <f>VLOOKUP(A84,眼底和Gensini!$A:$L,2,0)</f>
        <v>0.85550000000000004</v>
      </c>
      <c r="Y84">
        <f>VLOOKUP($A84,眼底和Gensini!$A:$L,2,0)</f>
        <v>0.85550000000000004</v>
      </c>
      <c r="Z84">
        <f>VLOOKUP($A84,眼底和Gensini!$A:$L,4,0)</f>
        <v>51</v>
      </c>
      <c r="AA84">
        <f>VLOOKUP($A84,眼底和Gensini!$A:$L,5,0)</f>
        <v>57</v>
      </c>
      <c r="AB84">
        <f>VLOOKUP($A84,眼底和Gensini!$A:$L,6,0)</f>
        <v>60</v>
      </c>
      <c r="AC84">
        <f>VLOOKUP($A84,眼底和Gensini!$A:$L,7,0)</f>
        <v>78.5</v>
      </c>
      <c r="AD84">
        <f>VLOOKUP($A84,眼底和Gensini!$A:$L,8,0)</f>
        <v>1.476</v>
      </c>
      <c r="AE84">
        <f>VLOOKUP($A84,眼底和Gensini!$A:$L,9,0)</f>
        <v>1.5194999999999901</v>
      </c>
      <c r="AF84">
        <f>VLOOKUP($A84,眼底和Gensini!$A:$L,10,0)</f>
        <v>1.1697500000000001</v>
      </c>
      <c r="AG84">
        <f>VLOOKUP($A84,眼底和Gensini!$A:$L,11,0)</f>
        <v>1.0258499999999999</v>
      </c>
      <c r="AH84">
        <f>VLOOKUP($A84,眼底和Gensini!$A:$L,12,0)</f>
        <v>6</v>
      </c>
    </row>
    <row r="85" spans="1:34" x14ac:dyDescent="0.25">
      <c r="A85">
        <v>364873</v>
      </c>
      <c r="B85">
        <v>46</v>
      </c>
      <c r="C85">
        <v>1</v>
      </c>
      <c r="D85" t="s">
        <v>41</v>
      </c>
      <c r="E85" t="s">
        <v>41</v>
      </c>
      <c r="F85">
        <v>0</v>
      </c>
      <c r="G85" t="s">
        <v>88</v>
      </c>
      <c r="H85" t="s">
        <v>117</v>
      </c>
      <c r="I85" t="s">
        <v>51</v>
      </c>
      <c r="J85" t="s">
        <v>59</v>
      </c>
      <c r="K85" t="s">
        <v>69</v>
      </c>
      <c r="L85" t="s">
        <v>41</v>
      </c>
      <c r="M85" t="s">
        <v>41</v>
      </c>
      <c r="N85">
        <v>1</v>
      </c>
      <c r="O85">
        <v>2.85</v>
      </c>
      <c r="P85">
        <v>6.6</v>
      </c>
      <c r="Q85">
        <v>72</v>
      </c>
      <c r="R85" t="s">
        <v>52</v>
      </c>
      <c r="S85">
        <v>79</v>
      </c>
      <c r="T85">
        <v>273</v>
      </c>
      <c r="U85">
        <v>158</v>
      </c>
      <c r="V85">
        <v>77</v>
      </c>
      <c r="W85">
        <v>15.3</v>
      </c>
      <c r="X85">
        <f>VLOOKUP(A85,眼底和Gensini!$A:$L,2,0)</f>
        <v>0.87450000000000006</v>
      </c>
      <c r="Y85">
        <f>VLOOKUP($A85,眼底和Gensini!$A:$L,2,0)</f>
        <v>0.87450000000000006</v>
      </c>
      <c r="Z85">
        <f>VLOOKUP($A85,眼底和Gensini!$A:$L,4,0)</f>
        <v>80</v>
      </c>
      <c r="AA85">
        <f>VLOOKUP($A85,眼底和Gensini!$A:$L,5,0)</f>
        <v>67.5</v>
      </c>
      <c r="AB85">
        <f>VLOOKUP($A85,眼底和Gensini!$A:$L,6,0)</f>
        <v>95.5</v>
      </c>
      <c r="AC85">
        <f>VLOOKUP($A85,眼底和Gensini!$A:$L,7,0)</f>
        <v>102.5</v>
      </c>
      <c r="AD85">
        <f>VLOOKUP($A85,眼底和Gensini!$A:$L,8,0)</f>
        <v>1.5859999999999901</v>
      </c>
      <c r="AE85">
        <f>VLOOKUP($A85,眼底和Gensini!$A:$L,9,0)</f>
        <v>1.623</v>
      </c>
      <c r="AF85">
        <f>VLOOKUP($A85,眼底和Gensini!$A:$L,10,0)</f>
        <v>0.83189999999999997</v>
      </c>
      <c r="AG85">
        <f>VLOOKUP($A85,眼底和Gensini!$A:$L,11,0)</f>
        <v>1.1637</v>
      </c>
      <c r="AH85">
        <f>VLOOKUP($A85,眼底和Gensini!$A:$L,12,0)</f>
        <v>72</v>
      </c>
    </row>
    <row r="86" spans="1:34" x14ac:dyDescent="0.25">
      <c r="A86">
        <v>294920</v>
      </c>
      <c r="B86">
        <v>45</v>
      </c>
      <c r="C86">
        <v>1</v>
      </c>
      <c r="D86" t="s">
        <v>41</v>
      </c>
      <c r="E86" t="s">
        <v>41</v>
      </c>
      <c r="F86">
        <v>0</v>
      </c>
      <c r="G86" t="s">
        <v>133</v>
      </c>
      <c r="H86" t="s">
        <v>80</v>
      </c>
      <c r="I86" t="s">
        <v>55</v>
      </c>
      <c r="J86" t="s">
        <v>47</v>
      </c>
      <c r="K86" t="s">
        <v>147</v>
      </c>
      <c r="L86" t="s">
        <v>41</v>
      </c>
      <c r="M86" t="s">
        <v>40</v>
      </c>
      <c r="N86">
        <v>1</v>
      </c>
      <c r="O86">
        <v>2.96</v>
      </c>
      <c r="P86">
        <v>6</v>
      </c>
      <c r="Q86">
        <v>60</v>
      </c>
      <c r="R86" t="s">
        <v>52</v>
      </c>
      <c r="S86">
        <v>63</v>
      </c>
      <c r="T86">
        <v>401</v>
      </c>
      <c r="U86">
        <v>128</v>
      </c>
      <c r="V86">
        <v>79</v>
      </c>
      <c r="W86">
        <v>9.6999999999999993</v>
      </c>
      <c r="X86">
        <f>VLOOKUP(A86,眼底和Gensini!$A:$L,2,0)</f>
        <v>0.65849999999999997</v>
      </c>
      <c r="Y86">
        <f>VLOOKUP($A86,眼底和Gensini!$A:$L,2,0)</f>
        <v>0.65849999999999997</v>
      </c>
      <c r="Z86">
        <f>VLOOKUP($A86,眼底和Gensini!$A:$L,4,0)</f>
        <v>58.5</v>
      </c>
      <c r="AA86">
        <f>VLOOKUP($A86,眼底和Gensini!$A:$L,5,0)</f>
        <v>50.5</v>
      </c>
      <c r="AB86">
        <f>VLOOKUP($A86,眼底和Gensini!$A:$L,6,0)</f>
        <v>91</v>
      </c>
      <c r="AC86">
        <f>VLOOKUP($A86,眼底和Gensini!$A:$L,7,0)</f>
        <v>100</v>
      </c>
      <c r="AD86">
        <f>VLOOKUP($A86,眼底和Gensini!$A:$L,8,0)</f>
        <v>1.579</v>
      </c>
      <c r="AE86">
        <f>VLOOKUP($A86,眼底和Gensini!$A:$L,9,0)</f>
        <v>1.6585000000000001</v>
      </c>
      <c r="AF86">
        <f>VLOOKUP($A86,眼底和Gensini!$A:$L,10,0)</f>
        <v>1.3018999999999901</v>
      </c>
      <c r="AG86">
        <f>VLOOKUP($A86,眼底和Gensini!$A:$L,11,0)</f>
        <v>1.1144000000000001</v>
      </c>
      <c r="AH86">
        <f>VLOOKUP($A86,眼底和Gensini!$A:$L,12,0)</f>
        <v>60</v>
      </c>
    </row>
    <row r="87" spans="1:34" x14ac:dyDescent="0.25">
      <c r="A87">
        <v>61001</v>
      </c>
      <c r="B87">
        <v>47</v>
      </c>
      <c r="C87">
        <v>2</v>
      </c>
      <c r="D87" t="s">
        <v>40</v>
      </c>
      <c r="E87" t="s">
        <v>40</v>
      </c>
      <c r="F87">
        <v>0</v>
      </c>
      <c r="G87" t="s">
        <v>88</v>
      </c>
      <c r="H87" t="s">
        <v>43</v>
      </c>
      <c r="I87" t="s">
        <v>80</v>
      </c>
      <c r="J87" t="s">
        <v>61</v>
      </c>
      <c r="K87" t="s">
        <v>60</v>
      </c>
      <c r="L87" t="s">
        <v>40</v>
      </c>
      <c r="M87" t="s">
        <v>41</v>
      </c>
      <c r="N87">
        <v>1</v>
      </c>
      <c r="O87">
        <v>3.21</v>
      </c>
      <c r="P87">
        <v>6.2</v>
      </c>
      <c r="Q87">
        <v>10</v>
      </c>
      <c r="R87" t="s">
        <v>52</v>
      </c>
      <c r="S87">
        <v>59</v>
      </c>
      <c r="T87">
        <v>331</v>
      </c>
      <c r="U87">
        <v>109</v>
      </c>
      <c r="V87">
        <v>58</v>
      </c>
      <c r="W87">
        <v>6.3</v>
      </c>
      <c r="X87">
        <f>VLOOKUP(A87,眼底和Gensini!$A:$L,2,0)</f>
        <v>0.70350000000000001</v>
      </c>
      <c r="Y87">
        <f>VLOOKUP($A87,眼底和Gensini!$A:$L,2,0)</f>
        <v>0.70350000000000001</v>
      </c>
      <c r="Z87">
        <f>VLOOKUP($A87,眼底和Gensini!$A:$L,4,0)</f>
        <v>56</v>
      </c>
      <c r="AA87">
        <f>VLOOKUP($A87,眼底和Gensini!$A:$L,5,0)</f>
        <v>52.5</v>
      </c>
      <c r="AB87">
        <f>VLOOKUP($A87,眼底和Gensini!$A:$L,6,0)</f>
        <v>79.5</v>
      </c>
      <c r="AC87">
        <f>VLOOKUP($A87,眼底和Gensini!$A:$L,7,0)</f>
        <v>92.5</v>
      </c>
      <c r="AD87">
        <f>VLOOKUP($A87,眼底和Gensini!$A:$L,8,0)</f>
        <v>1.6484999999999901</v>
      </c>
      <c r="AE87">
        <f>VLOOKUP($A87,眼底和Gensini!$A:$L,9,0)</f>
        <v>1.63299999999999</v>
      </c>
      <c r="AF87">
        <f>VLOOKUP($A87,眼底和Gensini!$A:$L,10,0)</f>
        <v>1.03715</v>
      </c>
      <c r="AG87">
        <f>VLOOKUP($A87,眼底和Gensini!$A:$L,11,0)</f>
        <v>1.3985000000000001</v>
      </c>
      <c r="AH87">
        <f>VLOOKUP($A87,眼底和Gensini!$A:$L,12,0)</f>
        <v>10</v>
      </c>
    </row>
    <row r="88" spans="1:34" x14ac:dyDescent="0.25">
      <c r="A88">
        <v>408951</v>
      </c>
      <c r="B88">
        <v>64</v>
      </c>
      <c r="C88">
        <v>1</v>
      </c>
      <c r="D88" t="s">
        <v>41</v>
      </c>
      <c r="E88" t="s">
        <v>41</v>
      </c>
      <c r="F88">
        <v>0</v>
      </c>
      <c r="G88" t="s">
        <v>73</v>
      </c>
      <c r="H88" t="s">
        <v>70</v>
      </c>
      <c r="I88" t="s">
        <v>67</v>
      </c>
      <c r="J88" t="s">
        <v>68</v>
      </c>
      <c r="K88" t="s">
        <v>55</v>
      </c>
      <c r="L88" t="s">
        <v>41</v>
      </c>
      <c r="M88" t="s">
        <v>41</v>
      </c>
      <c r="N88">
        <v>1</v>
      </c>
      <c r="O88">
        <v>4.04</v>
      </c>
      <c r="P88">
        <v>7.7</v>
      </c>
      <c r="Q88">
        <v>16</v>
      </c>
      <c r="R88" t="s">
        <v>52</v>
      </c>
      <c r="S88">
        <v>44</v>
      </c>
      <c r="T88">
        <v>317</v>
      </c>
      <c r="U88">
        <v>134</v>
      </c>
      <c r="V88">
        <v>55</v>
      </c>
      <c r="W88">
        <v>17.600000000000001</v>
      </c>
      <c r="X88">
        <f>VLOOKUP(A88,眼底和Gensini!$A:$L,2,0)</f>
        <v>0.63449999999999995</v>
      </c>
      <c r="Y88">
        <f>VLOOKUP($A88,眼底和Gensini!$A:$L,2,0)</f>
        <v>0.63449999999999995</v>
      </c>
      <c r="Z88">
        <f>VLOOKUP($A88,眼底和Gensini!$A:$L,4,0)</f>
        <v>77.5</v>
      </c>
      <c r="AA88">
        <f>VLOOKUP($A88,眼底和Gensini!$A:$L,5,0)</f>
        <v>73.5</v>
      </c>
      <c r="AB88">
        <f>VLOOKUP($A88,眼底和Gensini!$A:$L,6,0)</f>
        <v>124</v>
      </c>
      <c r="AC88">
        <f>VLOOKUP($A88,眼底和Gensini!$A:$L,7,0)</f>
        <v>120</v>
      </c>
      <c r="AD88">
        <f>VLOOKUP($A88,眼底和Gensini!$A:$L,8,0)</f>
        <v>1.462</v>
      </c>
      <c r="AE88">
        <f>VLOOKUP($A88,眼底和Gensini!$A:$L,9,0)</f>
        <v>1.50049999999999</v>
      </c>
      <c r="AF88">
        <f>VLOOKUP($A88,眼底和Gensini!$A:$L,10,0)</f>
        <v>0.83719999999999895</v>
      </c>
      <c r="AG88">
        <f>VLOOKUP($A88,眼底和Gensini!$A:$L,11,0)</f>
        <v>1.58755</v>
      </c>
      <c r="AH88">
        <f>VLOOKUP($A88,眼底和Gensini!$A:$L,12,0)</f>
        <v>16</v>
      </c>
    </row>
    <row r="89" spans="1:34" x14ac:dyDescent="0.25">
      <c r="A89">
        <v>129417</v>
      </c>
      <c r="B89">
        <v>62</v>
      </c>
      <c r="C89">
        <v>1</v>
      </c>
      <c r="D89" t="s">
        <v>40</v>
      </c>
      <c r="E89" t="s">
        <v>41</v>
      </c>
      <c r="F89">
        <v>0</v>
      </c>
      <c r="G89" t="s">
        <v>42</v>
      </c>
      <c r="H89" t="s">
        <v>148</v>
      </c>
      <c r="I89" t="s">
        <v>85</v>
      </c>
      <c r="J89" t="s">
        <v>64</v>
      </c>
      <c r="K89" t="s">
        <v>84</v>
      </c>
      <c r="L89" t="s">
        <v>40</v>
      </c>
      <c r="M89" t="s">
        <v>41</v>
      </c>
      <c r="N89">
        <v>1</v>
      </c>
      <c r="O89">
        <v>3.91</v>
      </c>
      <c r="P89">
        <v>6.3</v>
      </c>
      <c r="Q89">
        <v>0</v>
      </c>
      <c r="R89">
        <v>1.1000000000000001</v>
      </c>
      <c r="S89">
        <v>82</v>
      </c>
      <c r="T89">
        <v>368</v>
      </c>
      <c r="U89">
        <v>186</v>
      </c>
      <c r="V89">
        <v>192</v>
      </c>
      <c r="W89">
        <v>4.8</v>
      </c>
      <c r="X89">
        <f>VLOOKUP(A89,眼底和Gensini!$A:$L,2,0)</f>
        <v>0.73049999999999904</v>
      </c>
      <c r="Y89">
        <f>VLOOKUP($A89,眼底和Gensini!$A:$L,2,0)</f>
        <v>0.73049999999999904</v>
      </c>
      <c r="Z89">
        <f>VLOOKUP($A89,眼底和Gensini!$A:$L,4,0)</f>
        <v>70</v>
      </c>
      <c r="AA89">
        <f>VLOOKUP($A89,眼底和Gensini!$A:$L,5,0)</f>
        <v>61</v>
      </c>
      <c r="AB89">
        <f>VLOOKUP($A89,眼底和Gensini!$A:$L,6,0)</f>
        <v>96</v>
      </c>
      <c r="AC89">
        <f>VLOOKUP($A89,眼底和Gensini!$A:$L,7,0)</f>
        <v>89.5</v>
      </c>
      <c r="AD89">
        <f>VLOOKUP($A89,眼底和Gensini!$A:$L,8,0)</f>
        <v>1.59099999999999</v>
      </c>
      <c r="AE89">
        <f>VLOOKUP($A89,眼底和Gensini!$A:$L,9,0)</f>
        <v>1.6459999999999899</v>
      </c>
      <c r="AF89">
        <f>VLOOKUP($A89,眼底和Gensini!$A:$L,10,0)</f>
        <v>1.00325</v>
      </c>
      <c r="AG89">
        <f>VLOOKUP($A89,眼底和Gensini!$A:$L,11,0)</f>
        <v>1.60625</v>
      </c>
      <c r="AH89">
        <f>VLOOKUP($A89,眼底和Gensini!$A:$L,12,0)</f>
        <v>0</v>
      </c>
    </row>
    <row r="90" spans="1:34" x14ac:dyDescent="0.25">
      <c r="A90">
        <v>409007</v>
      </c>
      <c r="B90">
        <v>53</v>
      </c>
      <c r="C90">
        <v>2</v>
      </c>
      <c r="D90" t="s">
        <v>40</v>
      </c>
      <c r="E90" t="s">
        <v>41</v>
      </c>
      <c r="F90">
        <v>0</v>
      </c>
      <c r="G90" t="s">
        <v>131</v>
      </c>
      <c r="H90" t="s">
        <v>76</v>
      </c>
      <c r="I90" t="s">
        <v>83</v>
      </c>
      <c r="J90" t="s">
        <v>149</v>
      </c>
      <c r="K90" t="s">
        <v>54</v>
      </c>
      <c r="L90" t="s">
        <v>41</v>
      </c>
      <c r="M90" t="s">
        <v>41</v>
      </c>
      <c r="N90">
        <v>1</v>
      </c>
      <c r="O90">
        <v>5.3</v>
      </c>
      <c r="P90">
        <v>5.4</v>
      </c>
      <c r="Q90">
        <v>0</v>
      </c>
      <c r="R90">
        <v>6</v>
      </c>
      <c r="S90">
        <v>57</v>
      </c>
      <c r="T90">
        <v>312</v>
      </c>
      <c r="U90">
        <v>152</v>
      </c>
      <c r="V90">
        <v>79</v>
      </c>
      <c r="W90">
        <v>9.1</v>
      </c>
      <c r="X90">
        <f>VLOOKUP(A90,眼底和Gensini!$A:$L,2,0)</f>
        <v>0.72699999999999998</v>
      </c>
      <c r="Y90">
        <f>VLOOKUP($A90,眼底和Gensini!$A:$L,2,0)</f>
        <v>0.72699999999999998</v>
      </c>
      <c r="Z90">
        <f>VLOOKUP($A90,眼底和Gensini!$A:$L,4,0)</f>
        <v>49</v>
      </c>
      <c r="AA90">
        <f>VLOOKUP($A90,眼底和Gensini!$A:$L,5,0)</f>
        <v>51</v>
      </c>
      <c r="AB90">
        <f>VLOOKUP($A90,眼底和Gensini!$A:$L,6,0)</f>
        <v>67.5</v>
      </c>
      <c r="AC90">
        <f>VLOOKUP($A90,眼底和Gensini!$A:$L,7,0)</f>
        <v>71</v>
      </c>
      <c r="AD90">
        <f>VLOOKUP($A90,眼底和Gensini!$A:$L,8,0)</f>
        <v>1.556</v>
      </c>
      <c r="AE90">
        <f>VLOOKUP($A90,眼底和Gensini!$A:$L,9,0)</f>
        <v>1.5874999999999999</v>
      </c>
      <c r="AF90">
        <f>VLOOKUP($A90,眼底和Gensini!$A:$L,10,0)</f>
        <v>1.2593999999999901</v>
      </c>
      <c r="AG90">
        <f>VLOOKUP($A90,眼底和Gensini!$A:$L,11,0)</f>
        <v>4.1557500000000003</v>
      </c>
      <c r="AH90">
        <f>VLOOKUP($A90,眼底和Gensini!$A:$L,12,0)</f>
        <v>0</v>
      </c>
    </row>
    <row r="91" spans="1:34" x14ac:dyDescent="0.25">
      <c r="A91">
        <v>389636</v>
      </c>
      <c r="B91">
        <v>61</v>
      </c>
      <c r="C91">
        <v>2</v>
      </c>
      <c r="D91" t="s">
        <v>40</v>
      </c>
      <c r="E91" t="s">
        <v>40</v>
      </c>
      <c r="F91">
        <v>0</v>
      </c>
      <c r="G91" t="s">
        <v>133</v>
      </c>
      <c r="H91" t="s">
        <v>92</v>
      </c>
      <c r="I91" t="s">
        <v>49</v>
      </c>
      <c r="J91" t="s">
        <v>107</v>
      </c>
      <c r="K91" t="s">
        <v>150</v>
      </c>
      <c r="L91" t="s">
        <v>41</v>
      </c>
      <c r="M91" t="s">
        <v>40</v>
      </c>
      <c r="N91">
        <v>1</v>
      </c>
      <c r="O91">
        <v>5.0999999999999996</v>
      </c>
      <c r="P91">
        <v>5.7</v>
      </c>
      <c r="Q91">
        <v>78</v>
      </c>
      <c r="R91">
        <v>10.5</v>
      </c>
      <c r="S91">
        <v>49</v>
      </c>
      <c r="T91">
        <v>299</v>
      </c>
      <c r="U91">
        <v>212</v>
      </c>
      <c r="V91">
        <v>110</v>
      </c>
      <c r="W91">
        <v>16.100000000000001</v>
      </c>
      <c r="X91">
        <f>VLOOKUP(A91,眼底和Gensini!$A:$L,2,0)</f>
        <v>0.81699999999999995</v>
      </c>
      <c r="Y91">
        <f>VLOOKUP($A91,眼底和Gensini!$A:$L,2,0)</f>
        <v>0.81699999999999995</v>
      </c>
      <c r="Z91">
        <f>VLOOKUP($A91,眼底和Gensini!$A:$L,4,0)</f>
        <v>85</v>
      </c>
      <c r="AA91">
        <f>VLOOKUP($A91,眼底和Gensini!$A:$L,5,0)</f>
        <v>75</v>
      </c>
      <c r="AB91">
        <f>VLOOKUP($A91,眼底和Gensini!$A:$L,6,0)</f>
        <v>104.5</v>
      </c>
      <c r="AC91">
        <f>VLOOKUP($A91,眼底和Gensini!$A:$L,7,0)</f>
        <v>103</v>
      </c>
      <c r="AD91">
        <f>VLOOKUP($A91,眼底和Gensini!$A:$L,8,0)</f>
        <v>1.58</v>
      </c>
      <c r="AE91">
        <f>VLOOKUP($A91,眼底和Gensini!$A:$L,9,0)</f>
        <v>1.5509999999999999</v>
      </c>
      <c r="AF91">
        <f>VLOOKUP($A91,眼底和Gensini!$A:$L,10,0)</f>
        <v>0.84709999999999896</v>
      </c>
      <c r="AG91">
        <f>VLOOKUP($A91,眼底和Gensini!$A:$L,11,0)</f>
        <v>1.1499999999999999</v>
      </c>
      <c r="AH91">
        <f>VLOOKUP($A91,眼底和Gensini!$A:$L,12,0)</f>
        <v>78</v>
      </c>
    </row>
    <row r="92" spans="1:34" x14ac:dyDescent="0.25">
      <c r="A92">
        <v>314533</v>
      </c>
      <c r="B92">
        <v>62</v>
      </c>
      <c r="C92">
        <v>1</v>
      </c>
      <c r="D92" t="s">
        <v>41</v>
      </c>
      <c r="E92" t="s">
        <v>41</v>
      </c>
      <c r="F92">
        <v>0</v>
      </c>
      <c r="G92" t="s">
        <v>88</v>
      </c>
      <c r="H92" t="s">
        <v>62</v>
      </c>
      <c r="I92" t="s">
        <v>55</v>
      </c>
      <c r="J92" t="s">
        <v>151</v>
      </c>
      <c r="K92" t="s">
        <v>84</v>
      </c>
      <c r="L92" t="s">
        <v>40</v>
      </c>
      <c r="M92" t="s">
        <v>41</v>
      </c>
      <c r="N92">
        <v>1</v>
      </c>
      <c r="O92">
        <v>2.99</v>
      </c>
      <c r="P92">
        <v>4.3</v>
      </c>
      <c r="Q92">
        <v>0</v>
      </c>
      <c r="R92" t="e">
        <v>#N/A</v>
      </c>
      <c r="S92">
        <v>60</v>
      </c>
      <c r="T92">
        <v>323</v>
      </c>
      <c r="U92">
        <v>129</v>
      </c>
      <c r="V92">
        <v>88</v>
      </c>
      <c r="W92">
        <v>15.1</v>
      </c>
      <c r="X92">
        <f>VLOOKUP(A92,眼底和Gensini!$A:$L,2,0)</f>
        <v>0.72</v>
      </c>
      <c r="Y92">
        <f>VLOOKUP($A92,眼底和Gensini!$A:$L,2,0)</f>
        <v>0.72</v>
      </c>
      <c r="Z92">
        <f>VLOOKUP($A92,眼底和Gensini!$A:$L,4,0)</f>
        <v>84.5</v>
      </c>
      <c r="AA92">
        <f>VLOOKUP($A92,眼底和Gensini!$A:$L,5,0)</f>
        <v>86.5</v>
      </c>
      <c r="AB92">
        <f>VLOOKUP($A92,眼底和Gensini!$A:$L,6,0)</f>
        <v>117.5</v>
      </c>
      <c r="AC92">
        <f>VLOOKUP($A92,眼底和Gensini!$A:$L,7,0)</f>
        <v>124</v>
      </c>
      <c r="AD92">
        <f>VLOOKUP($A92,眼底和Gensini!$A:$L,8,0)</f>
        <v>1.5255000000000001</v>
      </c>
      <c r="AE92">
        <f>VLOOKUP($A92,眼底和Gensini!$A:$L,9,0)</f>
        <v>1.5680000000000001</v>
      </c>
      <c r="AF92">
        <f>VLOOKUP($A92,眼底和Gensini!$A:$L,10,0)</f>
        <v>0.72344999999999904</v>
      </c>
      <c r="AG92">
        <f>VLOOKUP($A92,眼底和Gensini!$A:$L,11,0)</f>
        <v>1.0988500000000001</v>
      </c>
      <c r="AH92">
        <f>VLOOKUP($A92,眼底和Gensini!$A:$L,12,0)</f>
        <v>0</v>
      </c>
    </row>
    <row r="93" spans="1:34" x14ac:dyDescent="0.25">
      <c r="A93">
        <v>48766</v>
      </c>
      <c r="B93">
        <v>72</v>
      </c>
      <c r="C93">
        <v>2</v>
      </c>
      <c r="D93" t="s">
        <v>40</v>
      </c>
      <c r="E93" t="s">
        <v>41</v>
      </c>
      <c r="F93">
        <v>0</v>
      </c>
      <c r="G93" t="s">
        <v>119</v>
      </c>
      <c r="H93" t="s">
        <v>74</v>
      </c>
      <c r="I93" t="s">
        <v>43</v>
      </c>
      <c r="J93" t="s">
        <v>103</v>
      </c>
      <c r="K93" t="s">
        <v>49</v>
      </c>
      <c r="L93" t="s">
        <v>41</v>
      </c>
      <c r="M93" t="s">
        <v>41</v>
      </c>
      <c r="N93">
        <v>1</v>
      </c>
      <c r="O93">
        <v>2.63</v>
      </c>
      <c r="P93">
        <v>6.2</v>
      </c>
      <c r="Q93">
        <v>0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>
        <f>VLOOKUP(A93,眼底和Gensini!$A:$L,2,0)</f>
        <v>0.97099999999999997</v>
      </c>
      <c r="Y93">
        <f>VLOOKUP($A93,眼底和Gensini!$A:$L,2,0)</f>
        <v>0.97099999999999997</v>
      </c>
      <c r="Z93">
        <f>VLOOKUP($A93,眼底和Gensini!$A:$L,4,0)</f>
        <v>71</v>
      </c>
      <c r="AA93">
        <f>VLOOKUP($A93,眼底和Gensini!$A:$L,5,0)</f>
        <v>59.5</v>
      </c>
      <c r="AB93">
        <f>VLOOKUP($A93,眼底和Gensini!$A:$L,6,0)</f>
        <v>76</v>
      </c>
      <c r="AC93">
        <f>VLOOKUP($A93,眼底和Gensini!$A:$L,7,0)</f>
        <v>76</v>
      </c>
      <c r="AD93">
        <f>VLOOKUP($A93,眼底和Gensini!$A:$L,8,0)</f>
        <v>1.4285000000000001</v>
      </c>
      <c r="AE93">
        <f>VLOOKUP($A93,眼底和Gensini!$A:$L,9,0)</f>
        <v>1.4755</v>
      </c>
      <c r="AF93">
        <f>VLOOKUP($A93,眼底和Gensini!$A:$L,10,0)</f>
        <v>0.72639999999999905</v>
      </c>
      <c r="AG93">
        <f>VLOOKUP($A93,眼底和Gensini!$A:$L,11,0)</f>
        <v>1.2011499999999999</v>
      </c>
      <c r="AH93">
        <f>VLOOKUP($A93,眼底和Gensini!$A:$L,12,0)</f>
        <v>0</v>
      </c>
    </row>
    <row r="94" spans="1:34" x14ac:dyDescent="0.25">
      <c r="A94">
        <v>408954</v>
      </c>
      <c r="B94">
        <v>58</v>
      </c>
      <c r="C94">
        <v>1</v>
      </c>
      <c r="D94" t="s">
        <v>41</v>
      </c>
      <c r="E94" t="s">
        <v>41</v>
      </c>
      <c r="F94">
        <v>0</v>
      </c>
      <c r="G94" t="s">
        <v>104</v>
      </c>
      <c r="H94" t="s">
        <v>44</v>
      </c>
      <c r="I94" t="s">
        <v>72</v>
      </c>
      <c r="J94" t="s">
        <v>73</v>
      </c>
      <c r="K94" t="s">
        <v>152</v>
      </c>
      <c r="L94" t="s">
        <v>41</v>
      </c>
      <c r="M94" t="s">
        <v>40</v>
      </c>
      <c r="N94">
        <v>1</v>
      </c>
      <c r="O94">
        <v>4.47</v>
      </c>
      <c r="P94">
        <v>4.3</v>
      </c>
      <c r="Q94">
        <v>6</v>
      </c>
      <c r="R94" t="s">
        <v>52</v>
      </c>
      <c r="S94">
        <v>79</v>
      </c>
      <c r="T94">
        <v>490</v>
      </c>
      <c r="U94">
        <v>159</v>
      </c>
      <c r="V94">
        <v>149</v>
      </c>
      <c r="W94">
        <v>13.4</v>
      </c>
      <c r="X94">
        <f>VLOOKUP(A94,眼底和Gensini!$A:$L,2,0)</f>
        <v>0.67149999999999899</v>
      </c>
      <c r="Y94">
        <f>VLOOKUP($A94,眼底和Gensini!$A:$L,2,0)</f>
        <v>0.67149999999999899</v>
      </c>
      <c r="Z94">
        <f>VLOOKUP($A94,眼底和Gensini!$A:$L,4,0)</f>
        <v>72</v>
      </c>
      <c r="AA94">
        <f>VLOOKUP($A94,眼底和Gensini!$A:$L,5,0)</f>
        <v>68</v>
      </c>
      <c r="AB94">
        <f>VLOOKUP($A94,眼底和Gensini!$A:$L,6,0)</f>
        <v>107.5</v>
      </c>
      <c r="AC94">
        <f>VLOOKUP($A94,眼底和Gensini!$A:$L,7,0)</f>
        <v>98</v>
      </c>
      <c r="AD94">
        <f>VLOOKUP($A94,眼底和Gensini!$A:$L,8,0)</f>
        <v>1.5814999999999899</v>
      </c>
      <c r="AE94">
        <f>VLOOKUP($A94,眼底和Gensini!$A:$L,9,0)</f>
        <v>1.615</v>
      </c>
      <c r="AF94">
        <f>VLOOKUP($A94,眼底和Gensini!$A:$L,10,0)</f>
        <v>1.0921000000000001</v>
      </c>
      <c r="AG94">
        <f>VLOOKUP($A94,眼底和Gensini!$A:$L,11,0)</f>
        <v>1.1089</v>
      </c>
      <c r="AH94">
        <f>VLOOKUP($A94,眼底和Gensini!$A:$L,12,0)</f>
        <v>6</v>
      </c>
    </row>
    <row r="95" spans="1:34" x14ac:dyDescent="0.25">
      <c r="A95">
        <v>388913</v>
      </c>
      <c r="B95">
        <v>52</v>
      </c>
      <c r="C95">
        <v>2</v>
      </c>
      <c r="D95" t="s">
        <v>40</v>
      </c>
      <c r="E95" t="s">
        <v>41</v>
      </c>
      <c r="F95">
        <v>0</v>
      </c>
      <c r="G95" t="s">
        <v>53</v>
      </c>
      <c r="H95" t="s">
        <v>96</v>
      </c>
      <c r="I95" t="s">
        <v>55</v>
      </c>
      <c r="J95" t="s">
        <v>111</v>
      </c>
      <c r="K95" t="s">
        <v>55</v>
      </c>
      <c r="L95" t="s">
        <v>40</v>
      </c>
      <c r="M95" t="s">
        <v>41</v>
      </c>
      <c r="N95">
        <v>1</v>
      </c>
      <c r="O95">
        <v>3.37</v>
      </c>
      <c r="P95">
        <v>9.3000000000000007</v>
      </c>
      <c r="Q95" t="e">
        <v>#N/A</v>
      </c>
      <c r="R95" t="s">
        <v>52</v>
      </c>
      <c r="S95">
        <v>80</v>
      </c>
      <c r="T95">
        <v>268</v>
      </c>
      <c r="U95">
        <v>201</v>
      </c>
      <c r="V95">
        <v>73</v>
      </c>
      <c r="W95">
        <v>0.5</v>
      </c>
      <c r="X95" t="e">
        <f>VLOOKUP(A95,眼底和Gensini!$A:$L,2,0)</f>
        <v>#N/A</v>
      </c>
      <c r="Y95" t="e">
        <f>VLOOKUP($A95,眼底和Gensini!$A:$L,2,0)</f>
        <v>#N/A</v>
      </c>
      <c r="Z95" t="e">
        <f>VLOOKUP($A95,眼底和Gensini!$A:$L,4,0)</f>
        <v>#N/A</v>
      </c>
      <c r="AA95" t="e">
        <f>VLOOKUP($A95,眼底和Gensini!$A:$L,5,0)</f>
        <v>#N/A</v>
      </c>
      <c r="AB95" t="e">
        <f>VLOOKUP($A95,眼底和Gensini!$A:$L,6,0)</f>
        <v>#N/A</v>
      </c>
      <c r="AC95" t="e">
        <f>VLOOKUP($A95,眼底和Gensini!$A:$L,7,0)</f>
        <v>#N/A</v>
      </c>
      <c r="AD95" t="e">
        <f>VLOOKUP($A95,眼底和Gensini!$A:$L,8,0)</f>
        <v>#N/A</v>
      </c>
      <c r="AE95" t="e">
        <f>VLOOKUP($A95,眼底和Gensini!$A:$L,9,0)</f>
        <v>#N/A</v>
      </c>
      <c r="AF95" t="e">
        <f>VLOOKUP($A95,眼底和Gensini!$A:$L,10,0)</f>
        <v>#N/A</v>
      </c>
      <c r="AG95" t="e">
        <f>VLOOKUP($A95,眼底和Gensini!$A:$L,11,0)</f>
        <v>#N/A</v>
      </c>
      <c r="AH95" t="e">
        <f>VLOOKUP($A95,眼底和Gensini!$A:$L,12,0)</f>
        <v>#N/A</v>
      </c>
    </row>
    <row r="96" spans="1:34" x14ac:dyDescent="0.25">
      <c r="A96">
        <v>390084</v>
      </c>
      <c r="B96">
        <v>43</v>
      </c>
      <c r="C96">
        <v>1</v>
      </c>
      <c r="D96" t="s">
        <v>41</v>
      </c>
      <c r="E96" t="s">
        <v>41</v>
      </c>
      <c r="F96">
        <v>0</v>
      </c>
      <c r="G96" t="s">
        <v>61</v>
      </c>
      <c r="H96" t="s">
        <v>152</v>
      </c>
      <c r="I96" t="s">
        <v>51</v>
      </c>
      <c r="J96" t="s">
        <v>59</v>
      </c>
      <c r="K96" t="s">
        <v>58</v>
      </c>
      <c r="L96" t="s">
        <v>40</v>
      </c>
      <c r="M96" t="s">
        <v>40</v>
      </c>
      <c r="N96">
        <v>1</v>
      </c>
      <c r="O96">
        <v>2.85</v>
      </c>
      <c r="P96">
        <v>5.0999999999999996</v>
      </c>
      <c r="Q96">
        <v>84</v>
      </c>
      <c r="R96">
        <v>5.3</v>
      </c>
      <c r="S96">
        <v>51</v>
      </c>
      <c r="T96">
        <v>537</v>
      </c>
      <c r="U96">
        <v>118</v>
      </c>
      <c r="V96">
        <v>65</v>
      </c>
      <c r="W96">
        <v>12.5</v>
      </c>
      <c r="X96">
        <f>VLOOKUP(A96,眼底和Gensini!$A:$L,2,0)</f>
        <v>0.81950000000000001</v>
      </c>
      <c r="Y96">
        <f>VLOOKUP($A96,眼底和Gensini!$A:$L,2,0)</f>
        <v>0.81950000000000001</v>
      </c>
      <c r="Z96">
        <f>VLOOKUP($A96,眼底和Gensini!$A:$L,4,0)</f>
        <v>62.5</v>
      </c>
      <c r="AA96">
        <f>VLOOKUP($A96,眼底和Gensini!$A:$L,5,0)</f>
        <v>52.5</v>
      </c>
      <c r="AB96">
        <f>VLOOKUP($A96,眼底和Gensini!$A:$L,6,0)</f>
        <v>76.5</v>
      </c>
      <c r="AC96">
        <f>VLOOKUP($A96,眼底和Gensini!$A:$L,7,0)</f>
        <v>85.5</v>
      </c>
      <c r="AD96">
        <f>VLOOKUP($A96,眼底和Gensini!$A:$L,8,0)</f>
        <v>1.6019999999999901</v>
      </c>
      <c r="AE96">
        <f>VLOOKUP($A96,眼底和Gensini!$A:$L,9,0)</f>
        <v>1.6515</v>
      </c>
      <c r="AF96">
        <f>VLOOKUP($A96,眼底和Gensini!$A:$L,10,0)</f>
        <v>1.00125</v>
      </c>
      <c r="AG96">
        <f>VLOOKUP($A96,眼底和Gensini!$A:$L,11,0)</f>
        <v>1.7010000000000001</v>
      </c>
      <c r="AH96">
        <f>VLOOKUP($A96,眼底和Gensini!$A:$L,12,0)</f>
        <v>84</v>
      </c>
    </row>
    <row r="97" spans="1:34" x14ac:dyDescent="0.25">
      <c r="A97">
        <v>389541</v>
      </c>
      <c r="B97">
        <v>61</v>
      </c>
      <c r="C97">
        <v>1</v>
      </c>
      <c r="D97" t="s">
        <v>41</v>
      </c>
      <c r="E97" t="s">
        <v>41</v>
      </c>
      <c r="F97">
        <v>0</v>
      </c>
      <c r="G97" t="s">
        <v>57</v>
      </c>
      <c r="H97" t="s">
        <v>74</v>
      </c>
      <c r="I97" t="s">
        <v>55</v>
      </c>
      <c r="J97" t="s">
        <v>153</v>
      </c>
      <c r="K97" t="s">
        <v>154</v>
      </c>
      <c r="L97" t="s">
        <v>41</v>
      </c>
      <c r="M97" t="s">
        <v>40</v>
      </c>
      <c r="N97">
        <v>1</v>
      </c>
      <c r="O97">
        <v>3.51</v>
      </c>
      <c r="P97">
        <v>6.4</v>
      </c>
      <c r="Q97">
        <v>44</v>
      </c>
      <c r="R97">
        <v>0</v>
      </c>
      <c r="S97">
        <v>67</v>
      </c>
      <c r="T97">
        <v>262</v>
      </c>
      <c r="U97">
        <v>190</v>
      </c>
      <c r="V97">
        <v>68</v>
      </c>
      <c r="W97">
        <v>2.6</v>
      </c>
      <c r="X97">
        <f>VLOOKUP(A97,眼底和Gensini!$A:$L,2,0)</f>
        <v>0.58250000000000002</v>
      </c>
      <c r="Y97">
        <f>VLOOKUP($A97,眼底和Gensini!$A:$L,2,0)</f>
        <v>0.58250000000000002</v>
      </c>
      <c r="Z97">
        <f>VLOOKUP($A97,眼底和Gensini!$A:$L,4,0)</f>
        <v>50.5</v>
      </c>
      <c r="AA97">
        <f>VLOOKUP($A97,眼底和Gensini!$A:$L,5,0)</f>
        <v>61</v>
      </c>
      <c r="AB97">
        <f>VLOOKUP($A97,眼底和Gensini!$A:$L,6,0)</f>
        <v>87</v>
      </c>
      <c r="AC97">
        <f>VLOOKUP($A97,眼底和Gensini!$A:$L,7,0)</f>
        <v>95.5</v>
      </c>
      <c r="AD97">
        <f>VLOOKUP($A97,眼底和Gensini!$A:$L,8,0)</f>
        <v>1.5015000000000001</v>
      </c>
      <c r="AE97">
        <f>VLOOKUP($A97,眼底和Gensini!$A:$L,9,0)</f>
        <v>1.603</v>
      </c>
      <c r="AF97">
        <f>VLOOKUP($A97,眼底和Gensini!$A:$L,10,0)</f>
        <v>0.97029999999999905</v>
      </c>
      <c r="AG97">
        <f>VLOOKUP($A97,眼底和Gensini!$A:$L,11,0)</f>
        <v>1.21905</v>
      </c>
      <c r="AH97">
        <f>VLOOKUP($A97,眼底和Gensini!$A:$L,12,0)</f>
        <v>44</v>
      </c>
    </row>
    <row r="98" spans="1:34" x14ac:dyDescent="0.25">
      <c r="A98">
        <v>291838</v>
      </c>
      <c r="B98">
        <v>56</v>
      </c>
      <c r="C98">
        <v>2</v>
      </c>
      <c r="D98" t="s">
        <v>40</v>
      </c>
      <c r="E98" t="s">
        <v>40</v>
      </c>
      <c r="F98">
        <v>0</v>
      </c>
      <c r="G98" t="s">
        <v>57</v>
      </c>
      <c r="H98" t="s">
        <v>67</v>
      </c>
      <c r="I98" t="s">
        <v>51</v>
      </c>
      <c r="J98" t="s">
        <v>47</v>
      </c>
      <c r="K98" t="s">
        <v>58</v>
      </c>
      <c r="L98" t="s">
        <v>41</v>
      </c>
      <c r="M98" t="s">
        <v>40</v>
      </c>
      <c r="N98">
        <v>1</v>
      </c>
      <c r="O98">
        <v>3.57</v>
      </c>
      <c r="P98">
        <v>4.2</v>
      </c>
      <c r="Q98">
        <v>0</v>
      </c>
      <c r="R98" t="s">
        <v>52</v>
      </c>
      <c r="S98">
        <v>63</v>
      </c>
      <c r="T98">
        <v>350</v>
      </c>
      <c r="U98">
        <v>157</v>
      </c>
      <c r="V98">
        <v>74</v>
      </c>
      <c r="W98">
        <v>7</v>
      </c>
      <c r="X98">
        <f>VLOOKUP(A98,眼底和Gensini!$A:$L,2,0)</f>
        <v>0.71099999999999997</v>
      </c>
      <c r="Y98">
        <f>VLOOKUP($A98,眼底和Gensini!$A:$L,2,0)</f>
        <v>0.71099999999999997</v>
      </c>
      <c r="Z98">
        <f>VLOOKUP($A98,眼底和Gensini!$A:$L,4,0)</f>
        <v>52.5</v>
      </c>
      <c r="AA98">
        <f>VLOOKUP($A98,眼底和Gensini!$A:$L,5,0)</f>
        <v>52.5</v>
      </c>
      <c r="AB98">
        <f>VLOOKUP($A98,眼底和Gensini!$A:$L,6,0)</f>
        <v>75</v>
      </c>
      <c r="AC98">
        <f>VLOOKUP($A98,眼底和Gensini!$A:$L,7,0)</f>
        <v>79</v>
      </c>
      <c r="AD98">
        <f>VLOOKUP($A98,眼底和Gensini!$A:$L,8,0)</f>
        <v>1.63</v>
      </c>
      <c r="AE98">
        <f>VLOOKUP($A98,眼底和Gensini!$A:$L,9,0)</f>
        <v>1.6375</v>
      </c>
      <c r="AF98">
        <f>VLOOKUP($A98,眼底和Gensini!$A:$L,10,0)</f>
        <v>0.64239999999999997</v>
      </c>
      <c r="AG98">
        <f>VLOOKUP($A98,眼底和Gensini!$A:$L,11,0)</f>
        <v>1.31555</v>
      </c>
      <c r="AH98">
        <f>VLOOKUP($A98,眼底和Gensini!$A:$L,12,0)</f>
        <v>0</v>
      </c>
    </row>
    <row r="99" spans="1:34" x14ac:dyDescent="0.25">
      <c r="A99">
        <v>313874</v>
      </c>
      <c r="B99">
        <v>46</v>
      </c>
      <c r="C99">
        <v>1</v>
      </c>
      <c r="D99" t="s">
        <v>41</v>
      </c>
      <c r="E99" t="s">
        <v>41</v>
      </c>
      <c r="F99">
        <v>0</v>
      </c>
      <c r="G99" t="s">
        <v>53</v>
      </c>
      <c r="H99" t="s">
        <v>92</v>
      </c>
      <c r="I99" t="s">
        <v>67</v>
      </c>
      <c r="J99" t="s">
        <v>155</v>
      </c>
      <c r="K99" t="s">
        <v>121</v>
      </c>
      <c r="L99" t="s">
        <v>41</v>
      </c>
      <c r="M99" t="s">
        <v>40</v>
      </c>
      <c r="N99">
        <v>1</v>
      </c>
      <c r="O99">
        <v>5.41</v>
      </c>
      <c r="P99">
        <v>5.0999999999999996</v>
      </c>
      <c r="Q99">
        <v>0</v>
      </c>
      <c r="R99">
        <v>0.6</v>
      </c>
      <c r="S99">
        <v>87</v>
      </c>
      <c r="T99">
        <v>646</v>
      </c>
      <c r="U99">
        <v>180</v>
      </c>
      <c r="V99">
        <v>115</v>
      </c>
      <c r="W99">
        <v>1.3</v>
      </c>
      <c r="X99">
        <f>VLOOKUP(A99,眼底和Gensini!$A:$L,2,0)</f>
        <v>0.60799999999999998</v>
      </c>
      <c r="Y99">
        <f>VLOOKUP($A99,眼底和Gensini!$A:$L,2,0)</f>
        <v>0.60799999999999998</v>
      </c>
      <c r="Z99">
        <f>VLOOKUP($A99,眼底和Gensini!$A:$L,4,0)</f>
        <v>63</v>
      </c>
      <c r="AA99">
        <f>VLOOKUP($A99,眼底和Gensini!$A:$L,5,0)</f>
        <v>55</v>
      </c>
      <c r="AB99">
        <f>VLOOKUP($A99,眼底和Gensini!$A:$L,6,0)</f>
        <v>104.5</v>
      </c>
      <c r="AC99">
        <f>VLOOKUP($A99,眼底和Gensini!$A:$L,7,0)</f>
        <v>102.5</v>
      </c>
      <c r="AD99">
        <f>VLOOKUP($A99,眼底和Gensini!$A:$L,8,0)</f>
        <v>1.6504999999999901</v>
      </c>
      <c r="AE99">
        <f>VLOOKUP($A99,眼底和Gensini!$A:$L,9,0)</f>
        <v>1.6425000000000001</v>
      </c>
      <c r="AF99">
        <f>VLOOKUP($A99,眼底和Gensini!$A:$L,10,0)</f>
        <v>1.0509999999999999</v>
      </c>
      <c r="AG99">
        <f>VLOOKUP($A99,眼底和Gensini!$A:$L,11,0)</f>
        <v>1.55869999999999</v>
      </c>
      <c r="AH99">
        <f>VLOOKUP($A99,眼底和Gensini!$A:$L,12,0)</f>
        <v>0</v>
      </c>
    </row>
    <row r="100" spans="1:34" x14ac:dyDescent="0.25">
      <c r="A100">
        <v>408547</v>
      </c>
      <c r="B100">
        <v>70</v>
      </c>
      <c r="C100">
        <v>1</v>
      </c>
      <c r="D100" t="s">
        <v>40</v>
      </c>
      <c r="E100" t="s">
        <v>41</v>
      </c>
      <c r="F100">
        <v>0</v>
      </c>
      <c r="G100" t="s">
        <v>47</v>
      </c>
      <c r="H100" t="s">
        <v>101</v>
      </c>
      <c r="I100" t="s">
        <v>51</v>
      </c>
      <c r="J100" t="s">
        <v>68</v>
      </c>
      <c r="K100" t="s">
        <v>108</v>
      </c>
      <c r="L100" t="s">
        <v>40</v>
      </c>
      <c r="M100" t="s">
        <v>41</v>
      </c>
      <c r="N100">
        <v>1</v>
      </c>
      <c r="O100">
        <v>3.8</v>
      </c>
      <c r="P100">
        <v>6.1</v>
      </c>
      <c r="Q100">
        <v>0</v>
      </c>
      <c r="R100" t="s">
        <v>52</v>
      </c>
      <c r="S100">
        <v>62</v>
      </c>
      <c r="T100">
        <v>288</v>
      </c>
      <c r="U100">
        <v>170</v>
      </c>
      <c r="V100">
        <v>616</v>
      </c>
      <c r="W100">
        <v>21.5</v>
      </c>
      <c r="X100">
        <f>VLOOKUP(A100,眼底和Gensini!$A:$L,2,0)</f>
        <v>0.94549999999999901</v>
      </c>
      <c r="Y100">
        <f>VLOOKUP($A100,眼底和Gensini!$A:$L,2,0)</f>
        <v>0.94549999999999901</v>
      </c>
      <c r="Z100">
        <f>VLOOKUP($A100,眼底和Gensini!$A:$L,4,0)</f>
        <v>65</v>
      </c>
      <c r="AA100">
        <f>VLOOKUP($A100,眼底和Gensini!$A:$L,5,0)</f>
        <v>73</v>
      </c>
      <c r="AB100">
        <f>VLOOKUP($A100,眼底和Gensini!$A:$L,6,0)</f>
        <v>69</v>
      </c>
      <c r="AC100">
        <f>VLOOKUP($A100,眼底和Gensini!$A:$L,7,0)</f>
        <v>82</v>
      </c>
      <c r="AD100">
        <f>VLOOKUP($A100,眼底和Gensini!$A:$L,8,0)</f>
        <v>1.3225</v>
      </c>
      <c r="AE100">
        <f>VLOOKUP($A100,眼底和Gensini!$A:$L,9,0)</f>
        <v>1.3959999999999999</v>
      </c>
      <c r="AF100">
        <f>VLOOKUP($A100,眼底和Gensini!$A:$L,10,0)</f>
        <v>0.72299999999999998</v>
      </c>
      <c r="AG100">
        <f>VLOOKUP($A100,眼底和Gensini!$A:$L,11,0)</f>
        <v>0.84304999999999997</v>
      </c>
      <c r="AH100">
        <f>VLOOKUP($A100,眼底和Gensini!$A:$L,12,0)</f>
        <v>0</v>
      </c>
    </row>
    <row r="101" spans="1:34" x14ac:dyDescent="0.25">
      <c r="A101">
        <v>409012</v>
      </c>
      <c r="B101">
        <v>64</v>
      </c>
      <c r="C101">
        <v>1</v>
      </c>
      <c r="D101" t="s">
        <v>41</v>
      </c>
      <c r="E101" t="s">
        <v>41</v>
      </c>
      <c r="F101">
        <v>0</v>
      </c>
      <c r="G101" t="s">
        <v>88</v>
      </c>
      <c r="H101" t="s">
        <v>108</v>
      </c>
      <c r="I101" t="s">
        <v>70</v>
      </c>
      <c r="J101" t="s">
        <v>156</v>
      </c>
      <c r="K101" t="s">
        <v>157</v>
      </c>
      <c r="L101" t="s">
        <v>41</v>
      </c>
      <c r="M101" t="s">
        <v>41</v>
      </c>
      <c r="N101">
        <v>1</v>
      </c>
      <c r="O101">
        <v>4.59</v>
      </c>
      <c r="P101">
        <v>6.4</v>
      </c>
      <c r="Q101">
        <v>22</v>
      </c>
      <c r="R101" t="s">
        <v>52</v>
      </c>
      <c r="S101">
        <v>76</v>
      </c>
      <c r="T101">
        <v>343</v>
      </c>
      <c r="U101">
        <v>145</v>
      </c>
      <c r="V101">
        <v>157</v>
      </c>
      <c r="W101">
        <v>12.7</v>
      </c>
      <c r="X101">
        <f>VLOOKUP(A101,眼底和Gensini!$A:$L,2,0)</f>
        <v>0.52449999999999897</v>
      </c>
      <c r="Y101">
        <f>VLOOKUP($A101,眼底和Gensini!$A:$L,2,0)</f>
        <v>0.52449999999999897</v>
      </c>
      <c r="Z101">
        <f>VLOOKUP($A101,眼底和Gensini!$A:$L,4,0)</f>
        <v>59</v>
      </c>
      <c r="AA101">
        <f>VLOOKUP($A101,眼底和Gensini!$A:$L,5,0)</f>
        <v>55.5</v>
      </c>
      <c r="AB101">
        <f>VLOOKUP($A101,眼底和Gensini!$A:$L,6,0)</f>
        <v>113</v>
      </c>
      <c r="AC101">
        <f>VLOOKUP($A101,眼底和Gensini!$A:$L,7,0)</f>
        <v>98.5</v>
      </c>
      <c r="AD101">
        <f>VLOOKUP($A101,眼底和Gensini!$A:$L,8,0)</f>
        <v>1.577</v>
      </c>
      <c r="AE101">
        <f>VLOOKUP($A101,眼底和Gensini!$A:$L,9,0)</f>
        <v>1.6279999999999999</v>
      </c>
      <c r="AF101">
        <f>VLOOKUP($A101,眼底和Gensini!$A:$L,10,0)</f>
        <v>0.80600000000000005</v>
      </c>
      <c r="AG101">
        <f>VLOOKUP($A101,眼底和Gensini!$A:$L,11,0)</f>
        <v>1.6888999999999901</v>
      </c>
      <c r="AH101">
        <f>VLOOKUP($A101,眼底和Gensini!$A:$L,12,0)</f>
        <v>22</v>
      </c>
    </row>
    <row r="102" spans="1:34" x14ac:dyDescent="0.25">
      <c r="A102">
        <v>409008</v>
      </c>
      <c r="B102">
        <v>61</v>
      </c>
      <c r="C102">
        <v>1</v>
      </c>
      <c r="D102" t="s">
        <v>41</v>
      </c>
      <c r="E102" t="s">
        <v>41</v>
      </c>
      <c r="F102">
        <v>0</v>
      </c>
      <c r="G102" t="s">
        <v>134</v>
      </c>
      <c r="H102" t="s">
        <v>81</v>
      </c>
      <c r="I102" t="s">
        <v>51</v>
      </c>
      <c r="J102" t="s">
        <v>139</v>
      </c>
      <c r="K102" t="s">
        <v>65</v>
      </c>
      <c r="L102" t="s">
        <v>41</v>
      </c>
      <c r="M102" t="s">
        <v>40</v>
      </c>
      <c r="N102">
        <v>1</v>
      </c>
      <c r="O102">
        <v>3.95</v>
      </c>
      <c r="P102">
        <v>9.4</v>
      </c>
      <c r="Q102">
        <v>34</v>
      </c>
      <c r="R102">
        <v>1.4</v>
      </c>
      <c r="S102">
        <v>72</v>
      </c>
      <c r="T102">
        <v>323</v>
      </c>
      <c r="U102">
        <v>159</v>
      </c>
      <c r="V102">
        <v>95</v>
      </c>
      <c r="W102" t="s">
        <v>158</v>
      </c>
      <c r="X102">
        <f>VLOOKUP(A102,眼底和Gensini!$A:$L,2,0)</f>
        <v>0.63099999999999901</v>
      </c>
      <c r="Y102">
        <f>VLOOKUP($A102,眼底和Gensini!$A:$L,2,0)</f>
        <v>0.63099999999999901</v>
      </c>
      <c r="Z102">
        <f>VLOOKUP($A102,眼底和Gensini!$A:$L,4,0)</f>
        <v>46</v>
      </c>
      <c r="AA102">
        <f>VLOOKUP($A102,眼底和Gensini!$A:$L,5,0)</f>
        <v>41</v>
      </c>
      <c r="AB102">
        <f>VLOOKUP($A102,眼底和Gensini!$A:$L,6,0)</f>
        <v>72.5</v>
      </c>
      <c r="AC102">
        <f>VLOOKUP($A102,眼底和Gensini!$A:$L,7,0)</f>
        <v>88.5</v>
      </c>
      <c r="AD102">
        <f>VLOOKUP($A102,眼底和Gensini!$A:$L,8,0)</f>
        <v>1.5154999999999901</v>
      </c>
      <c r="AE102">
        <f>VLOOKUP($A102,眼底和Gensini!$A:$L,9,0)</f>
        <v>1.5024999999999999</v>
      </c>
      <c r="AF102">
        <f>VLOOKUP($A102,眼底和Gensini!$A:$L,10,0)</f>
        <v>0.97360000000000002</v>
      </c>
      <c r="AG102">
        <f>VLOOKUP($A102,眼底和Gensini!$A:$L,11,0)</f>
        <v>0.97875000000000001</v>
      </c>
      <c r="AH102">
        <f>VLOOKUP($A102,眼底和Gensini!$A:$L,12,0)</f>
        <v>34</v>
      </c>
    </row>
    <row r="103" spans="1:34" x14ac:dyDescent="0.25">
      <c r="A103">
        <v>236561</v>
      </c>
      <c r="B103">
        <v>59</v>
      </c>
      <c r="C103">
        <v>1</v>
      </c>
      <c r="D103" t="s">
        <v>41</v>
      </c>
      <c r="E103" t="s">
        <v>40</v>
      </c>
      <c r="F103">
        <v>0</v>
      </c>
      <c r="G103" t="s">
        <v>42</v>
      </c>
      <c r="H103" t="s">
        <v>112</v>
      </c>
      <c r="I103" t="s">
        <v>70</v>
      </c>
      <c r="J103" t="s">
        <v>71</v>
      </c>
      <c r="K103" t="s">
        <v>112</v>
      </c>
      <c r="L103" t="s">
        <v>41</v>
      </c>
      <c r="M103" t="s">
        <v>40</v>
      </c>
      <c r="N103">
        <v>1</v>
      </c>
      <c r="O103">
        <v>4.42</v>
      </c>
      <c r="P103">
        <v>7.2</v>
      </c>
      <c r="Q103">
        <v>4</v>
      </c>
      <c r="R103" t="s">
        <v>52</v>
      </c>
      <c r="S103">
        <v>51</v>
      </c>
      <c r="T103">
        <v>328</v>
      </c>
      <c r="U103">
        <v>185</v>
      </c>
      <c r="V103">
        <v>94</v>
      </c>
      <c r="W103">
        <v>12.5</v>
      </c>
      <c r="X103">
        <f>VLOOKUP(A103,眼底和Gensini!$A:$L,2,0)</f>
        <v>0.52749999999999897</v>
      </c>
      <c r="Y103">
        <f>VLOOKUP($A103,眼底和Gensini!$A:$L,2,0)</f>
        <v>0.52749999999999897</v>
      </c>
      <c r="Z103">
        <f>VLOOKUP($A103,眼底和Gensini!$A:$L,4,0)</f>
        <v>45.5</v>
      </c>
      <c r="AA103">
        <f>VLOOKUP($A103,眼底和Gensini!$A:$L,5,0)</f>
        <v>54</v>
      </c>
      <c r="AB103">
        <f>VLOOKUP($A103,眼底和Gensini!$A:$L,6,0)</f>
        <v>87.5</v>
      </c>
      <c r="AC103">
        <f>VLOOKUP($A103,眼底和Gensini!$A:$L,7,0)</f>
        <v>87.5</v>
      </c>
      <c r="AD103">
        <f>VLOOKUP($A103,眼底和Gensini!$A:$L,8,0)</f>
        <v>1.6014999999999899</v>
      </c>
      <c r="AE103">
        <f>VLOOKUP($A103,眼底和Gensini!$A:$L,9,0)</f>
        <v>1.6479999999999999</v>
      </c>
      <c r="AF103">
        <f>VLOOKUP($A103,眼底和Gensini!$A:$L,10,0)</f>
        <v>1.4129</v>
      </c>
      <c r="AG103">
        <f>VLOOKUP($A103,眼底和Gensini!$A:$L,11,0)</f>
        <v>1.6296999999999999</v>
      </c>
      <c r="AH103">
        <f>VLOOKUP($A103,眼底和Gensini!$A:$L,12,0)</f>
        <v>4</v>
      </c>
    </row>
    <row r="104" spans="1:34" x14ac:dyDescent="0.25">
      <c r="A104">
        <v>409071</v>
      </c>
      <c r="B104">
        <v>59</v>
      </c>
      <c r="C104">
        <v>1</v>
      </c>
      <c r="D104" t="s">
        <v>41</v>
      </c>
      <c r="E104" t="s">
        <v>41</v>
      </c>
      <c r="F104">
        <v>0</v>
      </c>
      <c r="G104" t="s">
        <v>88</v>
      </c>
      <c r="H104" t="s">
        <v>80</v>
      </c>
      <c r="I104" t="s">
        <v>51</v>
      </c>
      <c r="J104" t="s">
        <v>90</v>
      </c>
      <c r="K104" t="s">
        <v>122</v>
      </c>
      <c r="L104" t="s">
        <v>40</v>
      </c>
      <c r="M104" t="s">
        <v>41</v>
      </c>
      <c r="N104">
        <v>1</v>
      </c>
      <c r="O104">
        <v>6.39</v>
      </c>
      <c r="P104">
        <v>7.6</v>
      </c>
      <c r="Q104">
        <v>0</v>
      </c>
      <c r="R104" t="s">
        <v>52</v>
      </c>
      <c r="S104">
        <v>57</v>
      </c>
      <c r="T104">
        <v>221</v>
      </c>
      <c r="U104">
        <v>143</v>
      </c>
      <c r="V104">
        <v>69</v>
      </c>
      <c r="W104">
        <v>13</v>
      </c>
      <c r="X104">
        <f>VLOOKUP(A104,眼底和Gensini!$A:$L,2,0)</f>
        <v>0.79849999999999899</v>
      </c>
      <c r="Y104">
        <f>VLOOKUP($A104,眼底和Gensini!$A:$L,2,0)</f>
        <v>0.79849999999999899</v>
      </c>
      <c r="Z104">
        <f>VLOOKUP($A104,眼底和Gensini!$A:$L,4,0)</f>
        <v>74.5</v>
      </c>
      <c r="AA104">
        <f>VLOOKUP($A104,眼底和Gensini!$A:$L,5,0)</f>
        <v>63</v>
      </c>
      <c r="AB104">
        <f>VLOOKUP($A104,眼底和Gensini!$A:$L,6,0)</f>
        <v>96.5</v>
      </c>
      <c r="AC104">
        <f>VLOOKUP($A104,眼底和Gensini!$A:$L,7,0)</f>
        <v>100</v>
      </c>
      <c r="AD104">
        <f>VLOOKUP($A104,眼底和Gensini!$A:$L,8,0)</f>
        <v>1.5469999999999999</v>
      </c>
      <c r="AE104">
        <f>VLOOKUP($A104,眼底和Gensini!$A:$L,9,0)</f>
        <v>1.61</v>
      </c>
      <c r="AF104">
        <f>VLOOKUP($A104,眼底和Gensini!$A:$L,10,0)</f>
        <v>1.2343500000000001</v>
      </c>
      <c r="AG104">
        <f>VLOOKUP($A104,眼底和Gensini!$A:$L,11,0)</f>
        <v>1.2768999999999999</v>
      </c>
      <c r="AH104">
        <f>VLOOKUP($A104,眼底和Gensini!$A:$L,12,0)</f>
        <v>0</v>
      </c>
    </row>
    <row r="105" spans="1:34" x14ac:dyDescent="0.25">
      <c r="A105">
        <v>170360</v>
      </c>
      <c r="B105">
        <v>56</v>
      </c>
      <c r="C105">
        <v>2</v>
      </c>
      <c r="D105" t="s">
        <v>40</v>
      </c>
      <c r="E105" t="s">
        <v>41</v>
      </c>
      <c r="F105">
        <v>0</v>
      </c>
      <c r="G105" t="s">
        <v>87</v>
      </c>
      <c r="H105" t="s">
        <v>77</v>
      </c>
      <c r="I105" t="s">
        <v>55</v>
      </c>
      <c r="J105" t="s">
        <v>47</v>
      </c>
      <c r="K105" t="s">
        <v>76</v>
      </c>
      <c r="L105" t="s">
        <v>41</v>
      </c>
      <c r="M105" t="s">
        <v>40</v>
      </c>
      <c r="N105">
        <v>1</v>
      </c>
      <c r="O105">
        <v>3.35</v>
      </c>
      <c r="P105">
        <v>7.4</v>
      </c>
      <c r="Q105">
        <v>0</v>
      </c>
      <c r="R105">
        <v>5.5</v>
      </c>
      <c r="S105">
        <v>61</v>
      </c>
      <c r="T105">
        <v>288</v>
      </c>
      <c r="U105">
        <v>192</v>
      </c>
      <c r="V105">
        <v>234</v>
      </c>
      <c r="W105">
        <v>4.7</v>
      </c>
      <c r="X105">
        <f>VLOOKUP(A105,眼底和Gensini!$A:$L,2,0)</f>
        <v>0.59499999999999997</v>
      </c>
      <c r="Y105">
        <f>VLOOKUP($A105,眼底和Gensini!$A:$L,2,0)</f>
        <v>0.59499999999999997</v>
      </c>
      <c r="Z105">
        <f>VLOOKUP($A105,眼底和Gensini!$A:$L,4,0)</f>
        <v>51.5</v>
      </c>
      <c r="AA105">
        <f>VLOOKUP($A105,眼底和Gensini!$A:$L,5,0)</f>
        <v>51.5</v>
      </c>
      <c r="AB105">
        <f>VLOOKUP($A105,眼底和Gensini!$A:$L,6,0)</f>
        <v>87.5</v>
      </c>
      <c r="AC105">
        <f>VLOOKUP($A105,眼底和Gensini!$A:$L,7,0)</f>
        <v>87.5</v>
      </c>
      <c r="AD105">
        <f>VLOOKUP($A105,眼底和Gensini!$A:$L,8,0)</f>
        <v>1.552</v>
      </c>
      <c r="AE105">
        <f>VLOOKUP($A105,眼底和Gensini!$A:$L,9,0)</f>
        <v>1.6544999999999901</v>
      </c>
      <c r="AF105">
        <f>VLOOKUP($A105,眼底和Gensini!$A:$L,10,0)</f>
        <v>0.95899999999999996</v>
      </c>
      <c r="AG105">
        <f>VLOOKUP($A105,眼底和Gensini!$A:$L,11,0)</f>
        <v>1.4397500000000001</v>
      </c>
      <c r="AH105">
        <f>VLOOKUP($A105,眼底和Gensini!$A:$L,12,0)</f>
        <v>0</v>
      </c>
    </row>
    <row r="106" spans="1:34" x14ac:dyDescent="0.25">
      <c r="A106">
        <v>409003</v>
      </c>
      <c r="B106">
        <v>55</v>
      </c>
      <c r="C106">
        <v>1</v>
      </c>
      <c r="D106" t="s">
        <v>41</v>
      </c>
      <c r="E106" t="s">
        <v>41</v>
      </c>
      <c r="F106">
        <v>0</v>
      </c>
      <c r="G106" t="s">
        <v>126</v>
      </c>
      <c r="H106" t="s">
        <v>74</v>
      </c>
      <c r="I106" t="s">
        <v>63</v>
      </c>
      <c r="J106" t="s">
        <v>159</v>
      </c>
      <c r="K106" t="s">
        <v>65</v>
      </c>
      <c r="L106" t="s">
        <v>41</v>
      </c>
      <c r="M106" t="s">
        <v>40</v>
      </c>
      <c r="N106">
        <v>1</v>
      </c>
      <c r="O106">
        <v>4.6399999999999997</v>
      </c>
      <c r="P106">
        <v>5.5</v>
      </c>
      <c r="Q106">
        <v>0</v>
      </c>
      <c r="R106" t="s">
        <v>52</v>
      </c>
      <c r="S106">
        <v>69</v>
      </c>
      <c r="T106">
        <v>276</v>
      </c>
      <c r="U106">
        <v>108</v>
      </c>
      <c r="V106">
        <v>94</v>
      </c>
      <c r="W106">
        <v>4.4000000000000004</v>
      </c>
      <c r="X106">
        <f>VLOOKUP(A106,眼底和Gensini!$A:$L,2,0)</f>
        <v>0.8125</v>
      </c>
      <c r="Y106">
        <f>VLOOKUP($A106,眼底和Gensini!$A:$L,2,0)</f>
        <v>0.8125</v>
      </c>
      <c r="Z106">
        <f>VLOOKUP($A106,眼底和Gensini!$A:$L,4,0)</f>
        <v>82</v>
      </c>
      <c r="AA106">
        <f>VLOOKUP($A106,眼底和Gensini!$A:$L,5,0)</f>
        <v>77.5</v>
      </c>
      <c r="AB106">
        <f>VLOOKUP($A106,眼底和Gensini!$A:$L,6,0)</f>
        <v>100.5</v>
      </c>
      <c r="AC106">
        <f>VLOOKUP($A106,眼底和Gensini!$A:$L,7,0)</f>
        <v>97.5</v>
      </c>
      <c r="AD106">
        <f>VLOOKUP($A106,眼底和Gensini!$A:$L,8,0)</f>
        <v>1.4544999999999999</v>
      </c>
      <c r="AE106">
        <f>VLOOKUP($A106,眼底和Gensini!$A:$L,9,0)</f>
        <v>1.4844999999999999</v>
      </c>
      <c r="AF106">
        <f>VLOOKUP($A106,眼底和Gensini!$A:$L,10,0)</f>
        <v>1.0160499999999999</v>
      </c>
      <c r="AG106">
        <f>VLOOKUP($A106,眼底和Gensini!$A:$L,11,0)</f>
        <v>0.97144999999999904</v>
      </c>
      <c r="AH106">
        <f>VLOOKUP($A106,眼底和Gensini!$A:$L,12,0)</f>
        <v>0</v>
      </c>
    </row>
    <row r="107" spans="1:34" x14ac:dyDescent="0.25">
      <c r="A107">
        <v>409010</v>
      </c>
      <c r="B107">
        <v>53</v>
      </c>
      <c r="C107">
        <v>1</v>
      </c>
      <c r="D107" t="s">
        <v>41</v>
      </c>
      <c r="E107" t="s">
        <v>41</v>
      </c>
      <c r="F107">
        <v>0</v>
      </c>
      <c r="G107" t="s">
        <v>53</v>
      </c>
      <c r="H107" t="s">
        <v>108</v>
      </c>
      <c r="I107" t="s">
        <v>70</v>
      </c>
      <c r="J107" t="s">
        <v>123</v>
      </c>
      <c r="K107" t="s">
        <v>117</v>
      </c>
      <c r="L107" t="s">
        <v>41</v>
      </c>
      <c r="M107" t="s">
        <v>40</v>
      </c>
      <c r="N107">
        <v>1</v>
      </c>
      <c r="O107">
        <v>5.15</v>
      </c>
      <c r="P107">
        <v>8.4</v>
      </c>
      <c r="Q107">
        <v>0</v>
      </c>
      <c r="R107">
        <v>0.8</v>
      </c>
      <c r="S107">
        <v>79</v>
      </c>
      <c r="T107">
        <v>384</v>
      </c>
      <c r="U107">
        <v>178</v>
      </c>
      <c r="V107">
        <v>129</v>
      </c>
      <c r="W107" t="s">
        <v>158</v>
      </c>
      <c r="X107">
        <f>VLOOKUP(A107,眼底和Gensini!$A:$L,2,0)</f>
        <v>0.69550000000000001</v>
      </c>
      <c r="Y107">
        <f>VLOOKUP($A107,眼底和Gensini!$A:$L,2,0)</f>
        <v>0.69550000000000001</v>
      </c>
      <c r="Z107">
        <f>VLOOKUP($A107,眼底和Gensini!$A:$L,4,0)</f>
        <v>70</v>
      </c>
      <c r="AA107">
        <f>VLOOKUP($A107,眼底和Gensini!$A:$L,5,0)</f>
        <v>64.5</v>
      </c>
      <c r="AB107">
        <f>VLOOKUP($A107,眼底和Gensini!$A:$L,6,0)</f>
        <v>102</v>
      </c>
      <c r="AC107">
        <f>VLOOKUP($A107,眼底和Gensini!$A:$L,7,0)</f>
        <v>116</v>
      </c>
      <c r="AD107">
        <f>VLOOKUP($A107,眼底和Gensini!$A:$L,8,0)</f>
        <v>1.62749999999999</v>
      </c>
      <c r="AE107">
        <f>VLOOKUP($A107,眼底和Gensini!$A:$L,9,0)</f>
        <v>1.631</v>
      </c>
      <c r="AF107">
        <f>VLOOKUP($A107,眼底和Gensini!$A:$L,10,0)</f>
        <v>0.92595000000000005</v>
      </c>
      <c r="AG107">
        <f>VLOOKUP($A107,眼底和Gensini!$A:$L,11,0)</f>
        <v>1.5838000000000001</v>
      </c>
      <c r="AH107">
        <f>VLOOKUP($A107,眼底和Gensini!$A:$L,12,0)</f>
        <v>0</v>
      </c>
    </row>
    <row r="108" spans="1:34" x14ac:dyDescent="0.25">
      <c r="A108">
        <v>246296</v>
      </c>
      <c r="B108">
        <v>63</v>
      </c>
      <c r="C108">
        <v>1</v>
      </c>
      <c r="D108" t="s">
        <v>41</v>
      </c>
      <c r="E108" t="s">
        <v>41</v>
      </c>
      <c r="F108">
        <v>0</v>
      </c>
      <c r="G108" t="s">
        <v>73</v>
      </c>
      <c r="H108" t="s">
        <v>121</v>
      </c>
      <c r="I108" t="s">
        <v>70</v>
      </c>
      <c r="J108" t="s">
        <v>64</v>
      </c>
      <c r="K108" t="s">
        <v>105</v>
      </c>
      <c r="L108" t="s">
        <v>40</v>
      </c>
      <c r="M108" t="s">
        <v>41</v>
      </c>
      <c r="N108">
        <v>1</v>
      </c>
      <c r="O108">
        <v>5.3</v>
      </c>
      <c r="P108">
        <v>5</v>
      </c>
      <c r="Q108">
        <v>8</v>
      </c>
      <c r="R108" t="s">
        <v>52</v>
      </c>
      <c r="S108">
        <v>62</v>
      </c>
      <c r="T108">
        <v>353</v>
      </c>
      <c r="U108">
        <v>162</v>
      </c>
      <c r="V108">
        <v>227</v>
      </c>
      <c r="W108">
        <v>18.100000000000001</v>
      </c>
      <c r="X108">
        <f>VLOOKUP(A108,眼底和Gensini!$A:$L,2,0)</f>
        <v>0.81399999999999995</v>
      </c>
      <c r="Y108">
        <f>VLOOKUP($A108,眼底和Gensini!$A:$L,2,0)</f>
        <v>0.81399999999999995</v>
      </c>
      <c r="Z108">
        <f>VLOOKUP($A108,眼底和Gensini!$A:$L,4,0)</f>
        <v>53.5</v>
      </c>
      <c r="AA108">
        <f>VLOOKUP($A108,眼底和Gensini!$A:$L,5,0)</f>
        <v>49</v>
      </c>
      <c r="AB108">
        <f>VLOOKUP($A108,眼底和Gensini!$A:$L,6,0)</f>
        <v>66.5</v>
      </c>
      <c r="AC108">
        <f>VLOOKUP($A108,眼底和Gensini!$A:$L,7,0)</f>
        <v>74.5</v>
      </c>
      <c r="AD108">
        <f>VLOOKUP($A108,眼底和Gensini!$A:$L,8,0)</f>
        <v>1.5575000000000001</v>
      </c>
      <c r="AE108">
        <f>VLOOKUP($A108,眼底和Gensini!$A:$L,9,0)</f>
        <v>1.597</v>
      </c>
      <c r="AF108">
        <f>VLOOKUP($A108,眼底和Gensini!$A:$L,10,0)</f>
        <v>1.0761499999999999</v>
      </c>
      <c r="AG108">
        <f>VLOOKUP($A108,眼底和Gensini!$A:$L,11,0)</f>
        <v>1.4963</v>
      </c>
      <c r="AH108">
        <f>VLOOKUP($A108,眼底和Gensini!$A:$L,12,0)</f>
        <v>8</v>
      </c>
    </row>
    <row r="109" spans="1:34" x14ac:dyDescent="0.25">
      <c r="A109">
        <v>109458</v>
      </c>
      <c r="B109">
        <v>69</v>
      </c>
      <c r="C109">
        <v>1</v>
      </c>
      <c r="D109" t="s">
        <v>41</v>
      </c>
      <c r="E109" t="s">
        <v>41</v>
      </c>
      <c r="F109">
        <v>0</v>
      </c>
      <c r="G109" t="s">
        <v>53</v>
      </c>
      <c r="H109" t="s">
        <v>65</v>
      </c>
      <c r="I109" t="s">
        <v>55</v>
      </c>
      <c r="J109" t="s">
        <v>75</v>
      </c>
      <c r="K109" t="s">
        <v>63</v>
      </c>
      <c r="L109" t="s">
        <v>41</v>
      </c>
      <c r="M109" t="s">
        <v>41</v>
      </c>
      <c r="N109">
        <v>1</v>
      </c>
      <c r="O109">
        <v>2.88</v>
      </c>
      <c r="P109">
        <v>10.6</v>
      </c>
      <c r="Q109">
        <v>8</v>
      </c>
      <c r="R109" t="s">
        <v>52</v>
      </c>
      <c r="S109">
        <v>76</v>
      </c>
      <c r="T109">
        <v>301</v>
      </c>
      <c r="U109">
        <v>150</v>
      </c>
      <c r="V109">
        <v>97</v>
      </c>
      <c r="W109">
        <v>15.4</v>
      </c>
      <c r="X109">
        <f>VLOOKUP(A109,眼底和Gensini!$A:$L,2,0)</f>
        <v>0.64799999999999902</v>
      </c>
      <c r="Y109">
        <f>VLOOKUP($A109,眼底和Gensini!$A:$L,2,0)</f>
        <v>0.64799999999999902</v>
      </c>
      <c r="Z109">
        <f>VLOOKUP($A109,眼底和Gensini!$A:$L,4,0)</f>
        <v>54</v>
      </c>
      <c r="AA109">
        <f>VLOOKUP($A109,眼底和Gensini!$A:$L,5,0)</f>
        <v>50.5</v>
      </c>
      <c r="AB109">
        <f>VLOOKUP($A109,眼底和Gensini!$A:$L,6,0)</f>
        <v>83</v>
      </c>
      <c r="AC109">
        <f>VLOOKUP($A109,眼底和Gensini!$A:$L,7,0)</f>
        <v>73</v>
      </c>
      <c r="AD109">
        <f>VLOOKUP($A109,眼底和Gensini!$A:$L,8,0)</f>
        <v>1.45949999999999</v>
      </c>
      <c r="AE109">
        <f>VLOOKUP($A109,眼底和Gensini!$A:$L,9,0)</f>
        <v>1.4344999999999899</v>
      </c>
      <c r="AF109">
        <f>VLOOKUP($A109,眼底和Gensini!$A:$L,10,0)</f>
        <v>1.10215</v>
      </c>
      <c r="AG109">
        <f>VLOOKUP($A109,眼底和Gensini!$A:$L,11,0)</f>
        <v>1.40015</v>
      </c>
      <c r="AH109">
        <f>VLOOKUP($A109,眼底和Gensini!$A:$L,12,0)</f>
        <v>8</v>
      </c>
    </row>
    <row r="110" spans="1:34" x14ac:dyDescent="0.25">
      <c r="A110">
        <v>409077</v>
      </c>
      <c r="B110">
        <v>60</v>
      </c>
      <c r="C110">
        <v>2</v>
      </c>
      <c r="D110" t="s">
        <v>40</v>
      </c>
      <c r="E110" t="s">
        <v>41</v>
      </c>
      <c r="F110">
        <v>0</v>
      </c>
      <c r="G110" t="s">
        <v>57</v>
      </c>
      <c r="H110" t="s">
        <v>63</v>
      </c>
      <c r="I110" t="s">
        <v>70</v>
      </c>
      <c r="J110" t="s">
        <v>88</v>
      </c>
      <c r="K110" t="s">
        <v>115</v>
      </c>
      <c r="L110" t="s">
        <v>41</v>
      </c>
      <c r="M110" t="s">
        <v>40</v>
      </c>
      <c r="N110">
        <v>1</v>
      </c>
      <c r="O110">
        <v>2.92</v>
      </c>
      <c r="P110">
        <v>5</v>
      </c>
      <c r="Q110">
        <v>0</v>
      </c>
      <c r="R110" t="s">
        <v>52</v>
      </c>
      <c r="S110">
        <v>70</v>
      </c>
      <c r="T110">
        <v>312</v>
      </c>
      <c r="U110">
        <v>185</v>
      </c>
      <c r="V110">
        <v>102</v>
      </c>
      <c r="W110">
        <v>3.1</v>
      </c>
      <c r="X110">
        <f>VLOOKUP(A110,眼底和Gensini!$A:$L,2,0)</f>
        <v>0.71399999999999897</v>
      </c>
      <c r="Y110">
        <f>VLOOKUP($A110,眼底和Gensini!$A:$L,2,0)</f>
        <v>0.71399999999999897</v>
      </c>
      <c r="Z110">
        <f>VLOOKUP($A110,眼底和Gensini!$A:$L,4,0)</f>
        <v>62.5</v>
      </c>
      <c r="AA110">
        <f>VLOOKUP($A110,眼底和Gensini!$A:$L,5,0)</f>
        <v>67.5</v>
      </c>
      <c r="AB110">
        <f>VLOOKUP($A110,眼底和Gensini!$A:$L,6,0)</f>
        <v>87</v>
      </c>
      <c r="AC110">
        <f>VLOOKUP($A110,眼底和Gensini!$A:$L,7,0)</f>
        <v>82</v>
      </c>
      <c r="AD110">
        <f>VLOOKUP($A110,眼底和Gensini!$A:$L,8,0)</f>
        <v>1.5295000000000001</v>
      </c>
      <c r="AE110">
        <f>VLOOKUP($A110,眼底和Gensini!$A:$L,9,0)</f>
        <v>1.5760000000000001</v>
      </c>
      <c r="AF110">
        <f>VLOOKUP($A110,眼底和Gensini!$A:$L,10,0)</f>
        <v>1.1395</v>
      </c>
      <c r="AG110">
        <f>VLOOKUP($A110,眼底和Gensini!$A:$L,11,0)</f>
        <v>1.0464500000000001</v>
      </c>
      <c r="AH110">
        <f>VLOOKUP($A110,眼底和Gensini!$A:$L,12,0)</f>
        <v>0</v>
      </c>
    </row>
    <row r="111" spans="1:34" x14ac:dyDescent="0.25">
      <c r="A111">
        <v>351463</v>
      </c>
      <c r="B111">
        <v>62</v>
      </c>
      <c r="C111">
        <v>2</v>
      </c>
      <c r="D111" t="s">
        <v>40</v>
      </c>
      <c r="E111" t="s">
        <v>41</v>
      </c>
      <c r="F111">
        <v>0</v>
      </c>
      <c r="G111" t="s">
        <v>133</v>
      </c>
      <c r="H111" t="s">
        <v>101</v>
      </c>
      <c r="I111" t="s">
        <v>85</v>
      </c>
      <c r="J111" t="s">
        <v>71</v>
      </c>
      <c r="K111" t="s">
        <v>112</v>
      </c>
      <c r="L111" t="s">
        <v>41</v>
      </c>
      <c r="M111" t="s">
        <v>40</v>
      </c>
      <c r="N111">
        <v>1</v>
      </c>
      <c r="O111">
        <v>3.33</v>
      </c>
      <c r="P111">
        <v>4.8</v>
      </c>
      <c r="Q111">
        <v>18</v>
      </c>
      <c r="R111" t="s">
        <v>52</v>
      </c>
      <c r="S111">
        <v>46</v>
      </c>
      <c r="T111">
        <v>297</v>
      </c>
      <c r="U111">
        <v>136</v>
      </c>
      <c r="V111">
        <v>77</v>
      </c>
      <c r="W111">
        <v>2.7</v>
      </c>
      <c r="X111">
        <f>VLOOKUP(A111,眼底和Gensini!$A:$L,2,0)</f>
        <v>0.71099999999999997</v>
      </c>
      <c r="Y111">
        <f>VLOOKUP($A111,眼底和Gensini!$A:$L,2,0)</f>
        <v>0.71099999999999997</v>
      </c>
      <c r="Z111">
        <f>VLOOKUP($A111,眼底和Gensini!$A:$L,4,0)</f>
        <v>76</v>
      </c>
      <c r="AA111">
        <f>VLOOKUP($A111,眼底和Gensini!$A:$L,5,0)</f>
        <v>76.5</v>
      </c>
      <c r="AB111">
        <f>VLOOKUP($A111,眼底和Gensini!$A:$L,6,0)</f>
        <v>107.5</v>
      </c>
      <c r="AC111">
        <f>VLOOKUP($A111,眼底和Gensini!$A:$L,7,0)</f>
        <v>107.5</v>
      </c>
      <c r="AD111">
        <f>VLOOKUP($A111,眼底和Gensini!$A:$L,8,0)</f>
        <v>1.5169999999999999</v>
      </c>
      <c r="AE111">
        <f>VLOOKUP($A111,眼底和Gensini!$A:$L,9,0)</f>
        <v>1.5954999999999999</v>
      </c>
      <c r="AF111">
        <f>VLOOKUP($A111,眼底和Gensini!$A:$L,10,0)</f>
        <v>0.58525000000000005</v>
      </c>
      <c r="AG111">
        <f>VLOOKUP($A111,眼底和Gensini!$A:$L,11,0)</f>
        <v>1.5680499999999999</v>
      </c>
      <c r="AH111">
        <f>VLOOKUP($A111,眼底和Gensini!$A:$L,12,0)</f>
        <v>18</v>
      </c>
    </row>
    <row r="112" spans="1:34" x14ac:dyDescent="0.25">
      <c r="A112">
        <v>298064</v>
      </c>
      <c r="B112">
        <v>71</v>
      </c>
      <c r="C112">
        <v>1</v>
      </c>
      <c r="D112" t="s">
        <v>41</v>
      </c>
      <c r="E112" t="s">
        <v>41</v>
      </c>
      <c r="F112">
        <v>0</v>
      </c>
      <c r="G112" t="s">
        <v>57</v>
      </c>
      <c r="H112" t="s">
        <v>63</v>
      </c>
      <c r="I112" t="s">
        <v>74</v>
      </c>
      <c r="J112" t="s">
        <v>129</v>
      </c>
      <c r="K112" t="s">
        <v>117</v>
      </c>
      <c r="L112" t="s">
        <v>41</v>
      </c>
      <c r="M112" t="s">
        <v>40</v>
      </c>
      <c r="N112">
        <v>1</v>
      </c>
      <c r="O112">
        <v>6.27</v>
      </c>
      <c r="P112">
        <v>5.4</v>
      </c>
      <c r="Q112">
        <v>52</v>
      </c>
      <c r="R112" t="s">
        <v>52</v>
      </c>
      <c r="S112">
        <v>87</v>
      </c>
      <c r="T112">
        <v>450</v>
      </c>
      <c r="U112">
        <v>188</v>
      </c>
      <c r="V112">
        <v>228</v>
      </c>
      <c r="W112">
        <v>14.8</v>
      </c>
      <c r="X112">
        <f>VLOOKUP(A112,眼底和Gensini!$A:$L,2,0)</f>
        <v>0.67700000000000005</v>
      </c>
      <c r="Y112">
        <f>VLOOKUP($A112,眼底和Gensini!$A:$L,2,0)</f>
        <v>0.67700000000000005</v>
      </c>
      <c r="Z112">
        <f>VLOOKUP($A112,眼底和Gensini!$A:$L,4,0)</f>
        <v>75.5</v>
      </c>
      <c r="AA112">
        <f>VLOOKUP($A112,眼底和Gensini!$A:$L,5,0)</f>
        <v>68.5</v>
      </c>
      <c r="AB112">
        <f>VLOOKUP($A112,眼底和Gensini!$A:$L,6,0)</f>
        <v>112</v>
      </c>
      <c r="AC112">
        <f>VLOOKUP($A112,眼底和Gensini!$A:$L,7,0)</f>
        <v>102</v>
      </c>
      <c r="AD112">
        <f>VLOOKUP($A112,眼底和Gensini!$A:$L,8,0)</f>
        <v>1.5945</v>
      </c>
      <c r="AE112">
        <f>VLOOKUP($A112,眼底和Gensini!$A:$L,9,0)</f>
        <v>1.62749999999999</v>
      </c>
      <c r="AF112">
        <f>VLOOKUP($A112,眼底和Gensini!$A:$L,10,0)</f>
        <v>0.86719999999999997</v>
      </c>
      <c r="AG112">
        <f>VLOOKUP($A112,眼底和Gensini!$A:$L,11,0)</f>
        <v>1.4837499999999999</v>
      </c>
      <c r="AH112">
        <f>VLOOKUP($A112,眼底和Gensini!$A:$L,12,0)</f>
        <v>52</v>
      </c>
    </row>
    <row r="113" spans="1:34" x14ac:dyDescent="0.25">
      <c r="A113">
        <v>409073</v>
      </c>
      <c r="B113">
        <v>61</v>
      </c>
      <c r="C113">
        <v>2</v>
      </c>
      <c r="D113" t="s">
        <v>40</v>
      </c>
      <c r="E113" t="s">
        <v>40</v>
      </c>
      <c r="F113">
        <v>0</v>
      </c>
      <c r="G113" t="s">
        <v>47</v>
      </c>
      <c r="H113" t="s">
        <v>51</v>
      </c>
      <c r="I113" t="s">
        <v>51</v>
      </c>
      <c r="J113" t="s">
        <v>88</v>
      </c>
      <c r="K113" t="s">
        <v>108</v>
      </c>
      <c r="L113" t="s">
        <v>41</v>
      </c>
      <c r="M113" t="s">
        <v>41</v>
      </c>
      <c r="N113">
        <v>1</v>
      </c>
      <c r="O113">
        <v>5.39</v>
      </c>
      <c r="P113">
        <v>5.8</v>
      </c>
      <c r="Q113">
        <v>0</v>
      </c>
      <c r="R113">
        <v>0.7</v>
      </c>
      <c r="S113">
        <v>47</v>
      </c>
      <c r="T113">
        <v>306</v>
      </c>
      <c r="U113">
        <v>144</v>
      </c>
      <c r="V113">
        <v>83</v>
      </c>
      <c r="W113">
        <v>10</v>
      </c>
      <c r="X113">
        <f>VLOOKUP(A113,眼底和Gensini!$A:$L,2,0)</f>
        <v>0.82899999999999896</v>
      </c>
      <c r="Y113">
        <f>VLOOKUP($A113,眼底和Gensini!$A:$L,2,0)</f>
        <v>0.82899999999999896</v>
      </c>
      <c r="Z113">
        <f>VLOOKUP($A113,眼底和Gensini!$A:$L,4,0)</f>
        <v>56</v>
      </c>
      <c r="AA113">
        <f>VLOOKUP($A113,眼底和Gensini!$A:$L,5,0)</f>
        <v>57</v>
      </c>
      <c r="AB113">
        <f>VLOOKUP($A113,眼底和Gensini!$A:$L,6,0)</f>
        <v>68.5</v>
      </c>
      <c r="AC113">
        <f>VLOOKUP($A113,眼底和Gensini!$A:$L,7,0)</f>
        <v>83</v>
      </c>
      <c r="AD113">
        <f>VLOOKUP($A113,眼底和Gensini!$A:$L,8,0)</f>
        <v>1.2985</v>
      </c>
      <c r="AE113">
        <f>VLOOKUP($A113,眼底和Gensini!$A:$L,9,0)</f>
        <v>1.3460000000000001</v>
      </c>
      <c r="AF113">
        <f>VLOOKUP($A113,眼底和Gensini!$A:$L,10,0)</f>
        <v>0.99409999999999998</v>
      </c>
      <c r="AG113">
        <f>VLOOKUP($A113,眼底和Gensini!$A:$L,11,0)</f>
        <v>0.95779999999999998</v>
      </c>
      <c r="AH113">
        <f>VLOOKUP($A113,眼底和Gensini!$A:$L,12,0)</f>
        <v>0</v>
      </c>
    </row>
    <row r="114" spans="1:34" x14ac:dyDescent="0.25">
      <c r="A114">
        <v>409076</v>
      </c>
      <c r="B114">
        <v>62</v>
      </c>
      <c r="C114">
        <v>2</v>
      </c>
      <c r="D114" t="s">
        <v>40</v>
      </c>
      <c r="E114" t="s">
        <v>41</v>
      </c>
      <c r="F114">
        <v>0</v>
      </c>
      <c r="G114" t="s">
        <v>133</v>
      </c>
      <c r="H114" t="e">
        <v>#N/A</v>
      </c>
      <c r="I114" t="e">
        <v>#N/A</v>
      </c>
      <c r="J114" t="s">
        <v>154</v>
      </c>
      <c r="K114" t="s">
        <v>83</v>
      </c>
      <c r="L114" t="s">
        <v>40</v>
      </c>
      <c r="M114" t="s">
        <v>40</v>
      </c>
      <c r="N114">
        <v>1</v>
      </c>
      <c r="O114" t="e">
        <v>#N/A</v>
      </c>
      <c r="P114">
        <v>6.6</v>
      </c>
      <c r="Q114">
        <v>0</v>
      </c>
      <c r="R114">
        <v>60.7</v>
      </c>
      <c r="S114">
        <v>173</v>
      </c>
      <c r="T114">
        <v>166</v>
      </c>
      <c r="U114">
        <v>1566</v>
      </c>
      <c r="V114">
        <v>903</v>
      </c>
      <c r="W114">
        <v>33</v>
      </c>
      <c r="X114">
        <f>VLOOKUP(A114,眼底和Gensini!$A:$L,2,0)</f>
        <v>1.0325</v>
      </c>
      <c r="Y114">
        <f>VLOOKUP($A114,眼底和Gensini!$A:$L,2,0)</f>
        <v>1.0325</v>
      </c>
      <c r="Z114">
        <f>VLOOKUP($A114,眼底和Gensini!$A:$L,4,0)</f>
        <v>60</v>
      </c>
      <c r="AA114">
        <f>VLOOKUP($A114,眼底和Gensini!$A:$L,5,0)</f>
        <v>54.5</v>
      </c>
      <c r="AB114">
        <f>VLOOKUP($A114,眼底和Gensini!$A:$L,6,0)</f>
        <v>57.5</v>
      </c>
      <c r="AC114">
        <f>VLOOKUP($A114,眼底和Gensini!$A:$L,7,0)</f>
        <v>83</v>
      </c>
      <c r="AD114">
        <f>VLOOKUP($A114,眼底和Gensini!$A:$L,8,0)</f>
        <v>1.552</v>
      </c>
      <c r="AE114">
        <f>VLOOKUP($A114,眼底和Gensini!$A:$L,9,0)</f>
        <v>1.5825</v>
      </c>
      <c r="AF114">
        <f>VLOOKUP($A114,眼底和Gensini!$A:$L,10,0)</f>
        <v>1.6793</v>
      </c>
      <c r="AG114">
        <f>VLOOKUP($A114,眼底和Gensini!$A:$L,11,0)</f>
        <v>1.2476499999999999</v>
      </c>
      <c r="AH114">
        <f>VLOOKUP($A114,眼底和Gensini!$A:$L,12,0)</f>
        <v>0</v>
      </c>
    </row>
    <row r="115" spans="1:34" x14ac:dyDescent="0.25">
      <c r="A115">
        <v>114043</v>
      </c>
      <c r="B115">
        <v>69</v>
      </c>
      <c r="C115">
        <v>2</v>
      </c>
      <c r="D115" t="s">
        <v>40</v>
      </c>
      <c r="E115" t="s">
        <v>41</v>
      </c>
      <c r="F115">
        <v>0</v>
      </c>
      <c r="G115" t="s">
        <v>107</v>
      </c>
      <c r="H115" t="s">
        <v>51</v>
      </c>
      <c r="I115" t="s">
        <v>101</v>
      </c>
      <c r="J115" t="s">
        <v>68</v>
      </c>
      <c r="K115" t="s">
        <v>49</v>
      </c>
      <c r="L115" t="s">
        <v>41</v>
      </c>
      <c r="M115" t="s">
        <v>41</v>
      </c>
      <c r="N115">
        <v>1</v>
      </c>
      <c r="O115">
        <v>4.1500000000000004</v>
      </c>
      <c r="P115">
        <v>7.7</v>
      </c>
      <c r="Q115">
        <v>56</v>
      </c>
      <c r="R115" t="s">
        <v>52</v>
      </c>
      <c r="S115">
        <v>58</v>
      </c>
      <c r="T115">
        <v>354</v>
      </c>
      <c r="U115">
        <v>144</v>
      </c>
      <c r="V115">
        <v>64</v>
      </c>
      <c r="W115">
        <v>0.7</v>
      </c>
      <c r="X115">
        <f>VLOOKUP(A115,眼底和Gensini!$A:$L,2,0)</f>
        <v>0.690499999999999</v>
      </c>
      <c r="Y115">
        <f>VLOOKUP($A115,眼底和Gensini!$A:$L,2,0)</f>
        <v>0.690499999999999</v>
      </c>
      <c r="Z115">
        <f>VLOOKUP($A115,眼底和Gensini!$A:$L,4,0)</f>
        <v>53.5</v>
      </c>
      <c r="AA115">
        <f>VLOOKUP($A115,眼底和Gensini!$A:$L,5,0)</f>
        <v>63</v>
      </c>
      <c r="AB115">
        <f>VLOOKUP($A115,眼底和Gensini!$A:$L,6,0)</f>
        <v>78.5</v>
      </c>
      <c r="AC115">
        <f>VLOOKUP($A115,眼底和Gensini!$A:$L,7,0)</f>
        <v>78</v>
      </c>
      <c r="AD115">
        <f>VLOOKUP($A115,眼底和Gensini!$A:$L,8,0)</f>
        <v>1.41349999999999</v>
      </c>
      <c r="AE115">
        <f>VLOOKUP($A115,眼底和Gensini!$A:$L,9,0)</f>
        <v>1.4359999999999999</v>
      </c>
      <c r="AF115">
        <f>VLOOKUP($A115,眼底和Gensini!$A:$L,10,0)</f>
        <v>0.73750000000000004</v>
      </c>
      <c r="AG115">
        <f>VLOOKUP($A115,眼底和Gensini!$A:$L,11,0)</f>
        <v>1.3366499999999999</v>
      </c>
      <c r="AH115">
        <f>VLOOKUP($A115,眼底和Gensini!$A:$L,12,0)</f>
        <v>56</v>
      </c>
    </row>
    <row r="116" spans="1:34" x14ac:dyDescent="0.25">
      <c r="A116">
        <v>409126</v>
      </c>
      <c r="B116">
        <v>66</v>
      </c>
      <c r="C116">
        <v>2</v>
      </c>
      <c r="D116" t="s">
        <v>40</v>
      </c>
      <c r="E116" t="s">
        <v>41</v>
      </c>
      <c r="F116">
        <v>0</v>
      </c>
      <c r="G116" t="s">
        <v>131</v>
      </c>
      <c r="H116" t="s">
        <v>72</v>
      </c>
      <c r="I116" t="s">
        <v>67</v>
      </c>
      <c r="J116" t="s">
        <v>126</v>
      </c>
      <c r="K116" t="s">
        <v>51</v>
      </c>
      <c r="L116" t="s">
        <v>40</v>
      </c>
      <c r="M116" t="s">
        <v>41</v>
      </c>
      <c r="N116">
        <v>1</v>
      </c>
      <c r="O116">
        <v>6.08</v>
      </c>
      <c r="P116">
        <v>7.6</v>
      </c>
      <c r="Q116">
        <v>0</v>
      </c>
      <c r="R116">
        <v>4.4000000000000004</v>
      </c>
      <c r="S116">
        <v>54</v>
      </c>
      <c r="T116">
        <v>399</v>
      </c>
      <c r="U116">
        <v>194</v>
      </c>
      <c r="V116">
        <v>84</v>
      </c>
      <c r="W116">
        <v>9.3000000000000007</v>
      </c>
      <c r="X116">
        <f>VLOOKUP(A116,眼底和Gensini!$A:$L,2,0)</f>
        <v>0.48699999999999899</v>
      </c>
      <c r="Y116">
        <f>VLOOKUP($A116,眼底和Gensini!$A:$L,2,0)</f>
        <v>0.48699999999999899</v>
      </c>
      <c r="Z116">
        <f>VLOOKUP($A116,眼底和Gensini!$A:$L,4,0)</f>
        <v>55</v>
      </c>
      <c r="AA116">
        <f>VLOOKUP($A116,眼底和Gensini!$A:$L,5,0)</f>
        <v>74.5</v>
      </c>
      <c r="AB116">
        <f>VLOOKUP($A116,眼底和Gensini!$A:$L,6,0)</f>
        <v>113.5</v>
      </c>
      <c r="AC116">
        <f>VLOOKUP($A116,眼底和Gensini!$A:$L,7,0)</f>
        <v>89</v>
      </c>
      <c r="AD116">
        <f>VLOOKUP($A116,眼底和Gensini!$A:$L,8,0)</f>
        <v>1.54249999999999</v>
      </c>
      <c r="AE116">
        <f>VLOOKUP($A116,眼底和Gensini!$A:$L,9,0)</f>
        <v>1.5660000000000001</v>
      </c>
      <c r="AF116">
        <f>VLOOKUP($A116,眼底和Gensini!$A:$L,10,0)</f>
        <v>0.70704999999999996</v>
      </c>
      <c r="AG116">
        <f>VLOOKUP($A116,眼底和Gensini!$A:$L,11,0)</f>
        <v>1.11365</v>
      </c>
      <c r="AH116">
        <f>VLOOKUP($A116,眼底和Gensini!$A:$L,12,0)</f>
        <v>0</v>
      </c>
    </row>
    <row r="117" spans="1:34" x14ac:dyDescent="0.25">
      <c r="A117">
        <v>409123</v>
      </c>
      <c r="B117">
        <v>61</v>
      </c>
      <c r="C117">
        <v>2</v>
      </c>
      <c r="D117" t="s">
        <v>40</v>
      </c>
      <c r="E117" t="s">
        <v>41</v>
      </c>
      <c r="F117">
        <v>0</v>
      </c>
      <c r="G117" t="s">
        <v>87</v>
      </c>
      <c r="H117" t="s">
        <v>49</v>
      </c>
      <c r="I117" t="s">
        <v>51</v>
      </c>
      <c r="J117" t="s">
        <v>160</v>
      </c>
      <c r="K117" t="s">
        <v>77</v>
      </c>
      <c r="L117" t="s">
        <v>41</v>
      </c>
      <c r="M117" t="s">
        <v>41</v>
      </c>
      <c r="N117">
        <v>1</v>
      </c>
      <c r="O117">
        <v>5.16</v>
      </c>
      <c r="P117">
        <v>5.9</v>
      </c>
      <c r="Q117">
        <v>36</v>
      </c>
      <c r="R117" t="s">
        <v>52</v>
      </c>
      <c r="S117">
        <v>53</v>
      </c>
      <c r="T117">
        <v>299</v>
      </c>
      <c r="U117">
        <v>232</v>
      </c>
      <c r="V117">
        <v>96</v>
      </c>
      <c r="W117">
        <v>1.3</v>
      </c>
      <c r="X117">
        <f>VLOOKUP(A117,眼底和Gensini!$A:$L,2,0)</f>
        <v>0.626</v>
      </c>
      <c r="Y117">
        <f>VLOOKUP($A117,眼底和Gensini!$A:$L,2,0)</f>
        <v>0.626</v>
      </c>
      <c r="Z117">
        <f>VLOOKUP($A117,眼底和Gensini!$A:$L,4,0)</f>
        <v>52</v>
      </c>
      <c r="AA117">
        <f>VLOOKUP($A117,眼底和Gensini!$A:$L,5,0)</f>
        <v>55</v>
      </c>
      <c r="AB117">
        <f>VLOOKUP($A117,眼底和Gensini!$A:$L,6,0)</f>
        <v>82.5</v>
      </c>
      <c r="AC117">
        <f>VLOOKUP($A117,眼底和Gensini!$A:$L,7,0)</f>
        <v>87</v>
      </c>
      <c r="AD117">
        <f>VLOOKUP($A117,眼底和Gensini!$A:$L,8,0)</f>
        <v>1.64099999999999</v>
      </c>
      <c r="AE117">
        <f>VLOOKUP($A117,眼底和Gensini!$A:$L,9,0)</f>
        <v>1.661</v>
      </c>
      <c r="AF117">
        <f>VLOOKUP($A117,眼底和Gensini!$A:$L,10,0)</f>
        <v>0.90680000000000005</v>
      </c>
      <c r="AG117">
        <f>VLOOKUP($A117,眼底和Gensini!$A:$L,11,0)</f>
        <v>1.28915</v>
      </c>
      <c r="AH117">
        <f>VLOOKUP($A117,眼底和Gensini!$A:$L,12,0)</f>
        <v>36</v>
      </c>
    </row>
    <row r="118" spans="1:34" x14ac:dyDescent="0.25">
      <c r="A118" t="s">
        <v>161</v>
      </c>
      <c r="B118" t="e">
        <v>#N/A</v>
      </c>
      <c r="C118" t="e">
        <v>#N/A</v>
      </c>
      <c r="D118" t="e">
        <v>#N/A</v>
      </c>
      <c r="E118" t="e">
        <v>#N/A</v>
      </c>
      <c r="F118">
        <v>0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>
        <v>1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f>VLOOKUP(A118,眼底和Gensini!$A:$L,2,0)</f>
        <v>#N/A</v>
      </c>
      <c r="Y118" t="e">
        <f>VLOOKUP($A118,眼底和Gensini!$A:$L,2,0)</f>
        <v>#N/A</v>
      </c>
      <c r="Z118" t="e">
        <f>VLOOKUP($A118,眼底和Gensini!$A:$L,4,0)</f>
        <v>#N/A</v>
      </c>
      <c r="AA118" t="e">
        <f>VLOOKUP($A118,眼底和Gensini!$A:$L,5,0)</f>
        <v>#N/A</v>
      </c>
      <c r="AB118" t="e">
        <f>VLOOKUP($A118,眼底和Gensini!$A:$L,6,0)</f>
        <v>#N/A</v>
      </c>
      <c r="AC118" t="e">
        <f>VLOOKUP($A118,眼底和Gensini!$A:$L,7,0)</f>
        <v>#N/A</v>
      </c>
      <c r="AD118" t="e">
        <f>VLOOKUP($A118,眼底和Gensini!$A:$L,8,0)</f>
        <v>#N/A</v>
      </c>
      <c r="AE118" t="e">
        <f>VLOOKUP($A118,眼底和Gensini!$A:$L,9,0)</f>
        <v>#N/A</v>
      </c>
      <c r="AF118" t="e">
        <f>VLOOKUP($A118,眼底和Gensini!$A:$L,10,0)</f>
        <v>#N/A</v>
      </c>
      <c r="AG118" t="e">
        <f>VLOOKUP($A118,眼底和Gensini!$A:$L,11,0)</f>
        <v>#N/A</v>
      </c>
      <c r="AH118" t="e">
        <f>VLOOKUP($A118,眼底和Gensini!$A:$L,12,0)</f>
        <v>#N/A</v>
      </c>
    </row>
    <row r="119" spans="1:34" x14ac:dyDescent="0.25">
      <c r="A119">
        <v>409175</v>
      </c>
      <c r="B119">
        <v>61</v>
      </c>
      <c r="C119">
        <v>2</v>
      </c>
      <c r="D119" t="s">
        <v>40</v>
      </c>
      <c r="E119" t="s">
        <v>40</v>
      </c>
      <c r="F119">
        <v>0</v>
      </c>
      <c r="G119" t="s">
        <v>61</v>
      </c>
      <c r="H119" t="s">
        <v>74</v>
      </c>
      <c r="I119" t="s">
        <v>95</v>
      </c>
      <c r="J119" t="s">
        <v>162</v>
      </c>
      <c r="K119" t="s">
        <v>55</v>
      </c>
      <c r="L119" t="s">
        <v>41</v>
      </c>
      <c r="M119" t="s">
        <v>41</v>
      </c>
      <c r="N119">
        <v>1</v>
      </c>
      <c r="O119">
        <v>5.0199999999999996</v>
      </c>
      <c r="P119">
        <v>5.0999999999999996</v>
      </c>
      <c r="Q119">
        <v>0</v>
      </c>
      <c r="R119" t="s">
        <v>52</v>
      </c>
      <c r="S119">
        <v>40</v>
      </c>
      <c r="T119">
        <v>246</v>
      </c>
      <c r="U119">
        <v>219</v>
      </c>
      <c r="V119">
        <v>103</v>
      </c>
      <c r="W119">
        <v>20.100000000000001</v>
      </c>
      <c r="X119">
        <f>VLOOKUP(A119,眼底和Gensini!$A:$L,2,0)</f>
        <v>0.58050000000000002</v>
      </c>
      <c r="Y119">
        <f>VLOOKUP($A119,眼底和Gensini!$A:$L,2,0)</f>
        <v>0.58050000000000002</v>
      </c>
      <c r="Z119">
        <f>VLOOKUP($A119,眼底和Gensini!$A:$L,4,0)</f>
        <v>51.5</v>
      </c>
      <c r="AA119">
        <f>VLOOKUP($A119,眼底和Gensini!$A:$L,5,0)</f>
        <v>50</v>
      </c>
      <c r="AB119">
        <f>VLOOKUP($A119,眼底和Gensini!$A:$L,6,0)</f>
        <v>90</v>
      </c>
      <c r="AC119">
        <f>VLOOKUP($A119,眼底和Gensini!$A:$L,7,0)</f>
        <v>78</v>
      </c>
      <c r="AD119">
        <f>VLOOKUP($A119,眼底和Gensini!$A:$L,8,0)</f>
        <v>1.278</v>
      </c>
      <c r="AE119">
        <f>VLOOKUP($A119,眼底和Gensini!$A:$L,9,0)</f>
        <v>1.3754999999999999</v>
      </c>
      <c r="AF119">
        <f>VLOOKUP($A119,眼底和Gensini!$A:$L,10,0)</f>
        <v>0.63329999999999997</v>
      </c>
      <c r="AG119">
        <f>VLOOKUP($A119,眼底和Gensini!$A:$L,11,0)</f>
        <v>1.133</v>
      </c>
      <c r="AH119">
        <f>VLOOKUP($A119,眼底和Gensini!$A:$L,12,0)</f>
        <v>0</v>
      </c>
    </row>
    <row r="120" spans="1:34" x14ac:dyDescent="0.25">
      <c r="A120">
        <v>371767</v>
      </c>
      <c r="B120">
        <v>65</v>
      </c>
      <c r="C120">
        <v>2</v>
      </c>
      <c r="D120" t="s">
        <v>40</v>
      </c>
      <c r="E120" t="s">
        <v>41</v>
      </c>
      <c r="F120">
        <v>0</v>
      </c>
      <c r="G120" t="s">
        <v>133</v>
      </c>
      <c r="H120" t="e">
        <v>#N/A</v>
      </c>
      <c r="I120" t="s">
        <v>67</v>
      </c>
      <c r="J120" t="s">
        <v>87</v>
      </c>
      <c r="K120" t="s">
        <v>163</v>
      </c>
      <c r="L120" t="s">
        <v>41</v>
      </c>
      <c r="M120" t="s">
        <v>40</v>
      </c>
      <c r="N120">
        <v>1</v>
      </c>
      <c r="O120">
        <v>4.5199999999999996</v>
      </c>
      <c r="P120">
        <v>8.6999999999999993</v>
      </c>
      <c r="Q120">
        <v>10</v>
      </c>
      <c r="R120">
        <v>7.6</v>
      </c>
      <c r="S120">
        <v>67</v>
      </c>
      <c r="T120">
        <v>307</v>
      </c>
      <c r="U120">
        <v>249</v>
      </c>
      <c r="V120">
        <v>182</v>
      </c>
      <c r="W120">
        <v>19.7</v>
      </c>
      <c r="X120">
        <f>VLOOKUP(A120,眼底和Gensini!$A:$L,2,0)</f>
        <v>0.619999999999999</v>
      </c>
      <c r="Y120">
        <f>VLOOKUP($A120,眼底和Gensini!$A:$L,2,0)</f>
        <v>0.619999999999999</v>
      </c>
      <c r="Z120">
        <f>VLOOKUP($A120,眼底和Gensini!$A:$L,4,0)</f>
        <v>63.5</v>
      </c>
      <c r="AA120">
        <f>VLOOKUP($A120,眼底和Gensini!$A:$L,5,0)</f>
        <v>58</v>
      </c>
      <c r="AB120">
        <f>VLOOKUP($A120,眼底和Gensini!$A:$L,6,0)</f>
        <v>103.5</v>
      </c>
      <c r="AC120">
        <f>VLOOKUP($A120,眼底和Gensini!$A:$L,7,0)</f>
        <v>105.5</v>
      </c>
      <c r="AD120">
        <f>VLOOKUP($A120,眼底和Gensini!$A:$L,8,0)</f>
        <v>1.3765000000000001</v>
      </c>
      <c r="AE120">
        <f>VLOOKUP($A120,眼底和Gensini!$A:$L,9,0)</f>
        <v>1.4884999999999899</v>
      </c>
      <c r="AF120">
        <f>VLOOKUP($A120,眼底和Gensini!$A:$L,10,0)</f>
        <v>0.61845000000000006</v>
      </c>
      <c r="AG120">
        <f>VLOOKUP($A120,眼底和Gensini!$A:$L,11,0)</f>
        <v>1.2079</v>
      </c>
      <c r="AH120">
        <f>VLOOKUP($A120,眼底和Gensini!$A:$L,12,0)</f>
        <v>10</v>
      </c>
    </row>
    <row r="121" spans="1:34" x14ac:dyDescent="0.25">
      <c r="A121" t="s">
        <v>164</v>
      </c>
      <c r="B121" t="e">
        <v>#N/A</v>
      </c>
      <c r="C121" t="e">
        <v>#N/A</v>
      </c>
      <c r="D121" t="e">
        <v>#N/A</v>
      </c>
      <c r="E121" t="e">
        <v>#N/A</v>
      </c>
      <c r="F121">
        <v>0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>
        <v>1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e">
        <v>#N/A</v>
      </c>
      <c r="X121" t="e">
        <f>VLOOKUP(A121,眼底和Gensini!$A:$L,2,0)</f>
        <v>#N/A</v>
      </c>
      <c r="Y121" t="e">
        <f>VLOOKUP($A121,眼底和Gensini!$A:$L,2,0)</f>
        <v>#N/A</v>
      </c>
      <c r="Z121" t="e">
        <f>VLOOKUP($A121,眼底和Gensini!$A:$L,4,0)</f>
        <v>#N/A</v>
      </c>
      <c r="AA121" t="e">
        <f>VLOOKUP($A121,眼底和Gensini!$A:$L,5,0)</f>
        <v>#N/A</v>
      </c>
      <c r="AB121" t="e">
        <f>VLOOKUP($A121,眼底和Gensini!$A:$L,6,0)</f>
        <v>#N/A</v>
      </c>
      <c r="AC121" t="e">
        <f>VLOOKUP($A121,眼底和Gensini!$A:$L,7,0)</f>
        <v>#N/A</v>
      </c>
      <c r="AD121" t="e">
        <f>VLOOKUP($A121,眼底和Gensini!$A:$L,8,0)</f>
        <v>#N/A</v>
      </c>
      <c r="AE121" t="e">
        <f>VLOOKUP($A121,眼底和Gensini!$A:$L,9,0)</f>
        <v>#N/A</v>
      </c>
      <c r="AF121" t="e">
        <f>VLOOKUP($A121,眼底和Gensini!$A:$L,10,0)</f>
        <v>#N/A</v>
      </c>
      <c r="AG121" t="e">
        <f>VLOOKUP($A121,眼底和Gensini!$A:$L,11,0)</f>
        <v>#N/A</v>
      </c>
      <c r="AH121" t="e">
        <f>VLOOKUP($A121,眼底和Gensini!$A:$L,12,0)</f>
        <v>#N/A</v>
      </c>
    </row>
    <row r="122" spans="1:34" x14ac:dyDescent="0.25">
      <c r="A122">
        <v>409067</v>
      </c>
      <c r="B122">
        <v>74</v>
      </c>
      <c r="C122">
        <v>2</v>
      </c>
      <c r="D122" t="s">
        <v>41</v>
      </c>
      <c r="E122" t="s">
        <v>40</v>
      </c>
      <c r="F122">
        <v>0</v>
      </c>
      <c r="G122" t="s">
        <v>133</v>
      </c>
      <c r="H122" t="e">
        <v>#N/A</v>
      </c>
      <c r="I122" t="s">
        <v>165</v>
      </c>
      <c r="J122" t="s">
        <v>111</v>
      </c>
      <c r="K122" t="s">
        <v>166</v>
      </c>
      <c r="L122" t="s">
        <v>41</v>
      </c>
      <c r="M122" t="s">
        <v>40</v>
      </c>
      <c r="N122">
        <v>1</v>
      </c>
      <c r="O122">
        <v>6.18</v>
      </c>
      <c r="P122">
        <v>6.2</v>
      </c>
      <c r="Q122">
        <v>4</v>
      </c>
      <c r="R122" t="s">
        <v>52</v>
      </c>
      <c r="S122">
        <v>63</v>
      </c>
      <c r="T122">
        <v>306</v>
      </c>
      <c r="U122">
        <v>231</v>
      </c>
      <c r="V122">
        <v>91</v>
      </c>
      <c r="W122">
        <v>15.5</v>
      </c>
      <c r="X122">
        <f>VLOOKUP(A122,眼底和Gensini!$A:$L,2,0)</f>
        <v>0</v>
      </c>
      <c r="Y122">
        <f>VLOOKUP($A122,眼底和Gensini!$A:$L,2,0)</f>
        <v>0</v>
      </c>
      <c r="Z122">
        <f>VLOOKUP($A122,眼底和Gensini!$A:$L,4,0)</f>
        <v>39</v>
      </c>
      <c r="AA122">
        <f>VLOOKUP($A122,眼底和Gensini!$A:$L,5,0)</f>
        <v>0</v>
      </c>
      <c r="AB122">
        <f>VLOOKUP($A122,眼底和Gensini!$A:$L,6,0)</f>
        <v>0</v>
      </c>
      <c r="AC122">
        <f>VLOOKUP($A122,眼底和Gensini!$A:$L,7,0)</f>
        <v>0</v>
      </c>
      <c r="AD122">
        <f>VLOOKUP($A122,眼底和Gensini!$A:$L,8,0)</f>
        <v>1.0069999999999999</v>
      </c>
      <c r="AE122">
        <f>VLOOKUP($A122,眼底和Gensini!$A:$L,9,0)</f>
        <v>1.1299999999999999</v>
      </c>
      <c r="AF122">
        <f>VLOOKUP($A122,眼底和Gensini!$A:$L,10,0)</f>
        <v>0.31669999999999998</v>
      </c>
      <c r="AG122">
        <f>VLOOKUP($A122,眼底和Gensini!$A:$L,11,0)</f>
        <v>0.37485000000000002</v>
      </c>
      <c r="AH122">
        <f>VLOOKUP($A122,眼底和Gensini!$A:$L,12,0)</f>
        <v>4</v>
      </c>
    </row>
    <row r="123" spans="1:34" x14ac:dyDescent="0.25">
      <c r="A123">
        <v>329384</v>
      </c>
      <c r="B123">
        <v>62</v>
      </c>
      <c r="C123">
        <v>1</v>
      </c>
      <c r="D123" t="s">
        <v>41</v>
      </c>
      <c r="E123" t="s">
        <v>41</v>
      </c>
      <c r="F123">
        <v>0</v>
      </c>
      <c r="G123" t="s">
        <v>88</v>
      </c>
      <c r="H123" t="e">
        <v>#N/A</v>
      </c>
      <c r="I123" t="s">
        <v>70</v>
      </c>
      <c r="J123" t="s">
        <v>167</v>
      </c>
      <c r="K123" t="s">
        <v>51</v>
      </c>
      <c r="L123" t="s">
        <v>40</v>
      </c>
      <c r="M123" t="s">
        <v>41</v>
      </c>
      <c r="N123">
        <v>1</v>
      </c>
      <c r="O123">
        <v>3.29</v>
      </c>
      <c r="P123">
        <v>10.7</v>
      </c>
      <c r="Q123">
        <v>126</v>
      </c>
      <c r="R123" t="s">
        <v>52</v>
      </c>
      <c r="S123">
        <v>79</v>
      </c>
      <c r="T123">
        <v>315</v>
      </c>
      <c r="U123">
        <v>184</v>
      </c>
      <c r="V123">
        <v>46</v>
      </c>
      <c r="W123">
        <v>3.1</v>
      </c>
      <c r="X123">
        <f>VLOOKUP(A123,眼底和Gensini!$A:$L,2,0)</f>
        <v>0</v>
      </c>
      <c r="Y123">
        <f>VLOOKUP($A123,眼底和Gensini!$A:$L,2,0)</f>
        <v>0</v>
      </c>
      <c r="Z123">
        <f>VLOOKUP($A123,眼底和Gensini!$A:$L,4,0)</f>
        <v>0</v>
      </c>
      <c r="AA123">
        <f>VLOOKUP($A123,眼底和Gensini!$A:$L,5,0)</f>
        <v>0</v>
      </c>
      <c r="AB123">
        <f>VLOOKUP($A123,眼底和Gensini!$A:$L,6,0)</f>
        <v>0</v>
      </c>
      <c r="AC123">
        <f>VLOOKUP($A123,眼底和Gensini!$A:$L,7,0)</f>
        <v>0</v>
      </c>
      <c r="AD123">
        <f>VLOOKUP($A123,眼底和Gensini!$A:$L,8,0)</f>
        <v>0</v>
      </c>
      <c r="AE123">
        <f>VLOOKUP($A123,眼底和Gensini!$A:$L,9,0)</f>
        <v>0</v>
      </c>
      <c r="AF123">
        <f>VLOOKUP($A123,眼底和Gensini!$A:$L,10,0)</f>
        <v>0</v>
      </c>
      <c r="AG123">
        <f>VLOOKUP($A123,眼底和Gensini!$A:$L,11,0)</f>
        <v>0</v>
      </c>
      <c r="AH123">
        <f>VLOOKUP($A123,眼底和Gensini!$A:$L,12,0)</f>
        <v>126</v>
      </c>
    </row>
    <row r="124" spans="1:34" x14ac:dyDescent="0.25">
      <c r="A124">
        <v>288152</v>
      </c>
      <c r="B124">
        <v>70</v>
      </c>
      <c r="C124">
        <v>1</v>
      </c>
      <c r="D124" t="s">
        <v>41</v>
      </c>
      <c r="E124" t="s">
        <v>41</v>
      </c>
      <c r="F124">
        <v>0</v>
      </c>
      <c r="G124" t="s">
        <v>168</v>
      </c>
      <c r="H124" t="s">
        <v>80</v>
      </c>
      <c r="I124" t="s">
        <v>95</v>
      </c>
      <c r="J124" t="s">
        <v>90</v>
      </c>
      <c r="K124" t="s">
        <v>83</v>
      </c>
      <c r="L124" t="s">
        <v>41</v>
      </c>
      <c r="M124" t="s">
        <v>41</v>
      </c>
      <c r="N124">
        <v>1</v>
      </c>
      <c r="O124">
        <v>3.84</v>
      </c>
      <c r="P124">
        <v>8.4</v>
      </c>
      <c r="Q124">
        <v>58</v>
      </c>
      <c r="R124">
        <v>0</v>
      </c>
      <c r="S124">
        <v>63</v>
      </c>
      <c r="T124">
        <v>271</v>
      </c>
      <c r="U124">
        <v>126</v>
      </c>
      <c r="V124">
        <v>68</v>
      </c>
      <c r="W124">
        <v>4.4000000000000004</v>
      </c>
      <c r="X124">
        <f>VLOOKUP(A124,眼底和Gensini!$A:$L,2,0)</f>
        <v>0</v>
      </c>
      <c r="Y124">
        <f>VLOOKUP($A124,眼底和Gensini!$A:$L,2,0)</f>
        <v>0</v>
      </c>
      <c r="Z124">
        <f>VLOOKUP($A124,眼底和Gensini!$A:$L,4,0)</f>
        <v>0</v>
      </c>
      <c r="AA124">
        <f>VLOOKUP($A124,眼底和Gensini!$A:$L,5,0)</f>
        <v>58</v>
      </c>
      <c r="AB124">
        <f>VLOOKUP($A124,眼底和Gensini!$A:$L,6,0)</f>
        <v>0</v>
      </c>
      <c r="AC124">
        <f>VLOOKUP($A124,眼底和Gensini!$A:$L,7,0)</f>
        <v>119</v>
      </c>
      <c r="AD124">
        <f>VLOOKUP($A124,眼底和Gensini!$A:$L,8,0)</f>
        <v>1.3680000000000001</v>
      </c>
      <c r="AE124">
        <f>VLOOKUP($A124,眼底和Gensini!$A:$L,9,0)</f>
        <v>1.4330000000000001</v>
      </c>
      <c r="AF124">
        <f>VLOOKUP($A124,眼底和Gensini!$A:$L,10,0)</f>
        <v>0.64770000000000005</v>
      </c>
      <c r="AG124">
        <f>VLOOKUP($A124,眼底和Gensini!$A:$L,11,0)</f>
        <v>1.0416000000000001</v>
      </c>
      <c r="AH124">
        <f>VLOOKUP($A124,眼底和Gensini!$A:$L,12,0)</f>
        <v>58</v>
      </c>
    </row>
    <row r="125" spans="1:34" x14ac:dyDescent="0.25">
      <c r="A125">
        <v>243171</v>
      </c>
      <c r="B125">
        <v>68</v>
      </c>
      <c r="C125">
        <v>2</v>
      </c>
      <c r="D125" t="s">
        <v>40</v>
      </c>
      <c r="E125" t="s">
        <v>40</v>
      </c>
      <c r="F125">
        <v>0</v>
      </c>
      <c r="G125" t="s">
        <v>47</v>
      </c>
      <c r="H125" t="s">
        <v>130</v>
      </c>
      <c r="I125" t="s">
        <v>70</v>
      </c>
      <c r="J125" t="s">
        <v>153</v>
      </c>
      <c r="K125" t="s">
        <v>55</v>
      </c>
      <c r="L125" t="s">
        <v>41</v>
      </c>
      <c r="M125" t="s">
        <v>41</v>
      </c>
      <c r="N125">
        <v>1</v>
      </c>
      <c r="O125" t="e">
        <v>#N/A</v>
      </c>
      <c r="P125" t="e">
        <v>#N/A</v>
      </c>
      <c r="Q125">
        <v>36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v>#N/A</v>
      </c>
      <c r="X125">
        <f>VLOOKUP(A125,眼底和Gensini!$A:$L,2,0)</f>
        <v>0.64500000000000002</v>
      </c>
      <c r="Y125">
        <f>VLOOKUP($A125,眼底和Gensini!$A:$L,2,0)</f>
        <v>0.64500000000000002</v>
      </c>
      <c r="Z125">
        <f>VLOOKUP($A125,眼底和Gensini!$A:$L,4,0)</f>
        <v>48</v>
      </c>
      <c r="AA125">
        <f>VLOOKUP($A125,眼底和Gensini!$A:$L,5,0)</f>
        <v>53</v>
      </c>
      <c r="AB125">
        <f>VLOOKUP($A125,眼底和Gensini!$A:$L,6,0)</f>
        <v>75.5</v>
      </c>
      <c r="AC125">
        <f>VLOOKUP($A125,眼底和Gensini!$A:$L,7,0)</f>
        <v>93</v>
      </c>
      <c r="AD125">
        <f>VLOOKUP($A125,眼底和Gensini!$A:$L,8,0)</f>
        <v>1.3174999999999999</v>
      </c>
      <c r="AE125">
        <f>VLOOKUP($A125,眼底和Gensini!$A:$L,9,0)</f>
        <v>1.423</v>
      </c>
      <c r="AF125">
        <f>VLOOKUP($A125,眼底和Gensini!$A:$L,10,0)</f>
        <v>0.74275000000000002</v>
      </c>
      <c r="AG125">
        <f>VLOOKUP($A125,眼底和Gensini!$A:$L,11,0)</f>
        <v>1.3414999999999999</v>
      </c>
      <c r="AH125">
        <f>VLOOKUP($A125,眼底和Gensini!$A:$L,12,0)</f>
        <v>36</v>
      </c>
    </row>
    <row r="126" spans="1:34" x14ac:dyDescent="0.25">
      <c r="A126">
        <v>407968</v>
      </c>
      <c r="B126">
        <v>74</v>
      </c>
      <c r="C126">
        <v>2</v>
      </c>
      <c r="D126" t="s">
        <v>40</v>
      </c>
      <c r="E126" t="s">
        <v>40</v>
      </c>
      <c r="F126">
        <v>0</v>
      </c>
      <c r="G126" t="s">
        <v>169</v>
      </c>
      <c r="H126" t="e">
        <v>#N/A</v>
      </c>
      <c r="I126" t="s">
        <v>70</v>
      </c>
      <c r="J126" t="s">
        <v>66</v>
      </c>
      <c r="K126" t="s">
        <v>85</v>
      </c>
      <c r="L126" t="s">
        <v>41</v>
      </c>
      <c r="M126" t="s">
        <v>41</v>
      </c>
      <c r="N126">
        <v>1</v>
      </c>
      <c r="O126">
        <v>4.17</v>
      </c>
      <c r="P126">
        <v>5.2</v>
      </c>
      <c r="Q126">
        <v>112</v>
      </c>
      <c r="R126" t="s">
        <v>52</v>
      </c>
      <c r="S126">
        <v>83</v>
      </c>
      <c r="T126">
        <v>379</v>
      </c>
      <c r="U126">
        <v>192</v>
      </c>
      <c r="V126">
        <v>70</v>
      </c>
      <c r="W126">
        <v>1.9</v>
      </c>
      <c r="X126">
        <f>VLOOKUP(A126,眼底和Gensini!$A:$L,2,0)</f>
        <v>0.751</v>
      </c>
      <c r="Y126">
        <f>VLOOKUP($A126,眼底和Gensini!$A:$L,2,0)</f>
        <v>0.751</v>
      </c>
      <c r="Z126">
        <f>VLOOKUP($A126,眼底和Gensini!$A:$L,4,0)</f>
        <v>72.5</v>
      </c>
      <c r="AA126">
        <f>VLOOKUP($A126,眼底和Gensini!$A:$L,5,0)</f>
        <v>65</v>
      </c>
      <c r="AB126">
        <f>VLOOKUP($A126,眼底和Gensini!$A:$L,6,0)</f>
        <v>98</v>
      </c>
      <c r="AC126">
        <f>VLOOKUP($A126,眼底和Gensini!$A:$L,7,0)</f>
        <v>113</v>
      </c>
      <c r="AD126">
        <f>VLOOKUP($A126,眼底和Gensini!$A:$L,8,0)</f>
        <v>1.5495000000000001</v>
      </c>
      <c r="AE126">
        <f>VLOOKUP($A126,眼底和Gensini!$A:$L,9,0)</f>
        <v>1.57649999999999</v>
      </c>
      <c r="AF126">
        <f>VLOOKUP($A126,眼底和Gensini!$A:$L,10,0)</f>
        <v>0.83789999999999998</v>
      </c>
      <c r="AG126">
        <f>VLOOKUP($A126,眼底和Gensini!$A:$L,11,0)</f>
        <v>1.09395</v>
      </c>
      <c r="AH126">
        <f>VLOOKUP($A126,眼底和Gensini!$A:$L,12,0)</f>
        <v>112</v>
      </c>
    </row>
    <row r="127" spans="1:34" x14ac:dyDescent="0.25">
      <c r="A127">
        <v>44195</v>
      </c>
      <c r="B127">
        <v>52</v>
      </c>
      <c r="C127">
        <v>1</v>
      </c>
      <c r="D127" t="s">
        <v>41</v>
      </c>
      <c r="E127" t="s">
        <v>41</v>
      </c>
      <c r="F127">
        <v>0</v>
      </c>
      <c r="G127" t="s">
        <v>42</v>
      </c>
      <c r="H127" t="s">
        <v>80</v>
      </c>
      <c r="I127" t="s">
        <v>67</v>
      </c>
      <c r="J127" t="s">
        <v>123</v>
      </c>
      <c r="K127" t="s">
        <v>72</v>
      </c>
      <c r="L127" t="s">
        <v>41</v>
      </c>
      <c r="M127" t="s">
        <v>40</v>
      </c>
      <c r="N127">
        <v>1</v>
      </c>
      <c r="O127">
        <v>4.7300000000000004</v>
      </c>
      <c r="P127">
        <v>4.7</v>
      </c>
      <c r="Q127">
        <v>24</v>
      </c>
      <c r="R127" t="s">
        <v>52</v>
      </c>
      <c r="S127">
        <v>72</v>
      </c>
      <c r="T127">
        <v>400</v>
      </c>
      <c r="U127">
        <v>113</v>
      </c>
      <c r="V127">
        <v>84</v>
      </c>
      <c r="W127">
        <v>2.5</v>
      </c>
      <c r="X127">
        <f>VLOOKUP(A127,眼底和Gensini!$A:$L,2,0)</f>
        <v>0.8145</v>
      </c>
      <c r="Y127">
        <f>VLOOKUP($A127,眼底和Gensini!$A:$L,2,0)</f>
        <v>0.8145</v>
      </c>
      <c r="Z127">
        <f>VLOOKUP($A127,眼底和Gensini!$A:$L,4,0)</f>
        <v>75</v>
      </c>
      <c r="AA127">
        <f>VLOOKUP($A127,眼底和Gensini!$A:$L,5,0)</f>
        <v>64</v>
      </c>
      <c r="AB127">
        <f>VLOOKUP($A127,眼底和Gensini!$A:$L,6,0)</f>
        <v>92.5</v>
      </c>
      <c r="AC127">
        <f>VLOOKUP($A127,眼底和Gensini!$A:$L,7,0)</f>
        <v>96.5</v>
      </c>
      <c r="AD127">
        <f>VLOOKUP($A127,眼底和Gensini!$A:$L,8,0)</f>
        <v>1.6074999999999899</v>
      </c>
      <c r="AE127">
        <f>VLOOKUP($A127,眼底和Gensini!$A:$L,9,0)</f>
        <v>1.62699999999999</v>
      </c>
      <c r="AF127">
        <f>VLOOKUP($A127,眼底和Gensini!$A:$L,10,0)</f>
        <v>0.73004999999999898</v>
      </c>
      <c r="AG127">
        <f>VLOOKUP($A127,眼底和Gensini!$A:$L,11,0)</f>
        <v>1.1031</v>
      </c>
      <c r="AH127">
        <f>VLOOKUP($A127,眼底和Gensini!$A:$L,12,0)</f>
        <v>24</v>
      </c>
    </row>
    <row r="128" spans="1:34" x14ac:dyDescent="0.25">
      <c r="A128">
        <v>272644</v>
      </c>
      <c r="B128">
        <v>62</v>
      </c>
      <c r="C128">
        <v>1</v>
      </c>
      <c r="D128" t="s">
        <v>41</v>
      </c>
      <c r="E128" t="s">
        <v>41</v>
      </c>
      <c r="F128">
        <v>0</v>
      </c>
      <c r="G128" t="s">
        <v>110</v>
      </c>
      <c r="H128" t="s">
        <v>170</v>
      </c>
      <c r="I128" t="s">
        <v>65</v>
      </c>
      <c r="J128" t="s">
        <v>160</v>
      </c>
      <c r="K128" t="s">
        <v>80</v>
      </c>
      <c r="L128" t="s">
        <v>41</v>
      </c>
      <c r="M128" t="s">
        <v>41</v>
      </c>
      <c r="N128">
        <v>1</v>
      </c>
      <c r="O128">
        <v>3.02</v>
      </c>
      <c r="P128">
        <v>9.6</v>
      </c>
      <c r="Q128">
        <v>170</v>
      </c>
      <c r="R128" t="s">
        <v>52</v>
      </c>
      <c r="S128">
        <v>99</v>
      </c>
      <c r="T128">
        <v>282</v>
      </c>
      <c r="U128">
        <v>157</v>
      </c>
      <c r="V128">
        <v>62</v>
      </c>
      <c r="W128">
        <v>10.4</v>
      </c>
      <c r="X128">
        <f>VLOOKUP(A128,眼底和Gensini!$A:$L,2,0)</f>
        <v>0.70950000000000002</v>
      </c>
      <c r="Y128">
        <f>VLOOKUP($A128,眼底和Gensini!$A:$L,2,0)</f>
        <v>0.70950000000000002</v>
      </c>
      <c r="Z128">
        <f>VLOOKUP($A128,眼底和Gensini!$A:$L,4,0)</f>
        <v>66.5</v>
      </c>
      <c r="AA128">
        <f>VLOOKUP($A128,眼底和Gensini!$A:$L,5,0)</f>
        <v>76</v>
      </c>
      <c r="AB128">
        <f>VLOOKUP($A128,眼底和Gensini!$A:$L,6,0)</f>
        <v>94</v>
      </c>
      <c r="AC128">
        <f>VLOOKUP($A128,眼底和Gensini!$A:$L,7,0)</f>
        <v>118</v>
      </c>
      <c r="AD128">
        <f>VLOOKUP($A128,眼底和Gensini!$A:$L,8,0)</f>
        <v>1.472</v>
      </c>
      <c r="AE128">
        <f>VLOOKUP($A128,眼底和Gensini!$A:$L,9,0)</f>
        <v>1.5125</v>
      </c>
      <c r="AF128">
        <f>VLOOKUP($A128,眼底和Gensini!$A:$L,10,0)</f>
        <v>0.96814999999999996</v>
      </c>
      <c r="AG128">
        <f>VLOOKUP($A128,眼底和Gensini!$A:$L,11,0)</f>
        <v>1.2212499999999999</v>
      </c>
      <c r="AH128">
        <f>VLOOKUP($A128,眼底和Gensini!$A:$L,12,0)</f>
        <v>170</v>
      </c>
    </row>
    <row r="129" spans="1:34" x14ac:dyDescent="0.25">
      <c r="A129">
        <v>358990</v>
      </c>
      <c r="B129">
        <v>58</v>
      </c>
      <c r="C129">
        <v>1</v>
      </c>
      <c r="D129" t="s">
        <v>40</v>
      </c>
      <c r="E129" t="s">
        <v>41</v>
      </c>
      <c r="F129">
        <v>0</v>
      </c>
      <c r="G129" t="s">
        <v>110</v>
      </c>
      <c r="H129" t="s">
        <v>72</v>
      </c>
      <c r="I129" t="s">
        <v>55</v>
      </c>
      <c r="J129" t="s">
        <v>171</v>
      </c>
      <c r="K129" t="s">
        <v>67</v>
      </c>
      <c r="L129" t="s">
        <v>40</v>
      </c>
      <c r="M129" t="s">
        <v>40</v>
      </c>
      <c r="N129">
        <v>1</v>
      </c>
      <c r="O129">
        <v>2.57</v>
      </c>
      <c r="P129">
        <v>4.2</v>
      </c>
      <c r="Q129">
        <v>20</v>
      </c>
      <c r="R129">
        <v>16.3</v>
      </c>
      <c r="S129">
        <v>49</v>
      </c>
      <c r="T129">
        <v>248</v>
      </c>
      <c r="U129">
        <v>158</v>
      </c>
      <c r="V129">
        <v>40</v>
      </c>
      <c r="W129">
        <v>3.7</v>
      </c>
      <c r="X129">
        <f>VLOOKUP(A129,眼底和Gensini!$A:$L,2,0)</f>
        <v>0.77549999999999997</v>
      </c>
      <c r="Y129">
        <f>VLOOKUP($A129,眼底和Gensini!$A:$L,2,0)</f>
        <v>0.77549999999999997</v>
      </c>
      <c r="Z129">
        <f>VLOOKUP($A129,眼底和Gensini!$A:$L,4,0)</f>
        <v>77.5</v>
      </c>
      <c r="AA129">
        <f>VLOOKUP($A129,眼底和Gensini!$A:$L,5,0)</f>
        <v>71.5</v>
      </c>
      <c r="AB129">
        <f>VLOOKUP($A129,眼底和Gensini!$A:$L,6,0)</f>
        <v>101.5</v>
      </c>
      <c r="AC129">
        <f>VLOOKUP($A129,眼底和Gensini!$A:$L,7,0)</f>
        <v>99.5</v>
      </c>
      <c r="AD129">
        <f>VLOOKUP($A129,眼底和Gensini!$A:$L,8,0)</f>
        <v>1.6385000000000001</v>
      </c>
      <c r="AE129">
        <f>VLOOKUP($A129,眼底和Gensini!$A:$L,9,0)</f>
        <v>1.6555</v>
      </c>
      <c r="AF129">
        <f>VLOOKUP($A129,眼底和Gensini!$A:$L,10,0)</f>
        <v>1.02135</v>
      </c>
      <c r="AG129">
        <f>VLOOKUP($A129,眼底和Gensini!$A:$L,11,0)</f>
        <v>1.75335</v>
      </c>
      <c r="AH129">
        <f>VLOOKUP($A129,眼底和Gensini!$A:$L,12,0)</f>
        <v>20</v>
      </c>
    </row>
    <row r="130" spans="1:34" x14ac:dyDescent="0.25">
      <c r="A130">
        <v>364493</v>
      </c>
      <c r="B130">
        <v>69</v>
      </c>
      <c r="C130">
        <v>1</v>
      </c>
      <c r="D130" t="s">
        <v>41</v>
      </c>
      <c r="E130" t="s">
        <v>41</v>
      </c>
      <c r="F130">
        <v>0</v>
      </c>
      <c r="G130" t="s">
        <v>57</v>
      </c>
      <c r="H130" t="s">
        <v>101</v>
      </c>
      <c r="I130" t="s">
        <v>108</v>
      </c>
      <c r="J130" t="s">
        <v>71</v>
      </c>
      <c r="K130" t="s">
        <v>108</v>
      </c>
      <c r="L130" t="s">
        <v>41</v>
      </c>
      <c r="M130" t="s">
        <v>41</v>
      </c>
      <c r="N130">
        <v>1</v>
      </c>
      <c r="O130">
        <v>3.46</v>
      </c>
      <c r="P130">
        <v>10</v>
      </c>
      <c r="Q130">
        <v>14</v>
      </c>
      <c r="R130" t="s">
        <v>52</v>
      </c>
      <c r="S130">
        <v>71</v>
      </c>
      <c r="T130">
        <v>273</v>
      </c>
      <c r="U130">
        <v>168</v>
      </c>
      <c r="V130">
        <v>99</v>
      </c>
      <c r="W130">
        <v>17</v>
      </c>
      <c r="X130">
        <f>VLOOKUP(A130,眼底和Gensini!$A:$L,2,0)</f>
        <v>0.627</v>
      </c>
      <c r="Y130">
        <f>VLOOKUP($A130,眼底和Gensini!$A:$L,2,0)</f>
        <v>0.627</v>
      </c>
      <c r="Z130">
        <f>VLOOKUP($A130,眼底和Gensini!$A:$L,4,0)</f>
        <v>44</v>
      </c>
      <c r="AA130">
        <f>VLOOKUP($A130,眼底和Gensini!$A:$L,5,0)</f>
        <v>50</v>
      </c>
      <c r="AB130">
        <f>VLOOKUP($A130,眼底和Gensini!$A:$L,6,0)</f>
        <v>63</v>
      </c>
      <c r="AC130">
        <f>VLOOKUP($A130,眼底和Gensini!$A:$L,7,0)</f>
        <v>58.5</v>
      </c>
      <c r="AD130">
        <f>VLOOKUP($A130,眼底和Gensini!$A:$L,8,0)</f>
        <v>1.2789999999999999</v>
      </c>
      <c r="AE130">
        <f>VLOOKUP($A130,眼底和Gensini!$A:$L,9,0)</f>
        <v>1.4224999999999901</v>
      </c>
      <c r="AF130">
        <f>VLOOKUP($A130,眼底和Gensini!$A:$L,10,0)</f>
        <v>0.68574999999999997</v>
      </c>
      <c r="AG130">
        <f>VLOOKUP($A130,眼底和Gensini!$A:$L,11,0)</f>
        <v>0.82184999999999997</v>
      </c>
      <c r="AH130">
        <f>VLOOKUP($A130,眼底和Gensini!$A:$L,12,0)</f>
        <v>14</v>
      </c>
    </row>
    <row r="131" spans="1:34" x14ac:dyDescent="0.25">
      <c r="A131">
        <v>409112</v>
      </c>
      <c r="B131">
        <v>61</v>
      </c>
      <c r="C131">
        <v>2</v>
      </c>
      <c r="D131" t="s">
        <v>40</v>
      </c>
      <c r="E131" t="s">
        <v>40</v>
      </c>
      <c r="F131">
        <v>0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s">
        <v>40</v>
      </c>
      <c r="M131" t="s">
        <v>41</v>
      </c>
      <c r="N131">
        <v>1</v>
      </c>
      <c r="O131">
        <v>3.78</v>
      </c>
      <c r="P131">
        <v>5.7</v>
      </c>
      <c r="Q131">
        <v>0</v>
      </c>
      <c r="R131" t="e">
        <v>#N/A</v>
      </c>
      <c r="S131">
        <v>60</v>
      </c>
      <c r="T131">
        <v>263</v>
      </c>
      <c r="U131">
        <v>206</v>
      </c>
      <c r="V131">
        <v>149</v>
      </c>
      <c r="W131">
        <v>12.4</v>
      </c>
      <c r="X131">
        <f>VLOOKUP(A131,眼底和Gensini!$A:$L,2,0)</f>
        <v>0.93200000000000005</v>
      </c>
      <c r="Y131">
        <f>VLOOKUP($A131,眼底和Gensini!$A:$L,2,0)</f>
        <v>0.93200000000000005</v>
      </c>
      <c r="Z131">
        <f>VLOOKUP($A131,眼底和Gensini!$A:$L,4,0)</f>
        <v>63</v>
      </c>
      <c r="AA131">
        <f>VLOOKUP($A131,眼底和Gensini!$A:$L,5,0)</f>
        <v>65</v>
      </c>
      <c r="AB131">
        <f>VLOOKUP($A131,眼底和Gensini!$A:$L,6,0)</f>
        <v>68</v>
      </c>
      <c r="AC131">
        <f>VLOOKUP($A131,眼底和Gensini!$A:$L,7,0)</f>
        <v>87.5</v>
      </c>
      <c r="AD131">
        <f>VLOOKUP($A131,眼底和Gensini!$A:$L,8,0)</f>
        <v>1.5089999999999899</v>
      </c>
      <c r="AE131">
        <f>VLOOKUP($A131,眼底和Gensini!$A:$L,9,0)</f>
        <v>1.5499999999999901</v>
      </c>
      <c r="AF131">
        <f>VLOOKUP($A131,眼底和Gensini!$A:$L,10,0)</f>
        <v>1.0391999999999999</v>
      </c>
      <c r="AG131">
        <f>VLOOKUP($A131,眼底和Gensini!$A:$L,11,0)</f>
        <v>1.15225</v>
      </c>
      <c r="AH131">
        <f>VLOOKUP($A131,眼底和Gensini!$A:$L,12,0)</f>
        <v>0</v>
      </c>
    </row>
    <row r="132" spans="1:34" x14ac:dyDescent="0.25">
      <c r="A132">
        <v>260710</v>
      </c>
      <c r="B132">
        <v>59</v>
      </c>
      <c r="C132">
        <v>1</v>
      </c>
      <c r="D132" t="s">
        <v>41</v>
      </c>
      <c r="E132" t="s">
        <v>41</v>
      </c>
      <c r="F132">
        <v>0</v>
      </c>
      <c r="G132" t="s">
        <v>57</v>
      </c>
      <c r="H132" t="s">
        <v>121</v>
      </c>
      <c r="I132" t="s">
        <v>67</v>
      </c>
      <c r="J132" t="s">
        <v>125</v>
      </c>
      <c r="K132" t="s">
        <v>80</v>
      </c>
      <c r="L132" t="s">
        <v>41</v>
      </c>
      <c r="M132" t="s">
        <v>41</v>
      </c>
      <c r="N132">
        <v>1</v>
      </c>
      <c r="O132">
        <v>3.1</v>
      </c>
      <c r="P132">
        <v>5.2</v>
      </c>
      <c r="Q132">
        <v>2</v>
      </c>
      <c r="R132">
        <v>90.7</v>
      </c>
      <c r="S132">
        <v>97</v>
      </c>
      <c r="T132">
        <v>256</v>
      </c>
      <c r="U132">
        <v>172</v>
      </c>
      <c r="V132">
        <v>136</v>
      </c>
      <c r="W132">
        <v>2.8</v>
      </c>
      <c r="X132">
        <f>VLOOKUP(A132,眼底和Gensini!$A:$L,2,0)</f>
        <v>0.65200000000000002</v>
      </c>
      <c r="Y132">
        <f>VLOOKUP($A132,眼底和Gensini!$A:$L,2,0)</f>
        <v>0.65200000000000002</v>
      </c>
      <c r="Z132">
        <f>VLOOKUP($A132,眼底和Gensini!$A:$L,4,0)</f>
        <v>71</v>
      </c>
      <c r="AA132">
        <f>VLOOKUP($A132,眼底和Gensini!$A:$L,5,0)</f>
        <v>65</v>
      </c>
      <c r="AB132">
        <f>VLOOKUP($A132,眼底和Gensini!$A:$L,6,0)</f>
        <v>109</v>
      </c>
      <c r="AC132">
        <f>VLOOKUP($A132,眼底和Gensini!$A:$L,7,0)</f>
        <v>118</v>
      </c>
      <c r="AD132">
        <f>VLOOKUP($A132,眼底和Gensini!$A:$L,8,0)</f>
        <v>1.44</v>
      </c>
      <c r="AE132">
        <f>VLOOKUP($A132,眼底和Gensini!$A:$L,9,0)</f>
        <v>1.4724999999999999</v>
      </c>
      <c r="AF132">
        <f>VLOOKUP($A132,眼底和Gensini!$A:$L,10,0)</f>
        <v>0.60559999999999903</v>
      </c>
      <c r="AG132">
        <f>VLOOKUP($A132,眼底和Gensini!$A:$L,11,0)</f>
        <v>1.3258000000000001</v>
      </c>
      <c r="AH132">
        <f>VLOOKUP($A132,眼底和Gensini!$A:$L,12,0)</f>
        <v>2</v>
      </c>
    </row>
    <row r="133" spans="1:34" x14ac:dyDescent="0.25">
      <c r="A133">
        <v>384029</v>
      </c>
      <c r="B133">
        <v>69</v>
      </c>
      <c r="C133">
        <v>2</v>
      </c>
      <c r="D133" t="s">
        <v>41</v>
      </c>
      <c r="E133" t="s">
        <v>40</v>
      </c>
      <c r="F133">
        <v>0</v>
      </c>
      <c r="G133" t="s">
        <v>159</v>
      </c>
      <c r="H133" t="s">
        <v>72</v>
      </c>
      <c r="I133" t="s">
        <v>49</v>
      </c>
      <c r="J133" t="s">
        <v>123</v>
      </c>
      <c r="K133" t="s">
        <v>114</v>
      </c>
      <c r="L133" t="s">
        <v>41</v>
      </c>
      <c r="M133" t="s">
        <v>41</v>
      </c>
      <c r="N133">
        <v>1</v>
      </c>
      <c r="O133">
        <v>3.58</v>
      </c>
      <c r="P133">
        <v>9</v>
      </c>
      <c r="Q133">
        <v>48</v>
      </c>
      <c r="R133" t="s">
        <v>52</v>
      </c>
      <c r="S133">
        <v>81</v>
      </c>
      <c r="T133">
        <v>300</v>
      </c>
      <c r="U133">
        <v>203</v>
      </c>
      <c r="V133">
        <v>70</v>
      </c>
      <c r="W133">
        <v>2.5</v>
      </c>
      <c r="X133">
        <f>VLOOKUP(A133,眼底和Gensini!$A:$L,2,0)</f>
        <v>0</v>
      </c>
      <c r="Y133">
        <f>VLOOKUP($A133,眼底和Gensini!$A:$L,2,0)</f>
        <v>0</v>
      </c>
      <c r="Z133">
        <f>VLOOKUP($A133,眼底和Gensini!$A:$L,4,0)</f>
        <v>0</v>
      </c>
      <c r="AA133">
        <f>VLOOKUP($A133,眼底和Gensini!$A:$L,5,0)</f>
        <v>78</v>
      </c>
      <c r="AB133">
        <f>VLOOKUP($A133,眼底和Gensini!$A:$L,6,0)</f>
        <v>0</v>
      </c>
      <c r="AC133">
        <f>VLOOKUP($A133,眼底和Gensini!$A:$L,7,0)</f>
        <v>129</v>
      </c>
      <c r="AD133">
        <f>VLOOKUP($A133,眼底和Gensini!$A:$L,8,0)</f>
        <v>1.304</v>
      </c>
      <c r="AE133">
        <f>VLOOKUP($A133,眼底和Gensini!$A:$L,9,0)</f>
        <v>1.323</v>
      </c>
      <c r="AF133">
        <f>VLOOKUP($A133,眼底和Gensini!$A:$L,10,0)</f>
        <v>1.0103</v>
      </c>
      <c r="AG133">
        <f>VLOOKUP($A133,眼底和Gensini!$A:$L,11,0)</f>
        <v>1.8653</v>
      </c>
      <c r="AH133">
        <f>VLOOKUP($A133,眼底和Gensini!$A:$L,12,0)</f>
        <v>48</v>
      </c>
    </row>
    <row r="134" spans="1:34" x14ac:dyDescent="0.25">
      <c r="A134">
        <v>309382</v>
      </c>
      <c r="B134" t="e">
        <v>#N/A</v>
      </c>
      <c r="C134" t="e">
        <v>#N/A</v>
      </c>
      <c r="D134" t="e">
        <v>#N/A</v>
      </c>
      <c r="E134" t="e">
        <v>#N/A</v>
      </c>
      <c r="F134">
        <v>0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>
        <v>1</v>
      </c>
      <c r="O134" t="e">
        <v>#N/A</v>
      </c>
      <c r="P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t="e">
        <v>#N/A</v>
      </c>
      <c r="W134" t="e">
        <v>#N/A</v>
      </c>
      <c r="X134">
        <f>VLOOKUP(A134,眼底和Gensini!$A:$L,2,0)</f>
        <v>0.79300000000000004</v>
      </c>
      <c r="Y134">
        <f>VLOOKUP($A134,眼底和Gensini!$A:$L,2,0)</f>
        <v>0.79300000000000004</v>
      </c>
      <c r="Z134">
        <f>VLOOKUP($A134,眼底和Gensini!$A:$L,4,0)</f>
        <v>57</v>
      </c>
      <c r="AA134">
        <f>VLOOKUP($A134,眼底和Gensini!$A:$L,5,0)</f>
        <v>53.5</v>
      </c>
      <c r="AB134">
        <f>VLOOKUP($A134,眼底和Gensini!$A:$L,6,0)</f>
        <v>73.5</v>
      </c>
      <c r="AC134">
        <f>VLOOKUP($A134,眼底和Gensini!$A:$L,7,0)</f>
        <v>76</v>
      </c>
      <c r="AD134">
        <f>VLOOKUP($A134,眼底和Gensini!$A:$L,8,0)</f>
        <v>1.5249999999999899</v>
      </c>
      <c r="AE134">
        <f>VLOOKUP($A134,眼底和Gensini!$A:$L,9,0)</f>
        <v>1.6179999999999899</v>
      </c>
      <c r="AF134">
        <f>VLOOKUP($A134,眼底和Gensini!$A:$L,10,0)</f>
        <v>0.93369999999999997</v>
      </c>
      <c r="AG134">
        <f>VLOOKUP($A134,眼底和Gensini!$A:$L,11,0)</f>
        <v>1.1937</v>
      </c>
      <c r="AH134">
        <f>VLOOKUP($A134,眼底和Gensini!$A:$L,12,0)</f>
        <v>0</v>
      </c>
    </row>
    <row r="135" spans="1:34" x14ac:dyDescent="0.25">
      <c r="A135">
        <v>124500</v>
      </c>
      <c r="B135">
        <v>39</v>
      </c>
      <c r="C135">
        <v>1</v>
      </c>
      <c r="D135" t="s">
        <v>41</v>
      </c>
      <c r="E135" t="s">
        <v>41</v>
      </c>
      <c r="F135">
        <v>0</v>
      </c>
      <c r="G135" t="s">
        <v>126</v>
      </c>
      <c r="H135" t="s">
        <v>170</v>
      </c>
      <c r="I135" t="s">
        <v>83</v>
      </c>
      <c r="J135" t="s">
        <v>68</v>
      </c>
      <c r="K135" t="s">
        <v>67</v>
      </c>
      <c r="L135" t="s">
        <v>41</v>
      </c>
      <c r="M135" t="s">
        <v>40</v>
      </c>
      <c r="N135">
        <v>1</v>
      </c>
      <c r="O135">
        <v>3.33</v>
      </c>
      <c r="P135">
        <v>5.6</v>
      </c>
      <c r="Q135">
        <v>8</v>
      </c>
      <c r="R135">
        <v>5.9</v>
      </c>
      <c r="S135">
        <v>62</v>
      </c>
      <c r="T135">
        <v>422</v>
      </c>
      <c r="U135">
        <v>201</v>
      </c>
      <c r="V135">
        <v>205</v>
      </c>
      <c r="W135">
        <v>1.5</v>
      </c>
      <c r="X135">
        <f>VLOOKUP(A135,眼底和Gensini!$A:$L,2,0)</f>
        <v>0.58699999999999997</v>
      </c>
      <c r="Y135">
        <f>VLOOKUP($A135,眼底和Gensini!$A:$L,2,0)</f>
        <v>0.58699999999999997</v>
      </c>
      <c r="Z135">
        <f>VLOOKUP($A135,眼底和Gensini!$A:$L,4,0)</f>
        <v>53</v>
      </c>
      <c r="AA135">
        <f>VLOOKUP($A135,眼底和Gensini!$A:$L,5,0)</f>
        <v>57</v>
      </c>
      <c r="AB135">
        <f>VLOOKUP($A135,眼底和Gensini!$A:$L,6,0)</f>
        <v>90</v>
      </c>
      <c r="AC135">
        <f>VLOOKUP($A135,眼底和Gensini!$A:$L,7,0)</f>
        <v>90</v>
      </c>
      <c r="AD135">
        <f>VLOOKUP($A135,眼底和Gensini!$A:$L,8,0)</f>
        <v>1.5645</v>
      </c>
      <c r="AE135">
        <f>VLOOKUP($A135,眼底和Gensini!$A:$L,9,0)</f>
        <v>1.6735</v>
      </c>
      <c r="AF135">
        <f>VLOOKUP($A135,眼底和Gensini!$A:$L,10,0)</f>
        <v>1.04315</v>
      </c>
      <c r="AG135">
        <f>VLOOKUP($A135,眼底和Gensini!$A:$L,11,0)</f>
        <v>1.4834499999999999</v>
      </c>
      <c r="AH135">
        <f>VLOOKUP($A135,眼底和Gensini!$A:$L,12,0)</f>
        <v>8</v>
      </c>
    </row>
    <row r="136" spans="1:34" x14ac:dyDescent="0.25">
      <c r="A136">
        <v>395837</v>
      </c>
      <c r="B136">
        <v>68</v>
      </c>
      <c r="C136">
        <v>2</v>
      </c>
      <c r="D136" t="s">
        <v>40</v>
      </c>
      <c r="E136" t="s">
        <v>41</v>
      </c>
      <c r="F136">
        <v>0</v>
      </c>
      <c r="G136" t="s">
        <v>98</v>
      </c>
      <c r="H136" t="s">
        <v>172</v>
      </c>
      <c r="I136" t="s">
        <v>70</v>
      </c>
      <c r="J136" t="s">
        <v>71</v>
      </c>
      <c r="K136" t="s">
        <v>102</v>
      </c>
      <c r="L136" t="s">
        <v>41</v>
      </c>
      <c r="M136" t="s">
        <v>40</v>
      </c>
      <c r="N136">
        <v>1</v>
      </c>
      <c r="O136">
        <v>4.71</v>
      </c>
      <c r="P136">
        <v>5</v>
      </c>
      <c r="Q136">
        <v>14</v>
      </c>
      <c r="R136" t="s">
        <v>52</v>
      </c>
      <c r="S136">
        <v>43</v>
      </c>
      <c r="T136">
        <v>253</v>
      </c>
      <c r="U136">
        <v>172</v>
      </c>
      <c r="V136">
        <v>171</v>
      </c>
      <c r="W136">
        <v>14.1</v>
      </c>
      <c r="X136">
        <f>VLOOKUP(A136,眼底和Gensini!$A:$L,2,0)</f>
        <v>0.747</v>
      </c>
      <c r="Y136">
        <f>VLOOKUP($A136,眼底和Gensini!$A:$L,2,0)</f>
        <v>0.747</v>
      </c>
      <c r="Z136">
        <f>VLOOKUP($A136,眼底和Gensini!$A:$L,4,0)</f>
        <v>50</v>
      </c>
      <c r="AA136">
        <f>VLOOKUP($A136,眼底和Gensini!$A:$L,5,0)</f>
        <v>51</v>
      </c>
      <c r="AB136">
        <f>VLOOKUP($A136,眼底和Gensini!$A:$L,6,0)</f>
        <v>68</v>
      </c>
      <c r="AC136">
        <f>VLOOKUP($A136,眼底和Gensini!$A:$L,7,0)</f>
        <v>71</v>
      </c>
      <c r="AD136">
        <f>VLOOKUP($A136,眼底和Gensini!$A:$L,8,0)</f>
        <v>1.304</v>
      </c>
      <c r="AE136">
        <f>VLOOKUP($A136,眼底和Gensini!$A:$L,9,0)</f>
        <v>1.4159999999999999</v>
      </c>
      <c r="AF136">
        <f>VLOOKUP($A136,眼底和Gensini!$A:$L,10,0)</f>
        <v>1.7101</v>
      </c>
      <c r="AG136">
        <f>VLOOKUP($A136,眼底和Gensini!$A:$L,11,0)</f>
        <v>1.1931</v>
      </c>
      <c r="AH136">
        <f>VLOOKUP($A136,眼底和Gensini!$A:$L,12,0)</f>
        <v>14</v>
      </c>
    </row>
    <row r="137" spans="1:34" x14ac:dyDescent="0.25">
      <c r="A137">
        <v>392336</v>
      </c>
      <c r="B137">
        <v>70</v>
      </c>
      <c r="C137">
        <v>2</v>
      </c>
      <c r="D137" t="s">
        <v>40</v>
      </c>
      <c r="E137" t="s">
        <v>41</v>
      </c>
      <c r="F137">
        <v>0</v>
      </c>
      <c r="G137" t="s">
        <v>61</v>
      </c>
      <c r="H137" t="s">
        <v>140</v>
      </c>
      <c r="I137" t="s">
        <v>55</v>
      </c>
      <c r="J137" t="s">
        <v>103</v>
      </c>
      <c r="K137" t="s">
        <v>51</v>
      </c>
      <c r="L137" t="s">
        <v>40</v>
      </c>
      <c r="M137" t="s">
        <v>40</v>
      </c>
      <c r="N137">
        <v>1</v>
      </c>
      <c r="O137">
        <v>4.28</v>
      </c>
      <c r="P137">
        <v>8.6</v>
      </c>
      <c r="Q137">
        <v>0</v>
      </c>
      <c r="R137">
        <v>6.4</v>
      </c>
      <c r="S137">
        <v>63</v>
      </c>
      <c r="T137">
        <v>238</v>
      </c>
      <c r="U137">
        <v>174</v>
      </c>
      <c r="V137">
        <v>77</v>
      </c>
      <c r="W137">
        <v>2.9</v>
      </c>
      <c r="X137">
        <f>VLOOKUP(A137,眼底和Gensini!$A:$L,2,0)</f>
        <v>0.89</v>
      </c>
      <c r="Y137">
        <f>VLOOKUP($A137,眼底和Gensini!$A:$L,2,0)</f>
        <v>0.89</v>
      </c>
      <c r="Z137">
        <f>VLOOKUP($A137,眼底和Gensini!$A:$L,4,0)</f>
        <v>64</v>
      </c>
      <c r="AA137">
        <f>VLOOKUP($A137,眼底和Gensini!$A:$L,5,0)</f>
        <v>79.5</v>
      </c>
      <c r="AB137">
        <f>VLOOKUP($A137,眼底和Gensini!$A:$L,6,0)</f>
        <v>72</v>
      </c>
      <c r="AC137">
        <f>VLOOKUP($A137,眼底和Gensini!$A:$L,7,0)</f>
        <v>98.5</v>
      </c>
      <c r="AD137">
        <f>VLOOKUP($A137,眼底和Gensini!$A:$L,8,0)</f>
        <v>1.4909999999999799</v>
      </c>
      <c r="AE137">
        <f>VLOOKUP($A137,眼底和Gensini!$A:$L,9,0)</f>
        <v>1.4624999999999999</v>
      </c>
      <c r="AF137">
        <f>VLOOKUP($A137,眼底和Gensini!$A:$L,10,0)</f>
        <v>1.6107499999999999</v>
      </c>
      <c r="AG137">
        <f>VLOOKUP($A137,眼底和Gensini!$A:$L,11,0)</f>
        <v>1.3188500000000001</v>
      </c>
      <c r="AH137">
        <f>VLOOKUP($A137,眼底和Gensini!$A:$L,12,0)</f>
        <v>0</v>
      </c>
    </row>
    <row r="138" spans="1:34" x14ac:dyDescent="0.25">
      <c r="A138">
        <v>35417</v>
      </c>
      <c r="B138">
        <v>50</v>
      </c>
      <c r="C138">
        <v>2</v>
      </c>
      <c r="D138" t="s">
        <v>41</v>
      </c>
      <c r="E138" t="s">
        <v>40</v>
      </c>
      <c r="F138">
        <v>0</v>
      </c>
      <c r="G138" t="s">
        <v>87</v>
      </c>
      <c r="H138" t="s">
        <v>114</v>
      </c>
      <c r="I138" t="s">
        <v>70</v>
      </c>
      <c r="J138" t="s">
        <v>82</v>
      </c>
      <c r="K138" t="s">
        <v>80</v>
      </c>
      <c r="L138" t="s">
        <v>40</v>
      </c>
      <c r="M138" t="s">
        <v>40</v>
      </c>
      <c r="N138">
        <v>1</v>
      </c>
      <c r="O138">
        <v>3.66</v>
      </c>
      <c r="P138">
        <v>7.2</v>
      </c>
      <c r="Q138">
        <v>0</v>
      </c>
      <c r="R138">
        <v>17.7</v>
      </c>
      <c r="S138">
        <v>39</v>
      </c>
      <c r="T138">
        <v>195</v>
      </c>
      <c r="U138">
        <v>123</v>
      </c>
      <c r="V138">
        <v>34</v>
      </c>
      <c r="W138">
        <v>11.1</v>
      </c>
      <c r="X138">
        <f>VLOOKUP(A138,眼底和Gensini!$A:$L,2,0)</f>
        <v>0.54799999999999904</v>
      </c>
      <c r="Y138">
        <f>VLOOKUP($A138,眼底和Gensini!$A:$L,2,0)</f>
        <v>0.54799999999999904</v>
      </c>
      <c r="Z138">
        <f>VLOOKUP($A138,眼底和Gensini!$A:$L,4,0)</f>
        <v>49</v>
      </c>
      <c r="AA138">
        <f>VLOOKUP($A138,眼底和Gensini!$A:$L,5,0)</f>
        <v>66</v>
      </c>
      <c r="AB138">
        <f>VLOOKUP($A138,眼底和Gensini!$A:$L,6,0)</f>
        <v>90</v>
      </c>
      <c r="AC138">
        <f>VLOOKUP($A138,眼底和Gensini!$A:$L,7,0)</f>
        <v>120</v>
      </c>
      <c r="AD138">
        <f>VLOOKUP($A138,眼底和Gensini!$A:$L,8,0)</f>
        <v>1.583</v>
      </c>
      <c r="AE138">
        <f>VLOOKUP($A138,眼底和Gensini!$A:$L,9,0)</f>
        <v>1.575</v>
      </c>
      <c r="AF138">
        <f>VLOOKUP($A138,眼底和Gensini!$A:$L,10,0)</f>
        <v>0.7611</v>
      </c>
      <c r="AG138">
        <f>VLOOKUP($A138,眼底和Gensini!$A:$L,11,0)</f>
        <v>1.31</v>
      </c>
      <c r="AH138">
        <f>VLOOKUP($A138,眼底和Gensini!$A:$L,12,0)</f>
        <v>0</v>
      </c>
    </row>
    <row r="139" spans="1:34" x14ac:dyDescent="0.25">
      <c r="A139">
        <v>168856</v>
      </c>
      <c r="B139">
        <v>63</v>
      </c>
      <c r="C139">
        <v>2</v>
      </c>
      <c r="D139" t="s">
        <v>40</v>
      </c>
      <c r="E139" t="s">
        <v>41</v>
      </c>
      <c r="F139">
        <v>0</v>
      </c>
      <c r="G139" t="s">
        <v>138</v>
      </c>
      <c r="H139" t="s">
        <v>165</v>
      </c>
      <c r="I139" t="s">
        <v>72</v>
      </c>
      <c r="J139" t="s">
        <v>155</v>
      </c>
      <c r="K139" t="s">
        <v>96</v>
      </c>
      <c r="L139" t="s">
        <v>40</v>
      </c>
      <c r="M139" t="s">
        <v>40</v>
      </c>
      <c r="N139">
        <v>1</v>
      </c>
      <c r="O139">
        <v>4.91</v>
      </c>
      <c r="P139">
        <v>5.3</v>
      </c>
      <c r="Q139">
        <v>42</v>
      </c>
      <c r="R139">
        <v>7.8</v>
      </c>
      <c r="S139">
        <v>70</v>
      </c>
      <c r="T139">
        <v>409</v>
      </c>
      <c r="U139">
        <v>214</v>
      </c>
      <c r="V139">
        <v>101</v>
      </c>
      <c r="W139">
        <v>9.6</v>
      </c>
      <c r="X139">
        <f>VLOOKUP(A139,眼底和Gensini!$A:$L,2,0)</f>
        <v>0.79149999999999998</v>
      </c>
      <c r="Y139">
        <f>VLOOKUP($A139,眼底和Gensini!$A:$L,2,0)</f>
        <v>0.79149999999999998</v>
      </c>
      <c r="Z139">
        <f>VLOOKUP($A139,眼底和Gensini!$A:$L,4,0)</f>
        <v>65</v>
      </c>
      <c r="AA139">
        <f>VLOOKUP($A139,眼底和Gensini!$A:$L,5,0)</f>
        <v>64</v>
      </c>
      <c r="AB139">
        <f>VLOOKUP($A139,眼底和Gensini!$A:$L,6,0)</f>
        <v>83.5</v>
      </c>
      <c r="AC139">
        <f>VLOOKUP($A139,眼底和Gensini!$A:$L,7,0)</f>
        <v>79.5</v>
      </c>
      <c r="AD139">
        <f>VLOOKUP($A139,眼底和Gensini!$A:$L,8,0)</f>
        <v>1.56299999999999</v>
      </c>
      <c r="AE139">
        <f>VLOOKUP($A139,眼底和Gensini!$A:$L,9,0)</f>
        <v>1.5589999999999999</v>
      </c>
      <c r="AF139">
        <f>VLOOKUP($A139,眼底和Gensini!$A:$L,10,0)</f>
        <v>0.79590000000000005</v>
      </c>
      <c r="AG139">
        <f>VLOOKUP($A139,眼底和Gensini!$A:$L,11,0)</f>
        <v>1.2808999999999999</v>
      </c>
      <c r="AH139">
        <f>VLOOKUP($A139,眼底和Gensini!$A:$L,12,0)</f>
        <v>42</v>
      </c>
    </row>
    <row r="140" spans="1:34" x14ac:dyDescent="0.25">
      <c r="A140">
        <v>285698</v>
      </c>
      <c r="B140">
        <v>65</v>
      </c>
      <c r="C140">
        <v>1</v>
      </c>
      <c r="D140" t="s">
        <v>41</v>
      </c>
      <c r="E140" t="s">
        <v>41</v>
      </c>
      <c r="F140">
        <v>0</v>
      </c>
      <c r="G140" t="s">
        <v>73</v>
      </c>
      <c r="H140" t="s">
        <v>44</v>
      </c>
      <c r="I140" t="s">
        <v>55</v>
      </c>
      <c r="J140" t="s">
        <v>133</v>
      </c>
      <c r="K140" t="s">
        <v>69</v>
      </c>
      <c r="L140" t="s">
        <v>41</v>
      </c>
      <c r="M140" t="s">
        <v>40</v>
      </c>
      <c r="N140">
        <v>1</v>
      </c>
      <c r="O140">
        <v>3.49</v>
      </c>
      <c r="P140">
        <v>5.5</v>
      </c>
      <c r="Q140">
        <v>52</v>
      </c>
      <c r="R140">
        <v>9.6999999999999993</v>
      </c>
      <c r="S140">
        <v>95</v>
      </c>
      <c r="T140">
        <v>438</v>
      </c>
      <c r="U140">
        <v>184</v>
      </c>
      <c r="V140">
        <v>173</v>
      </c>
      <c r="W140">
        <v>2.8</v>
      </c>
      <c r="X140">
        <f>VLOOKUP(A140,眼底和Gensini!$A:$L,2,0)</f>
        <v>0.76299999999999901</v>
      </c>
      <c r="Y140">
        <f>VLOOKUP($A140,眼底和Gensini!$A:$L,2,0)</f>
        <v>0.76299999999999901</v>
      </c>
      <c r="Z140">
        <f>VLOOKUP($A140,眼底和Gensini!$A:$L,4,0)</f>
        <v>65.5</v>
      </c>
      <c r="AA140">
        <f>VLOOKUP($A140,眼底和Gensini!$A:$L,5,0)</f>
        <v>63.5</v>
      </c>
      <c r="AB140">
        <f>VLOOKUP($A140,眼底和Gensini!$A:$L,6,0)</f>
        <v>85.5</v>
      </c>
      <c r="AC140">
        <f>VLOOKUP($A140,眼底和Gensini!$A:$L,7,0)</f>
        <v>83.5</v>
      </c>
      <c r="AD140">
        <f>VLOOKUP($A140,眼底和Gensini!$A:$L,8,0)</f>
        <v>1.4224999999999901</v>
      </c>
      <c r="AE140">
        <f>VLOOKUP($A140,眼底和Gensini!$A:$L,9,0)</f>
        <v>1.524</v>
      </c>
      <c r="AF140">
        <f>VLOOKUP($A140,眼底和Gensini!$A:$L,10,0)</f>
        <v>0.93179999999999996</v>
      </c>
      <c r="AG140">
        <f>VLOOKUP($A140,眼底和Gensini!$A:$L,11,0)</f>
        <v>2.4836</v>
      </c>
      <c r="AH140">
        <f>VLOOKUP($A140,眼底和Gensini!$A:$L,12,0)</f>
        <v>52</v>
      </c>
    </row>
    <row r="141" spans="1:34" x14ac:dyDescent="0.25">
      <c r="A141">
        <v>409249</v>
      </c>
      <c r="B141">
        <v>66</v>
      </c>
      <c r="C141">
        <v>2</v>
      </c>
      <c r="D141" t="s">
        <v>40</v>
      </c>
      <c r="E141" t="s">
        <v>40</v>
      </c>
      <c r="F141">
        <v>0</v>
      </c>
      <c r="G141" t="s">
        <v>107</v>
      </c>
      <c r="H141" t="s">
        <v>72</v>
      </c>
      <c r="I141" t="s">
        <v>51</v>
      </c>
      <c r="J141" t="s">
        <v>156</v>
      </c>
      <c r="K141" t="s">
        <v>58</v>
      </c>
      <c r="L141" t="s">
        <v>41</v>
      </c>
      <c r="M141" t="s">
        <v>41</v>
      </c>
      <c r="N141">
        <v>1</v>
      </c>
      <c r="O141">
        <v>2.5</v>
      </c>
      <c r="P141">
        <v>6.7</v>
      </c>
      <c r="Q141">
        <v>0</v>
      </c>
      <c r="R141" t="e">
        <v>#N/A</v>
      </c>
      <c r="S141">
        <v>52</v>
      </c>
      <c r="T141">
        <v>301</v>
      </c>
      <c r="U141">
        <v>143</v>
      </c>
      <c r="V141">
        <v>90</v>
      </c>
      <c r="W141">
        <v>12.1</v>
      </c>
      <c r="X141">
        <f>VLOOKUP(A141,眼底和Gensini!$A:$L,2,0)</f>
        <v>0.68199999999999905</v>
      </c>
      <c r="Y141">
        <f>VLOOKUP($A141,眼底和Gensini!$A:$L,2,0)</f>
        <v>0.68199999999999905</v>
      </c>
      <c r="Z141">
        <f>VLOOKUP($A141,眼底和Gensini!$A:$L,4,0)</f>
        <v>51.5</v>
      </c>
      <c r="AA141">
        <f>VLOOKUP($A141,眼底和Gensini!$A:$L,5,0)</f>
        <v>51</v>
      </c>
      <c r="AB141">
        <f>VLOOKUP($A141,眼底和Gensini!$A:$L,6,0)</f>
        <v>76</v>
      </c>
      <c r="AC141">
        <f>VLOOKUP($A141,眼底和Gensini!$A:$L,7,0)</f>
        <v>80.5</v>
      </c>
      <c r="AD141">
        <f>VLOOKUP($A141,眼底和Gensini!$A:$L,8,0)</f>
        <v>1.54249999999999</v>
      </c>
      <c r="AE141">
        <f>VLOOKUP($A141,眼底和Gensini!$A:$L,9,0)</f>
        <v>1.617</v>
      </c>
      <c r="AF141">
        <f>VLOOKUP($A141,眼底和Gensini!$A:$L,10,0)</f>
        <v>0.89615</v>
      </c>
      <c r="AG141">
        <f>VLOOKUP($A141,眼底和Gensini!$A:$L,11,0)</f>
        <v>1.3871</v>
      </c>
      <c r="AH141">
        <f>VLOOKUP($A141,眼底和Gensini!$A:$L,12,0)</f>
        <v>0</v>
      </c>
    </row>
    <row r="142" spans="1:34" x14ac:dyDescent="0.25">
      <c r="A142">
        <v>379972</v>
      </c>
      <c r="B142">
        <v>57</v>
      </c>
      <c r="C142">
        <v>1</v>
      </c>
      <c r="D142" t="s">
        <v>41</v>
      </c>
      <c r="E142" t="s">
        <v>40</v>
      </c>
      <c r="F142">
        <v>0</v>
      </c>
      <c r="G142" t="s">
        <v>42</v>
      </c>
      <c r="H142" t="s">
        <v>81</v>
      </c>
      <c r="I142" t="s">
        <v>55</v>
      </c>
      <c r="J142" t="s">
        <v>59</v>
      </c>
      <c r="K142" t="s">
        <v>51</v>
      </c>
      <c r="L142" t="s">
        <v>40</v>
      </c>
      <c r="M142" t="s">
        <v>40</v>
      </c>
      <c r="N142">
        <v>1</v>
      </c>
      <c r="O142">
        <v>3.68</v>
      </c>
      <c r="P142">
        <v>6.5</v>
      </c>
      <c r="Q142">
        <v>20</v>
      </c>
      <c r="R142">
        <v>0.2</v>
      </c>
      <c r="S142">
        <v>73</v>
      </c>
      <c r="T142">
        <v>363</v>
      </c>
      <c r="U142">
        <v>134</v>
      </c>
      <c r="V142">
        <v>50</v>
      </c>
      <c r="W142">
        <v>3.4</v>
      </c>
      <c r="X142">
        <f>VLOOKUP(A142,眼底和Gensini!$A:$L,2,0)</f>
        <v>0.76099999999999901</v>
      </c>
      <c r="Y142">
        <f>VLOOKUP($A142,眼底和Gensini!$A:$L,2,0)</f>
        <v>0.76099999999999901</v>
      </c>
      <c r="Z142">
        <f>VLOOKUP($A142,眼底和Gensini!$A:$L,4,0)</f>
        <v>64</v>
      </c>
      <c r="AA142">
        <f>VLOOKUP($A142,眼底和Gensini!$A:$L,5,0)</f>
        <v>72</v>
      </c>
      <c r="AB142">
        <f>VLOOKUP($A142,眼底和Gensini!$A:$L,6,0)</f>
        <v>84</v>
      </c>
      <c r="AC142">
        <f>VLOOKUP($A142,眼底和Gensini!$A:$L,7,0)</f>
        <v>101</v>
      </c>
      <c r="AD142">
        <f>VLOOKUP($A142,眼底和Gensini!$A:$L,8,0)</f>
        <v>1.2765</v>
      </c>
      <c r="AE142">
        <f>VLOOKUP($A142,眼底和Gensini!$A:$L,9,0)</f>
        <v>1.4324999999999899</v>
      </c>
      <c r="AF142">
        <f>VLOOKUP($A142,眼底和Gensini!$A:$L,10,0)</f>
        <v>0.66884999999999895</v>
      </c>
      <c r="AG142">
        <f>VLOOKUP($A142,眼底和Gensini!$A:$L,11,0)</f>
        <v>0.98494999999999999</v>
      </c>
      <c r="AH142">
        <f>VLOOKUP($A142,眼底和Gensini!$A:$L,12,0)</f>
        <v>20</v>
      </c>
    </row>
    <row r="143" spans="1:34" x14ac:dyDescent="0.25">
      <c r="A143">
        <v>232301</v>
      </c>
      <c r="B143">
        <v>76</v>
      </c>
      <c r="C143">
        <v>2</v>
      </c>
      <c r="D143" t="s">
        <v>41</v>
      </c>
      <c r="E143" t="s">
        <v>41</v>
      </c>
      <c r="F143">
        <v>0</v>
      </c>
      <c r="G143" t="s">
        <v>47</v>
      </c>
      <c r="H143" t="s">
        <v>89</v>
      </c>
      <c r="I143" t="s">
        <v>72</v>
      </c>
      <c r="J143" t="s">
        <v>133</v>
      </c>
      <c r="K143" t="s">
        <v>58</v>
      </c>
      <c r="L143" t="s">
        <v>40</v>
      </c>
      <c r="M143" t="s">
        <v>40</v>
      </c>
      <c r="N143">
        <v>1</v>
      </c>
      <c r="O143">
        <v>4.16</v>
      </c>
      <c r="P143">
        <v>6.1</v>
      </c>
      <c r="Q143">
        <v>82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>
        <f>VLOOKUP(A143,眼底和Gensini!$A:$L,2,0)</f>
        <v>0.747</v>
      </c>
      <c r="Y143">
        <f>VLOOKUP($A143,眼底和Gensini!$A:$L,2,0)</f>
        <v>0.747</v>
      </c>
      <c r="Z143">
        <f>VLOOKUP($A143,眼底和Gensini!$A:$L,4,0)</f>
        <v>51</v>
      </c>
      <c r="AA143">
        <f>VLOOKUP($A143,眼底和Gensini!$A:$L,5,0)</f>
        <v>38</v>
      </c>
      <c r="AB143">
        <f>VLOOKUP($A143,眼底和Gensini!$A:$L,6,0)</f>
        <v>68</v>
      </c>
      <c r="AC143">
        <f>VLOOKUP($A143,眼底和Gensini!$A:$L,7,0)</f>
        <v>70</v>
      </c>
      <c r="AD143">
        <f>VLOOKUP($A143,眼底和Gensini!$A:$L,8,0)</f>
        <v>1.19949999999999</v>
      </c>
      <c r="AE143">
        <f>VLOOKUP($A143,眼底和Gensini!$A:$L,9,0)</f>
        <v>1.264</v>
      </c>
      <c r="AF143">
        <f>VLOOKUP($A143,眼底和Gensini!$A:$L,10,0)</f>
        <v>0.56909999999999905</v>
      </c>
      <c r="AG143">
        <f>VLOOKUP($A143,眼底和Gensini!$A:$L,11,0)</f>
        <v>0.70940000000000003</v>
      </c>
      <c r="AH143">
        <f>VLOOKUP($A143,眼底和Gensini!$A:$L,12,0)</f>
        <v>82</v>
      </c>
    </row>
    <row r="144" spans="1:34" x14ac:dyDescent="0.25">
      <c r="A144">
        <v>409246</v>
      </c>
      <c r="B144">
        <v>75</v>
      </c>
      <c r="C144">
        <v>2</v>
      </c>
      <c r="D144" t="s">
        <v>40</v>
      </c>
      <c r="E144" t="s">
        <v>41</v>
      </c>
      <c r="F144">
        <v>0</v>
      </c>
      <c r="G144">
        <v>170</v>
      </c>
      <c r="H144" t="e">
        <v>#N/A</v>
      </c>
      <c r="I144">
        <v>69</v>
      </c>
      <c r="J144">
        <v>184</v>
      </c>
      <c r="K144">
        <v>85</v>
      </c>
      <c r="L144" t="s">
        <v>41</v>
      </c>
      <c r="M144" t="s">
        <v>40</v>
      </c>
      <c r="N144">
        <v>1</v>
      </c>
      <c r="O144">
        <v>5.26</v>
      </c>
      <c r="P144">
        <v>5.2</v>
      </c>
      <c r="Q144">
        <v>4</v>
      </c>
      <c r="R144">
        <v>1.6</v>
      </c>
      <c r="S144">
        <v>50</v>
      </c>
      <c r="T144">
        <v>267</v>
      </c>
      <c r="U144">
        <v>267</v>
      </c>
      <c r="V144">
        <v>60</v>
      </c>
      <c r="W144">
        <v>16</v>
      </c>
      <c r="X144">
        <f>VLOOKUP(A144,眼底和Gensini!$A:$L,2,0)</f>
        <v>0</v>
      </c>
      <c r="Y144">
        <f>VLOOKUP($A144,眼底和Gensini!$A:$L,2,0)</f>
        <v>0</v>
      </c>
      <c r="Z144">
        <f>VLOOKUP($A144,眼底和Gensini!$A:$L,4,0)</f>
        <v>0</v>
      </c>
      <c r="AA144">
        <f>VLOOKUP($A144,眼底和Gensini!$A:$L,5,0)</f>
        <v>0</v>
      </c>
      <c r="AB144">
        <f>VLOOKUP($A144,眼底和Gensini!$A:$L,6,0)</f>
        <v>0</v>
      </c>
      <c r="AC144">
        <f>VLOOKUP($A144,眼底和Gensini!$A:$L,7,0)</f>
        <v>0</v>
      </c>
      <c r="AD144">
        <f>VLOOKUP($A144,眼底和Gensini!$A:$L,8,0)</f>
        <v>0</v>
      </c>
      <c r="AE144">
        <f>VLOOKUP($A144,眼底和Gensini!$A:$L,9,0)</f>
        <v>0</v>
      </c>
      <c r="AF144">
        <f>VLOOKUP($A144,眼底和Gensini!$A:$L,10,0)</f>
        <v>0</v>
      </c>
      <c r="AG144">
        <f>VLOOKUP($A144,眼底和Gensini!$A:$L,11,0)</f>
        <v>0</v>
      </c>
      <c r="AH144">
        <f>VLOOKUP($A144,眼底和Gensini!$A:$L,12,0)</f>
        <v>4</v>
      </c>
    </row>
    <row r="145" spans="1:34" x14ac:dyDescent="0.25">
      <c r="A145">
        <v>339289</v>
      </c>
      <c r="B145">
        <v>83</v>
      </c>
      <c r="C145">
        <v>2</v>
      </c>
      <c r="D145" t="s">
        <v>40</v>
      </c>
      <c r="E145" t="s">
        <v>41</v>
      </c>
      <c r="F145">
        <v>0</v>
      </c>
      <c r="G145">
        <v>162</v>
      </c>
      <c r="H145" t="e">
        <v>#N/A</v>
      </c>
      <c r="I145">
        <v>70</v>
      </c>
      <c r="J145">
        <v>142</v>
      </c>
      <c r="K145">
        <v>78</v>
      </c>
      <c r="L145" t="s">
        <v>41</v>
      </c>
      <c r="M145" t="s">
        <v>40</v>
      </c>
      <c r="N145">
        <v>1</v>
      </c>
      <c r="O145">
        <v>5.33</v>
      </c>
      <c r="P145">
        <v>5.0999999999999996</v>
      </c>
      <c r="Q145">
        <v>14</v>
      </c>
      <c r="R145" t="s">
        <v>52</v>
      </c>
      <c r="S145">
        <v>64</v>
      </c>
      <c r="T145">
        <v>287</v>
      </c>
      <c r="U145">
        <v>141</v>
      </c>
      <c r="V145">
        <v>58</v>
      </c>
      <c r="W145">
        <v>16.7</v>
      </c>
      <c r="X145">
        <f>VLOOKUP(A145,眼底和Gensini!$A:$L,2,0)</f>
        <v>0.628999999999999</v>
      </c>
      <c r="Y145">
        <f>VLOOKUP($A145,眼底和Gensini!$A:$L,2,0)</f>
        <v>0.628999999999999</v>
      </c>
      <c r="Z145">
        <f>VLOOKUP($A145,眼底和Gensini!$A:$L,4,0)</f>
        <v>51</v>
      </c>
      <c r="AA145">
        <f>VLOOKUP($A145,眼底和Gensini!$A:$L,5,0)</f>
        <v>47.5</v>
      </c>
      <c r="AB145">
        <f>VLOOKUP($A145,眼底和Gensini!$A:$L,6,0)</f>
        <v>82</v>
      </c>
      <c r="AC145">
        <f>VLOOKUP($A145,眼底和Gensini!$A:$L,7,0)</f>
        <v>88</v>
      </c>
      <c r="AD145">
        <f>VLOOKUP($A145,眼底和Gensini!$A:$L,8,0)</f>
        <v>1.3864999999999901</v>
      </c>
      <c r="AE145">
        <f>VLOOKUP($A145,眼底和Gensini!$A:$L,9,0)</f>
        <v>1.4874999999999901</v>
      </c>
      <c r="AF145">
        <f>VLOOKUP($A145,眼底和Gensini!$A:$L,10,0)</f>
        <v>0.613949999999999</v>
      </c>
      <c r="AG145">
        <f>VLOOKUP($A145,眼底和Gensini!$A:$L,11,0)</f>
        <v>1.02935</v>
      </c>
      <c r="AH145">
        <f>VLOOKUP($A145,眼底和Gensini!$A:$L,12,0)</f>
        <v>14</v>
      </c>
    </row>
    <row r="146" spans="1:34" x14ac:dyDescent="0.25">
      <c r="A146">
        <v>409391</v>
      </c>
      <c r="B146">
        <v>74</v>
      </c>
      <c r="C146">
        <v>2</v>
      </c>
      <c r="D146" t="s">
        <v>40</v>
      </c>
      <c r="E146" t="s">
        <v>41</v>
      </c>
      <c r="F146">
        <v>0</v>
      </c>
      <c r="G146">
        <v>162</v>
      </c>
      <c r="H146">
        <v>67</v>
      </c>
      <c r="I146">
        <v>68</v>
      </c>
      <c r="J146">
        <v>109</v>
      </c>
      <c r="K146">
        <v>68</v>
      </c>
      <c r="L146" t="s">
        <v>40</v>
      </c>
      <c r="M146" t="s">
        <v>41</v>
      </c>
      <c r="N146">
        <v>1</v>
      </c>
      <c r="O146">
        <v>4.12</v>
      </c>
      <c r="P146">
        <v>6.7</v>
      </c>
      <c r="Q146">
        <v>40</v>
      </c>
      <c r="R146" t="s">
        <v>52</v>
      </c>
      <c r="S146">
        <v>52</v>
      </c>
      <c r="T146">
        <v>379</v>
      </c>
      <c r="U146">
        <v>156</v>
      </c>
      <c r="V146">
        <v>61</v>
      </c>
      <c r="W146">
        <v>12.4</v>
      </c>
      <c r="X146">
        <f>VLOOKUP(A146,眼底和Gensini!$A:$L,2,0)</f>
        <v>0.51300000000000001</v>
      </c>
      <c r="Y146">
        <f>VLOOKUP($A146,眼底和Gensini!$A:$L,2,0)</f>
        <v>0.51300000000000001</v>
      </c>
      <c r="Z146">
        <f>VLOOKUP($A146,眼底和Gensini!$A:$L,4,0)</f>
        <v>24</v>
      </c>
      <c r="AA146">
        <f>VLOOKUP($A146,眼底和Gensini!$A:$L,5,0)</f>
        <v>34.5</v>
      </c>
      <c r="AB146">
        <f>VLOOKUP($A146,眼底和Gensini!$A:$L,6,0)</f>
        <v>51.5</v>
      </c>
      <c r="AC146">
        <f>VLOOKUP($A146,眼底和Gensini!$A:$L,7,0)</f>
        <v>56.5</v>
      </c>
      <c r="AD146">
        <f>VLOOKUP($A146,眼底和Gensini!$A:$L,8,0)</f>
        <v>1.3654999999999999</v>
      </c>
      <c r="AE146">
        <f>VLOOKUP($A146,眼底和Gensini!$A:$L,9,0)</f>
        <v>1.42549999999999</v>
      </c>
      <c r="AF146">
        <f>VLOOKUP($A146,眼底和Gensini!$A:$L,10,0)</f>
        <v>0.51690000000000003</v>
      </c>
      <c r="AG146">
        <f>VLOOKUP($A146,眼底和Gensini!$A:$L,11,0)</f>
        <v>1.0485500000000001</v>
      </c>
      <c r="AH146">
        <f>VLOOKUP($A146,眼底和Gensini!$A:$L,12,0)</f>
        <v>40</v>
      </c>
    </row>
    <row r="147" spans="1:34" x14ac:dyDescent="0.25">
      <c r="A147">
        <v>409390</v>
      </c>
      <c r="B147">
        <v>40</v>
      </c>
      <c r="C147">
        <v>2</v>
      </c>
      <c r="D147" t="s">
        <v>41</v>
      </c>
      <c r="E147" t="s">
        <v>40</v>
      </c>
      <c r="F147">
        <v>0</v>
      </c>
      <c r="G147">
        <v>163</v>
      </c>
      <c r="H147">
        <v>59</v>
      </c>
      <c r="I147">
        <v>68</v>
      </c>
      <c r="J147">
        <v>106</v>
      </c>
      <c r="K147">
        <v>64</v>
      </c>
      <c r="L147" t="s">
        <v>40</v>
      </c>
      <c r="M147" t="s">
        <v>41</v>
      </c>
      <c r="N147">
        <v>1</v>
      </c>
      <c r="O147">
        <v>4.72</v>
      </c>
      <c r="P147">
        <v>4.5999999999999996</v>
      </c>
      <c r="Q147">
        <v>0</v>
      </c>
      <c r="R147" t="s">
        <v>52</v>
      </c>
      <c r="S147">
        <v>53</v>
      </c>
      <c r="T147">
        <v>294</v>
      </c>
      <c r="U147">
        <v>227</v>
      </c>
      <c r="V147">
        <v>234</v>
      </c>
      <c r="W147">
        <v>24.7</v>
      </c>
      <c r="X147">
        <f>VLOOKUP(A147,眼底和Gensini!$A:$L,2,0)</f>
        <v>0.82249999999999901</v>
      </c>
      <c r="Y147">
        <f>VLOOKUP($A147,眼底和Gensini!$A:$L,2,0)</f>
        <v>0.82249999999999901</v>
      </c>
      <c r="Z147">
        <f>VLOOKUP($A147,眼底和Gensini!$A:$L,4,0)</f>
        <v>73</v>
      </c>
      <c r="AA147">
        <f>VLOOKUP($A147,眼底和Gensini!$A:$L,5,0)</f>
        <v>70</v>
      </c>
      <c r="AB147">
        <f>VLOOKUP($A147,眼底和Gensini!$A:$L,6,0)</f>
        <v>89.5</v>
      </c>
      <c r="AC147">
        <f>VLOOKUP($A147,眼底和Gensini!$A:$L,7,0)</f>
        <v>88.5</v>
      </c>
      <c r="AD147">
        <f>VLOOKUP($A147,眼底和Gensini!$A:$L,8,0)</f>
        <v>1.6659999999999999</v>
      </c>
      <c r="AE147">
        <f>VLOOKUP($A147,眼底和Gensini!$A:$L,9,0)</f>
        <v>1.6444999999999901</v>
      </c>
      <c r="AF147">
        <f>VLOOKUP($A147,眼底和Gensini!$A:$L,10,0)</f>
        <v>1.0482499999999999</v>
      </c>
      <c r="AG147">
        <f>VLOOKUP($A147,眼底和Gensini!$A:$L,11,0)</f>
        <v>1.3021</v>
      </c>
      <c r="AH147">
        <f>VLOOKUP($A147,眼底和Gensini!$A:$L,12,0)</f>
        <v>0</v>
      </c>
    </row>
    <row r="148" spans="1:34" x14ac:dyDescent="0.25">
      <c r="A148">
        <v>409388</v>
      </c>
      <c r="B148">
        <v>58</v>
      </c>
      <c r="C148">
        <v>2</v>
      </c>
      <c r="D148" t="s">
        <v>40</v>
      </c>
      <c r="E148" t="s">
        <v>41</v>
      </c>
      <c r="F148">
        <v>0</v>
      </c>
      <c r="G148">
        <v>160</v>
      </c>
      <c r="H148">
        <v>70</v>
      </c>
      <c r="I148">
        <v>90</v>
      </c>
      <c r="J148">
        <v>128</v>
      </c>
      <c r="K148">
        <v>72</v>
      </c>
      <c r="L148" t="s">
        <v>41</v>
      </c>
      <c r="M148" t="s">
        <v>41</v>
      </c>
      <c r="N148">
        <v>1</v>
      </c>
      <c r="O148">
        <v>4.82</v>
      </c>
      <c r="P148">
        <v>5.6</v>
      </c>
      <c r="Q148">
        <v>0</v>
      </c>
      <c r="R148" t="s">
        <v>52</v>
      </c>
      <c r="S148">
        <v>58</v>
      </c>
      <c r="T148">
        <v>281</v>
      </c>
      <c r="U148">
        <v>129</v>
      </c>
      <c r="V148">
        <v>71</v>
      </c>
      <c r="W148">
        <v>11.4</v>
      </c>
      <c r="X148">
        <f>VLOOKUP(A148,眼底和Gensini!$A:$L,2,0)</f>
        <v>0.59899999999999898</v>
      </c>
      <c r="Y148">
        <f>VLOOKUP($A148,眼底和Gensini!$A:$L,2,0)</f>
        <v>0.59899999999999898</v>
      </c>
      <c r="Z148">
        <f>VLOOKUP($A148,眼底和Gensini!$A:$L,4,0)</f>
        <v>66</v>
      </c>
      <c r="AA148">
        <f>VLOOKUP($A148,眼底和Gensini!$A:$L,5,0)</f>
        <v>71.5</v>
      </c>
      <c r="AB148">
        <f>VLOOKUP($A148,眼底和Gensini!$A:$L,6,0)</f>
        <v>108.5</v>
      </c>
      <c r="AC148">
        <f>VLOOKUP($A148,眼底和Gensini!$A:$L,7,0)</f>
        <v>95</v>
      </c>
      <c r="AD148">
        <f>VLOOKUP($A148,眼底和Gensini!$A:$L,8,0)</f>
        <v>1.5840000000000001</v>
      </c>
      <c r="AE148">
        <f>VLOOKUP($A148,眼底和Gensini!$A:$L,9,0)</f>
        <v>1.569</v>
      </c>
      <c r="AF148">
        <f>VLOOKUP($A148,眼底和Gensini!$A:$L,10,0)</f>
        <v>1.15645</v>
      </c>
      <c r="AG148">
        <f>VLOOKUP($A148,眼底和Gensini!$A:$L,11,0)</f>
        <v>1.4313499999999999</v>
      </c>
      <c r="AH148">
        <f>VLOOKUP($A148,眼底和Gensini!$A:$L,12,0)</f>
        <v>0</v>
      </c>
    </row>
    <row r="149" spans="1:34" x14ac:dyDescent="0.25">
      <c r="A149">
        <v>157228</v>
      </c>
      <c r="B149">
        <v>67</v>
      </c>
      <c r="C149">
        <v>1</v>
      </c>
      <c r="D149" t="s">
        <v>41</v>
      </c>
      <c r="E149" t="s">
        <v>40</v>
      </c>
      <c r="F149">
        <v>0</v>
      </c>
      <c r="G149">
        <v>167</v>
      </c>
      <c r="H149">
        <v>75</v>
      </c>
      <c r="I149">
        <v>62</v>
      </c>
      <c r="J149">
        <v>150</v>
      </c>
      <c r="K149">
        <v>76</v>
      </c>
      <c r="L149" t="s">
        <v>41</v>
      </c>
      <c r="M149" t="s">
        <v>41</v>
      </c>
      <c r="N149">
        <v>1</v>
      </c>
      <c r="O149">
        <v>3.21</v>
      </c>
      <c r="P149">
        <v>7.8</v>
      </c>
      <c r="Q149">
        <v>20</v>
      </c>
      <c r="R149">
        <v>101.7</v>
      </c>
      <c r="S149">
        <v>76</v>
      </c>
      <c r="T149">
        <v>314</v>
      </c>
      <c r="U149">
        <v>108</v>
      </c>
      <c r="V149">
        <v>64</v>
      </c>
      <c r="W149">
        <v>3.7</v>
      </c>
      <c r="X149">
        <f>VLOOKUP(A149,眼底和Gensini!$A:$L,2,0)</f>
        <v>0.57699999999999996</v>
      </c>
      <c r="Y149">
        <f>VLOOKUP($A149,眼底和Gensini!$A:$L,2,0)</f>
        <v>0.57699999999999996</v>
      </c>
      <c r="Z149">
        <f>VLOOKUP($A149,眼底和Gensini!$A:$L,4,0)</f>
        <v>56</v>
      </c>
      <c r="AA149">
        <f>VLOOKUP($A149,眼底和Gensini!$A:$L,5,0)</f>
        <v>0</v>
      </c>
      <c r="AB149">
        <f>VLOOKUP($A149,眼底和Gensini!$A:$L,6,0)</f>
        <v>98</v>
      </c>
      <c r="AC149">
        <f>VLOOKUP($A149,眼底和Gensini!$A:$L,7,0)</f>
        <v>91</v>
      </c>
      <c r="AD149">
        <f>VLOOKUP($A149,眼底和Gensini!$A:$L,8,0)</f>
        <v>1.37299999999999</v>
      </c>
      <c r="AE149">
        <f>VLOOKUP($A149,眼底和Gensini!$A:$L,9,0)</f>
        <v>1.4144999999999901</v>
      </c>
      <c r="AF149">
        <f>VLOOKUP($A149,眼底和Gensini!$A:$L,10,0)</f>
        <v>1.7014</v>
      </c>
      <c r="AG149">
        <f>VLOOKUP($A149,眼底和Gensini!$A:$L,11,0)</f>
        <v>1.83125</v>
      </c>
      <c r="AH149">
        <f>VLOOKUP($A149,眼底和Gensini!$A:$L,12,0)</f>
        <v>20</v>
      </c>
    </row>
    <row r="150" spans="1:34" x14ac:dyDescent="0.25">
      <c r="A150">
        <v>389176</v>
      </c>
      <c r="B150">
        <v>76</v>
      </c>
      <c r="C150">
        <v>1</v>
      </c>
      <c r="D150" t="s">
        <v>40</v>
      </c>
      <c r="E150" t="s">
        <v>41</v>
      </c>
      <c r="F150">
        <v>0</v>
      </c>
      <c r="G150">
        <v>157</v>
      </c>
      <c r="H150">
        <v>73</v>
      </c>
      <c r="I150">
        <v>72</v>
      </c>
      <c r="J150">
        <v>161</v>
      </c>
      <c r="K150">
        <v>88</v>
      </c>
      <c r="L150" t="s">
        <v>41</v>
      </c>
      <c r="M150" t="s">
        <v>40</v>
      </c>
      <c r="N150">
        <v>1</v>
      </c>
      <c r="O150">
        <v>4.25</v>
      </c>
      <c r="P150">
        <v>5.7</v>
      </c>
      <c r="Q150">
        <v>100</v>
      </c>
      <c r="R150" t="s">
        <v>52</v>
      </c>
      <c r="S150">
        <v>85</v>
      </c>
      <c r="T150">
        <v>542</v>
      </c>
      <c r="U150">
        <v>208</v>
      </c>
      <c r="V150">
        <v>81</v>
      </c>
      <c r="W150">
        <v>25.4</v>
      </c>
      <c r="X150">
        <f>VLOOKUP(A150,眼底和Gensini!$A:$L,2,0)</f>
        <v>0.59399999999999897</v>
      </c>
      <c r="Y150">
        <f>VLOOKUP($A150,眼底和Gensini!$A:$L,2,0)</f>
        <v>0.59399999999999897</v>
      </c>
      <c r="Z150">
        <f>VLOOKUP($A150,眼底和Gensini!$A:$L,4,0)</f>
        <v>55.5</v>
      </c>
      <c r="AA150">
        <f>VLOOKUP($A150,眼底和Gensini!$A:$L,5,0)</f>
        <v>48</v>
      </c>
      <c r="AB150">
        <f>VLOOKUP($A150,眼底和Gensini!$A:$L,6,0)</f>
        <v>95</v>
      </c>
      <c r="AC150">
        <f>VLOOKUP($A150,眼底和Gensini!$A:$L,7,0)</f>
        <v>90.5</v>
      </c>
      <c r="AD150">
        <f>VLOOKUP($A150,眼底和Gensini!$A:$L,8,0)</f>
        <v>1.5834999999999899</v>
      </c>
      <c r="AE150">
        <f>VLOOKUP($A150,眼底和Gensini!$A:$L,9,0)</f>
        <v>1.5899999999999901</v>
      </c>
      <c r="AF150">
        <f>VLOOKUP($A150,眼底和Gensini!$A:$L,10,0)</f>
        <v>0.94714999999999905</v>
      </c>
      <c r="AG150">
        <f>VLOOKUP($A150,眼底和Gensini!$A:$L,11,0)</f>
        <v>1.5245</v>
      </c>
      <c r="AH150">
        <f>VLOOKUP($A150,眼底和Gensini!$A:$L,12,0)</f>
        <v>100</v>
      </c>
    </row>
    <row r="151" spans="1:34" x14ac:dyDescent="0.25">
      <c r="A151">
        <v>277027</v>
      </c>
      <c r="B151">
        <v>68</v>
      </c>
      <c r="C151">
        <v>2</v>
      </c>
      <c r="D151" t="s">
        <v>40</v>
      </c>
      <c r="E151" t="s">
        <v>40</v>
      </c>
      <c r="F151">
        <v>0</v>
      </c>
      <c r="G151">
        <v>164</v>
      </c>
      <c r="H151">
        <v>72</v>
      </c>
      <c r="I151">
        <v>72</v>
      </c>
      <c r="J151">
        <v>128</v>
      </c>
      <c r="K151">
        <v>70</v>
      </c>
      <c r="L151" t="s">
        <v>40</v>
      </c>
      <c r="M151" t="s">
        <v>40</v>
      </c>
      <c r="N151">
        <v>1</v>
      </c>
      <c r="O151">
        <v>3.96</v>
      </c>
      <c r="P151">
        <v>5.0999999999999996</v>
      </c>
      <c r="Q151">
        <v>10</v>
      </c>
      <c r="R151">
        <v>2.1</v>
      </c>
      <c r="S151">
        <v>58</v>
      </c>
      <c r="T151">
        <v>301</v>
      </c>
      <c r="U151">
        <v>185</v>
      </c>
      <c r="V151">
        <v>63</v>
      </c>
      <c r="W151">
        <v>0.9</v>
      </c>
      <c r="X151">
        <f>VLOOKUP(A151,眼底和Gensini!$A:$L,2,0)</f>
        <v>0.86349999999999905</v>
      </c>
      <c r="Y151">
        <f>VLOOKUP($A151,眼底和Gensini!$A:$L,2,0)</f>
        <v>0.86349999999999905</v>
      </c>
      <c r="Z151">
        <f>VLOOKUP($A151,眼底和Gensini!$A:$L,4,0)</f>
        <v>70.5</v>
      </c>
      <c r="AA151">
        <f>VLOOKUP($A151,眼底和Gensini!$A:$L,5,0)</f>
        <v>54</v>
      </c>
      <c r="AB151">
        <f>VLOOKUP($A151,眼底和Gensini!$A:$L,6,0)</f>
        <v>82</v>
      </c>
      <c r="AC151">
        <f>VLOOKUP($A151,眼底和Gensini!$A:$L,7,0)</f>
        <v>78</v>
      </c>
      <c r="AD151">
        <f>VLOOKUP($A151,眼底和Gensini!$A:$L,8,0)</f>
        <v>1.5529999999999999</v>
      </c>
      <c r="AE151">
        <f>VLOOKUP($A151,眼底和Gensini!$A:$L,9,0)</f>
        <v>1.6019999999999901</v>
      </c>
      <c r="AF151">
        <f>VLOOKUP($A151,眼底和Gensini!$A:$L,10,0)</f>
        <v>0.97514999999999996</v>
      </c>
      <c r="AG151">
        <f>VLOOKUP($A151,眼底和Gensini!$A:$L,11,0)</f>
        <v>1.2382</v>
      </c>
      <c r="AH151">
        <f>VLOOKUP($A151,眼底和Gensini!$A:$L,12,0)</f>
        <v>10</v>
      </c>
    </row>
    <row r="152" spans="1:34" x14ac:dyDescent="0.25">
      <c r="A152">
        <v>312496</v>
      </c>
      <c r="B152">
        <v>82</v>
      </c>
      <c r="C152">
        <v>1</v>
      </c>
      <c r="D152" t="s">
        <v>40</v>
      </c>
      <c r="E152" t="s">
        <v>41</v>
      </c>
      <c r="F152">
        <v>0</v>
      </c>
      <c r="G152">
        <v>166</v>
      </c>
      <c r="H152">
        <v>70</v>
      </c>
      <c r="I152">
        <v>68</v>
      </c>
      <c r="J152">
        <v>150</v>
      </c>
      <c r="K152">
        <v>83</v>
      </c>
      <c r="L152" t="s">
        <v>41</v>
      </c>
      <c r="M152" t="s">
        <v>40</v>
      </c>
      <c r="N152">
        <v>1</v>
      </c>
      <c r="O152">
        <v>3.29</v>
      </c>
      <c r="P152">
        <v>5.4</v>
      </c>
      <c r="Q152">
        <v>106</v>
      </c>
      <c r="R152">
        <v>27.1</v>
      </c>
      <c r="S152">
        <v>90</v>
      </c>
      <c r="T152">
        <v>158</v>
      </c>
      <c r="U152">
        <v>207</v>
      </c>
      <c r="V152">
        <v>127</v>
      </c>
      <c r="W152">
        <v>1.6</v>
      </c>
      <c r="X152">
        <f>VLOOKUP(A152,眼底和Gensini!$A:$L,2,0)</f>
        <v>0.96199999999999897</v>
      </c>
      <c r="Y152">
        <f>VLOOKUP($A152,眼底和Gensini!$A:$L,2,0)</f>
        <v>0.96199999999999897</v>
      </c>
      <c r="Z152">
        <f>VLOOKUP($A152,眼底和Gensini!$A:$L,4,0)</f>
        <v>64.5</v>
      </c>
      <c r="AA152">
        <f>VLOOKUP($A152,眼底和Gensini!$A:$L,5,0)</f>
        <v>76.5</v>
      </c>
      <c r="AB152">
        <f>VLOOKUP($A152,眼底和Gensini!$A:$L,6,0)</f>
        <v>70</v>
      </c>
      <c r="AC152">
        <f>VLOOKUP($A152,眼底和Gensini!$A:$L,7,0)</f>
        <v>74.5</v>
      </c>
      <c r="AD152">
        <f>VLOOKUP($A152,眼底和Gensini!$A:$L,8,0)</f>
        <v>1.3109999999999999</v>
      </c>
      <c r="AE152">
        <f>VLOOKUP($A152,眼底和Gensini!$A:$L,9,0)</f>
        <v>1.375</v>
      </c>
      <c r="AF152">
        <f>VLOOKUP($A152,眼底和Gensini!$A:$L,10,0)</f>
        <v>0.65209999999999901</v>
      </c>
      <c r="AG152">
        <f>VLOOKUP($A152,眼底和Gensini!$A:$L,11,0)</f>
        <v>0.96484999999999999</v>
      </c>
      <c r="AH152">
        <f>VLOOKUP($A152,眼底和Gensini!$A:$L,12,0)</f>
        <v>106</v>
      </c>
    </row>
    <row r="153" spans="1:34" x14ac:dyDescent="0.25">
      <c r="A153">
        <v>261662</v>
      </c>
      <c r="B153">
        <v>59</v>
      </c>
      <c r="C153">
        <v>2</v>
      </c>
      <c r="D153" t="s">
        <v>41</v>
      </c>
      <c r="E153" t="s">
        <v>40</v>
      </c>
      <c r="F153">
        <v>0</v>
      </c>
      <c r="G153">
        <v>154</v>
      </c>
      <c r="H153">
        <v>71</v>
      </c>
      <c r="I153">
        <v>68</v>
      </c>
      <c r="J153">
        <v>123</v>
      </c>
      <c r="K153">
        <v>83</v>
      </c>
      <c r="L153" t="s">
        <v>41</v>
      </c>
      <c r="M153" t="s">
        <v>40</v>
      </c>
      <c r="N153">
        <v>1</v>
      </c>
      <c r="O153" t="e">
        <v>#N/A</v>
      </c>
      <c r="P153" t="e">
        <v>#N/A</v>
      </c>
      <c r="Q153">
        <v>0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>
        <f>VLOOKUP(A153,眼底和Gensini!$A:$L,2,0)</f>
        <v>0.83399999999999996</v>
      </c>
      <c r="Y153">
        <f>VLOOKUP($A153,眼底和Gensini!$A:$L,2,0)</f>
        <v>0.83399999999999996</v>
      </c>
      <c r="Z153">
        <f>VLOOKUP($A153,眼底和Gensini!$A:$L,4,0)</f>
        <v>63</v>
      </c>
      <c r="AA153">
        <f>VLOOKUP($A153,眼底和Gensini!$A:$L,5,0)</f>
        <v>71</v>
      </c>
      <c r="AB153">
        <f>VLOOKUP($A153,眼底和Gensini!$A:$L,6,0)</f>
        <v>71</v>
      </c>
      <c r="AC153">
        <f>VLOOKUP($A153,眼底和Gensini!$A:$L,7,0)</f>
        <v>89</v>
      </c>
      <c r="AD153">
        <f>VLOOKUP($A153,眼底和Gensini!$A:$L,8,0)</f>
        <v>1.266</v>
      </c>
      <c r="AE153">
        <f>VLOOKUP($A153,眼底和Gensini!$A:$L,9,0)</f>
        <v>1.3145</v>
      </c>
      <c r="AF153">
        <f>VLOOKUP($A153,眼底和Gensini!$A:$L,10,0)</f>
        <v>0.75079999999999902</v>
      </c>
      <c r="AG153">
        <f>VLOOKUP($A153,眼底和Gensini!$A:$L,11,0)</f>
        <v>0.96309999999999996</v>
      </c>
      <c r="AH153">
        <f>VLOOKUP($A153,眼底和Gensini!$A:$L,12,0)</f>
        <v>0</v>
      </c>
    </row>
    <row r="154" spans="1:34" x14ac:dyDescent="0.25">
      <c r="A154">
        <v>409426</v>
      </c>
      <c r="B154">
        <v>59</v>
      </c>
      <c r="C154">
        <v>1</v>
      </c>
      <c r="D154" t="s">
        <v>40</v>
      </c>
      <c r="E154" t="s">
        <v>41</v>
      </c>
      <c r="F154">
        <v>0</v>
      </c>
      <c r="G154">
        <v>174</v>
      </c>
      <c r="H154">
        <v>85</v>
      </c>
      <c r="I154">
        <v>66</v>
      </c>
      <c r="J154">
        <v>146</v>
      </c>
      <c r="K154">
        <v>100</v>
      </c>
      <c r="L154" t="s">
        <v>41</v>
      </c>
      <c r="M154" t="s">
        <v>41</v>
      </c>
      <c r="N154">
        <v>1</v>
      </c>
      <c r="O154">
        <v>4.3499999999999996</v>
      </c>
      <c r="P154">
        <v>5.6</v>
      </c>
      <c r="Q154" t="e">
        <v>#N/A</v>
      </c>
      <c r="R154" t="e">
        <v>#N/A</v>
      </c>
      <c r="S154">
        <v>94</v>
      </c>
      <c r="T154">
        <v>446</v>
      </c>
      <c r="U154">
        <v>153</v>
      </c>
      <c r="V154">
        <v>67</v>
      </c>
      <c r="W154">
        <v>1.7</v>
      </c>
      <c r="X154" t="e">
        <f>VLOOKUP(A154,眼底和Gensini!$A:$L,2,0)</f>
        <v>#N/A</v>
      </c>
      <c r="Y154" t="e">
        <f>VLOOKUP($A154,眼底和Gensini!$A:$L,2,0)</f>
        <v>#N/A</v>
      </c>
      <c r="Z154" t="e">
        <f>VLOOKUP($A154,眼底和Gensini!$A:$L,4,0)</f>
        <v>#N/A</v>
      </c>
      <c r="AA154" t="e">
        <f>VLOOKUP($A154,眼底和Gensini!$A:$L,5,0)</f>
        <v>#N/A</v>
      </c>
      <c r="AB154" t="e">
        <f>VLOOKUP($A154,眼底和Gensini!$A:$L,6,0)</f>
        <v>#N/A</v>
      </c>
      <c r="AC154" t="e">
        <f>VLOOKUP($A154,眼底和Gensini!$A:$L,7,0)</f>
        <v>#N/A</v>
      </c>
      <c r="AD154" t="e">
        <f>VLOOKUP($A154,眼底和Gensini!$A:$L,8,0)</f>
        <v>#N/A</v>
      </c>
      <c r="AE154" t="e">
        <f>VLOOKUP($A154,眼底和Gensini!$A:$L,9,0)</f>
        <v>#N/A</v>
      </c>
      <c r="AF154" t="e">
        <f>VLOOKUP($A154,眼底和Gensini!$A:$L,10,0)</f>
        <v>#N/A</v>
      </c>
      <c r="AG154" t="e">
        <f>VLOOKUP($A154,眼底和Gensini!$A:$L,11,0)</f>
        <v>#N/A</v>
      </c>
      <c r="AH154" t="e">
        <f>VLOOKUP($A154,眼底和Gensini!$A:$L,12,0)</f>
        <v>#N/A</v>
      </c>
    </row>
    <row r="155" spans="1:34" x14ac:dyDescent="0.25">
      <c r="A155">
        <v>409326</v>
      </c>
      <c r="B155">
        <v>77</v>
      </c>
      <c r="C155">
        <v>2</v>
      </c>
      <c r="D155" t="s">
        <v>41</v>
      </c>
      <c r="E155" t="s">
        <v>41</v>
      </c>
      <c r="F155">
        <v>0</v>
      </c>
      <c r="G155">
        <v>145</v>
      </c>
      <c r="H155">
        <v>67</v>
      </c>
      <c r="I155">
        <v>78</v>
      </c>
      <c r="J155">
        <v>166</v>
      </c>
      <c r="K155">
        <v>77</v>
      </c>
      <c r="L155" t="s">
        <v>40</v>
      </c>
      <c r="M155" t="s">
        <v>41</v>
      </c>
      <c r="N155">
        <v>1</v>
      </c>
      <c r="O155">
        <v>3.55</v>
      </c>
      <c r="P155">
        <v>5.4</v>
      </c>
      <c r="Q155">
        <v>4</v>
      </c>
      <c r="R155" t="s">
        <v>52</v>
      </c>
      <c r="S155">
        <v>60</v>
      </c>
      <c r="T155">
        <v>291</v>
      </c>
      <c r="U155">
        <v>87</v>
      </c>
      <c r="V155">
        <v>93</v>
      </c>
      <c r="W155">
        <v>10.6</v>
      </c>
      <c r="X155">
        <f>VLOOKUP(A155,眼底和Gensini!$A:$L,2,0)</f>
        <v>0.78200000000000003</v>
      </c>
      <c r="Y155">
        <f>VLOOKUP($A155,眼底和Gensini!$A:$L,2,0)</f>
        <v>0.78200000000000003</v>
      </c>
      <c r="Z155">
        <f>VLOOKUP($A155,眼底和Gensini!$A:$L,4,0)</f>
        <v>51.5</v>
      </c>
      <c r="AA155">
        <f>VLOOKUP($A155,眼底和Gensini!$A:$L,5,0)</f>
        <v>56</v>
      </c>
      <c r="AB155">
        <f>VLOOKUP($A155,眼底和Gensini!$A:$L,6,0)</f>
        <v>66.5</v>
      </c>
      <c r="AC155">
        <f>VLOOKUP($A155,眼底和Gensini!$A:$L,7,0)</f>
        <v>71.5</v>
      </c>
      <c r="AD155">
        <f>VLOOKUP($A155,眼底和Gensini!$A:$L,8,0)</f>
        <v>1.39699999999999</v>
      </c>
      <c r="AE155">
        <f>VLOOKUP($A155,眼底和Gensini!$A:$L,9,0)</f>
        <v>1.5234999999999901</v>
      </c>
      <c r="AF155">
        <f>VLOOKUP($A155,眼底和Gensini!$A:$L,10,0)</f>
        <v>1.03335</v>
      </c>
      <c r="AG155">
        <f>VLOOKUP($A155,眼底和Gensini!$A:$L,11,0)</f>
        <v>1.0619000000000001</v>
      </c>
      <c r="AH155">
        <f>VLOOKUP($A155,眼底和Gensini!$A:$L,12,0)</f>
        <v>4</v>
      </c>
    </row>
    <row r="156" spans="1:34" x14ac:dyDescent="0.25">
      <c r="A156">
        <v>353797</v>
      </c>
      <c r="B156">
        <v>57</v>
      </c>
      <c r="C156">
        <v>1</v>
      </c>
      <c r="D156" t="s">
        <v>40</v>
      </c>
      <c r="E156" t="s">
        <v>41</v>
      </c>
      <c r="F156">
        <v>0</v>
      </c>
      <c r="G156">
        <v>170</v>
      </c>
      <c r="H156">
        <v>88</v>
      </c>
      <c r="I156">
        <v>68</v>
      </c>
      <c r="J156">
        <v>148</v>
      </c>
      <c r="K156">
        <v>83</v>
      </c>
      <c r="L156" t="s">
        <v>41</v>
      </c>
      <c r="M156" t="s">
        <v>41</v>
      </c>
      <c r="N156">
        <v>1</v>
      </c>
      <c r="O156">
        <v>3.44</v>
      </c>
      <c r="P156">
        <v>5.9</v>
      </c>
      <c r="Q156">
        <v>120</v>
      </c>
      <c r="R156" t="s">
        <v>52</v>
      </c>
      <c r="S156">
        <v>85</v>
      </c>
      <c r="T156">
        <v>318</v>
      </c>
      <c r="U156">
        <v>179</v>
      </c>
      <c r="V156">
        <v>179</v>
      </c>
      <c r="W156">
        <v>16.3</v>
      </c>
      <c r="X156">
        <f>VLOOKUP(A156,眼底和Gensini!$A:$L,2,0)</f>
        <v>0.72849999999999904</v>
      </c>
      <c r="Y156">
        <f>VLOOKUP($A156,眼底和Gensini!$A:$L,2,0)</f>
        <v>0.72849999999999904</v>
      </c>
      <c r="Z156">
        <f>VLOOKUP($A156,眼底和Gensini!$A:$L,4,0)</f>
        <v>53</v>
      </c>
      <c r="AA156">
        <f>VLOOKUP($A156,眼底和Gensini!$A:$L,5,0)</f>
        <v>56</v>
      </c>
      <c r="AB156">
        <f>VLOOKUP($A156,眼底和Gensini!$A:$L,6,0)</f>
        <v>75</v>
      </c>
      <c r="AC156">
        <f>VLOOKUP($A156,眼底和Gensini!$A:$L,7,0)</f>
        <v>81.5</v>
      </c>
      <c r="AD156">
        <f>VLOOKUP($A156,眼底和Gensini!$A:$L,8,0)</f>
        <v>1.583</v>
      </c>
      <c r="AE156">
        <f>VLOOKUP($A156,眼底和Gensini!$A:$L,9,0)</f>
        <v>1.5974999999999999</v>
      </c>
      <c r="AF156">
        <f>VLOOKUP($A156,眼底和Gensini!$A:$L,10,0)</f>
        <v>1.3967000000000001</v>
      </c>
      <c r="AG156">
        <f>VLOOKUP($A156,眼底和Gensini!$A:$L,11,0)</f>
        <v>1.3934</v>
      </c>
      <c r="AH156">
        <f>VLOOKUP($A156,眼底和Gensini!$A:$L,12,0)</f>
        <v>120</v>
      </c>
    </row>
    <row r="157" spans="1:34" x14ac:dyDescent="0.25">
      <c r="A157">
        <v>99209</v>
      </c>
      <c r="B157">
        <v>59</v>
      </c>
      <c r="C157">
        <v>1</v>
      </c>
      <c r="D157" t="s">
        <v>41</v>
      </c>
      <c r="E157" t="s">
        <v>41</v>
      </c>
      <c r="F157">
        <v>0</v>
      </c>
      <c r="G157">
        <v>178</v>
      </c>
      <c r="H157">
        <v>95</v>
      </c>
      <c r="I157">
        <v>76</v>
      </c>
      <c r="J157">
        <v>136</v>
      </c>
      <c r="K157">
        <v>72</v>
      </c>
      <c r="L157" t="s">
        <v>41</v>
      </c>
      <c r="M157" t="s">
        <v>40</v>
      </c>
      <c r="N157">
        <v>1</v>
      </c>
      <c r="O157">
        <v>2.42</v>
      </c>
      <c r="P157">
        <v>5.2</v>
      </c>
      <c r="Q157">
        <v>23</v>
      </c>
      <c r="R157" t="e">
        <v>#N/A</v>
      </c>
      <c r="S157">
        <v>84</v>
      </c>
      <c r="T157">
        <v>434</v>
      </c>
      <c r="U157">
        <v>174</v>
      </c>
      <c r="V157">
        <v>185</v>
      </c>
      <c r="W157">
        <v>13.5</v>
      </c>
      <c r="X157">
        <f>VLOOKUP(A157,眼底和Gensini!$A:$L,2,0)</f>
        <v>0.57550000000000001</v>
      </c>
      <c r="Y157">
        <f>VLOOKUP($A157,眼底和Gensini!$A:$L,2,0)</f>
        <v>0.57550000000000001</v>
      </c>
      <c r="Z157">
        <f>VLOOKUP($A157,眼底和Gensini!$A:$L,4,0)</f>
        <v>55</v>
      </c>
      <c r="AA157">
        <f>VLOOKUP($A157,眼底和Gensini!$A:$L,5,0)</f>
        <v>50</v>
      </c>
      <c r="AB157">
        <f>VLOOKUP($A157,眼底和Gensini!$A:$L,6,0)</f>
        <v>95</v>
      </c>
      <c r="AC157">
        <f>VLOOKUP($A157,眼底和Gensini!$A:$L,7,0)</f>
        <v>109.5</v>
      </c>
      <c r="AD157">
        <f>VLOOKUP($A157,眼底和Gensini!$A:$L,8,0)</f>
        <v>1.585</v>
      </c>
      <c r="AE157">
        <f>VLOOKUP($A157,眼底和Gensini!$A:$L,9,0)</f>
        <v>1.621</v>
      </c>
      <c r="AF157">
        <f>VLOOKUP($A157,眼底和Gensini!$A:$L,10,0)</f>
        <v>0.95809999999999995</v>
      </c>
      <c r="AG157">
        <f>VLOOKUP($A157,眼底和Gensini!$A:$L,11,0)</f>
        <v>1.2395499999999999</v>
      </c>
      <c r="AH157">
        <f>VLOOKUP($A157,眼底和Gensini!$A:$L,12,0)</f>
        <v>23</v>
      </c>
    </row>
    <row r="158" spans="1:34" x14ac:dyDescent="0.25">
      <c r="A158">
        <v>409321</v>
      </c>
      <c r="B158">
        <v>50</v>
      </c>
      <c r="C158">
        <v>1</v>
      </c>
      <c r="D158" t="s">
        <v>40</v>
      </c>
      <c r="E158" t="s">
        <v>40</v>
      </c>
      <c r="F158">
        <v>0</v>
      </c>
      <c r="G158">
        <v>170</v>
      </c>
      <c r="H158">
        <v>69</v>
      </c>
      <c r="I158">
        <v>68</v>
      </c>
      <c r="J158">
        <v>142</v>
      </c>
      <c r="K158">
        <v>91</v>
      </c>
      <c r="L158" t="s">
        <v>41</v>
      </c>
      <c r="M158" t="s">
        <v>41</v>
      </c>
      <c r="N158">
        <v>1</v>
      </c>
      <c r="O158">
        <v>5.5</v>
      </c>
      <c r="P158">
        <v>7.3</v>
      </c>
      <c r="Q158">
        <v>0</v>
      </c>
      <c r="R158" t="s">
        <v>52</v>
      </c>
      <c r="S158">
        <v>64</v>
      </c>
      <c r="T158">
        <v>305</v>
      </c>
      <c r="U158">
        <v>146</v>
      </c>
      <c r="V158">
        <v>47</v>
      </c>
      <c r="W158">
        <v>22.4</v>
      </c>
      <c r="X158">
        <f>VLOOKUP(A158,眼底和Gensini!$A:$L,2,0)</f>
        <v>0.64399999999999902</v>
      </c>
      <c r="Y158">
        <f>VLOOKUP($A158,眼底和Gensini!$A:$L,2,0)</f>
        <v>0.64399999999999902</v>
      </c>
      <c r="Z158">
        <f>VLOOKUP($A158,眼底和Gensini!$A:$L,4,0)</f>
        <v>65</v>
      </c>
      <c r="AA158">
        <f>VLOOKUP($A158,眼底和Gensini!$A:$L,5,0)</f>
        <v>60.5</v>
      </c>
      <c r="AB158">
        <f>VLOOKUP($A158,眼底和Gensini!$A:$L,6,0)</f>
        <v>102.5</v>
      </c>
      <c r="AC158">
        <f>VLOOKUP($A158,眼底和Gensini!$A:$L,7,0)</f>
        <v>99</v>
      </c>
      <c r="AD158">
        <f>VLOOKUP($A158,眼底和Gensini!$A:$L,8,0)</f>
        <v>1.5565</v>
      </c>
      <c r="AE158">
        <f>VLOOKUP($A158,眼底和Gensini!$A:$L,9,0)</f>
        <v>1.633</v>
      </c>
      <c r="AF158">
        <f>VLOOKUP($A158,眼底和Gensini!$A:$L,10,0)</f>
        <v>0.8518</v>
      </c>
      <c r="AG158">
        <f>VLOOKUP($A158,眼底和Gensini!$A:$L,11,0)</f>
        <v>1.1896499999999901</v>
      </c>
      <c r="AH158">
        <f>VLOOKUP($A158,眼底和Gensini!$A:$L,12,0)</f>
        <v>0</v>
      </c>
    </row>
    <row r="159" spans="1:34" x14ac:dyDescent="0.25">
      <c r="A159">
        <v>309384</v>
      </c>
      <c r="B159">
        <v>58</v>
      </c>
      <c r="C159">
        <v>1</v>
      </c>
      <c r="D159" t="s">
        <v>41</v>
      </c>
      <c r="E159" t="s">
        <v>40</v>
      </c>
      <c r="F159">
        <v>0</v>
      </c>
      <c r="G159">
        <v>164</v>
      </c>
      <c r="H159">
        <v>80</v>
      </c>
      <c r="I159">
        <v>70</v>
      </c>
      <c r="J159">
        <v>168</v>
      </c>
      <c r="K159">
        <v>100</v>
      </c>
      <c r="L159" t="s">
        <v>41</v>
      </c>
      <c r="M159" t="s">
        <v>40</v>
      </c>
      <c r="N159">
        <v>1</v>
      </c>
      <c r="O159">
        <v>3.2</v>
      </c>
      <c r="P159">
        <v>8.5</v>
      </c>
      <c r="Q159">
        <v>18</v>
      </c>
      <c r="R159" t="s">
        <v>52</v>
      </c>
      <c r="S159">
        <v>70</v>
      </c>
      <c r="T159">
        <v>309</v>
      </c>
      <c r="U159">
        <v>131</v>
      </c>
      <c r="V159">
        <v>49</v>
      </c>
      <c r="W159">
        <v>13.5</v>
      </c>
      <c r="X159">
        <f>VLOOKUP(A159,眼底和Gensini!$A:$L,2,0)</f>
        <v>0.70499999999999896</v>
      </c>
      <c r="Y159">
        <f>VLOOKUP($A159,眼底和Gensini!$A:$L,2,0)</f>
        <v>0.70499999999999896</v>
      </c>
      <c r="Z159">
        <f>VLOOKUP($A159,眼底和Gensini!$A:$L,4,0)</f>
        <v>62.5</v>
      </c>
      <c r="AA159">
        <f>VLOOKUP($A159,眼底和Gensini!$A:$L,5,0)</f>
        <v>57.5</v>
      </c>
      <c r="AB159">
        <f>VLOOKUP($A159,眼底和Gensini!$A:$L,6,0)</f>
        <v>89.5</v>
      </c>
      <c r="AC159">
        <f>VLOOKUP($A159,眼底和Gensini!$A:$L,7,0)</f>
        <v>102</v>
      </c>
      <c r="AD159">
        <f>VLOOKUP($A159,眼底和Gensini!$A:$L,8,0)</f>
        <v>1.524</v>
      </c>
      <c r="AE159">
        <f>VLOOKUP($A159,眼底和Gensini!$A:$L,9,0)</f>
        <v>1.554</v>
      </c>
      <c r="AF159">
        <f>VLOOKUP($A159,眼底和Gensini!$A:$L,10,0)</f>
        <v>0.90200000000000002</v>
      </c>
      <c r="AG159">
        <f>VLOOKUP($A159,眼底和Gensini!$A:$L,11,0)</f>
        <v>1.5522</v>
      </c>
      <c r="AH159">
        <f>VLOOKUP($A159,眼底和Gensini!$A:$L,12,0)</f>
        <v>18</v>
      </c>
    </row>
    <row r="160" spans="1:34" x14ac:dyDescent="0.25">
      <c r="A160">
        <v>409430</v>
      </c>
      <c r="B160">
        <v>51</v>
      </c>
      <c r="C160">
        <v>1</v>
      </c>
      <c r="D160" t="s">
        <v>40</v>
      </c>
      <c r="E160" t="s">
        <v>41</v>
      </c>
      <c r="F160">
        <v>0</v>
      </c>
      <c r="G160">
        <v>164</v>
      </c>
      <c r="H160">
        <v>81</v>
      </c>
      <c r="I160">
        <v>66</v>
      </c>
      <c r="J160">
        <v>141</v>
      </c>
      <c r="K160">
        <v>82</v>
      </c>
      <c r="L160" t="s">
        <v>41</v>
      </c>
      <c r="M160" t="s">
        <v>40</v>
      </c>
      <c r="N160">
        <v>1</v>
      </c>
      <c r="O160">
        <v>3.57</v>
      </c>
      <c r="P160">
        <v>5.2</v>
      </c>
      <c r="Q160">
        <v>0</v>
      </c>
      <c r="R160" t="e">
        <v>#N/A</v>
      </c>
      <c r="S160">
        <v>69</v>
      </c>
      <c r="T160">
        <v>497</v>
      </c>
      <c r="U160">
        <v>151</v>
      </c>
      <c r="V160">
        <v>144</v>
      </c>
      <c r="W160">
        <v>10</v>
      </c>
      <c r="X160">
        <f>VLOOKUP(A160,眼底和Gensini!$A:$L,2,0)</f>
        <v>0.622</v>
      </c>
      <c r="Y160">
        <f>VLOOKUP($A160,眼底和Gensini!$A:$L,2,0)</f>
        <v>0.622</v>
      </c>
      <c r="Z160">
        <f>VLOOKUP($A160,眼底和Gensini!$A:$L,4,0)</f>
        <v>56.5</v>
      </c>
      <c r="AA160">
        <f>VLOOKUP($A160,眼底和Gensini!$A:$L,5,0)</f>
        <v>48</v>
      </c>
      <c r="AB160">
        <f>VLOOKUP($A160,眼底和Gensini!$A:$L,6,0)</f>
        <v>91.5</v>
      </c>
      <c r="AC160">
        <f>VLOOKUP($A160,眼底和Gensini!$A:$L,7,0)</f>
        <v>98.5</v>
      </c>
      <c r="AD160">
        <f>VLOOKUP($A160,眼底和Gensini!$A:$L,8,0)</f>
        <v>1.629</v>
      </c>
      <c r="AE160">
        <f>VLOOKUP($A160,眼底和Gensini!$A:$L,9,0)</f>
        <v>1.6475</v>
      </c>
      <c r="AF160">
        <f>VLOOKUP($A160,眼底和Gensini!$A:$L,10,0)</f>
        <v>1.0920999999999901</v>
      </c>
      <c r="AG160">
        <f>VLOOKUP($A160,眼底和Gensini!$A:$L,11,0)</f>
        <v>1.3124499999999999</v>
      </c>
      <c r="AH160">
        <f>VLOOKUP($A160,眼底和Gensini!$A:$L,12,0)</f>
        <v>0</v>
      </c>
    </row>
    <row r="161" spans="1:34" x14ac:dyDescent="0.25">
      <c r="A161">
        <v>409459</v>
      </c>
      <c r="B161">
        <v>61</v>
      </c>
      <c r="C161">
        <v>1</v>
      </c>
      <c r="D161" t="s">
        <v>41</v>
      </c>
      <c r="E161" t="s">
        <v>41</v>
      </c>
      <c r="F161">
        <v>0</v>
      </c>
      <c r="G161">
        <v>176</v>
      </c>
      <c r="H161">
        <v>90</v>
      </c>
      <c r="I161">
        <v>72</v>
      </c>
      <c r="J161">
        <v>144</v>
      </c>
      <c r="K161">
        <v>79</v>
      </c>
      <c r="L161" t="s">
        <v>41</v>
      </c>
      <c r="M161" t="s">
        <v>41</v>
      </c>
      <c r="N161">
        <v>1</v>
      </c>
      <c r="O161">
        <v>3.33</v>
      </c>
      <c r="P161">
        <v>5.8</v>
      </c>
      <c r="Q161">
        <v>14</v>
      </c>
      <c r="R161" t="s">
        <v>52</v>
      </c>
      <c r="S161">
        <v>70</v>
      </c>
      <c r="T161">
        <v>416</v>
      </c>
      <c r="U161">
        <v>177</v>
      </c>
      <c r="V161">
        <v>181</v>
      </c>
      <c r="W161">
        <v>2.5</v>
      </c>
      <c r="X161">
        <f>VLOOKUP(A161,眼底和Gensini!$A:$L,2,0)</f>
        <v>0.60349999999999904</v>
      </c>
      <c r="Y161">
        <f>VLOOKUP($A161,眼底和Gensini!$A:$L,2,0)</f>
        <v>0.60349999999999904</v>
      </c>
      <c r="Z161">
        <f>VLOOKUP($A161,眼底和Gensini!$A:$L,4,0)</f>
        <v>63</v>
      </c>
      <c r="AA161">
        <f>VLOOKUP($A161,眼底和Gensini!$A:$L,5,0)</f>
        <v>60.5</v>
      </c>
      <c r="AB161">
        <f>VLOOKUP($A161,眼底和Gensini!$A:$L,6,0)</f>
        <v>105.5</v>
      </c>
      <c r="AC161">
        <f>VLOOKUP($A161,眼底和Gensini!$A:$L,7,0)</f>
        <v>99</v>
      </c>
      <c r="AD161">
        <f>VLOOKUP($A161,眼底和Gensini!$A:$L,8,0)</f>
        <v>1.5854999999999999</v>
      </c>
      <c r="AE161">
        <f>VLOOKUP($A161,眼底和Gensini!$A:$L,9,0)</f>
        <v>1.671</v>
      </c>
      <c r="AF161">
        <f>VLOOKUP($A161,眼底和Gensini!$A:$L,10,0)</f>
        <v>1.32395</v>
      </c>
      <c r="AG161">
        <f>VLOOKUP($A161,眼底和Gensini!$A:$L,11,0)</f>
        <v>2.0227999999999899</v>
      </c>
      <c r="AH161">
        <f>VLOOKUP($A161,眼底和Gensini!$A:$L,12,0)</f>
        <v>14</v>
      </c>
    </row>
    <row r="162" spans="1:34" x14ac:dyDescent="0.25">
      <c r="A162">
        <v>409323</v>
      </c>
      <c r="B162">
        <v>74</v>
      </c>
      <c r="C162">
        <v>2</v>
      </c>
      <c r="D162" t="s">
        <v>40</v>
      </c>
      <c r="E162" t="s">
        <v>40</v>
      </c>
      <c r="F162">
        <v>0</v>
      </c>
      <c r="G162">
        <v>145</v>
      </c>
      <c r="H162">
        <v>55</v>
      </c>
      <c r="I162">
        <v>72</v>
      </c>
      <c r="J162">
        <v>140</v>
      </c>
      <c r="K162">
        <v>82</v>
      </c>
      <c r="L162" t="s">
        <v>41</v>
      </c>
      <c r="M162" t="s">
        <v>40</v>
      </c>
      <c r="N162">
        <v>1</v>
      </c>
      <c r="O162">
        <v>5.5</v>
      </c>
      <c r="P162">
        <v>6.3</v>
      </c>
      <c r="Q162">
        <v>6</v>
      </c>
      <c r="R162" t="s">
        <v>52</v>
      </c>
      <c r="S162">
        <v>61</v>
      </c>
      <c r="T162">
        <v>296</v>
      </c>
      <c r="U162">
        <v>128</v>
      </c>
      <c r="V162">
        <v>62</v>
      </c>
      <c r="W162">
        <v>9.5</v>
      </c>
      <c r="X162">
        <f>VLOOKUP(A162,眼底和Gensini!$A:$L,2,0)</f>
        <v>0.81699999999999995</v>
      </c>
      <c r="Y162">
        <f>VLOOKUP($A162,眼底和Gensini!$A:$L,2,0)</f>
        <v>0.81699999999999995</v>
      </c>
      <c r="Z162">
        <f>VLOOKUP($A162,眼底和Gensini!$A:$L,4,0)</f>
        <v>72</v>
      </c>
      <c r="AA162">
        <f>VLOOKUP($A162,眼底和Gensini!$A:$L,5,0)</f>
        <v>69.5</v>
      </c>
      <c r="AB162">
        <f>VLOOKUP($A162,眼底和Gensini!$A:$L,6,0)</f>
        <v>88</v>
      </c>
      <c r="AC162">
        <f>VLOOKUP($A162,眼底和Gensini!$A:$L,7,0)</f>
        <v>120.5</v>
      </c>
      <c r="AD162">
        <f>VLOOKUP($A162,眼底和Gensini!$A:$L,8,0)</f>
        <v>1.3394999999999899</v>
      </c>
      <c r="AE162">
        <f>VLOOKUP($A162,眼底和Gensini!$A:$L,9,0)</f>
        <v>1.3924999999999901</v>
      </c>
      <c r="AF162">
        <f>VLOOKUP($A162,眼底和Gensini!$A:$L,10,0)</f>
        <v>1.1032999999999999</v>
      </c>
      <c r="AG162">
        <f>VLOOKUP($A162,眼底和Gensini!$A:$L,11,0)</f>
        <v>1.1918</v>
      </c>
      <c r="AH162">
        <f>VLOOKUP($A162,眼底和Gensini!$A:$L,12,0)</f>
        <v>6</v>
      </c>
    </row>
    <row r="163" spans="1:34" x14ac:dyDescent="0.25">
      <c r="A163">
        <v>358844</v>
      </c>
      <c r="B163">
        <v>69</v>
      </c>
      <c r="C163">
        <v>1</v>
      </c>
      <c r="D163" t="s">
        <v>40</v>
      </c>
      <c r="E163" t="s">
        <v>41</v>
      </c>
      <c r="F163">
        <v>0</v>
      </c>
      <c r="G163">
        <v>170</v>
      </c>
      <c r="H163">
        <v>68</v>
      </c>
      <c r="I163">
        <v>60</v>
      </c>
      <c r="J163">
        <v>130</v>
      </c>
      <c r="K163">
        <v>74</v>
      </c>
      <c r="L163" t="s">
        <v>41</v>
      </c>
      <c r="M163" t="s">
        <v>40</v>
      </c>
      <c r="N163">
        <v>1</v>
      </c>
      <c r="O163">
        <v>3.15</v>
      </c>
      <c r="P163">
        <v>6.6</v>
      </c>
      <c r="Q163">
        <v>20</v>
      </c>
      <c r="R163">
        <v>18.7</v>
      </c>
      <c r="S163">
        <v>81</v>
      </c>
      <c r="T163">
        <v>228</v>
      </c>
      <c r="U163">
        <v>211</v>
      </c>
      <c r="V163">
        <v>139</v>
      </c>
      <c r="W163">
        <v>2.8</v>
      </c>
      <c r="X163">
        <f>VLOOKUP(A163,眼底和Gensini!$A:$L,2,0)</f>
        <v>0.75449999999999995</v>
      </c>
      <c r="Y163">
        <f>VLOOKUP($A163,眼底和Gensini!$A:$L,2,0)</f>
        <v>0.75449999999999995</v>
      </c>
      <c r="Z163">
        <f>VLOOKUP($A163,眼底和Gensini!$A:$L,4,0)</f>
        <v>80</v>
      </c>
      <c r="AA163">
        <f>VLOOKUP($A163,眼底和Gensini!$A:$L,5,0)</f>
        <v>78.5</v>
      </c>
      <c r="AB163">
        <f>VLOOKUP($A163,眼底和Gensini!$A:$L,6,0)</f>
        <v>106</v>
      </c>
      <c r="AC163">
        <f>VLOOKUP($A163,眼底和Gensini!$A:$L,7,0)</f>
        <v>96</v>
      </c>
      <c r="AD163">
        <f>VLOOKUP($A163,眼底和Gensini!$A:$L,8,0)</f>
        <v>1.4244999999999901</v>
      </c>
      <c r="AE163">
        <f>VLOOKUP($A163,眼底和Gensini!$A:$L,9,0)</f>
        <v>1.524</v>
      </c>
      <c r="AF163">
        <f>VLOOKUP($A163,眼底和Gensini!$A:$L,10,0)</f>
        <v>0.79264999999999997</v>
      </c>
      <c r="AG163">
        <f>VLOOKUP($A163,眼底和Gensini!$A:$L,11,0)</f>
        <v>1.1969000000000001</v>
      </c>
      <c r="AH163">
        <f>VLOOKUP($A163,眼底和Gensini!$A:$L,12,0)</f>
        <v>20</v>
      </c>
    </row>
    <row r="164" spans="1:34" x14ac:dyDescent="0.25">
      <c r="A164">
        <v>409564</v>
      </c>
      <c r="B164">
        <v>66</v>
      </c>
      <c r="C164">
        <v>1</v>
      </c>
      <c r="D164" t="s">
        <v>40</v>
      </c>
      <c r="E164" t="s">
        <v>41</v>
      </c>
      <c r="F164">
        <v>0</v>
      </c>
      <c r="G164">
        <v>169</v>
      </c>
      <c r="H164">
        <v>82</v>
      </c>
      <c r="I164">
        <v>74</v>
      </c>
      <c r="J164">
        <v>146</v>
      </c>
      <c r="K164">
        <v>80</v>
      </c>
      <c r="L164" t="s">
        <v>41</v>
      </c>
      <c r="M164" t="s">
        <v>40</v>
      </c>
      <c r="N164">
        <v>1</v>
      </c>
      <c r="O164">
        <v>3.19</v>
      </c>
      <c r="P164">
        <v>7.5</v>
      </c>
      <c r="Q164">
        <v>0</v>
      </c>
      <c r="R164">
        <v>0.5</v>
      </c>
      <c r="S164">
        <v>95</v>
      </c>
      <c r="T164">
        <v>349</v>
      </c>
      <c r="U164">
        <v>178</v>
      </c>
      <c r="V164">
        <v>95</v>
      </c>
      <c r="W164">
        <v>2.8</v>
      </c>
      <c r="X164">
        <f>VLOOKUP(A164,眼底和Gensini!$A:$L,2,0)</f>
        <v>0.82</v>
      </c>
      <c r="Y164">
        <f>VLOOKUP($A164,眼底和Gensini!$A:$L,2,0)</f>
        <v>0.82</v>
      </c>
      <c r="Z164">
        <f>VLOOKUP($A164,眼底和Gensini!$A:$L,4,0)</f>
        <v>62</v>
      </c>
      <c r="AA164">
        <f>VLOOKUP($A164,眼底和Gensini!$A:$L,5,0)</f>
        <v>53</v>
      </c>
      <c r="AB164">
        <f>VLOOKUP($A164,眼底和Gensini!$A:$L,6,0)</f>
        <v>76.5</v>
      </c>
      <c r="AC164">
        <f>VLOOKUP($A164,眼底和Gensini!$A:$L,7,0)</f>
        <v>84</v>
      </c>
      <c r="AD164">
        <f>VLOOKUP($A164,眼底和Gensini!$A:$L,8,0)</f>
        <v>1.4649999999999901</v>
      </c>
      <c r="AE164">
        <f>VLOOKUP($A164,眼底和Gensini!$A:$L,9,0)</f>
        <v>1.53049999999999</v>
      </c>
      <c r="AF164">
        <f>VLOOKUP($A164,眼底和Gensini!$A:$L,10,0)</f>
        <v>1.19075</v>
      </c>
      <c r="AG164">
        <f>VLOOKUP($A164,眼底和Gensini!$A:$L,11,0)</f>
        <v>1.1339999999999999</v>
      </c>
      <c r="AH164">
        <f>VLOOKUP($A164,眼底和Gensini!$A:$L,12,0)</f>
        <v>0</v>
      </c>
    </row>
    <row r="165" spans="1:34" x14ac:dyDescent="0.25">
      <c r="A165">
        <v>409596</v>
      </c>
      <c r="B165">
        <v>60</v>
      </c>
      <c r="C165">
        <v>1</v>
      </c>
      <c r="D165" t="s">
        <v>41</v>
      </c>
      <c r="E165" t="s">
        <v>40</v>
      </c>
      <c r="F165">
        <v>0</v>
      </c>
      <c r="G165">
        <v>173</v>
      </c>
      <c r="H165">
        <v>75</v>
      </c>
      <c r="I165">
        <v>68</v>
      </c>
      <c r="J165">
        <v>149</v>
      </c>
      <c r="K165">
        <v>94</v>
      </c>
      <c r="L165" t="s">
        <v>41</v>
      </c>
      <c r="M165" t="s">
        <v>40</v>
      </c>
      <c r="N165">
        <v>1</v>
      </c>
      <c r="O165">
        <v>2.95</v>
      </c>
      <c r="P165">
        <v>6.3</v>
      </c>
      <c r="Q165">
        <v>0</v>
      </c>
      <c r="R165" t="s">
        <v>52</v>
      </c>
      <c r="S165">
        <v>53</v>
      </c>
      <c r="T165">
        <v>353</v>
      </c>
      <c r="U165">
        <v>162</v>
      </c>
      <c r="V165">
        <v>136</v>
      </c>
      <c r="W165">
        <v>11.5</v>
      </c>
      <c r="X165">
        <f>VLOOKUP(A165,眼底和Gensini!$A:$L,2,0)</f>
        <v>0.59799999999999998</v>
      </c>
      <c r="Y165">
        <f>VLOOKUP($A165,眼底和Gensini!$A:$L,2,0)</f>
        <v>0.59799999999999998</v>
      </c>
      <c r="Z165">
        <f>VLOOKUP($A165,眼底和Gensini!$A:$L,4,0)</f>
        <v>67</v>
      </c>
      <c r="AA165">
        <f>VLOOKUP($A165,眼底和Gensini!$A:$L,5,0)</f>
        <v>72</v>
      </c>
      <c r="AB165">
        <f>VLOOKUP($A165,眼底和Gensini!$A:$L,6,0)</f>
        <v>112.5</v>
      </c>
      <c r="AC165">
        <f>VLOOKUP($A165,眼底和Gensini!$A:$L,7,0)</f>
        <v>110.5</v>
      </c>
      <c r="AD165">
        <f>VLOOKUP($A165,眼底和Gensini!$A:$L,8,0)</f>
        <v>1.595</v>
      </c>
      <c r="AE165">
        <f>VLOOKUP($A165,眼底和Gensini!$A:$L,9,0)</f>
        <v>1.6305000000000001</v>
      </c>
      <c r="AF165">
        <f>VLOOKUP($A165,眼底和Gensini!$A:$L,10,0)</f>
        <v>1.1242000000000001</v>
      </c>
      <c r="AG165">
        <f>VLOOKUP($A165,眼底和Gensini!$A:$L,11,0)</f>
        <v>1.4596</v>
      </c>
      <c r="AH165">
        <f>VLOOKUP($A165,眼底和Gensini!$A:$L,12,0)</f>
        <v>0</v>
      </c>
    </row>
    <row r="166" spans="1:34" x14ac:dyDescent="0.25">
      <c r="A166">
        <v>372127</v>
      </c>
      <c r="B166">
        <v>70</v>
      </c>
      <c r="C166">
        <v>2</v>
      </c>
      <c r="D166" t="s">
        <v>40</v>
      </c>
      <c r="E166" t="s">
        <v>41</v>
      </c>
      <c r="F166">
        <v>0</v>
      </c>
      <c r="G166">
        <v>160</v>
      </c>
      <c r="H166">
        <v>62</v>
      </c>
      <c r="I166">
        <v>62</v>
      </c>
      <c r="J166">
        <v>140</v>
      </c>
      <c r="K166">
        <v>86</v>
      </c>
      <c r="L166" t="s">
        <v>40</v>
      </c>
      <c r="M166" t="s">
        <v>41</v>
      </c>
      <c r="N166">
        <v>1</v>
      </c>
      <c r="O166">
        <v>4.3600000000000003</v>
      </c>
      <c r="P166">
        <v>9.5</v>
      </c>
      <c r="Q166">
        <v>10</v>
      </c>
      <c r="R166" t="s">
        <v>52</v>
      </c>
      <c r="S166">
        <v>67</v>
      </c>
      <c r="T166">
        <v>346</v>
      </c>
      <c r="U166">
        <v>120</v>
      </c>
      <c r="V166">
        <v>52</v>
      </c>
      <c r="W166">
        <v>10.7</v>
      </c>
      <c r="X166">
        <f>VLOOKUP(A166,眼底和Gensini!$A:$L,2,0)</f>
        <v>0.79449999999999898</v>
      </c>
      <c r="Y166">
        <f>VLOOKUP($A166,眼底和Gensini!$A:$L,2,0)</f>
        <v>0.79449999999999898</v>
      </c>
      <c r="Z166">
        <f>VLOOKUP($A166,眼底和Gensini!$A:$L,4,0)</f>
        <v>63.5</v>
      </c>
      <c r="AA166">
        <f>VLOOKUP($A166,眼底和Gensini!$A:$L,5,0)</f>
        <v>68</v>
      </c>
      <c r="AB166">
        <f>VLOOKUP($A166,眼底和Gensini!$A:$L,6,0)</f>
        <v>79.5</v>
      </c>
      <c r="AC166">
        <f>VLOOKUP($A166,眼底和Gensini!$A:$L,7,0)</f>
        <v>95.5</v>
      </c>
      <c r="AD166">
        <f>VLOOKUP($A166,眼底和Gensini!$A:$L,8,0)</f>
        <v>1.5109999999999899</v>
      </c>
      <c r="AE166">
        <f>VLOOKUP($A166,眼底和Gensini!$A:$L,9,0)</f>
        <v>1.56</v>
      </c>
      <c r="AF166">
        <f>VLOOKUP($A166,眼底和Gensini!$A:$L,10,0)</f>
        <v>0.77184999999999904</v>
      </c>
      <c r="AG166">
        <f>VLOOKUP($A166,眼底和Gensini!$A:$L,11,0)</f>
        <v>0.95355000000000001</v>
      </c>
      <c r="AH166">
        <f>VLOOKUP($A166,眼底和Gensini!$A:$L,12,0)</f>
        <v>10</v>
      </c>
    </row>
    <row r="167" spans="1:34" x14ac:dyDescent="0.25">
      <c r="A167">
        <v>100442</v>
      </c>
      <c r="B167">
        <v>38</v>
      </c>
      <c r="C167">
        <v>1</v>
      </c>
      <c r="D167" t="s">
        <v>41</v>
      </c>
      <c r="E167" t="s">
        <v>41</v>
      </c>
      <c r="F167">
        <v>0</v>
      </c>
      <c r="G167">
        <v>168</v>
      </c>
      <c r="H167">
        <v>84</v>
      </c>
      <c r="I167">
        <v>72</v>
      </c>
      <c r="J167">
        <v>160</v>
      </c>
      <c r="K167">
        <v>100</v>
      </c>
      <c r="L167" t="s">
        <v>41</v>
      </c>
      <c r="M167" t="s">
        <v>41</v>
      </c>
      <c r="N167">
        <v>1</v>
      </c>
      <c r="O167">
        <v>2.7</v>
      </c>
      <c r="P167">
        <v>7.9</v>
      </c>
      <c r="Q167">
        <v>10</v>
      </c>
      <c r="R167">
        <v>1.1000000000000001</v>
      </c>
      <c r="S167">
        <v>96</v>
      </c>
      <c r="T167">
        <v>463</v>
      </c>
      <c r="U167">
        <v>150</v>
      </c>
      <c r="V167">
        <v>79</v>
      </c>
      <c r="W167">
        <v>6.9</v>
      </c>
      <c r="X167">
        <f>VLOOKUP(A167,眼底和Gensini!$A:$L,2,0)</f>
        <v>0.66749999999999998</v>
      </c>
      <c r="Y167">
        <f>VLOOKUP($A167,眼底和Gensini!$A:$L,2,0)</f>
        <v>0.66749999999999998</v>
      </c>
      <c r="Z167">
        <f>VLOOKUP($A167,眼底和Gensini!$A:$L,4,0)</f>
        <v>54</v>
      </c>
      <c r="AA167">
        <f>VLOOKUP($A167,眼底和Gensini!$A:$L,5,0)</f>
        <v>52.5</v>
      </c>
      <c r="AB167">
        <f>VLOOKUP($A167,眼底和Gensini!$A:$L,6,0)</f>
        <v>82</v>
      </c>
      <c r="AC167">
        <f>VLOOKUP($A167,眼底和Gensini!$A:$L,7,0)</f>
        <v>97</v>
      </c>
      <c r="AD167">
        <f>VLOOKUP($A167,眼底和Gensini!$A:$L,8,0)</f>
        <v>1.615</v>
      </c>
      <c r="AE167">
        <f>VLOOKUP($A167,眼底和Gensini!$A:$L,9,0)</f>
        <v>1.6604999999999901</v>
      </c>
      <c r="AF167">
        <f>VLOOKUP($A167,眼底和Gensini!$A:$L,10,0)</f>
        <v>1.95665</v>
      </c>
      <c r="AG167">
        <f>VLOOKUP($A167,眼底和Gensini!$A:$L,11,0)</f>
        <v>1.5732999999999999</v>
      </c>
      <c r="AH167">
        <f>VLOOKUP($A167,眼底和Gensini!$A:$L,12,0)</f>
        <v>10</v>
      </c>
    </row>
    <row r="168" spans="1:34" x14ac:dyDescent="0.25">
      <c r="A168">
        <v>217018</v>
      </c>
      <c r="B168">
        <v>71</v>
      </c>
      <c r="C168">
        <v>2</v>
      </c>
      <c r="D168" t="s">
        <v>40</v>
      </c>
      <c r="E168" t="s">
        <v>40</v>
      </c>
      <c r="F168">
        <v>0</v>
      </c>
      <c r="G168">
        <v>168</v>
      </c>
      <c r="H168">
        <v>73</v>
      </c>
      <c r="I168">
        <v>74</v>
      </c>
      <c r="J168">
        <v>171</v>
      </c>
      <c r="K168">
        <v>90</v>
      </c>
      <c r="L168" t="s">
        <v>41</v>
      </c>
      <c r="M168" t="s">
        <v>40</v>
      </c>
      <c r="N168">
        <v>1</v>
      </c>
      <c r="O168">
        <v>4.8</v>
      </c>
      <c r="P168">
        <v>4.9000000000000004</v>
      </c>
      <c r="Q168">
        <v>34</v>
      </c>
      <c r="R168">
        <v>1</v>
      </c>
      <c r="S168">
        <v>48</v>
      </c>
      <c r="T168">
        <v>315</v>
      </c>
      <c r="U168">
        <v>258</v>
      </c>
      <c r="V168">
        <v>75</v>
      </c>
      <c r="W168">
        <v>27.5</v>
      </c>
      <c r="X168">
        <f>VLOOKUP(A168,眼底和Gensini!$A:$L,2,0)</f>
        <v>0.83650000000000002</v>
      </c>
      <c r="Y168">
        <f>VLOOKUP($A168,眼底和Gensini!$A:$L,2,0)</f>
        <v>0.83650000000000002</v>
      </c>
      <c r="Z168">
        <f>VLOOKUP($A168,眼底和Gensini!$A:$L,4,0)</f>
        <v>80</v>
      </c>
      <c r="AA168">
        <f>VLOOKUP($A168,眼底和Gensini!$A:$L,5,0)</f>
        <v>69.5</v>
      </c>
      <c r="AB168">
        <f>VLOOKUP($A168,眼底和Gensini!$A:$L,6,0)</f>
        <v>96</v>
      </c>
      <c r="AC168">
        <f>VLOOKUP($A168,眼底和Gensini!$A:$L,7,0)</f>
        <v>116.5</v>
      </c>
      <c r="AD168">
        <f>VLOOKUP($A168,眼底和Gensini!$A:$L,8,0)</f>
        <v>1.4924999999999999</v>
      </c>
      <c r="AE168">
        <f>VLOOKUP($A168,眼底和Gensini!$A:$L,9,0)</f>
        <v>1.589</v>
      </c>
      <c r="AF168">
        <f>VLOOKUP($A168,眼底和Gensini!$A:$L,10,0)</f>
        <v>0.83050000000000002</v>
      </c>
      <c r="AG168">
        <f>VLOOKUP($A168,眼底和Gensini!$A:$L,11,0)</f>
        <v>1.4088499999999999</v>
      </c>
      <c r="AH168">
        <f>VLOOKUP($A168,眼底和Gensini!$A:$L,12,0)</f>
        <v>34</v>
      </c>
    </row>
    <row r="169" spans="1:34" x14ac:dyDescent="0.25">
      <c r="A169">
        <v>106059</v>
      </c>
      <c r="B169">
        <v>63</v>
      </c>
      <c r="C169">
        <v>2</v>
      </c>
      <c r="D169" t="s">
        <v>40</v>
      </c>
      <c r="E169" t="s">
        <v>41</v>
      </c>
      <c r="F169">
        <v>0</v>
      </c>
      <c r="G169">
        <v>155</v>
      </c>
      <c r="H169">
        <v>55</v>
      </c>
      <c r="I169">
        <v>63</v>
      </c>
      <c r="J169">
        <v>128</v>
      </c>
      <c r="K169">
        <v>73</v>
      </c>
      <c r="L169" t="s">
        <v>40</v>
      </c>
      <c r="M169" t="s">
        <v>40</v>
      </c>
      <c r="N169">
        <v>1</v>
      </c>
      <c r="O169">
        <v>3.88</v>
      </c>
      <c r="P169">
        <v>6.2</v>
      </c>
      <c r="Q169">
        <v>10</v>
      </c>
      <c r="R169" t="s">
        <v>52</v>
      </c>
      <c r="S169">
        <v>39</v>
      </c>
      <c r="T169">
        <v>638</v>
      </c>
      <c r="U169">
        <v>140</v>
      </c>
      <c r="V169">
        <v>32</v>
      </c>
      <c r="W169">
        <v>11.9</v>
      </c>
      <c r="X169">
        <f>VLOOKUP(A169,眼底和Gensini!$A:$L,2,0)</f>
        <v>0.69899999999999995</v>
      </c>
      <c r="Y169">
        <f>VLOOKUP($A169,眼底和Gensini!$A:$L,2,0)</f>
        <v>0.69899999999999995</v>
      </c>
      <c r="Z169">
        <f>VLOOKUP($A169,眼底和Gensini!$A:$L,4,0)</f>
        <v>57</v>
      </c>
      <c r="AA169">
        <f>VLOOKUP($A169,眼底和Gensini!$A:$L,5,0)</f>
        <v>63</v>
      </c>
      <c r="AB169">
        <f>VLOOKUP($A169,眼底和Gensini!$A:$L,6,0)</f>
        <v>71</v>
      </c>
      <c r="AC169">
        <f>VLOOKUP($A169,眼底和Gensini!$A:$L,7,0)</f>
        <v>89</v>
      </c>
      <c r="AD169">
        <f>VLOOKUP($A169,眼底和Gensini!$A:$L,8,0)</f>
        <v>1.2749999999999999</v>
      </c>
      <c r="AE169">
        <f>VLOOKUP($A169,眼底和Gensini!$A:$L,9,0)</f>
        <v>1.3325</v>
      </c>
      <c r="AF169">
        <f>VLOOKUP($A169,眼底和Gensini!$A:$L,10,0)</f>
        <v>0.74880000000000002</v>
      </c>
      <c r="AG169">
        <f>VLOOKUP($A169,眼底和Gensini!$A:$L,11,0)</f>
        <v>0.84265000000000001</v>
      </c>
      <c r="AH169">
        <f>VLOOKUP($A169,眼底和Gensini!$A:$L,12,0)</f>
        <v>10</v>
      </c>
    </row>
    <row r="170" spans="1:34" x14ac:dyDescent="0.25">
      <c r="A170">
        <v>322941</v>
      </c>
      <c r="B170">
        <v>59</v>
      </c>
      <c r="C170">
        <v>1</v>
      </c>
      <c r="D170" t="s">
        <v>41</v>
      </c>
      <c r="E170" t="s">
        <v>41</v>
      </c>
      <c r="F170">
        <v>0</v>
      </c>
      <c r="G170">
        <v>164</v>
      </c>
      <c r="H170">
        <v>63</v>
      </c>
      <c r="I170">
        <v>76</v>
      </c>
      <c r="J170">
        <v>144</v>
      </c>
      <c r="K170">
        <v>79</v>
      </c>
      <c r="L170" t="s">
        <v>40</v>
      </c>
      <c r="M170" t="s">
        <v>40</v>
      </c>
      <c r="N170">
        <v>1</v>
      </c>
      <c r="O170">
        <v>3.91</v>
      </c>
      <c r="P170">
        <v>5.5</v>
      </c>
      <c r="Q170">
        <v>18</v>
      </c>
      <c r="R170" t="s">
        <v>52</v>
      </c>
      <c r="S170">
        <v>81</v>
      </c>
      <c r="T170">
        <v>297</v>
      </c>
      <c r="U170">
        <v>128</v>
      </c>
      <c r="V170">
        <v>83</v>
      </c>
      <c r="W170">
        <v>16.5</v>
      </c>
      <c r="X170">
        <f>VLOOKUP(A170,眼底和Gensini!$A:$L,2,0)</f>
        <v>0.59599999999999997</v>
      </c>
      <c r="Y170">
        <f>VLOOKUP($A170,眼底和Gensini!$A:$L,2,0)</f>
        <v>0.59599999999999997</v>
      </c>
      <c r="Z170">
        <f>VLOOKUP($A170,眼底和Gensini!$A:$L,4,0)</f>
        <v>50</v>
      </c>
      <c r="AA170">
        <f>VLOOKUP($A170,眼底和Gensini!$A:$L,5,0)</f>
        <v>55.5</v>
      </c>
      <c r="AB170">
        <f>VLOOKUP($A170,眼底和Gensini!$A:$L,6,0)</f>
        <v>85</v>
      </c>
      <c r="AC170">
        <f>VLOOKUP($A170,眼底和Gensini!$A:$L,7,0)</f>
        <v>103.5</v>
      </c>
      <c r="AD170">
        <f>VLOOKUP($A170,眼底和Gensini!$A:$L,8,0)</f>
        <v>1.59249999999999</v>
      </c>
      <c r="AE170">
        <f>VLOOKUP($A170,眼底和Gensini!$A:$L,9,0)</f>
        <v>1.58849999999999</v>
      </c>
      <c r="AF170">
        <f>VLOOKUP($A170,眼底和Gensini!$A:$L,10,0)</f>
        <v>0.81755</v>
      </c>
      <c r="AG170">
        <f>VLOOKUP($A170,眼底和Gensini!$A:$L,11,0)</f>
        <v>1.1315500000000001</v>
      </c>
      <c r="AH170">
        <f>VLOOKUP($A170,眼底和Gensini!$A:$L,12,0)</f>
        <v>18</v>
      </c>
    </row>
    <row r="171" spans="1:34" x14ac:dyDescent="0.25">
      <c r="A171">
        <v>281114</v>
      </c>
      <c r="B171">
        <v>56</v>
      </c>
      <c r="C171">
        <v>1</v>
      </c>
      <c r="D171" t="s">
        <v>40</v>
      </c>
      <c r="E171" t="s">
        <v>41</v>
      </c>
      <c r="F171">
        <v>0</v>
      </c>
      <c r="G171">
        <v>170</v>
      </c>
      <c r="H171">
        <v>86</v>
      </c>
      <c r="I171">
        <v>68</v>
      </c>
      <c r="J171">
        <v>162</v>
      </c>
      <c r="K171">
        <v>91</v>
      </c>
      <c r="L171" t="s">
        <v>40</v>
      </c>
      <c r="M171" t="s">
        <v>41</v>
      </c>
      <c r="N171">
        <v>1</v>
      </c>
      <c r="O171">
        <v>3.56</v>
      </c>
      <c r="P171">
        <v>7.3</v>
      </c>
      <c r="Q171">
        <v>10</v>
      </c>
      <c r="R171">
        <v>85.8</v>
      </c>
      <c r="S171">
        <v>68</v>
      </c>
      <c r="T171">
        <v>396</v>
      </c>
      <c r="U171">
        <v>193</v>
      </c>
      <c r="V171">
        <v>129</v>
      </c>
      <c r="W171">
        <v>11.3</v>
      </c>
      <c r="X171">
        <f>VLOOKUP(A171,眼底和Gensini!$A:$L,2,0)</f>
        <v>0.84649999999999903</v>
      </c>
      <c r="Y171">
        <f>VLOOKUP($A171,眼底和Gensini!$A:$L,2,0)</f>
        <v>0.84649999999999903</v>
      </c>
      <c r="Z171">
        <f>VLOOKUP($A171,眼底和Gensini!$A:$L,4,0)</f>
        <v>51.5</v>
      </c>
      <c r="AA171">
        <f>VLOOKUP($A171,眼底和Gensini!$A:$L,5,0)</f>
        <v>47</v>
      </c>
      <c r="AB171">
        <f>VLOOKUP($A171,眼底和Gensini!$A:$L,6,0)</f>
        <v>60</v>
      </c>
      <c r="AC171">
        <f>VLOOKUP($A171,眼底和Gensini!$A:$L,7,0)</f>
        <v>65</v>
      </c>
      <c r="AD171">
        <f>VLOOKUP($A171,眼底和Gensini!$A:$L,8,0)</f>
        <v>1.56899999999999</v>
      </c>
      <c r="AE171">
        <f>VLOOKUP($A171,眼底和Gensini!$A:$L,9,0)</f>
        <v>1.6174999999999899</v>
      </c>
      <c r="AF171">
        <f>VLOOKUP($A171,眼底和Gensini!$A:$L,10,0)</f>
        <v>1.1985999999999899</v>
      </c>
      <c r="AG171">
        <f>VLOOKUP($A171,眼底和Gensini!$A:$L,11,0)</f>
        <v>1.2577499999999999</v>
      </c>
      <c r="AH171">
        <f>VLOOKUP($A171,眼底和Gensini!$A:$L,12,0)</f>
        <v>10</v>
      </c>
    </row>
    <row r="172" spans="1:34" x14ac:dyDescent="0.25">
      <c r="A172">
        <v>409609</v>
      </c>
      <c r="B172">
        <v>62</v>
      </c>
      <c r="C172">
        <v>2</v>
      </c>
      <c r="D172" t="s">
        <v>40</v>
      </c>
      <c r="E172" t="s">
        <v>41</v>
      </c>
      <c r="F172">
        <v>0</v>
      </c>
      <c r="G172">
        <v>157</v>
      </c>
      <c r="H172">
        <v>65</v>
      </c>
      <c r="I172">
        <v>88</v>
      </c>
      <c r="J172">
        <v>142</v>
      </c>
      <c r="K172">
        <v>88</v>
      </c>
      <c r="L172" t="s">
        <v>41</v>
      </c>
      <c r="M172" t="s">
        <v>40</v>
      </c>
      <c r="N172">
        <v>1</v>
      </c>
      <c r="O172">
        <v>3.95</v>
      </c>
      <c r="P172">
        <v>4.7</v>
      </c>
      <c r="Q172">
        <v>0</v>
      </c>
      <c r="R172">
        <v>12.2</v>
      </c>
      <c r="S172">
        <v>46</v>
      </c>
      <c r="T172">
        <v>154</v>
      </c>
      <c r="U172">
        <v>158</v>
      </c>
      <c r="V172">
        <v>52</v>
      </c>
      <c r="W172">
        <v>0.3</v>
      </c>
      <c r="X172">
        <f>VLOOKUP(A172,眼底和Gensini!$A:$L,2,0)</f>
        <v>0.78200000000000003</v>
      </c>
      <c r="Y172">
        <f>VLOOKUP($A172,眼底和Gensini!$A:$L,2,0)</f>
        <v>0.78200000000000003</v>
      </c>
      <c r="Z172">
        <f>VLOOKUP($A172,眼底和Gensini!$A:$L,4,0)</f>
        <v>73</v>
      </c>
      <c r="AA172">
        <f>VLOOKUP($A172,眼底和Gensini!$A:$L,5,0)</f>
        <v>68.5</v>
      </c>
      <c r="AB172">
        <f>VLOOKUP($A172,眼底和Gensini!$A:$L,6,0)</f>
        <v>94</v>
      </c>
      <c r="AC172">
        <f>VLOOKUP($A172,眼底和Gensini!$A:$L,7,0)</f>
        <v>93</v>
      </c>
      <c r="AD172">
        <f>VLOOKUP($A172,眼底和Gensini!$A:$L,8,0)</f>
        <v>1.5919999999999801</v>
      </c>
      <c r="AE172">
        <f>VLOOKUP($A172,眼底和Gensini!$A:$L,9,0)</f>
        <v>1.6305000000000001</v>
      </c>
      <c r="AF172">
        <f>VLOOKUP($A172,眼底和Gensini!$A:$L,10,0)</f>
        <v>0.88105</v>
      </c>
      <c r="AG172">
        <f>VLOOKUP($A172,眼底和Gensini!$A:$L,11,0)</f>
        <v>1.5643499999999999</v>
      </c>
      <c r="AH172">
        <f>VLOOKUP($A172,眼底和Gensini!$A:$L,12,0)</f>
        <v>0</v>
      </c>
    </row>
    <row r="173" spans="1:34" x14ac:dyDescent="0.25">
      <c r="A173">
        <v>105865</v>
      </c>
      <c r="B173">
        <v>58</v>
      </c>
      <c r="C173">
        <v>2</v>
      </c>
      <c r="D173" t="s">
        <v>40</v>
      </c>
      <c r="E173" t="s">
        <v>40</v>
      </c>
      <c r="F173">
        <v>0</v>
      </c>
      <c r="G173">
        <v>160</v>
      </c>
      <c r="H173">
        <v>75</v>
      </c>
      <c r="I173">
        <v>74</v>
      </c>
      <c r="J173">
        <v>135</v>
      </c>
      <c r="K173">
        <v>75</v>
      </c>
      <c r="L173" t="s">
        <v>41</v>
      </c>
      <c r="M173" t="s">
        <v>40</v>
      </c>
      <c r="N173">
        <v>1</v>
      </c>
      <c r="O173">
        <v>4.03</v>
      </c>
      <c r="P173">
        <v>4.9000000000000004</v>
      </c>
      <c r="Q173">
        <v>0</v>
      </c>
      <c r="R173" t="s">
        <v>52</v>
      </c>
      <c r="S173">
        <v>42</v>
      </c>
      <c r="T173">
        <v>343</v>
      </c>
      <c r="U173">
        <v>167</v>
      </c>
      <c r="V173">
        <v>99</v>
      </c>
      <c r="W173">
        <v>2.9</v>
      </c>
      <c r="X173">
        <f>VLOOKUP(A173,眼底和Gensini!$A:$L,2,0)</f>
        <v>0.62450000000000006</v>
      </c>
      <c r="Y173">
        <f>VLOOKUP($A173,眼底和Gensini!$A:$L,2,0)</f>
        <v>0.62450000000000006</v>
      </c>
      <c r="Z173">
        <f>VLOOKUP($A173,眼底和Gensini!$A:$L,4,0)</f>
        <v>50</v>
      </c>
      <c r="AA173">
        <f>VLOOKUP($A173,眼底和Gensini!$A:$L,5,0)</f>
        <v>51.5</v>
      </c>
      <c r="AB173">
        <f>VLOOKUP($A173,眼底和Gensini!$A:$L,6,0)</f>
        <v>81</v>
      </c>
      <c r="AC173">
        <f>VLOOKUP($A173,眼底和Gensini!$A:$L,7,0)</f>
        <v>97.5</v>
      </c>
      <c r="AD173">
        <f>VLOOKUP($A173,眼底和Gensini!$A:$L,8,0)</f>
        <v>1.5845</v>
      </c>
      <c r="AE173">
        <f>VLOOKUP($A173,眼底和Gensini!$A:$L,9,0)</f>
        <v>1.591</v>
      </c>
      <c r="AF173">
        <f>VLOOKUP($A173,眼底和Gensini!$A:$L,10,0)</f>
        <v>1.6492499999999899</v>
      </c>
      <c r="AG173">
        <f>VLOOKUP($A173,眼底和Gensini!$A:$L,11,0)</f>
        <v>1.1028</v>
      </c>
      <c r="AH173">
        <f>VLOOKUP($A173,眼底和Gensini!$A:$L,12,0)</f>
        <v>0</v>
      </c>
    </row>
    <row r="174" spans="1:34" x14ac:dyDescent="0.25">
      <c r="A174">
        <v>375525</v>
      </c>
      <c r="B174">
        <v>63</v>
      </c>
      <c r="C174">
        <v>2</v>
      </c>
      <c r="D174" t="s">
        <v>40</v>
      </c>
      <c r="E174" t="s">
        <v>40</v>
      </c>
      <c r="F174">
        <v>0</v>
      </c>
      <c r="G174">
        <v>153</v>
      </c>
      <c r="H174">
        <v>65</v>
      </c>
      <c r="I174">
        <v>64</v>
      </c>
      <c r="J174">
        <v>160</v>
      </c>
      <c r="K174">
        <v>94</v>
      </c>
      <c r="L174" t="s">
        <v>41</v>
      </c>
      <c r="M174" t="s">
        <v>41</v>
      </c>
      <c r="N174">
        <v>1</v>
      </c>
      <c r="O174">
        <v>4.54</v>
      </c>
      <c r="P174">
        <v>6.2</v>
      </c>
      <c r="Q174">
        <v>0</v>
      </c>
      <c r="R174" t="s">
        <v>52</v>
      </c>
      <c r="S174">
        <v>40</v>
      </c>
      <c r="T174">
        <v>317</v>
      </c>
      <c r="U174">
        <v>164</v>
      </c>
      <c r="V174">
        <v>87</v>
      </c>
      <c r="W174">
        <v>10.199999999999999</v>
      </c>
      <c r="X174">
        <f>VLOOKUP(A174,眼底和Gensini!$A:$L,2,0)</f>
        <v>0.77</v>
      </c>
      <c r="Y174">
        <f>VLOOKUP($A174,眼底和Gensini!$A:$L,2,0)</f>
        <v>0.77</v>
      </c>
      <c r="Z174">
        <f>VLOOKUP($A174,眼底和Gensini!$A:$L,4,0)</f>
        <v>55.5</v>
      </c>
      <c r="AA174">
        <f>VLOOKUP($A174,眼底和Gensini!$A:$L,5,0)</f>
        <v>54</v>
      </c>
      <c r="AB174">
        <f>VLOOKUP($A174,眼底和Gensini!$A:$L,6,0)</f>
        <v>72</v>
      </c>
      <c r="AC174">
        <f>VLOOKUP($A174,眼底和Gensini!$A:$L,7,0)</f>
        <v>75</v>
      </c>
      <c r="AD174">
        <f>VLOOKUP($A174,眼底和Gensini!$A:$L,8,0)</f>
        <v>1.4789999999999901</v>
      </c>
      <c r="AE174">
        <f>VLOOKUP($A174,眼底和Gensini!$A:$L,9,0)</f>
        <v>1.534</v>
      </c>
      <c r="AF174">
        <f>VLOOKUP($A174,眼底和Gensini!$A:$L,10,0)</f>
        <v>0.84135000000000004</v>
      </c>
      <c r="AG174">
        <f>VLOOKUP($A174,眼底和Gensini!$A:$L,11,0)</f>
        <v>1.5634999999999999</v>
      </c>
      <c r="AH174">
        <f>VLOOKUP($A174,眼底和Gensini!$A:$L,12,0)</f>
        <v>0</v>
      </c>
    </row>
    <row r="175" spans="1:34" x14ac:dyDescent="0.25">
      <c r="A175">
        <v>297885</v>
      </c>
      <c r="B175">
        <v>49</v>
      </c>
      <c r="C175">
        <v>1</v>
      </c>
      <c r="D175" t="s">
        <v>40</v>
      </c>
      <c r="E175" t="s">
        <v>40</v>
      </c>
      <c r="F175">
        <v>0</v>
      </c>
      <c r="G175">
        <v>167</v>
      </c>
      <c r="H175">
        <v>96</v>
      </c>
      <c r="I175">
        <v>64</v>
      </c>
      <c r="J175">
        <v>131</v>
      </c>
      <c r="K175">
        <v>75</v>
      </c>
      <c r="L175" t="s">
        <v>40</v>
      </c>
      <c r="M175" t="s">
        <v>40</v>
      </c>
      <c r="N175">
        <v>1</v>
      </c>
      <c r="O175">
        <v>3.8</v>
      </c>
      <c r="P175">
        <v>6.1</v>
      </c>
      <c r="Q175">
        <v>66</v>
      </c>
      <c r="R175">
        <v>33.6</v>
      </c>
      <c r="S175">
        <v>68</v>
      </c>
      <c r="T175">
        <v>465</v>
      </c>
      <c r="U175">
        <v>160</v>
      </c>
      <c r="V175">
        <v>130</v>
      </c>
      <c r="W175">
        <v>7.7</v>
      </c>
      <c r="X175">
        <f>VLOOKUP(A175,眼底和Gensini!$A:$L,2,0)</f>
        <v>0.55299999999999905</v>
      </c>
      <c r="Y175">
        <f>VLOOKUP($A175,眼底和Gensini!$A:$L,2,0)</f>
        <v>0.55299999999999905</v>
      </c>
      <c r="Z175">
        <f>VLOOKUP($A175,眼底和Gensini!$A:$L,4,0)</f>
        <v>45.5</v>
      </c>
      <c r="AA175">
        <f>VLOOKUP($A175,眼底和Gensini!$A:$L,5,0)</f>
        <v>60</v>
      </c>
      <c r="AB175">
        <f>VLOOKUP($A175,眼底和Gensini!$A:$L,6,0)</f>
        <v>83</v>
      </c>
      <c r="AC175">
        <f>VLOOKUP($A175,眼底和Gensini!$A:$L,7,0)</f>
        <v>90.5</v>
      </c>
      <c r="AD175">
        <f>VLOOKUP($A175,眼底和Gensini!$A:$L,8,0)</f>
        <v>1.635</v>
      </c>
      <c r="AE175">
        <f>VLOOKUP($A175,眼底和Gensini!$A:$L,9,0)</f>
        <v>1.65899999999999</v>
      </c>
      <c r="AF175">
        <f>VLOOKUP($A175,眼底和Gensini!$A:$L,10,0)</f>
        <v>1.4444999999999999</v>
      </c>
      <c r="AG175">
        <f>VLOOKUP($A175,眼底和Gensini!$A:$L,11,0)</f>
        <v>1.8124499999999999</v>
      </c>
      <c r="AH175">
        <f>VLOOKUP($A175,眼底和Gensini!$A:$L,12,0)</f>
        <v>66</v>
      </c>
    </row>
    <row r="176" spans="1:34" x14ac:dyDescent="0.25">
      <c r="A176">
        <v>409410</v>
      </c>
      <c r="B176">
        <v>63</v>
      </c>
      <c r="C176">
        <v>2</v>
      </c>
      <c r="D176" t="s">
        <v>40</v>
      </c>
      <c r="E176" t="s">
        <v>41</v>
      </c>
      <c r="F176">
        <v>0</v>
      </c>
      <c r="G176">
        <v>153</v>
      </c>
      <c r="H176">
        <v>57</v>
      </c>
      <c r="I176">
        <v>73</v>
      </c>
      <c r="J176">
        <v>175</v>
      </c>
      <c r="K176">
        <v>76</v>
      </c>
      <c r="L176" t="s">
        <v>41</v>
      </c>
      <c r="M176" t="s">
        <v>41</v>
      </c>
      <c r="N176">
        <v>1</v>
      </c>
      <c r="O176">
        <v>3.81</v>
      </c>
      <c r="P176">
        <v>5.8</v>
      </c>
      <c r="Q176" t="e">
        <v>#N/A</v>
      </c>
      <c r="R176">
        <v>9</v>
      </c>
      <c r="S176">
        <v>51</v>
      </c>
      <c r="T176">
        <v>204</v>
      </c>
      <c r="U176">
        <v>179</v>
      </c>
      <c r="V176">
        <v>73</v>
      </c>
      <c r="W176">
        <v>2.6</v>
      </c>
      <c r="X176" t="e">
        <f>VLOOKUP(A176,眼底和Gensini!$A:$L,2,0)</f>
        <v>#N/A</v>
      </c>
      <c r="Y176" t="e">
        <f>VLOOKUP($A176,眼底和Gensini!$A:$L,2,0)</f>
        <v>#N/A</v>
      </c>
      <c r="Z176" t="e">
        <f>VLOOKUP($A176,眼底和Gensini!$A:$L,4,0)</f>
        <v>#N/A</v>
      </c>
      <c r="AA176" t="e">
        <f>VLOOKUP($A176,眼底和Gensini!$A:$L,5,0)</f>
        <v>#N/A</v>
      </c>
      <c r="AB176" t="e">
        <f>VLOOKUP($A176,眼底和Gensini!$A:$L,6,0)</f>
        <v>#N/A</v>
      </c>
      <c r="AC176" t="e">
        <f>VLOOKUP($A176,眼底和Gensini!$A:$L,7,0)</f>
        <v>#N/A</v>
      </c>
      <c r="AD176" t="e">
        <f>VLOOKUP($A176,眼底和Gensini!$A:$L,8,0)</f>
        <v>#N/A</v>
      </c>
      <c r="AE176" t="e">
        <f>VLOOKUP($A176,眼底和Gensini!$A:$L,9,0)</f>
        <v>#N/A</v>
      </c>
      <c r="AF176" t="e">
        <f>VLOOKUP($A176,眼底和Gensini!$A:$L,10,0)</f>
        <v>#N/A</v>
      </c>
      <c r="AG176" t="e">
        <f>VLOOKUP($A176,眼底和Gensini!$A:$L,11,0)</f>
        <v>#N/A</v>
      </c>
      <c r="AH176" t="e">
        <f>VLOOKUP($A176,眼底和Gensini!$A:$L,12,0)</f>
        <v>#N/A</v>
      </c>
    </row>
    <row r="177" spans="1:34" x14ac:dyDescent="0.25">
      <c r="A177">
        <v>409680</v>
      </c>
      <c r="B177">
        <v>66</v>
      </c>
      <c r="C177">
        <v>2</v>
      </c>
      <c r="D177" t="s">
        <v>40</v>
      </c>
      <c r="E177" t="s">
        <v>41</v>
      </c>
      <c r="F177">
        <v>0</v>
      </c>
      <c r="G177">
        <v>169</v>
      </c>
      <c r="H177">
        <v>70</v>
      </c>
      <c r="I177">
        <v>68</v>
      </c>
      <c r="J177">
        <v>130</v>
      </c>
      <c r="K177">
        <v>80</v>
      </c>
      <c r="L177" t="s">
        <v>41</v>
      </c>
      <c r="M177" t="s">
        <v>40</v>
      </c>
      <c r="N177">
        <v>1</v>
      </c>
      <c r="O177">
        <v>6.48</v>
      </c>
      <c r="P177">
        <v>4.3</v>
      </c>
      <c r="Q177">
        <v>6</v>
      </c>
      <c r="R177">
        <v>0.6</v>
      </c>
      <c r="S177">
        <v>76</v>
      </c>
      <c r="T177">
        <v>312</v>
      </c>
      <c r="U177">
        <v>182</v>
      </c>
      <c r="V177">
        <v>72</v>
      </c>
      <c r="W177">
        <v>2.1</v>
      </c>
      <c r="X177">
        <f>VLOOKUP(A177,眼底和Gensini!$A:$L,2,0)</f>
        <v>0.89049999999999996</v>
      </c>
      <c r="Y177">
        <f>VLOOKUP($A177,眼底和Gensini!$A:$L,2,0)</f>
        <v>0.89049999999999996</v>
      </c>
      <c r="Z177">
        <f>VLOOKUP($A177,眼底和Gensini!$A:$L,4,0)</f>
        <v>78.5</v>
      </c>
      <c r="AA177">
        <f>VLOOKUP($A177,眼底和Gensini!$A:$L,5,0)</f>
        <v>88</v>
      </c>
      <c r="AB177">
        <f>VLOOKUP($A177,眼底和Gensini!$A:$L,6,0)</f>
        <v>88.5</v>
      </c>
      <c r="AC177">
        <f>VLOOKUP($A177,眼底和Gensini!$A:$L,7,0)</f>
        <v>105</v>
      </c>
      <c r="AD177">
        <f>VLOOKUP($A177,眼底和Gensini!$A:$L,8,0)</f>
        <v>1.5035000000000001</v>
      </c>
      <c r="AE177">
        <f>VLOOKUP($A177,眼底和Gensini!$A:$L,9,0)</f>
        <v>1.5639999999999901</v>
      </c>
      <c r="AF177">
        <f>VLOOKUP($A177,眼底和Gensini!$A:$L,10,0)</f>
        <v>1.23885</v>
      </c>
      <c r="AG177">
        <f>VLOOKUP($A177,眼底和Gensini!$A:$L,11,0)</f>
        <v>0.98709999999999998</v>
      </c>
      <c r="AH177">
        <f>VLOOKUP($A177,眼底和Gensini!$A:$L,12,0)</f>
        <v>6</v>
      </c>
    </row>
    <row r="178" spans="1:34" x14ac:dyDescent="0.25">
      <c r="A178">
        <v>409597</v>
      </c>
      <c r="B178">
        <v>55</v>
      </c>
      <c r="C178">
        <v>2</v>
      </c>
      <c r="D178" t="s">
        <v>40</v>
      </c>
      <c r="E178" t="s">
        <v>41</v>
      </c>
      <c r="F178">
        <v>0</v>
      </c>
      <c r="G178">
        <v>163</v>
      </c>
      <c r="H178">
        <v>48</v>
      </c>
      <c r="I178">
        <v>68</v>
      </c>
      <c r="J178">
        <v>109</v>
      </c>
      <c r="K178">
        <v>67</v>
      </c>
      <c r="L178" t="s">
        <v>40</v>
      </c>
      <c r="M178" t="s">
        <v>41</v>
      </c>
      <c r="N178">
        <v>1</v>
      </c>
      <c r="O178">
        <v>5.61</v>
      </c>
      <c r="P178" t="e">
        <v>#N/A</v>
      </c>
      <c r="Q178">
        <v>0</v>
      </c>
      <c r="R178">
        <v>7.9</v>
      </c>
      <c r="S178" t="e">
        <v>#N/A</v>
      </c>
      <c r="T178" t="e">
        <v>#N/A</v>
      </c>
      <c r="U178" t="e">
        <v>#N/A</v>
      </c>
      <c r="V178" t="e">
        <v>#N/A</v>
      </c>
      <c r="W178" t="e">
        <v>#N/A</v>
      </c>
      <c r="X178">
        <f>VLOOKUP(A178,眼底和Gensini!$A:$L,2,0)</f>
        <v>0.60499999999999998</v>
      </c>
      <c r="Y178">
        <f>VLOOKUP($A178,眼底和Gensini!$A:$L,2,0)</f>
        <v>0.60499999999999998</v>
      </c>
      <c r="Z178">
        <f>VLOOKUP($A178,眼底和Gensini!$A:$L,4,0)</f>
        <v>55</v>
      </c>
      <c r="AA178">
        <f>VLOOKUP($A178,眼底和Gensini!$A:$L,5,0)</f>
        <v>59</v>
      </c>
      <c r="AB178">
        <f>VLOOKUP($A178,眼底和Gensini!$A:$L,6,0)</f>
        <v>92</v>
      </c>
      <c r="AC178">
        <f>VLOOKUP($A178,眼底和Gensini!$A:$L,7,0)</f>
        <v>90</v>
      </c>
      <c r="AD178">
        <f>VLOOKUP($A178,眼底和Gensini!$A:$L,8,0)</f>
        <v>1.6495</v>
      </c>
      <c r="AE178">
        <f>VLOOKUP($A178,眼底和Gensini!$A:$L,9,0)</f>
        <v>1.6279999999999999</v>
      </c>
      <c r="AF178">
        <f>VLOOKUP($A178,眼底和Gensini!$A:$L,10,0)</f>
        <v>1.0556999999999901</v>
      </c>
      <c r="AG178">
        <f>VLOOKUP($A178,眼底和Gensini!$A:$L,11,0)</f>
        <v>1.5045999999999999</v>
      </c>
      <c r="AH178">
        <f>VLOOKUP($A178,眼底和Gensini!$A:$L,12,0)</f>
        <v>0</v>
      </c>
    </row>
    <row r="179" spans="1:34" x14ac:dyDescent="0.25">
      <c r="A179">
        <v>225089</v>
      </c>
      <c r="B179">
        <v>64</v>
      </c>
      <c r="C179">
        <v>1</v>
      </c>
      <c r="D179" t="s">
        <v>41</v>
      </c>
      <c r="E179" t="s">
        <v>41</v>
      </c>
      <c r="F179">
        <v>0</v>
      </c>
      <c r="G179">
        <v>161</v>
      </c>
      <c r="H179">
        <v>70</v>
      </c>
      <c r="I179">
        <v>70</v>
      </c>
      <c r="J179">
        <v>159</v>
      </c>
      <c r="K179">
        <v>93</v>
      </c>
      <c r="L179" t="s">
        <v>41</v>
      </c>
      <c r="M179" t="s">
        <v>40</v>
      </c>
      <c r="N179">
        <v>1</v>
      </c>
      <c r="O179">
        <v>3.41</v>
      </c>
      <c r="P179">
        <v>7.4</v>
      </c>
      <c r="Q179">
        <v>14</v>
      </c>
      <c r="R179" t="s">
        <v>52</v>
      </c>
      <c r="S179">
        <v>72</v>
      </c>
      <c r="T179">
        <v>275</v>
      </c>
      <c r="U179">
        <v>173</v>
      </c>
      <c r="V179">
        <v>139</v>
      </c>
      <c r="W179">
        <v>15.8</v>
      </c>
      <c r="X179">
        <f>VLOOKUP(A179,眼底和Gensini!$A:$L,2,0)</f>
        <v>0.79099999999999904</v>
      </c>
      <c r="Y179">
        <f>VLOOKUP($A179,眼底和Gensini!$A:$L,2,0)</f>
        <v>0.79099999999999904</v>
      </c>
      <c r="Z179">
        <f>VLOOKUP($A179,眼底和Gensini!$A:$L,4,0)</f>
        <v>70</v>
      </c>
      <c r="AA179">
        <f>VLOOKUP($A179,眼底和Gensini!$A:$L,5,0)</f>
        <v>60</v>
      </c>
      <c r="AB179">
        <f>VLOOKUP($A179,眼底和Gensini!$A:$L,6,0)</f>
        <v>88.5</v>
      </c>
      <c r="AC179">
        <f>VLOOKUP($A179,眼底和Gensini!$A:$L,7,0)</f>
        <v>87</v>
      </c>
      <c r="AD179">
        <f>VLOOKUP($A179,眼底和Gensini!$A:$L,8,0)</f>
        <v>1.4035</v>
      </c>
      <c r="AE179">
        <f>VLOOKUP($A179,眼底和Gensini!$A:$L,9,0)</f>
        <v>1.42949999999999</v>
      </c>
      <c r="AF179">
        <f>VLOOKUP($A179,眼底和Gensini!$A:$L,10,0)</f>
        <v>1.0082500000000001</v>
      </c>
      <c r="AG179">
        <f>VLOOKUP($A179,眼底和Gensini!$A:$L,11,0)</f>
        <v>0.97165000000000001</v>
      </c>
      <c r="AH179">
        <f>VLOOKUP($A179,眼底和Gensini!$A:$L,12,0)</f>
        <v>14</v>
      </c>
    </row>
    <row r="180" spans="1:34" x14ac:dyDescent="0.25">
      <c r="A180">
        <v>289041</v>
      </c>
      <c r="B180">
        <v>59</v>
      </c>
      <c r="C180">
        <v>2</v>
      </c>
      <c r="D180" t="s">
        <v>40</v>
      </c>
      <c r="E180" t="s">
        <v>40</v>
      </c>
      <c r="F180">
        <v>0</v>
      </c>
      <c r="G180">
        <v>161</v>
      </c>
      <c r="H180">
        <v>66</v>
      </c>
      <c r="I180">
        <v>68</v>
      </c>
      <c r="J180">
        <v>139</v>
      </c>
      <c r="K180">
        <v>82</v>
      </c>
      <c r="L180" t="s">
        <v>40</v>
      </c>
      <c r="M180" t="s">
        <v>40</v>
      </c>
      <c r="N180">
        <v>1</v>
      </c>
      <c r="O180">
        <v>4.4000000000000004</v>
      </c>
      <c r="P180">
        <v>6.1</v>
      </c>
      <c r="Q180">
        <v>10</v>
      </c>
      <c r="R180" t="e">
        <v>#N/A</v>
      </c>
      <c r="S180">
        <v>67</v>
      </c>
      <c r="T180">
        <v>309</v>
      </c>
      <c r="U180">
        <v>149</v>
      </c>
      <c r="V180">
        <v>61</v>
      </c>
      <c r="W180">
        <v>7.6</v>
      </c>
      <c r="X180">
        <f>VLOOKUP(A180,眼底和Gensini!$A:$L,2,0)</f>
        <v>0.78299999999999903</v>
      </c>
      <c r="Y180">
        <f>VLOOKUP($A180,眼底和Gensini!$A:$L,2,0)</f>
        <v>0.78299999999999903</v>
      </c>
      <c r="Z180">
        <f>VLOOKUP($A180,眼底和Gensini!$A:$L,4,0)</f>
        <v>72</v>
      </c>
      <c r="AA180">
        <f>VLOOKUP($A180,眼底和Gensini!$A:$L,5,0)</f>
        <v>64.5</v>
      </c>
      <c r="AB180">
        <f>VLOOKUP($A180,眼底和Gensini!$A:$L,6,0)</f>
        <v>93.5</v>
      </c>
      <c r="AC180">
        <f>VLOOKUP($A180,眼底和Gensini!$A:$L,7,0)</f>
        <v>88</v>
      </c>
      <c r="AD180">
        <f>VLOOKUP($A180,眼底和Gensini!$A:$L,8,0)</f>
        <v>1.468</v>
      </c>
      <c r="AE180">
        <f>VLOOKUP($A180,眼底和Gensini!$A:$L,9,0)</f>
        <v>1.5325</v>
      </c>
      <c r="AF180">
        <f>VLOOKUP($A180,眼底和Gensini!$A:$L,10,0)</f>
        <v>0.69809999999999905</v>
      </c>
      <c r="AG180">
        <f>VLOOKUP($A180,眼底和Gensini!$A:$L,11,0)</f>
        <v>1.0983000000000001</v>
      </c>
      <c r="AH180">
        <f>VLOOKUP($A180,眼底和Gensini!$A:$L,12,0)</f>
        <v>10</v>
      </c>
    </row>
    <row r="181" spans="1:34" x14ac:dyDescent="0.25">
      <c r="A181">
        <v>330914</v>
      </c>
      <c r="B181">
        <v>75</v>
      </c>
      <c r="C181">
        <v>2</v>
      </c>
      <c r="D181" t="s">
        <v>40</v>
      </c>
      <c r="E181" t="s">
        <v>41</v>
      </c>
      <c r="F181">
        <v>0</v>
      </c>
      <c r="G181">
        <v>160</v>
      </c>
      <c r="H181">
        <v>70</v>
      </c>
      <c r="I181">
        <v>69</v>
      </c>
      <c r="J181">
        <v>126</v>
      </c>
      <c r="K181">
        <v>64</v>
      </c>
      <c r="L181" t="s">
        <v>41</v>
      </c>
      <c r="M181" t="s">
        <v>40</v>
      </c>
      <c r="N181">
        <v>1</v>
      </c>
      <c r="O181">
        <v>4.37</v>
      </c>
      <c r="P181">
        <v>5.6</v>
      </c>
      <c r="Q181">
        <v>4</v>
      </c>
      <c r="R181" t="s">
        <v>52</v>
      </c>
      <c r="S181">
        <v>50</v>
      </c>
      <c r="T181">
        <v>147</v>
      </c>
      <c r="U181">
        <v>157</v>
      </c>
      <c r="V181">
        <v>45</v>
      </c>
      <c r="W181">
        <v>1.9</v>
      </c>
      <c r="X181">
        <f>VLOOKUP(A181,眼底和Gensini!$A:$L,2,0)</f>
        <v>0.81399999999999995</v>
      </c>
      <c r="Y181">
        <f>VLOOKUP($A181,眼底和Gensini!$A:$L,2,0)</f>
        <v>0.81399999999999995</v>
      </c>
      <c r="Z181">
        <f>VLOOKUP($A181,眼底和Gensini!$A:$L,4,0)</f>
        <v>60.5</v>
      </c>
      <c r="AA181">
        <f>VLOOKUP($A181,眼底和Gensini!$A:$L,5,0)</f>
        <v>59</v>
      </c>
      <c r="AB181">
        <f>VLOOKUP($A181,眼底和Gensini!$A:$L,6,0)</f>
        <v>74</v>
      </c>
      <c r="AC181">
        <f>VLOOKUP($A181,眼底和Gensini!$A:$L,7,0)</f>
        <v>66</v>
      </c>
      <c r="AD181">
        <f>VLOOKUP($A181,眼底和Gensini!$A:$L,8,0)</f>
        <v>1.4035</v>
      </c>
      <c r="AE181">
        <f>VLOOKUP($A181,眼底和Gensini!$A:$L,9,0)</f>
        <v>1.3939999999999999</v>
      </c>
      <c r="AF181">
        <f>VLOOKUP($A181,眼底和Gensini!$A:$L,10,0)</f>
        <v>0.60099999999999998</v>
      </c>
      <c r="AG181">
        <f>VLOOKUP($A181,眼底和Gensini!$A:$L,11,0)</f>
        <v>0.82949999999999902</v>
      </c>
      <c r="AH181">
        <f>VLOOKUP($A181,眼底和Gensini!$A:$L,12,0)</f>
        <v>4</v>
      </c>
    </row>
    <row r="182" spans="1:34" x14ac:dyDescent="0.25">
      <c r="A182">
        <v>382493</v>
      </c>
      <c r="B182">
        <v>72</v>
      </c>
      <c r="C182">
        <v>1</v>
      </c>
      <c r="D182" t="s">
        <v>41</v>
      </c>
      <c r="E182" t="s">
        <v>40</v>
      </c>
      <c r="F182">
        <v>0</v>
      </c>
      <c r="G182">
        <v>170</v>
      </c>
      <c r="H182">
        <v>75</v>
      </c>
      <c r="I182">
        <v>76</v>
      </c>
      <c r="J182">
        <v>163</v>
      </c>
      <c r="K182">
        <v>108</v>
      </c>
      <c r="L182" t="s">
        <v>41</v>
      </c>
      <c r="M182" t="s">
        <v>40</v>
      </c>
      <c r="N182">
        <v>1</v>
      </c>
      <c r="O182">
        <v>5.6</v>
      </c>
      <c r="P182">
        <v>5.2</v>
      </c>
      <c r="Q182">
        <v>0</v>
      </c>
      <c r="R182" t="s">
        <v>52</v>
      </c>
      <c r="S182">
        <v>91</v>
      </c>
      <c r="T182">
        <v>408</v>
      </c>
      <c r="U182">
        <v>167</v>
      </c>
      <c r="V182">
        <v>109</v>
      </c>
      <c r="W182">
        <v>15.1</v>
      </c>
      <c r="X182">
        <f>VLOOKUP(A182,眼底和Gensini!$A:$L,2,0)</f>
        <v>0.46399999999999902</v>
      </c>
      <c r="Y182">
        <f>VLOOKUP($A182,眼底和Gensini!$A:$L,2,0)</f>
        <v>0.46399999999999902</v>
      </c>
      <c r="Z182">
        <f>VLOOKUP($A182,眼底和Gensini!$A:$L,4,0)</f>
        <v>50</v>
      </c>
      <c r="AA182">
        <f>VLOOKUP($A182,眼底和Gensini!$A:$L,5,0)</f>
        <v>57</v>
      </c>
      <c r="AB182">
        <f>VLOOKUP($A182,眼底和Gensini!$A:$L,6,0)</f>
        <v>108</v>
      </c>
      <c r="AC182">
        <f>VLOOKUP($A182,眼底和Gensini!$A:$L,7,0)</f>
        <v>95.5</v>
      </c>
      <c r="AD182">
        <f>VLOOKUP($A182,眼底和Gensini!$A:$L,8,0)</f>
        <v>1.458</v>
      </c>
      <c r="AE182">
        <f>VLOOKUP($A182,眼底和Gensini!$A:$L,9,0)</f>
        <v>1.534</v>
      </c>
      <c r="AF182">
        <f>VLOOKUP($A182,眼底和Gensini!$A:$L,10,0)</f>
        <v>0.75705</v>
      </c>
      <c r="AG182">
        <f>VLOOKUP($A182,眼底和Gensini!$A:$L,11,0)</f>
        <v>1.4027000000000001</v>
      </c>
      <c r="AH182">
        <f>VLOOKUP($A182,眼底和Gensini!$A:$L,12,0)</f>
        <v>0</v>
      </c>
    </row>
    <row r="183" spans="1:34" x14ac:dyDescent="0.25">
      <c r="A183">
        <v>205481</v>
      </c>
      <c r="B183">
        <v>59</v>
      </c>
      <c r="C183">
        <v>1</v>
      </c>
      <c r="D183" t="s">
        <v>41</v>
      </c>
      <c r="E183" t="s">
        <v>41</v>
      </c>
      <c r="F183">
        <v>0</v>
      </c>
      <c r="G183" t="s">
        <v>88</v>
      </c>
      <c r="H183" t="s">
        <v>80</v>
      </c>
      <c r="I183" t="s">
        <v>49</v>
      </c>
      <c r="J183" t="s">
        <v>90</v>
      </c>
      <c r="K183" t="s">
        <v>83</v>
      </c>
      <c r="L183" t="s">
        <v>41</v>
      </c>
      <c r="M183" t="s">
        <v>40</v>
      </c>
      <c r="N183">
        <v>1</v>
      </c>
      <c r="O183">
        <v>2.29</v>
      </c>
      <c r="P183">
        <v>5.4</v>
      </c>
      <c r="Q183">
        <v>98</v>
      </c>
      <c r="R183" t="s">
        <v>52</v>
      </c>
      <c r="S183">
        <v>60</v>
      </c>
      <c r="T183">
        <v>274</v>
      </c>
      <c r="U183">
        <v>126</v>
      </c>
      <c r="V183">
        <v>50</v>
      </c>
      <c r="W183">
        <v>6.4</v>
      </c>
      <c r="X183">
        <f>VLOOKUP(A183,眼底和Gensini!$A:$L,2,0)</f>
        <v>0.75549999999999995</v>
      </c>
      <c r="Y183">
        <f>VLOOKUP($A183,眼底和Gensini!$A:$L,2,0)</f>
        <v>0.75549999999999995</v>
      </c>
      <c r="Z183">
        <f>VLOOKUP($A183,眼底和Gensini!$A:$L,4,0)</f>
        <v>53</v>
      </c>
      <c r="AA183">
        <f>VLOOKUP($A183,眼底和Gensini!$A:$L,5,0)</f>
        <v>52</v>
      </c>
      <c r="AB183">
        <f>VLOOKUP($A183,眼底和Gensini!$A:$L,6,0)</f>
        <v>71</v>
      </c>
      <c r="AC183">
        <f>VLOOKUP($A183,眼底和Gensini!$A:$L,7,0)</f>
        <v>86</v>
      </c>
      <c r="AD183">
        <f>VLOOKUP($A183,眼底和Gensini!$A:$L,8,0)</f>
        <v>1.5189999999999899</v>
      </c>
      <c r="AE183">
        <f>VLOOKUP($A183,眼底和Gensini!$A:$L,9,0)</f>
        <v>1.5880000000000001</v>
      </c>
      <c r="AF183">
        <f>VLOOKUP($A183,眼底和Gensini!$A:$L,10,0)</f>
        <v>1.2668999999999999</v>
      </c>
      <c r="AG183">
        <f>VLOOKUP($A183,眼底和Gensini!$A:$L,11,0)</f>
        <v>1.4036999999999999</v>
      </c>
      <c r="AH183">
        <f>VLOOKUP($A183,眼底和Gensini!$A:$L,12,0)</f>
        <v>98</v>
      </c>
    </row>
    <row r="184" spans="1:34" x14ac:dyDescent="0.25">
      <c r="A184">
        <v>388469</v>
      </c>
      <c r="B184">
        <v>35</v>
      </c>
      <c r="C184">
        <v>1</v>
      </c>
      <c r="D184" t="s">
        <v>41</v>
      </c>
      <c r="E184" t="s">
        <v>41</v>
      </c>
      <c r="F184">
        <v>0</v>
      </c>
      <c r="G184" t="s">
        <v>110</v>
      </c>
      <c r="H184" t="s">
        <v>112</v>
      </c>
      <c r="I184" t="s">
        <v>55</v>
      </c>
      <c r="J184" t="s">
        <v>123</v>
      </c>
      <c r="K184" t="s">
        <v>114</v>
      </c>
      <c r="L184" t="s">
        <v>40</v>
      </c>
      <c r="M184" t="s">
        <v>41</v>
      </c>
      <c r="N184">
        <v>1</v>
      </c>
      <c r="O184">
        <v>3.24</v>
      </c>
      <c r="P184">
        <v>5.2</v>
      </c>
      <c r="Q184">
        <v>56</v>
      </c>
      <c r="R184">
        <v>9.1</v>
      </c>
      <c r="S184">
        <v>92</v>
      </c>
      <c r="T184">
        <v>487</v>
      </c>
      <c r="U184">
        <v>147</v>
      </c>
      <c r="V184">
        <v>70</v>
      </c>
      <c r="W184">
        <v>2.1</v>
      </c>
      <c r="X184">
        <f>VLOOKUP(A184,眼底和Gensini!$A:$L,2,0)</f>
        <v>0.72349999999999903</v>
      </c>
      <c r="Y184">
        <f>VLOOKUP($A184,眼底和Gensini!$A:$L,2,0)</f>
        <v>0.72349999999999903</v>
      </c>
      <c r="Z184">
        <f>VLOOKUP($A184,眼底和Gensini!$A:$L,4,0)</f>
        <v>52.5</v>
      </c>
      <c r="AA184">
        <f>VLOOKUP($A184,眼底和Gensini!$A:$L,5,0)</f>
        <v>57.5</v>
      </c>
      <c r="AB184">
        <f>VLOOKUP($A184,眼底和Gensini!$A:$L,6,0)</f>
        <v>74</v>
      </c>
      <c r="AC184">
        <f>VLOOKUP($A184,眼底和Gensini!$A:$L,7,0)</f>
        <v>82</v>
      </c>
      <c r="AD184">
        <f>VLOOKUP($A184,眼底和Gensini!$A:$L,8,0)</f>
        <v>1.6559999999999999</v>
      </c>
      <c r="AE184">
        <f>VLOOKUP($A184,眼底和Gensini!$A:$L,9,0)</f>
        <v>1.65499999999999</v>
      </c>
      <c r="AF184">
        <f>VLOOKUP($A184,眼底和Gensini!$A:$L,10,0)</f>
        <v>1.0044999999999999</v>
      </c>
      <c r="AG184">
        <f>VLOOKUP($A184,眼底和Gensini!$A:$L,11,0)</f>
        <v>1.1881999999999999</v>
      </c>
      <c r="AH184">
        <f>VLOOKUP($A184,眼底和Gensini!$A:$L,12,0)</f>
        <v>56</v>
      </c>
    </row>
    <row r="185" spans="1:34" x14ac:dyDescent="0.25">
      <c r="A185">
        <v>409572</v>
      </c>
      <c r="B185">
        <v>56</v>
      </c>
      <c r="C185">
        <v>2</v>
      </c>
      <c r="D185" t="s">
        <v>40</v>
      </c>
      <c r="E185" t="s">
        <v>41</v>
      </c>
      <c r="F185">
        <v>0</v>
      </c>
      <c r="G185" t="s">
        <v>119</v>
      </c>
      <c r="H185" t="s">
        <v>101</v>
      </c>
      <c r="I185" t="s">
        <v>51</v>
      </c>
      <c r="J185" t="s">
        <v>45</v>
      </c>
      <c r="K185" t="s">
        <v>74</v>
      </c>
      <c r="L185" t="s">
        <v>40</v>
      </c>
      <c r="M185" t="s">
        <v>41</v>
      </c>
      <c r="N185">
        <v>1</v>
      </c>
      <c r="O185">
        <v>5.74</v>
      </c>
      <c r="P185">
        <v>5.4</v>
      </c>
      <c r="Q185">
        <v>0</v>
      </c>
      <c r="R185" t="s">
        <v>52</v>
      </c>
      <c r="S185">
        <v>41</v>
      </c>
      <c r="T185">
        <v>272</v>
      </c>
      <c r="U185">
        <v>153</v>
      </c>
      <c r="V185">
        <v>84</v>
      </c>
      <c r="W185">
        <v>8.5</v>
      </c>
      <c r="X185">
        <f>VLOOKUP(A185,眼底和Gensini!$A:$L,2,0)</f>
        <v>0.67700000000000005</v>
      </c>
      <c r="Y185">
        <f>VLOOKUP($A185,眼底和Gensini!$A:$L,2,0)</f>
        <v>0.67700000000000005</v>
      </c>
      <c r="Z185">
        <f>VLOOKUP($A185,眼底和Gensini!$A:$L,4,0)</f>
        <v>67</v>
      </c>
      <c r="AA185">
        <f>VLOOKUP($A185,眼底和Gensini!$A:$L,5,0)</f>
        <v>59</v>
      </c>
      <c r="AB185">
        <f>VLOOKUP($A185,眼底和Gensini!$A:$L,6,0)</f>
        <v>99</v>
      </c>
      <c r="AC185">
        <f>VLOOKUP($A185,眼底和Gensini!$A:$L,7,0)</f>
        <v>109.5</v>
      </c>
      <c r="AD185">
        <f>VLOOKUP($A185,眼底和Gensini!$A:$L,8,0)</f>
        <v>1.5175000000000001</v>
      </c>
      <c r="AE185">
        <f>VLOOKUP($A185,眼底和Gensini!$A:$L,9,0)</f>
        <v>1.5469999999999899</v>
      </c>
      <c r="AF185">
        <f>VLOOKUP($A185,眼底和Gensini!$A:$L,10,0)</f>
        <v>0.98199999999999998</v>
      </c>
      <c r="AG185">
        <f>VLOOKUP($A185,眼底和Gensini!$A:$L,11,0)</f>
        <v>1.40995</v>
      </c>
      <c r="AH185">
        <f>VLOOKUP($A185,眼底和Gensini!$A:$L,12,0)</f>
        <v>0</v>
      </c>
    </row>
    <row r="186" spans="1:34" x14ac:dyDescent="0.25">
      <c r="A186">
        <v>367894</v>
      </c>
      <c r="B186">
        <v>77</v>
      </c>
      <c r="C186">
        <v>2</v>
      </c>
      <c r="D186" t="s">
        <v>40</v>
      </c>
      <c r="E186" t="s">
        <v>41</v>
      </c>
      <c r="F186">
        <v>0</v>
      </c>
      <c r="G186" t="s">
        <v>61</v>
      </c>
      <c r="H186" t="s">
        <v>95</v>
      </c>
      <c r="I186" t="s">
        <v>67</v>
      </c>
      <c r="J186" t="s">
        <v>81</v>
      </c>
      <c r="K186" t="s">
        <v>62</v>
      </c>
      <c r="L186" t="s">
        <v>41</v>
      </c>
      <c r="M186" t="s">
        <v>41</v>
      </c>
      <c r="N186">
        <v>1</v>
      </c>
      <c r="O186" t="e">
        <v>#N/A</v>
      </c>
      <c r="P186" t="e">
        <v>#N/A</v>
      </c>
      <c r="Q186">
        <v>26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v>#N/A</v>
      </c>
      <c r="X186">
        <f>VLOOKUP(A186,眼底和Gensini!$A:$L,2,0)</f>
        <v>0</v>
      </c>
      <c r="Y186">
        <f>VLOOKUP($A186,眼底和Gensini!$A:$L,2,0)</f>
        <v>0</v>
      </c>
      <c r="Z186">
        <f>VLOOKUP($A186,眼底和Gensini!$A:$L,4,0)</f>
        <v>0</v>
      </c>
      <c r="AA186">
        <f>VLOOKUP($A186,眼底和Gensini!$A:$L,5,0)</f>
        <v>0</v>
      </c>
      <c r="AB186">
        <f>VLOOKUP($A186,眼底和Gensini!$A:$L,6,0)</f>
        <v>0</v>
      </c>
      <c r="AC186">
        <f>VLOOKUP($A186,眼底和Gensini!$A:$L,7,0)</f>
        <v>0</v>
      </c>
      <c r="AD186">
        <f>VLOOKUP($A186,眼底和Gensini!$A:$L,8,0)</f>
        <v>0</v>
      </c>
      <c r="AE186">
        <f>VLOOKUP($A186,眼底和Gensini!$A:$L,9,0)</f>
        <v>0</v>
      </c>
      <c r="AF186">
        <f>VLOOKUP($A186,眼底和Gensini!$A:$L,10,0)</f>
        <v>0</v>
      </c>
      <c r="AG186">
        <f>VLOOKUP($A186,眼底和Gensini!$A:$L,11,0)</f>
        <v>0</v>
      </c>
      <c r="AH186">
        <f>VLOOKUP($A186,眼底和Gensini!$A:$L,12,0)</f>
        <v>26</v>
      </c>
    </row>
    <row r="187" spans="1:34" x14ac:dyDescent="0.25">
      <c r="A187">
        <v>409603</v>
      </c>
      <c r="B187">
        <v>73</v>
      </c>
      <c r="C187">
        <v>2</v>
      </c>
      <c r="D187" t="s">
        <v>40</v>
      </c>
      <c r="E187" t="s">
        <v>40</v>
      </c>
      <c r="F187">
        <v>0</v>
      </c>
      <c r="G187" t="s">
        <v>119</v>
      </c>
      <c r="H187" t="s">
        <v>72</v>
      </c>
      <c r="I187" t="s">
        <v>67</v>
      </c>
      <c r="J187" t="s">
        <v>98</v>
      </c>
      <c r="K187" t="s">
        <v>63</v>
      </c>
      <c r="L187" t="s">
        <v>41</v>
      </c>
      <c r="M187" t="s">
        <v>40</v>
      </c>
      <c r="N187">
        <v>1</v>
      </c>
      <c r="O187">
        <v>3.18</v>
      </c>
      <c r="P187">
        <v>5.7</v>
      </c>
      <c r="Q187">
        <v>0</v>
      </c>
      <c r="R187">
        <v>1.2</v>
      </c>
      <c r="S187">
        <v>40</v>
      </c>
      <c r="T187">
        <v>382</v>
      </c>
      <c r="U187">
        <v>121</v>
      </c>
      <c r="V187">
        <v>42</v>
      </c>
      <c r="W187">
        <v>17.399999999999999</v>
      </c>
      <c r="X187">
        <f>VLOOKUP(A187,眼底和Gensini!$A:$L,2,0)</f>
        <v>0.70249999999999901</v>
      </c>
      <c r="Y187">
        <f>VLOOKUP($A187,眼底和Gensini!$A:$L,2,0)</f>
        <v>0.70249999999999901</v>
      </c>
      <c r="Z187">
        <f>VLOOKUP($A187,眼底和Gensini!$A:$L,4,0)</f>
        <v>70</v>
      </c>
      <c r="AA187">
        <f>VLOOKUP($A187,眼底和Gensini!$A:$L,5,0)</f>
        <v>61</v>
      </c>
      <c r="AB187">
        <f>VLOOKUP($A187,眼底和Gensini!$A:$L,6,0)</f>
        <v>97.5</v>
      </c>
      <c r="AC187">
        <f>VLOOKUP($A187,眼底和Gensini!$A:$L,7,0)</f>
        <v>118</v>
      </c>
      <c r="AD187">
        <f>VLOOKUP($A187,眼底和Gensini!$A:$L,8,0)</f>
        <v>1.3554999999999999</v>
      </c>
      <c r="AE187">
        <f>VLOOKUP($A187,眼底和Gensini!$A:$L,9,0)</f>
        <v>1.454</v>
      </c>
      <c r="AF187">
        <f>VLOOKUP($A187,眼底和Gensini!$A:$L,10,0)</f>
        <v>1.7238</v>
      </c>
      <c r="AG187">
        <f>VLOOKUP($A187,眼底和Gensini!$A:$L,11,0)</f>
        <v>1.0000499999999899</v>
      </c>
      <c r="AH187">
        <f>VLOOKUP($A187,眼底和Gensini!$A:$L,12,0)</f>
        <v>0</v>
      </c>
    </row>
    <row r="188" spans="1:34" x14ac:dyDescent="0.25">
      <c r="A188">
        <v>310020</v>
      </c>
      <c r="B188">
        <v>50</v>
      </c>
      <c r="C188">
        <v>2</v>
      </c>
      <c r="D188" t="s">
        <v>40</v>
      </c>
      <c r="E188" t="s">
        <v>41</v>
      </c>
      <c r="F188">
        <v>0</v>
      </c>
      <c r="G188" t="s">
        <v>169</v>
      </c>
      <c r="H188" t="s">
        <v>72</v>
      </c>
      <c r="I188" t="s">
        <v>55</v>
      </c>
      <c r="J188" t="s">
        <v>118</v>
      </c>
      <c r="K188" t="s">
        <v>89</v>
      </c>
      <c r="L188" t="s">
        <v>40</v>
      </c>
      <c r="M188" t="s">
        <v>40</v>
      </c>
      <c r="N188">
        <v>1</v>
      </c>
      <c r="O188">
        <v>3.16</v>
      </c>
      <c r="P188">
        <v>5.0999999999999996</v>
      </c>
      <c r="Q188">
        <v>32</v>
      </c>
      <c r="R188" t="s">
        <v>52</v>
      </c>
      <c r="S188">
        <v>52</v>
      </c>
      <c r="T188">
        <v>243</v>
      </c>
      <c r="U188">
        <v>168</v>
      </c>
      <c r="V188">
        <v>71</v>
      </c>
      <c r="W188">
        <v>3.2</v>
      </c>
      <c r="X188">
        <f>VLOOKUP(A188,眼底和Gensini!$A:$L,2,0)</f>
        <v>0.67749999999999999</v>
      </c>
      <c r="Y188">
        <f>VLOOKUP($A188,眼底和Gensini!$A:$L,2,0)</f>
        <v>0.67749999999999999</v>
      </c>
      <c r="Z188">
        <f>VLOOKUP($A188,眼底和Gensini!$A:$L,4,0)</f>
        <v>47.5</v>
      </c>
      <c r="AA188">
        <f>VLOOKUP($A188,眼底和Gensini!$A:$L,5,0)</f>
        <v>50</v>
      </c>
      <c r="AB188">
        <f>VLOOKUP($A188,眼底和Gensini!$A:$L,6,0)</f>
        <v>70.5</v>
      </c>
      <c r="AC188">
        <f>VLOOKUP($A188,眼底和Gensini!$A:$L,7,0)</f>
        <v>84.5</v>
      </c>
      <c r="AD188">
        <f>VLOOKUP($A188,眼底和Gensini!$A:$L,8,0)</f>
        <v>1.597</v>
      </c>
      <c r="AE188">
        <f>VLOOKUP($A188,眼底和Gensini!$A:$L,9,0)</f>
        <v>1.64549999999999</v>
      </c>
      <c r="AF188">
        <f>VLOOKUP($A188,眼底和Gensini!$A:$L,10,0)</f>
        <v>1.09165</v>
      </c>
      <c r="AG188">
        <f>VLOOKUP($A188,眼底和Gensini!$A:$L,11,0)</f>
        <v>1.95685</v>
      </c>
      <c r="AH188">
        <f>VLOOKUP($A188,眼底和Gensini!$A:$L,12,0)</f>
        <v>32</v>
      </c>
    </row>
    <row r="189" spans="1:34" x14ac:dyDescent="0.25">
      <c r="A189">
        <v>132421</v>
      </c>
      <c r="B189">
        <v>71</v>
      </c>
      <c r="C189">
        <v>1</v>
      </c>
      <c r="D189" t="s">
        <v>41</v>
      </c>
      <c r="E189" t="s">
        <v>41</v>
      </c>
      <c r="F189">
        <v>0</v>
      </c>
      <c r="G189" t="s">
        <v>53</v>
      </c>
      <c r="H189" t="s">
        <v>72</v>
      </c>
      <c r="I189" t="s">
        <v>67</v>
      </c>
      <c r="J189" t="s">
        <v>93</v>
      </c>
      <c r="K189" t="s">
        <v>173</v>
      </c>
      <c r="L189" t="s">
        <v>41</v>
      </c>
      <c r="M189" t="s">
        <v>41</v>
      </c>
      <c r="N189">
        <v>1</v>
      </c>
      <c r="O189">
        <v>5.96</v>
      </c>
      <c r="P189">
        <v>7.9</v>
      </c>
      <c r="Q189">
        <v>0</v>
      </c>
      <c r="R189" t="s">
        <v>52</v>
      </c>
      <c r="S189">
        <v>70</v>
      </c>
      <c r="T189">
        <v>397</v>
      </c>
      <c r="U189">
        <v>183</v>
      </c>
      <c r="V189">
        <v>129</v>
      </c>
      <c r="W189">
        <v>15.3</v>
      </c>
      <c r="X189">
        <f>VLOOKUP(A189,眼底和Gensini!$A:$L,2,0)</f>
        <v>0.57750000000000001</v>
      </c>
      <c r="Y189">
        <f>VLOOKUP($A189,眼底和Gensini!$A:$L,2,0)</f>
        <v>0.57750000000000001</v>
      </c>
      <c r="Z189">
        <f>VLOOKUP($A189,眼底和Gensini!$A:$L,4,0)</f>
        <v>52</v>
      </c>
      <c r="AA189">
        <f>VLOOKUP($A189,眼底和Gensini!$A:$L,5,0)</f>
        <v>45.5</v>
      </c>
      <c r="AB189">
        <f>VLOOKUP($A189,眼底和Gensini!$A:$L,6,0)</f>
        <v>91</v>
      </c>
      <c r="AC189">
        <f>VLOOKUP($A189,眼底和Gensini!$A:$L,7,0)</f>
        <v>79.5</v>
      </c>
      <c r="AD189">
        <f>VLOOKUP($A189,眼底和Gensini!$A:$L,8,0)</f>
        <v>1.4444999999999899</v>
      </c>
      <c r="AE189">
        <f>VLOOKUP($A189,眼底和Gensini!$A:$L,9,0)</f>
        <v>1.5065</v>
      </c>
      <c r="AF189">
        <f>VLOOKUP($A189,眼底和Gensini!$A:$L,10,0)</f>
        <v>0.86719999999999997</v>
      </c>
      <c r="AG189">
        <f>VLOOKUP($A189,眼底和Gensini!$A:$L,11,0)</f>
        <v>1.2779</v>
      </c>
      <c r="AH189">
        <f>VLOOKUP($A189,眼底和Gensini!$A:$L,12,0)</f>
        <v>0</v>
      </c>
    </row>
    <row r="190" spans="1:34" x14ac:dyDescent="0.25">
      <c r="A190">
        <v>304930</v>
      </c>
      <c r="B190">
        <v>63</v>
      </c>
      <c r="C190">
        <v>1</v>
      </c>
      <c r="D190" t="s">
        <v>41</v>
      </c>
      <c r="E190" t="s">
        <v>41</v>
      </c>
      <c r="F190">
        <v>0</v>
      </c>
      <c r="G190" t="s">
        <v>88</v>
      </c>
      <c r="H190" t="s">
        <v>46</v>
      </c>
      <c r="I190" t="s">
        <v>51</v>
      </c>
      <c r="J190" t="s">
        <v>103</v>
      </c>
      <c r="K190" t="s">
        <v>54</v>
      </c>
      <c r="L190" t="s">
        <v>41</v>
      </c>
      <c r="M190" t="s">
        <v>41</v>
      </c>
      <c r="N190">
        <v>1</v>
      </c>
      <c r="O190">
        <v>8.02</v>
      </c>
      <c r="P190">
        <v>4.9000000000000004</v>
      </c>
      <c r="Q190">
        <v>296</v>
      </c>
      <c r="R190" t="s">
        <v>52</v>
      </c>
      <c r="S190">
        <v>73</v>
      </c>
      <c r="T190">
        <v>396</v>
      </c>
      <c r="U190">
        <v>159</v>
      </c>
      <c r="V190">
        <v>75</v>
      </c>
      <c r="W190">
        <v>5.4</v>
      </c>
      <c r="X190">
        <f>VLOOKUP(A190,眼底和Gensini!$A:$L,2,0)</f>
        <v>0.58699999999999997</v>
      </c>
      <c r="Y190">
        <f>VLOOKUP($A190,眼底和Gensini!$A:$L,2,0)</f>
        <v>0.58699999999999997</v>
      </c>
      <c r="Z190">
        <f>VLOOKUP($A190,眼底和Gensini!$A:$L,4,0)</f>
        <v>50.5</v>
      </c>
      <c r="AA190">
        <f>VLOOKUP($A190,眼底和Gensini!$A:$L,5,0)</f>
        <v>58</v>
      </c>
      <c r="AB190">
        <f>VLOOKUP($A190,眼底和Gensini!$A:$L,6,0)</f>
        <v>87</v>
      </c>
      <c r="AC190">
        <f>VLOOKUP($A190,眼底和Gensini!$A:$L,7,0)</f>
        <v>94.5</v>
      </c>
      <c r="AD190">
        <f>VLOOKUP($A190,眼底和Gensini!$A:$L,8,0)</f>
        <v>1.52999999999999</v>
      </c>
      <c r="AE190">
        <f>VLOOKUP($A190,眼底和Gensini!$A:$L,9,0)</f>
        <v>1.6120000000000001</v>
      </c>
      <c r="AF190">
        <f>VLOOKUP($A190,眼底和Gensini!$A:$L,10,0)</f>
        <v>0.79394999999999905</v>
      </c>
      <c r="AG190">
        <f>VLOOKUP($A190,眼底和Gensini!$A:$L,11,0)</f>
        <v>1.5051000000000001</v>
      </c>
      <c r="AH190">
        <f>VLOOKUP($A190,眼底和Gensini!$A:$L,12,0)</f>
        <v>296</v>
      </c>
    </row>
    <row r="191" spans="1:34" x14ac:dyDescent="0.25">
      <c r="A191">
        <v>371907</v>
      </c>
      <c r="B191">
        <v>77</v>
      </c>
      <c r="C191">
        <v>2</v>
      </c>
      <c r="D191" t="s">
        <v>41</v>
      </c>
      <c r="E191" t="s">
        <v>41</v>
      </c>
      <c r="F191">
        <v>0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s">
        <v>41</v>
      </c>
      <c r="M191" t="s">
        <v>41</v>
      </c>
      <c r="N191">
        <v>1</v>
      </c>
      <c r="O191">
        <v>4.63</v>
      </c>
      <c r="P191">
        <v>5.5</v>
      </c>
      <c r="Q191">
        <v>0</v>
      </c>
      <c r="R191" t="s">
        <v>52</v>
      </c>
      <c r="S191">
        <v>54</v>
      </c>
      <c r="T191">
        <v>492</v>
      </c>
      <c r="U191">
        <v>169</v>
      </c>
      <c r="V191">
        <v>53</v>
      </c>
      <c r="W191">
        <v>8.4</v>
      </c>
      <c r="X191">
        <f>VLOOKUP(A191,眼底和Gensini!$A:$L,2,0)</f>
        <v>0.67400000000000004</v>
      </c>
      <c r="Y191">
        <f>VLOOKUP($A191,眼底和Gensini!$A:$L,2,0)</f>
        <v>0.67400000000000004</v>
      </c>
      <c r="Z191">
        <f>VLOOKUP($A191,眼底和Gensini!$A:$L,4,0)</f>
        <v>46.5</v>
      </c>
      <c r="AA191">
        <f>VLOOKUP($A191,眼底和Gensini!$A:$L,5,0)</f>
        <v>51</v>
      </c>
      <c r="AB191">
        <f>VLOOKUP($A191,眼底和Gensini!$A:$L,6,0)</f>
        <v>71</v>
      </c>
      <c r="AC191">
        <f>VLOOKUP($A191,眼底和Gensini!$A:$L,7,0)</f>
        <v>62</v>
      </c>
      <c r="AD191">
        <f>VLOOKUP($A191,眼底和Gensini!$A:$L,8,0)</f>
        <v>1.1625000000000001</v>
      </c>
      <c r="AE191">
        <f>VLOOKUP($A191,眼底和Gensini!$A:$L,9,0)</f>
        <v>1.2865</v>
      </c>
      <c r="AF191">
        <f>VLOOKUP($A191,眼底和Gensini!$A:$L,10,0)</f>
        <v>0.75524999999999998</v>
      </c>
      <c r="AG191">
        <f>VLOOKUP($A191,眼底和Gensini!$A:$L,11,0)</f>
        <v>0.85655000000000003</v>
      </c>
      <c r="AH191">
        <f>VLOOKUP($A191,眼底和Gensini!$A:$L,12,0)</f>
        <v>0</v>
      </c>
    </row>
    <row r="192" spans="1:34" x14ac:dyDescent="0.25">
      <c r="A192">
        <v>409855</v>
      </c>
      <c r="B192">
        <v>72</v>
      </c>
      <c r="C192">
        <v>2</v>
      </c>
      <c r="D192" t="s">
        <v>40</v>
      </c>
      <c r="E192" t="s">
        <v>41</v>
      </c>
      <c r="F192">
        <v>0</v>
      </c>
      <c r="G192" t="s">
        <v>133</v>
      </c>
      <c r="H192" t="s">
        <v>174</v>
      </c>
      <c r="I192" t="s">
        <v>70</v>
      </c>
      <c r="J192" t="s">
        <v>133</v>
      </c>
      <c r="K192" t="s">
        <v>60</v>
      </c>
      <c r="L192" t="s">
        <v>41</v>
      </c>
      <c r="M192" t="s">
        <v>40</v>
      </c>
      <c r="N192">
        <v>1</v>
      </c>
      <c r="O192">
        <v>3.92</v>
      </c>
      <c r="P192">
        <v>5.7</v>
      </c>
      <c r="Q192">
        <v>6</v>
      </c>
      <c r="R192">
        <v>0.4</v>
      </c>
      <c r="S192">
        <v>48</v>
      </c>
      <c r="T192">
        <v>196</v>
      </c>
      <c r="U192">
        <v>169</v>
      </c>
      <c r="V192">
        <v>55</v>
      </c>
      <c r="W192">
        <v>10.199999999999999</v>
      </c>
      <c r="X192">
        <f>VLOOKUP(A192,眼底和Gensini!$A:$L,2,0)</f>
        <v>0.73599999999999999</v>
      </c>
      <c r="Y192">
        <f>VLOOKUP($A192,眼底和Gensini!$A:$L,2,0)</f>
        <v>0.73599999999999999</v>
      </c>
      <c r="Z192">
        <f>VLOOKUP($A192,眼底和Gensini!$A:$L,4,0)</f>
        <v>74.5</v>
      </c>
      <c r="AA192">
        <f>VLOOKUP($A192,眼底和Gensini!$A:$L,5,0)</f>
        <v>69</v>
      </c>
      <c r="AB192">
        <f>VLOOKUP($A192,眼底和Gensini!$A:$L,6,0)</f>
        <v>103</v>
      </c>
      <c r="AC192">
        <f>VLOOKUP($A192,眼底和Gensini!$A:$L,7,0)</f>
        <v>95.5</v>
      </c>
      <c r="AD192">
        <f>VLOOKUP($A192,眼底和Gensini!$A:$L,8,0)</f>
        <v>1.5394999999999901</v>
      </c>
      <c r="AE192">
        <f>VLOOKUP($A192,眼底和Gensini!$A:$L,9,0)</f>
        <v>1.5999999999999901</v>
      </c>
      <c r="AF192">
        <f>VLOOKUP($A192,眼底和Gensini!$A:$L,10,0)</f>
        <v>2.3516499999999998</v>
      </c>
      <c r="AG192">
        <f>VLOOKUP($A192,眼底和Gensini!$A:$L,11,0)</f>
        <v>1.6011500000000001</v>
      </c>
      <c r="AH192">
        <f>VLOOKUP($A192,眼底和Gensini!$A:$L,12,0)</f>
        <v>6</v>
      </c>
    </row>
    <row r="193" spans="1:34" x14ac:dyDescent="0.25">
      <c r="A193">
        <v>265142</v>
      </c>
      <c r="B193">
        <v>50</v>
      </c>
      <c r="C193">
        <v>1</v>
      </c>
      <c r="D193" t="s">
        <v>41</v>
      </c>
      <c r="E193" t="s">
        <v>41</v>
      </c>
      <c r="F193">
        <v>0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s">
        <v>41</v>
      </c>
      <c r="M193" t="s">
        <v>40</v>
      </c>
      <c r="N193">
        <v>1</v>
      </c>
      <c r="O193">
        <v>2.54</v>
      </c>
      <c r="P193">
        <v>5.7</v>
      </c>
      <c r="Q193">
        <v>6</v>
      </c>
      <c r="R193" t="s">
        <v>52</v>
      </c>
      <c r="S193">
        <v>89</v>
      </c>
      <c r="T193">
        <v>457</v>
      </c>
      <c r="U193">
        <v>191</v>
      </c>
      <c r="V193">
        <v>439</v>
      </c>
      <c r="W193">
        <v>19.3</v>
      </c>
      <c r="X193">
        <f>VLOOKUP(A193,眼底和Gensini!$A:$L,2,0)</f>
        <v>0.83399999999999896</v>
      </c>
      <c r="Y193">
        <f>VLOOKUP($A193,眼底和Gensini!$A:$L,2,0)</f>
        <v>0.83399999999999896</v>
      </c>
      <c r="Z193">
        <f>VLOOKUP($A193,眼底和Gensini!$A:$L,4,0)</f>
        <v>65.5</v>
      </c>
      <c r="AA193">
        <f>VLOOKUP($A193,眼底和Gensini!$A:$L,5,0)</f>
        <v>44</v>
      </c>
      <c r="AB193">
        <f>VLOOKUP($A193,眼底和Gensini!$A:$L,6,0)</f>
        <v>79</v>
      </c>
      <c r="AC193">
        <f>VLOOKUP($A193,眼底和Gensini!$A:$L,7,0)</f>
        <v>85</v>
      </c>
      <c r="AD193">
        <f>VLOOKUP($A193,眼底和Gensini!$A:$L,8,0)</f>
        <v>1.5669999999999999</v>
      </c>
      <c r="AE193">
        <f>VLOOKUP($A193,眼底和Gensini!$A:$L,9,0)</f>
        <v>1.6475</v>
      </c>
      <c r="AF193">
        <f>VLOOKUP($A193,眼底和Gensini!$A:$L,10,0)</f>
        <v>0.98924999999999996</v>
      </c>
      <c r="AG193">
        <f>VLOOKUP($A193,眼底和Gensini!$A:$L,11,0)</f>
        <v>2.3669500000000001</v>
      </c>
      <c r="AH193">
        <f>VLOOKUP($A193,眼底和Gensini!$A:$L,12,0)</f>
        <v>6</v>
      </c>
    </row>
    <row r="194" spans="1:34" x14ac:dyDescent="0.25">
      <c r="A194">
        <v>409525</v>
      </c>
      <c r="B194">
        <v>57</v>
      </c>
      <c r="C194">
        <v>1</v>
      </c>
      <c r="D194" t="s">
        <v>41</v>
      </c>
      <c r="E194" t="s">
        <v>41</v>
      </c>
      <c r="F194">
        <v>0</v>
      </c>
      <c r="G194" t="s">
        <v>100</v>
      </c>
      <c r="H194" t="s">
        <v>83</v>
      </c>
      <c r="I194" t="s">
        <v>67</v>
      </c>
      <c r="J194" t="s">
        <v>118</v>
      </c>
      <c r="K194" t="s">
        <v>114</v>
      </c>
      <c r="L194" t="s">
        <v>41</v>
      </c>
      <c r="M194" t="s">
        <v>41</v>
      </c>
      <c r="N194">
        <v>1</v>
      </c>
      <c r="O194">
        <v>2.7</v>
      </c>
      <c r="P194">
        <v>8.9</v>
      </c>
      <c r="Q194">
        <v>10</v>
      </c>
      <c r="R194" t="s">
        <v>52</v>
      </c>
      <c r="S194">
        <v>83</v>
      </c>
      <c r="T194">
        <v>316</v>
      </c>
      <c r="U194">
        <v>134</v>
      </c>
      <c r="V194">
        <v>152</v>
      </c>
      <c r="W194">
        <v>27.5</v>
      </c>
      <c r="X194">
        <f>VLOOKUP(A194,眼底和Gensini!$A:$L,2,0)</f>
        <v>0.54299999999999904</v>
      </c>
      <c r="Y194">
        <f>VLOOKUP($A194,眼底和Gensini!$A:$L,2,0)</f>
        <v>0.54299999999999904</v>
      </c>
      <c r="Z194">
        <f>VLOOKUP($A194,眼底和Gensini!$A:$L,4,0)</f>
        <v>51.5</v>
      </c>
      <c r="AA194">
        <f>VLOOKUP($A194,眼底和Gensini!$A:$L,5,0)</f>
        <v>63.5</v>
      </c>
      <c r="AB194">
        <f>VLOOKUP($A194,眼底和Gensini!$A:$L,6,0)</f>
        <v>95.5</v>
      </c>
      <c r="AC194">
        <f>VLOOKUP($A194,眼底和Gensini!$A:$L,7,0)</f>
        <v>86</v>
      </c>
      <c r="AD194">
        <f>VLOOKUP($A194,眼底和Gensini!$A:$L,8,0)</f>
        <v>1.3069999999999899</v>
      </c>
      <c r="AE194">
        <f>VLOOKUP($A194,眼底和Gensini!$A:$L,9,0)</f>
        <v>1.3620000000000001</v>
      </c>
      <c r="AF194">
        <f>VLOOKUP($A194,眼底和Gensini!$A:$L,10,0)</f>
        <v>0.56169999999999998</v>
      </c>
      <c r="AG194">
        <f>VLOOKUP($A194,眼底和Gensini!$A:$L,11,0)</f>
        <v>0.94594999999999996</v>
      </c>
      <c r="AH194">
        <f>VLOOKUP($A194,眼底和Gensini!$A:$L,12,0)</f>
        <v>10</v>
      </c>
    </row>
    <row r="195" spans="1:34" x14ac:dyDescent="0.25">
      <c r="A195">
        <v>409746</v>
      </c>
      <c r="B195">
        <v>72</v>
      </c>
      <c r="C195">
        <v>2</v>
      </c>
      <c r="D195" t="s">
        <v>40</v>
      </c>
      <c r="E195" t="s">
        <v>41</v>
      </c>
      <c r="F195">
        <v>0</v>
      </c>
      <c r="G195" t="s">
        <v>87</v>
      </c>
      <c r="H195" t="s">
        <v>101</v>
      </c>
      <c r="I195" t="s">
        <v>43</v>
      </c>
      <c r="J195" t="s">
        <v>142</v>
      </c>
      <c r="K195" t="s">
        <v>63</v>
      </c>
      <c r="L195" t="s">
        <v>41</v>
      </c>
      <c r="M195" t="s">
        <v>41</v>
      </c>
      <c r="N195">
        <v>1</v>
      </c>
      <c r="O195">
        <v>3.9</v>
      </c>
      <c r="P195">
        <v>6.4</v>
      </c>
      <c r="Q195">
        <v>10</v>
      </c>
      <c r="R195" t="s">
        <v>52</v>
      </c>
      <c r="S195">
        <v>69</v>
      </c>
      <c r="T195">
        <v>208</v>
      </c>
      <c r="U195">
        <v>211</v>
      </c>
      <c r="V195">
        <v>90</v>
      </c>
      <c r="W195">
        <v>1.8</v>
      </c>
      <c r="X195">
        <f>VLOOKUP(A195,眼底和Gensini!$A:$L,2,0)</f>
        <v>0.8</v>
      </c>
      <c r="Y195">
        <f>VLOOKUP($A195,眼底和Gensini!$A:$L,2,0)</f>
        <v>0.8</v>
      </c>
      <c r="Z195">
        <f>VLOOKUP($A195,眼底和Gensini!$A:$L,4,0)</f>
        <v>82.5</v>
      </c>
      <c r="AA195">
        <f>VLOOKUP($A195,眼底和Gensini!$A:$L,5,0)</f>
        <v>79.5</v>
      </c>
      <c r="AB195">
        <f>VLOOKUP($A195,眼底和Gensini!$A:$L,6,0)</f>
        <v>103.5</v>
      </c>
      <c r="AC195">
        <f>VLOOKUP($A195,眼底和Gensini!$A:$L,7,0)</f>
        <v>103</v>
      </c>
      <c r="AD195">
        <f>VLOOKUP($A195,眼底和Gensini!$A:$L,8,0)</f>
        <v>1.4649999999999901</v>
      </c>
      <c r="AE195">
        <f>VLOOKUP($A195,眼底和Gensini!$A:$L,9,0)</f>
        <v>1.4944999999999899</v>
      </c>
      <c r="AF195">
        <f>VLOOKUP($A195,眼底和Gensini!$A:$L,10,0)</f>
        <v>0.79784999999999995</v>
      </c>
      <c r="AG195">
        <f>VLOOKUP($A195,眼底和Gensini!$A:$L,11,0)</f>
        <v>1.60765</v>
      </c>
      <c r="AH195">
        <f>VLOOKUP($A195,眼底和Gensini!$A:$L,12,0)</f>
        <v>10</v>
      </c>
    </row>
    <row r="196" spans="1:34" x14ac:dyDescent="0.25">
      <c r="A196">
        <v>21122</v>
      </c>
      <c r="B196">
        <v>74</v>
      </c>
      <c r="C196">
        <v>1</v>
      </c>
      <c r="D196" t="s">
        <v>41</v>
      </c>
      <c r="E196" t="s">
        <v>41</v>
      </c>
      <c r="F196">
        <v>0</v>
      </c>
      <c r="G196" t="s">
        <v>91</v>
      </c>
      <c r="H196" t="s">
        <v>72</v>
      </c>
      <c r="I196" t="s">
        <v>83</v>
      </c>
      <c r="J196" t="s">
        <v>61</v>
      </c>
      <c r="K196" t="s">
        <v>43</v>
      </c>
      <c r="L196" t="s">
        <v>41</v>
      </c>
      <c r="M196" t="s">
        <v>40</v>
      </c>
      <c r="N196">
        <v>1</v>
      </c>
      <c r="O196">
        <v>3.95</v>
      </c>
      <c r="P196">
        <v>5.7</v>
      </c>
      <c r="Q196">
        <v>6</v>
      </c>
      <c r="R196" t="s">
        <v>52</v>
      </c>
      <c r="S196">
        <v>61</v>
      </c>
      <c r="T196">
        <v>269</v>
      </c>
      <c r="U196">
        <v>139</v>
      </c>
      <c r="V196">
        <v>48</v>
      </c>
      <c r="W196">
        <v>7.7</v>
      </c>
      <c r="X196">
        <f>VLOOKUP(A196,眼底和Gensini!$A:$L,2,0)</f>
        <v>0.63849999999999896</v>
      </c>
      <c r="Y196">
        <f>VLOOKUP($A196,眼底和Gensini!$A:$L,2,0)</f>
        <v>0.63849999999999896</v>
      </c>
      <c r="Z196">
        <f>VLOOKUP($A196,眼底和Gensini!$A:$L,4,0)</f>
        <v>55.5</v>
      </c>
      <c r="AA196">
        <f>VLOOKUP($A196,眼底和Gensini!$A:$L,5,0)</f>
        <v>58</v>
      </c>
      <c r="AB196">
        <f>VLOOKUP($A196,眼底和Gensini!$A:$L,6,0)</f>
        <v>87</v>
      </c>
      <c r="AC196">
        <f>VLOOKUP($A196,眼底和Gensini!$A:$L,7,0)</f>
        <v>86.5</v>
      </c>
      <c r="AD196">
        <f>VLOOKUP($A196,眼底和Gensini!$A:$L,8,0)</f>
        <v>1.3319999999999901</v>
      </c>
      <c r="AE196">
        <f>VLOOKUP($A196,眼底和Gensini!$A:$L,9,0)</f>
        <v>1.40299999999999</v>
      </c>
      <c r="AF196">
        <f>VLOOKUP($A196,眼底和Gensini!$A:$L,10,0)</f>
        <v>1.0427500000000001</v>
      </c>
      <c r="AG196">
        <f>VLOOKUP($A196,眼底和Gensini!$A:$L,11,0)</f>
        <v>0.97289999999999999</v>
      </c>
      <c r="AH196">
        <f>VLOOKUP($A196,眼底和Gensini!$A:$L,12,0)</f>
        <v>6</v>
      </c>
    </row>
    <row r="197" spans="1:34" x14ac:dyDescent="0.25">
      <c r="A197">
        <v>261487</v>
      </c>
      <c r="B197">
        <v>56</v>
      </c>
      <c r="C197">
        <v>1</v>
      </c>
      <c r="D197" t="s">
        <v>41</v>
      </c>
      <c r="E197" t="s">
        <v>41</v>
      </c>
      <c r="F197">
        <v>0</v>
      </c>
      <c r="G197" t="s">
        <v>91</v>
      </c>
      <c r="H197" t="s">
        <v>84</v>
      </c>
      <c r="I197" t="s">
        <v>83</v>
      </c>
      <c r="J197" t="s">
        <v>104</v>
      </c>
      <c r="K197" t="s">
        <v>46</v>
      </c>
      <c r="L197" t="s">
        <v>41</v>
      </c>
      <c r="M197" t="s">
        <v>40</v>
      </c>
      <c r="N197">
        <v>1</v>
      </c>
      <c r="O197">
        <v>6.61</v>
      </c>
      <c r="P197">
        <v>6.5</v>
      </c>
      <c r="Q197">
        <v>136</v>
      </c>
      <c r="R197">
        <v>3.4</v>
      </c>
      <c r="S197">
        <v>58</v>
      </c>
      <c r="T197">
        <v>478</v>
      </c>
      <c r="U197">
        <v>177</v>
      </c>
      <c r="V197">
        <v>157</v>
      </c>
      <c r="W197">
        <v>4.5</v>
      </c>
      <c r="X197">
        <f>VLOOKUP(A197,眼底和Gensini!$A:$L,2,0)</f>
        <v>0.54800000000000004</v>
      </c>
      <c r="Y197">
        <f>VLOOKUP($A197,眼底和Gensini!$A:$L,2,0)</f>
        <v>0.54800000000000004</v>
      </c>
      <c r="Z197">
        <f>VLOOKUP($A197,眼底和Gensini!$A:$L,4,0)</f>
        <v>61.5</v>
      </c>
      <c r="AA197">
        <f>VLOOKUP($A197,眼底和Gensini!$A:$L,5,0)</f>
        <v>55</v>
      </c>
      <c r="AB197">
        <f>VLOOKUP($A197,眼底和Gensini!$A:$L,6,0)</f>
        <v>112.5</v>
      </c>
      <c r="AC197">
        <f>VLOOKUP($A197,眼底和Gensini!$A:$L,7,0)</f>
        <v>94</v>
      </c>
      <c r="AD197">
        <f>VLOOKUP($A197,眼底和Gensini!$A:$L,8,0)</f>
        <v>1.5865</v>
      </c>
      <c r="AE197">
        <f>VLOOKUP($A197,眼底和Gensini!$A:$L,9,0)</f>
        <v>1.6234999999999999</v>
      </c>
      <c r="AF197">
        <f>VLOOKUP($A197,眼底和Gensini!$A:$L,10,0)</f>
        <v>1.2569999999999999</v>
      </c>
      <c r="AG197">
        <f>VLOOKUP($A197,眼底和Gensini!$A:$L,11,0)</f>
        <v>1.3645499999999999</v>
      </c>
      <c r="AH197">
        <f>VLOOKUP($A197,眼底和Gensini!$A:$L,12,0)</f>
        <v>136</v>
      </c>
    </row>
    <row r="198" spans="1:34" x14ac:dyDescent="0.25">
      <c r="A198">
        <v>43168</v>
      </c>
      <c r="B198">
        <v>60</v>
      </c>
      <c r="C198">
        <v>2</v>
      </c>
      <c r="D198" t="s">
        <v>40</v>
      </c>
      <c r="E198" t="s">
        <v>40</v>
      </c>
      <c r="F198">
        <v>0</v>
      </c>
      <c r="G198" t="s">
        <v>153</v>
      </c>
      <c r="H198" t="s">
        <v>69</v>
      </c>
      <c r="I198" t="s">
        <v>74</v>
      </c>
      <c r="J198" t="s">
        <v>151</v>
      </c>
      <c r="K198" t="s">
        <v>122</v>
      </c>
      <c r="L198" t="s">
        <v>41</v>
      </c>
      <c r="M198" t="s">
        <v>40</v>
      </c>
      <c r="N198">
        <v>1</v>
      </c>
      <c r="O198">
        <v>4.21</v>
      </c>
      <c r="P198">
        <v>5.3</v>
      </c>
      <c r="Q198">
        <v>0</v>
      </c>
      <c r="R198" t="e">
        <v>#N/A</v>
      </c>
      <c r="S198">
        <v>51</v>
      </c>
      <c r="T198">
        <v>246</v>
      </c>
      <c r="U198">
        <v>173</v>
      </c>
      <c r="V198">
        <v>54</v>
      </c>
      <c r="W198">
        <v>13.7</v>
      </c>
      <c r="X198">
        <f>VLOOKUP(A198,眼底和Gensini!$A:$L,2,0)</f>
        <v>0.61699999999999999</v>
      </c>
      <c r="Y198">
        <f>VLOOKUP($A198,眼底和Gensini!$A:$L,2,0)</f>
        <v>0.61699999999999999</v>
      </c>
      <c r="Z198">
        <f>VLOOKUP($A198,眼底和Gensini!$A:$L,4,0)</f>
        <v>67</v>
      </c>
      <c r="AA198">
        <f>VLOOKUP($A198,眼底和Gensini!$A:$L,5,0)</f>
        <v>66.5</v>
      </c>
      <c r="AB198">
        <f>VLOOKUP($A198,眼底和Gensini!$A:$L,6,0)</f>
        <v>109.5</v>
      </c>
      <c r="AC198">
        <f>VLOOKUP($A198,眼底和Gensini!$A:$L,7,0)</f>
        <v>109.5</v>
      </c>
      <c r="AD198">
        <f>VLOOKUP($A198,眼底和Gensini!$A:$L,8,0)</f>
        <v>1.4975000000000001</v>
      </c>
      <c r="AE198">
        <f>VLOOKUP($A198,眼底和Gensini!$A:$L,9,0)</f>
        <v>1.6034999999999999</v>
      </c>
      <c r="AF198">
        <f>VLOOKUP($A198,眼底和Gensini!$A:$L,10,0)</f>
        <v>0.95835000000000004</v>
      </c>
      <c r="AG198">
        <f>VLOOKUP($A198,眼底和Gensini!$A:$L,11,0)</f>
        <v>1.18235</v>
      </c>
      <c r="AH198">
        <f>VLOOKUP($A198,眼底和Gensini!$A:$L,12,0)</f>
        <v>0</v>
      </c>
    </row>
    <row r="199" spans="1:34" x14ac:dyDescent="0.25">
      <c r="A199">
        <v>409757</v>
      </c>
      <c r="B199">
        <v>76</v>
      </c>
      <c r="C199">
        <v>2</v>
      </c>
      <c r="D199" t="s">
        <v>40</v>
      </c>
      <c r="E199" t="s">
        <v>41</v>
      </c>
      <c r="F199">
        <v>0</v>
      </c>
      <c r="G199" t="s">
        <v>98</v>
      </c>
      <c r="H199" t="s">
        <v>96</v>
      </c>
      <c r="I199" t="s">
        <v>67</v>
      </c>
      <c r="J199" t="s">
        <v>71</v>
      </c>
      <c r="K199" t="s">
        <v>114</v>
      </c>
      <c r="L199" t="s">
        <v>41</v>
      </c>
      <c r="M199" t="s">
        <v>41</v>
      </c>
      <c r="N199">
        <v>1</v>
      </c>
      <c r="O199">
        <v>6.07</v>
      </c>
      <c r="P199">
        <v>5.9</v>
      </c>
      <c r="Q199">
        <v>0</v>
      </c>
      <c r="R199" t="s">
        <v>52</v>
      </c>
      <c r="S199">
        <v>40</v>
      </c>
      <c r="T199">
        <v>200</v>
      </c>
      <c r="U199">
        <v>121</v>
      </c>
      <c r="V199">
        <v>39</v>
      </c>
      <c r="W199">
        <v>8.1</v>
      </c>
      <c r="X199">
        <f>VLOOKUP(A199,眼底和Gensini!$A:$L,2,0)</f>
        <v>0.94550000000000001</v>
      </c>
      <c r="Y199">
        <f>VLOOKUP($A199,眼底和Gensini!$A:$L,2,0)</f>
        <v>0.94550000000000001</v>
      </c>
      <c r="Z199">
        <f>VLOOKUP($A199,眼底和Gensini!$A:$L,4,0)</f>
        <v>62</v>
      </c>
      <c r="AA199">
        <f>VLOOKUP($A199,眼底和Gensini!$A:$L,5,0)</f>
        <v>63.5</v>
      </c>
      <c r="AB199">
        <f>VLOOKUP($A199,眼底和Gensini!$A:$L,6,0)</f>
        <v>67.5</v>
      </c>
      <c r="AC199">
        <f>VLOOKUP($A199,眼底和Gensini!$A:$L,7,0)</f>
        <v>81.5</v>
      </c>
      <c r="AD199">
        <f>VLOOKUP($A199,眼底和Gensini!$A:$L,8,0)</f>
        <v>1.4175</v>
      </c>
      <c r="AE199">
        <f>VLOOKUP($A199,眼底和Gensini!$A:$L,9,0)</f>
        <v>1.4304999999999899</v>
      </c>
      <c r="AF199">
        <f>VLOOKUP($A199,眼底和Gensini!$A:$L,10,0)</f>
        <v>0.84204999999999997</v>
      </c>
      <c r="AG199">
        <f>VLOOKUP($A199,眼底和Gensini!$A:$L,11,0)</f>
        <v>0.87085000000000001</v>
      </c>
      <c r="AH199">
        <f>VLOOKUP($A199,眼底和Gensini!$A:$L,12,0)</f>
        <v>0</v>
      </c>
    </row>
    <row r="200" spans="1:34" x14ac:dyDescent="0.25">
      <c r="A200">
        <v>409853</v>
      </c>
      <c r="B200">
        <v>61</v>
      </c>
      <c r="C200">
        <v>1</v>
      </c>
      <c r="D200" t="s">
        <v>41</v>
      </c>
      <c r="E200" t="s">
        <v>41</v>
      </c>
      <c r="F200">
        <v>0</v>
      </c>
      <c r="G200" t="s">
        <v>88</v>
      </c>
      <c r="H200" t="s">
        <v>44</v>
      </c>
      <c r="I200" t="s">
        <v>77</v>
      </c>
      <c r="J200" t="s">
        <v>153</v>
      </c>
      <c r="K200" t="s">
        <v>49</v>
      </c>
      <c r="L200" t="s">
        <v>41</v>
      </c>
      <c r="M200" t="s">
        <v>41</v>
      </c>
      <c r="N200">
        <v>1</v>
      </c>
      <c r="O200">
        <v>2.84</v>
      </c>
      <c r="P200">
        <v>5.4</v>
      </c>
      <c r="Q200">
        <v>14</v>
      </c>
      <c r="R200">
        <v>2.5</v>
      </c>
      <c r="S200">
        <v>86</v>
      </c>
      <c r="T200">
        <v>424</v>
      </c>
      <c r="U200">
        <v>197</v>
      </c>
      <c r="V200">
        <v>118</v>
      </c>
      <c r="W200">
        <v>17.100000000000001</v>
      </c>
      <c r="X200">
        <f>VLOOKUP(A200,眼底和Gensini!$A:$L,2,0)</f>
        <v>0.70099999999999996</v>
      </c>
      <c r="Y200">
        <f>VLOOKUP($A200,眼底和Gensini!$A:$L,2,0)</f>
        <v>0.70099999999999996</v>
      </c>
      <c r="Z200">
        <f>VLOOKUP($A200,眼底和Gensini!$A:$L,4,0)</f>
        <v>63.5</v>
      </c>
      <c r="AA200">
        <f>VLOOKUP($A200,眼底和Gensini!$A:$L,5,0)</f>
        <v>50</v>
      </c>
      <c r="AB200">
        <f>VLOOKUP($A200,眼底和Gensini!$A:$L,6,0)</f>
        <v>91</v>
      </c>
      <c r="AC200">
        <f>VLOOKUP($A200,眼底和Gensini!$A:$L,7,0)</f>
        <v>98</v>
      </c>
      <c r="AD200">
        <f>VLOOKUP($A200,眼底和Gensini!$A:$L,8,0)</f>
        <v>1.33099999999999</v>
      </c>
      <c r="AE200">
        <f>VLOOKUP($A200,眼底和Gensini!$A:$L,9,0)</f>
        <v>1.4235</v>
      </c>
      <c r="AF200">
        <f>VLOOKUP($A200,眼底和Gensini!$A:$L,10,0)</f>
        <v>0.65325</v>
      </c>
      <c r="AG200">
        <f>VLOOKUP($A200,眼底和Gensini!$A:$L,11,0)</f>
        <v>1.8980999999999999</v>
      </c>
      <c r="AH200">
        <f>VLOOKUP($A200,眼底和Gensini!$A:$L,12,0)</f>
        <v>14</v>
      </c>
    </row>
    <row r="201" spans="1:34" x14ac:dyDescent="0.25">
      <c r="A201">
        <v>409760</v>
      </c>
      <c r="B201">
        <v>46</v>
      </c>
      <c r="C201">
        <v>2</v>
      </c>
      <c r="D201" t="s">
        <v>40</v>
      </c>
      <c r="E201" t="s">
        <v>40</v>
      </c>
      <c r="F201">
        <v>0</v>
      </c>
      <c r="G201" t="s">
        <v>131</v>
      </c>
      <c r="H201" t="s">
        <v>54</v>
      </c>
      <c r="I201" t="s">
        <v>114</v>
      </c>
      <c r="J201" t="s">
        <v>175</v>
      </c>
      <c r="K201" t="s">
        <v>173</v>
      </c>
      <c r="L201" t="s">
        <v>41</v>
      </c>
      <c r="M201" t="s">
        <v>40</v>
      </c>
      <c r="N201">
        <v>1</v>
      </c>
      <c r="O201">
        <v>5.12</v>
      </c>
      <c r="P201">
        <v>4.0999999999999996</v>
      </c>
      <c r="Q201">
        <v>0</v>
      </c>
      <c r="R201" t="e">
        <v>#N/A</v>
      </c>
      <c r="S201">
        <v>39</v>
      </c>
      <c r="T201">
        <v>354</v>
      </c>
      <c r="U201">
        <v>126</v>
      </c>
      <c r="V201">
        <v>37</v>
      </c>
      <c r="W201">
        <v>14.6</v>
      </c>
      <c r="X201">
        <f>VLOOKUP(A201,眼底和Gensini!$A:$L,2,0)</f>
        <v>0.71450000000000002</v>
      </c>
      <c r="Y201">
        <f>VLOOKUP($A201,眼底和Gensini!$A:$L,2,0)</f>
        <v>0.71450000000000002</v>
      </c>
      <c r="Z201">
        <f>VLOOKUP($A201,眼底和Gensini!$A:$L,4,0)</f>
        <v>65</v>
      </c>
      <c r="AA201">
        <f>VLOOKUP($A201,眼底和Gensini!$A:$L,5,0)</f>
        <v>63</v>
      </c>
      <c r="AB201">
        <f>VLOOKUP($A201,眼底和Gensini!$A:$L,6,0)</f>
        <v>92</v>
      </c>
      <c r="AC201">
        <f>VLOOKUP($A201,眼底和Gensini!$A:$L,7,0)</f>
        <v>106</v>
      </c>
      <c r="AD201">
        <f>VLOOKUP($A201,眼底和Gensini!$A:$L,8,0)</f>
        <v>1.5879999999999901</v>
      </c>
      <c r="AE201">
        <f>VLOOKUP($A201,眼底和Gensini!$A:$L,9,0)</f>
        <v>1.60249999999999</v>
      </c>
      <c r="AF201">
        <f>VLOOKUP($A201,眼底和Gensini!$A:$L,10,0)</f>
        <v>0.85189999999999999</v>
      </c>
      <c r="AG201">
        <f>VLOOKUP($A201,眼底和Gensini!$A:$L,11,0)</f>
        <v>1.2064999999999999</v>
      </c>
      <c r="AH201">
        <f>VLOOKUP($A201,眼底和Gensini!$A:$L,12,0)</f>
        <v>0</v>
      </c>
    </row>
    <row r="202" spans="1:34" x14ac:dyDescent="0.25">
      <c r="A202">
        <v>409670</v>
      </c>
      <c r="B202">
        <v>59</v>
      </c>
      <c r="C202">
        <v>1</v>
      </c>
      <c r="D202" t="s">
        <v>41</v>
      </c>
      <c r="E202" t="s">
        <v>41</v>
      </c>
      <c r="F202">
        <v>0</v>
      </c>
      <c r="G202" t="s">
        <v>88</v>
      </c>
      <c r="H202" t="s">
        <v>92</v>
      </c>
      <c r="I202" t="s">
        <v>55</v>
      </c>
      <c r="J202" t="s">
        <v>118</v>
      </c>
      <c r="K202" t="s">
        <v>89</v>
      </c>
      <c r="L202" t="s">
        <v>41</v>
      </c>
      <c r="M202" t="s">
        <v>41</v>
      </c>
      <c r="N202">
        <v>1</v>
      </c>
      <c r="O202">
        <v>5.16</v>
      </c>
      <c r="P202">
        <v>4</v>
      </c>
      <c r="Q202">
        <v>0</v>
      </c>
      <c r="R202">
        <v>0.6</v>
      </c>
      <c r="S202">
        <v>72</v>
      </c>
      <c r="T202">
        <v>366</v>
      </c>
      <c r="U202">
        <v>141</v>
      </c>
      <c r="V202">
        <v>125</v>
      </c>
      <c r="W202">
        <v>4.0999999999999996</v>
      </c>
      <c r="X202">
        <f>VLOOKUP(A202,眼底和Gensini!$A:$L,2,0)</f>
        <v>0.72199999999999998</v>
      </c>
      <c r="Y202">
        <f>VLOOKUP($A202,眼底和Gensini!$A:$L,2,0)</f>
        <v>0.72199999999999998</v>
      </c>
      <c r="Z202">
        <f>VLOOKUP($A202,眼底和Gensini!$A:$L,4,0)</f>
        <v>75.5</v>
      </c>
      <c r="AA202">
        <f>VLOOKUP($A202,眼底和Gensini!$A:$L,5,0)</f>
        <v>65.5</v>
      </c>
      <c r="AB202">
        <f>VLOOKUP($A202,眼底和Gensini!$A:$L,6,0)</f>
        <v>103.5</v>
      </c>
      <c r="AC202">
        <f>VLOOKUP($A202,眼底和Gensini!$A:$L,7,0)</f>
        <v>104</v>
      </c>
      <c r="AD202">
        <f>VLOOKUP($A202,眼底和Gensini!$A:$L,8,0)</f>
        <v>1.5865</v>
      </c>
      <c r="AE202">
        <f>VLOOKUP($A202,眼底和Gensini!$A:$L,9,0)</f>
        <v>1.6240000000000001</v>
      </c>
      <c r="AF202">
        <f>VLOOKUP($A202,眼底和Gensini!$A:$L,10,0)</f>
        <v>1.1857500000000001</v>
      </c>
      <c r="AG202">
        <f>VLOOKUP($A202,眼底和Gensini!$A:$L,11,0)</f>
        <v>1.1593499999999901</v>
      </c>
      <c r="AH202">
        <f>VLOOKUP($A202,眼底和Gensini!$A:$L,12,0)</f>
        <v>0</v>
      </c>
    </row>
    <row r="203" spans="1:34" x14ac:dyDescent="0.25">
      <c r="A203">
        <v>360753</v>
      </c>
      <c r="B203">
        <v>76</v>
      </c>
      <c r="C203">
        <v>2</v>
      </c>
      <c r="D203" t="s">
        <v>41</v>
      </c>
      <c r="E203" t="s">
        <v>40</v>
      </c>
      <c r="F203">
        <v>0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s">
        <v>40</v>
      </c>
      <c r="M203" t="s">
        <v>40</v>
      </c>
      <c r="N203">
        <v>1</v>
      </c>
      <c r="O203">
        <v>5.37</v>
      </c>
      <c r="P203">
        <v>6.8</v>
      </c>
      <c r="Q203">
        <v>0</v>
      </c>
      <c r="R203">
        <v>10.1</v>
      </c>
      <c r="S203">
        <v>44</v>
      </c>
      <c r="T203">
        <v>315</v>
      </c>
      <c r="U203">
        <v>140</v>
      </c>
      <c r="V203">
        <v>61</v>
      </c>
      <c r="W203">
        <v>8.3000000000000007</v>
      </c>
      <c r="X203">
        <f>VLOOKUP(A203,眼底和Gensini!$A:$L,2,0)</f>
        <v>0.63399999999999901</v>
      </c>
      <c r="Y203">
        <f>VLOOKUP($A203,眼底和Gensini!$A:$L,2,0)</f>
        <v>0.63399999999999901</v>
      </c>
      <c r="Z203">
        <f>VLOOKUP($A203,眼底和Gensini!$A:$L,4,0)</f>
        <v>48</v>
      </c>
      <c r="AA203">
        <f>VLOOKUP($A203,眼底和Gensini!$A:$L,5,0)</f>
        <v>59</v>
      </c>
      <c r="AB203">
        <f>VLOOKUP($A203,眼底和Gensini!$A:$L,6,0)</f>
        <v>76.5</v>
      </c>
      <c r="AC203">
        <f>VLOOKUP($A203,眼底和Gensini!$A:$L,7,0)</f>
        <v>58.5</v>
      </c>
      <c r="AD203">
        <f>VLOOKUP($A203,眼底和Gensini!$A:$L,8,0)</f>
        <v>1.38549999999999</v>
      </c>
      <c r="AE203">
        <f>VLOOKUP($A203,眼底和Gensini!$A:$L,9,0)</f>
        <v>1.4569999999999901</v>
      </c>
      <c r="AF203">
        <f>VLOOKUP($A203,眼底和Gensini!$A:$L,10,0)</f>
        <v>0.74045000000000005</v>
      </c>
      <c r="AG203">
        <f>VLOOKUP($A203,眼底和Gensini!$A:$L,11,0)</f>
        <v>1.12605</v>
      </c>
      <c r="AH203">
        <f>VLOOKUP($A203,眼底和Gensini!$A:$L,12,0)</f>
        <v>0</v>
      </c>
    </row>
    <row r="204" spans="1:34" x14ac:dyDescent="0.25">
      <c r="A204">
        <v>289448</v>
      </c>
      <c r="B204">
        <v>61</v>
      </c>
      <c r="C204">
        <v>2</v>
      </c>
      <c r="D204" t="s">
        <v>40</v>
      </c>
      <c r="E204" t="s">
        <v>40</v>
      </c>
      <c r="F204">
        <v>0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s">
        <v>41</v>
      </c>
      <c r="M204" t="s">
        <v>40</v>
      </c>
      <c r="N204">
        <v>1</v>
      </c>
      <c r="O204">
        <v>3.37</v>
      </c>
      <c r="P204">
        <v>5.8</v>
      </c>
      <c r="Q204">
        <v>0</v>
      </c>
      <c r="R204" t="s">
        <v>52</v>
      </c>
      <c r="S204">
        <v>51</v>
      </c>
      <c r="T204">
        <v>329</v>
      </c>
      <c r="U204">
        <v>169</v>
      </c>
      <c r="V204">
        <v>318</v>
      </c>
      <c r="W204">
        <v>18.7</v>
      </c>
      <c r="X204">
        <f>VLOOKUP(A204,眼底和Gensini!$A:$L,2,0)</f>
        <v>0.60799999999999998</v>
      </c>
      <c r="Y204">
        <f>VLOOKUP($A204,眼底和Gensini!$A:$L,2,0)</f>
        <v>0.60799999999999998</v>
      </c>
      <c r="Z204">
        <f>VLOOKUP($A204,眼底和Gensini!$A:$L,4,0)</f>
        <v>67.5</v>
      </c>
      <c r="AA204">
        <f>VLOOKUP($A204,眼底和Gensini!$A:$L,5,0)</f>
        <v>75</v>
      </c>
      <c r="AB204">
        <f>VLOOKUP($A204,眼底和Gensini!$A:$L,6,0)</f>
        <v>111.5</v>
      </c>
      <c r="AC204">
        <f>VLOOKUP($A204,眼底和Gensini!$A:$L,7,0)</f>
        <v>103</v>
      </c>
      <c r="AD204">
        <f>VLOOKUP($A204,眼底和Gensini!$A:$L,8,0)</f>
        <v>1.6254999999999999</v>
      </c>
      <c r="AE204">
        <f>VLOOKUP($A204,眼底和Gensini!$A:$L,9,0)</f>
        <v>1.6385000000000001</v>
      </c>
      <c r="AF204">
        <f>VLOOKUP($A204,眼底和Gensini!$A:$L,10,0)</f>
        <v>0.66080000000000005</v>
      </c>
      <c r="AG204">
        <f>VLOOKUP($A204,眼底和Gensini!$A:$L,11,0)</f>
        <v>0.97885</v>
      </c>
      <c r="AH204">
        <f>VLOOKUP($A204,眼底和Gensini!$A:$L,12,0)</f>
        <v>0</v>
      </c>
    </row>
    <row r="205" spans="1:34" x14ac:dyDescent="0.25">
      <c r="A205">
        <v>334934</v>
      </c>
      <c r="B205">
        <v>58</v>
      </c>
      <c r="C205">
        <v>2</v>
      </c>
      <c r="D205" t="s">
        <v>40</v>
      </c>
      <c r="E205" t="s">
        <v>41</v>
      </c>
      <c r="F205">
        <v>0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s">
        <v>41</v>
      </c>
      <c r="M205" t="s">
        <v>40</v>
      </c>
      <c r="N205">
        <v>1</v>
      </c>
      <c r="O205">
        <v>6.04</v>
      </c>
      <c r="P205">
        <v>8.3000000000000007</v>
      </c>
      <c r="Q205">
        <v>2</v>
      </c>
      <c r="R205">
        <v>5.7</v>
      </c>
      <c r="S205">
        <v>42</v>
      </c>
      <c r="T205">
        <v>246</v>
      </c>
      <c r="U205">
        <v>192</v>
      </c>
      <c r="V205">
        <v>46</v>
      </c>
      <c r="W205">
        <v>10.5</v>
      </c>
      <c r="X205">
        <f>VLOOKUP(A205,眼底和Gensini!$A:$L,2,0)</f>
        <v>0.58799999999999997</v>
      </c>
      <c r="Y205">
        <f>VLOOKUP($A205,眼底和Gensini!$A:$L,2,0)</f>
        <v>0.58799999999999997</v>
      </c>
      <c r="Z205">
        <f>VLOOKUP($A205,眼底和Gensini!$A:$L,4,0)</f>
        <v>57.5</v>
      </c>
      <c r="AA205">
        <f>VLOOKUP($A205,眼底和Gensini!$A:$L,5,0)</f>
        <v>62</v>
      </c>
      <c r="AB205">
        <f>VLOOKUP($A205,眼底和Gensini!$A:$L,6,0)</f>
        <v>98.5</v>
      </c>
      <c r="AC205">
        <f>VLOOKUP($A205,眼底和Gensini!$A:$L,7,0)</f>
        <v>94</v>
      </c>
      <c r="AD205">
        <f>VLOOKUP($A205,眼底和Gensini!$A:$L,8,0)</f>
        <v>1.5375000000000001</v>
      </c>
      <c r="AE205">
        <f>VLOOKUP($A205,眼底和Gensini!$A:$L,9,0)</f>
        <v>1.6285000000000001</v>
      </c>
      <c r="AF205">
        <f>VLOOKUP($A205,眼底和Gensini!$A:$L,10,0)</f>
        <v>1.6729000000000001</v>
      </c>
      <c r="AG205">
        <f>VLOOKUP($A205,眼底和Gensini!$A:$L,11,0)</f>
        <v>1.89975</v>
      </c>
      <c r="AH205">
        <f>VLOOKUP($A205,眼底和Gensini!$A:$L,12,0)</f>
        <v>2</v>
      </c>
    </row>
    <row r="206" spans="1:34" x14ac:dyDescent="0.25">
      <c r="A206">
        <v>409763</v>
      </c>
      <c r="B206">
        <v>62</v>
      </c>
      <c r="C206">
        <v>2</v>
      </c>
      <c r="D206" t="s">
        <v>40</v>
      </c>
      <c r="E206" t="s">
        <v>41</v>
      </c>
      <c r="F206">
        <v>0</v>
      </c>
      <c r="G206" t="s">
        <v>119</v>
      </c>
      <c r="H206" t="s">
        <v>89</v>
      </c>
      <c r="I206" t="s">
        <v>114</v>
      </c>
      <c r="J206" t="s">
        <v>149</v>
      </c>
      <c r="K206" t="s">
        <v>60</v>
      </c>
      <c r="L206" t="s">
        <v>41</v>
      </c>
      <c r="M206" t="s">
        <v>41</v>
      </c>
      <c r="N206">
        <v>1</v>
      </c>
      <c r="O206">
        <v>4.7699999999999996</v>
      </c>
      <c r="P206">
        <v>4.5999999999999996</v>
      </c>
      <c r="Q206">
        <v>0</v>
      </c>
      <c r="R206" t="s">
        <v>52</v>
      </c>
      <c r="S206">
        <v>54</v>
      </c>
      <c r="T206">
        <v>255</v>
      </c>
      <c r="U206">
        <v>162</v>
      </c>
      <c r="V206">
        <v>52</v>
      </c>
      <c r="W206">
        <v>10.5</v>
      </c>
      <c r="X206">
        <f>VLOOKUP(A206,眼底和Gensini!$A:$L,2,0)</f>
        <v>0.66300000000000003</v>
      </c>
      <c r="Y206">
        <f>VLOOKUP($A206,眼底和Gensini!$A:$L,2,0)</f>
        <v>0.66300000000000003</v>
      </c>
      <c r="Z206">
        <f>VLOOKUP($A206,眼底和Gensini!$A:$L,4,0)</f>
        <v>48.5</v>
      </c>
      <c r="AA206">
        <f>VLOOKUP($A206,眼底和Gensini!$A:$L,5,0)</f>
        <v>51</v>
      </c>
      <c r="AB206">
        <f>VLOOKUP($A206,眼底和Gensini!$A:$L,6,0)</f>
        <v>73.5</v>
      </c>
      <c r="AC206">
        <f>VLOOKUP($A206,眼底和Gensini!$A:$L,7,0)</f>
        <v>86</v>
      </c>
      <c r="AD206">
        <f>VLOOKUP($A206,眼底和Gensini!$A:$L,8,0)</f>
        <v>1.5609999999999999</v>
      </c>
      <c r="AE206">
        <f>VLOOKUP($A206,眼底和Gensini!$A:$L,9,0)</f>
        <v>1.6435</v>
      </c>
      <c r="AF206">
        <f>VLOOKUP($A206,眼底和Gensini!$A:$L,10,0)</f>
        <v>1.0562</v>
      </c>
      <c r="AG206">
        <f>VLOOKUP($A206,眼底和Gensini!$A:$L,11,0)</f>
        <v>1.1452</v>
      </c>
      <c r="AH206">
        <f>VLOOKUP($A206,眼底和Gensini!$A:$L,12,0)</f>
        <v>0</v>
      </c>
    </row>
    <row r="207" spans="1:34" x14ac:dyDescent="0.25">
      <c r="A207">
        <v>409821</v>
      </c>
      <c r="B207">
        <v>59</v>
      </c>
      <c r="C207">
        <v>2</v>
      </c>
      <c r="D207" t="s">
        <v>41</v>
      </c>
      <c r="E207" t="s">
        <v>40</v>
      </c>
      <c r="F207">
        <v>0</v>
      </c>
      <c r="G207" t="s">
        <v>87</v>
      </c>
      <c r="H207" t="s">
        <v>51</v>
      </c>
      <c r="I207" t="s">
        <v>72</v>
      </c>
      <c r="J207" t="s">
        <v>45</v>
      </c>
      <c r="K207" t="s">
        <v>165</v>
      </c>
      <c r="L207" t="s">
        <v>41</v>
      </c>
      <c r="M207" t="s">
        <v>40</v>
      </c>
      <c r="N207">
        <v>1</v>
      </c>
      <c r="O207">
        <v>4.16</v>
      </c>
      <c r="P207">
        <v>5.7</v>
      </c>
      <c r="Q207">
        <v>10</v>
      </c>
      <c r="R207" t="s">
        <v>52</v>
      </c>
      <c r="S207">
        <v>57</v>
      </c>
      <c r="T207">
        <v>343</v>
      </c>
      <c r="U207">
        <v>156</v>
      </c>
      <c r="V207">
        <v>104</v>
      </c>
      <c r="W207">
        <v>7.3</v>
      </c>
      <c r="X207">
        <f>VLOOKUP(A207,眼底和Gensini!$A:$L,2,0)</f>
        <v>0.63300000000000001</v>
      </c>
      <c r="Y207">
        <f>VLOOKUP($A207,眼底和Gensini!$A:$L,2,0)</f>
        <v>0.63300000000000001</v>
      </c>
      <c r="Z207">
        <f>VLOOKUP($A207,眼底和Gensini!$A:$L,4,0)</f>
        <v>67</v>
      </c>
      <c r="AA207">
        <f>VLOOKUP($A207,眼底和Gensini!$A:$L,5,0)</f>
        <v>65.5</v>
      </c>
      <c r="AB207">
        <f>VLOOKUP($A207,眼底和Gensini!$A:$L,6,0)</f>
        <v>107</v>
      </c>
      <c r="AC207">
        <f>VLOOKUP($A207,眼底和Gensini!$A:$L,7,0)</f>
        <v>107.5</v>
      </c>
      <c r="AD207">
        <f>VLOOKUP($A207,眼底和Gensini!$A:$L,8,0)</f>
        <v>1.5329999999999999</v>
      </c>
      <c r="AE207">
        <f>VLOOKUP($A207,眼底和Gensini!$A:$L,9,0)</f>
        <v>1.5679999999999901</v>
      </c>
      <c r="AF207">
        <f>VLOOKUP($A207,眼底和Gensini!$A:$L,10,0)</f>
        <v>0.81345000000000001</v>
      </c>
      <c r="AG207">
        <f>VLOOKUP($A207,眼底和Gensini!$A:$L,11,0)</f>
        <v>1.3956</v>
      </c>
      <c r="AH207">
        <f>VLOOKUP($A207,眼底和Gensini!$A:$L,12,0)</f>
        <v>10</v>
      </c>
    </row>
    <row r="208" spans="1:34" x14ac:dyDescent="0.25">
      <c r="A208">
        <v>409672</v>
      </c>
      <c r="B208">
        <v>70</v>
      </c>
      <c r="C208">
        <v>2</v>
      </c>
      <c r="D208" t="s">
        <v>40</v>
      </c>
      <c r="E208" t="s">
        <v>41</v>
      </c>
      <c r="F208">
        <v>0</v>
      </c>
      <c r="G208" t="s">
        <v>47</v>
      </c>
      <c r="H208" t="s">
        <v>72</v>
      </c>
      <c r="I208" t="s">
        <v>55</v>
      </c>
      <c r="J208" t="s">
        <v>150</v>
      </c>
      <c r="K208" t="s">
        <v>63</v>
      </c>
      <c r="L208" t="s">
        <v>40</v>
      </c>
      <c r="M208" t="s">
        <v>41</v>
      </c>
      <c r="N208">
        <v>1</v>
      </c>
      <c r="O208">
        <v>4.8600000000000003</v>
      </c>
      <c r="P208">
        <v>5.2</v>
      </c>
      <c r="Q208">
        <v>0</v>
      </c>
      <c r="R208" t="e">
        <v>#N/A</v>
      </c>
      <c r="S208">
        <v>52</v>
      </c>
      <c r="T208">
        <v>418</v>
      </c>
      <c r="U208">
        <v>891</v>
      </c>
      <c r="V208">
        <v>80</v>
      </c>
      <c r="W208">
        <v>17</v>
      </c>
      <c r="X208">
        <f>VLOOKUP(A208,眼底和Gensini!$A:$L,2,0)</f>
        <v>0.77849999999999897</v>
      </c>
      <c r="Y208">
        <f>VLOOKUP($A208,眼底和Gensini!$A:$L,2,0)</f>
        <v>0.77849999999999897</v>
      </c>
      <c r="Z208">
        <f>VLOOKUP($A208,眼底和Gensini!$A:$L,4,0)</f>
        <v>49.5</v>
      </c>
      <c r="AA208">
        <f>VLOOKUP($A208,眼底和Gensini!$A:$L,5,0)</f>
        <v>54.5</v>
      </c>
      <c r="AB208">
        <f>VLOOKUP($A208,眼底和Gensini!$A:$L,6,0)</f>
        <v>63.5</v>
      </c>
      <c r="AC208">
        <f>VLOOKUP($A208,眼底和Gensini!$A:$L,7,0)</f>
        <v>73</v>
      </c>
      <c r="AD208">
        <f>VLOOKUP($A208,眼底和Gensini!$A:$L,8,0)</f>
        <v>1.5640000000000001</v>
      </c>
      <c r="AE208">
        <f>VLOOKUP($A208,眼底和Gensini!$A:$L,9,0)</f>
        <v>1.5534999999999799</v>
      </c>
      <c r="AF208">
        <f>VLOOKUP($A208,眼底和Gensini!$A:$L,10,0)</f>
        <v>0.72239999999999904</v>
      </c>
      <c r="AG208">
        <f>VLOOKUP($A208,眼底和Gensini!$A:$L,11,0)</f>
        <v>1.1882999999999999</v>
      </c>
      <c r="AH208">
        <f>VLOOKUP($A208,眼底和Gensini!$A:$L,12,0)</f>
        <v>0</v>
      </c>
    </row>
    <row r="209" spans="1:34" x14ac:dyDescent="0.25">
      <c r="A209">
        <v>106636</v>
      </c>
      <c r="B209">
        <v>63</v>
      </c>
      <c r="C209">
        <v>2</v>
      </c>
      <c r="D209" t="s">
        <v>40</v>
      </c>
      <c r="E209" t="s">
        <v>41</v>
      </c>
      <c r="F209">
        <v>0</v>
      </c>
      <c r="G209" t="s">
        <v>47</v>
      </c>
      <c r="H209" t="e">
        <v>#N/A</v>
      </c>
      <c r="I209" t="s">
        <v>51</v>
      </c>
      <c r="J209" t="s">
        <v>115</v>
      </c>
      <c r="K209" t="s">
        <v>127</v>
      </c>
      <c r="L209" t="s">
        <v>41</v>
      </c>
      <c r="M209" t="s">
        <v>40</v>
      </c>
      <c r="N209">
        <v>1</v>
      </c>
      <c r="O209">
        <v>3.79</v>
      </c>
      <c r="P209">
        <v>5</v>
      </c>
      <c r="Q209">
        <v>4</v>
      </c>
      <c r="R209">
        <v>7.2</v>
      </c>
      <c r="S209">
        <v>67</v>
      </c>
      <c r="T209">
        <v>571</v>
      </c>
      <c r="U209">
        <v>153</v>
      </c>
      <c r="V209">
        <v>28</v>
      </c>
      <c r="W209">
        <v>6.3</v>
      </c>
      <c r="X209">
        <f>VLOOKUP(A209,眼底和Gensini!$A:$L,2,0)</f>
        <v>0.72849999999999904</v>
      </c>
      <c r="Y209">
        <f>VLOOKUP($A209,眼底和Gensini!$A:$L,2,0)</f>
        <v>0.72849999999999904</v>
      </c>
      <c r="Z209">
        <f>VLOOKUP($A209,眼底和Gensini!$A:$L,4,0)</f>
        <v>66.5</v>
      </c>
      <c r="AA209">
        <f>VLOOKUP($A209,眼底和Gensini!$A:$L,5,0)</f>
        <v>63</v>
      </c>
      <c r="AB209">
        <f>VLOOKUP($A209,眼底和Gensini!$A:$L,6,0)</f>
        <v>91.5</v>
      </c>
      <c r="AC209">
        <f>VLOOKUP($A209,眼底和Gensini!$A:$L,7,0)</f>
        <v>94</v>
      </c>
      <c r="AD209">
        <f>VLOOKUP($A209,眼底和Gensini!$A:$L,8,0)</f>
        <v>1.6194999999999999</v>
      </c>
      <c r="AE209">
        <f>VLOOKUP($A209,眼底和Gensini!$A:$L,9,0)</f>
        <v>1.645</v>
      </c>
      <c r="AF209">
        <f>VLOOKUP($A209,眼底和Gensini!$A:$L,10,0)</f>
        <v>0.94555</v>
      </c>
      <c r="AG209">
        <f>VLOOKUP($A209,眼底和Gensini!$A:$L,11,0)</f>
        <v>1.2403999999999999</v>
      </c>
      <c r="AH209">
        <f>VLOOKUP($A209,眼底和Gensini!$A:$L,12,0)</f>
        <v>4</v>
      </c>
    </row>
    <row r="210" spans="1:34" x14ac:dyDescent="0.25">
      <c r="A210">
        <v>409772</v>
      </c>
      <c r="B210">
        <v>45</v>
      </c>
      <c r="C210">
        <v>1</v>
      </c>
      <c r="D210" t="s">
        <v>41</v>
      </c>
      <c r="E210" t="s">
        <v>41</v>
      </c>
      <c r="F210">
        <v>0</v>
      </c>
      <c r="G210" t="s">
        <v>87</v>
      </c>
      <c r="H210" t="s">
        <v>117</v>
      </c>
      <c r="I210" t="s">
        <v>70</v>
      </c>
      <c r="J210" t="s">
        <v>138</v>
      </c>
      <c r="K210" t="s">
        <v>105</v>
      </c>
      <c r="L210" t="s">
        <v>41</v>
      </c>
      <c r="M210" t="s">
        <v>41</v>
      </c>
      <c r="N210">
        <v>1</v>
      </c>
      <c r="O210">
        <v>3.75</v>
      </c>
      <c r="P210">
        <v>5.8</v>
      </c>
      <c r="Q210">
        <v>10</v>
      </c>
      <c r="R210" t="s">
        <v>52</v>
      </c>
      <c r="S210">
        <v>70</v>
      </c>
      <c r="T210">
        <v>317</v>
      </c>
      <c r="U210">
        <v>140</v>
      </c>
      <c r="V210">
        <v>79</v>
      </c>
      <c r="W210">
        <v>10</v>
      </c>
      <c r="X210">
        <f>VLOOKUP(A210,眼底和Gensini!$A:$L,2,0)</f>
        <v>0.61850000000000005</v>
      </c>
      <c r="Y210">
        <f>VLOOKUP($A210,眼底和Gensini!$A:$L,2,0)</f>
        <v>0.61850000000000005</v>
      </c>
      <c r="Z210">
        <f>VLOOKUP($A210,眼底和Gensini!$A:$L,4,0)</f>
        <v>61</v>
      </c>
      <c r="AA210">
        <f>VLOOKUP($A210,眼底和Gensini!$A:$L,5,0)</f>
        <v>63.5</v>
      </c>
      <c r="AB210">
        <f>VLOOKUP($A210,眼底和Gensini!$A:$L,6,0)</f>
        <v>100.5</v>
      </c>
      <c r="AC210">
        <f>VLOOKUP($A210,眼底和Gensini!$A:$L,7,0)</f>
        <v>105.5</v>
      </c>
      <c r="AD210">
        <f>VLOOKUP($A210,眼底和Gensini!$A:$L,8,0)</f>
        <v>1.6074999999999999</v>
      </c>
      <c r="AE210">
        <f>VLOOKUP($A210,眼底和Gensini!$A:$L,9,0)</f>
        <v>1.6455</v>
      </c>
      <c r="AF210">
        <f>VLOOKUP($A210,眼底和Gensini!$A:$L,10,0)</f>
        <v>0.81145</v>
      </c>
      <c r="AG210">
        <f>VLOOKUP($A210,眼底和Gensini!$A:$L,11,0)</f>
        <v>1.42835</v>
      </c>
      <c r="AH210">
        <f>VLOOKUP($A210,眼底和Gensini!$A:$L,12,0)</f>
        <v>10</v>
      </c>
    </row>
    <row r="211" spans="1:34" x14ac:dyDescent="0.25">
      <c r="A211">
        <v>387803</v>
      </c>
      <c r="B211">
        <v>63</v>
      </c>
      <c r="C211">
        <v>2</v>
      </c>
      <c r="D211" t="s">
        <v>40</v>
      </c>
      <c r="E211" t="s">
        <v>41</v>
      </c>
      <c r="F211">
        <v>0</v>
      </c>
      <c r="G211" t="s">
        <v>133</v>
      </c>
      <c r="H211" t="s">
        <v>74</v>
      </c>
      <c r="I211" t="s">
        <v>55</v>
      </c>
      <c r="J211" t="s">
        <v>109</v>
      </c>
      <c r="K211" t="s">
        <v>83</v>
      </c>
      <c r="L211" t="s">
        <v>41</v>
      </c>
      <c r="M211" t="s">
        <v>40</v>
      </c>
      <c r="N211">
        <v>1</v>
      </c>
      <c r="O211">
        <v>3.42</v>
      </c>
      <c r="P211">
        <v>4.5999999999999996</v>
      </c>
      <c r="Q211">
        <v>24</v>
      </c>
      <c r="R211" t="s">
        <v>52</v>
      </c>
      <c r="S211">
        <v>58</v>
      </c>
      <c r="T211">
        <v>298</v>
      </c>
      <c r="U211">
        <v>139</v>
      </c>
      <c r="V211">
        <v>40</v>
      </c>
      <c r="W211">
        <v>11.2</v>
      </c>
      <c r="X211">
        <f>VLOOKUP(A211,眼底和Gensini!$A:$L,2,0)</f>
        <v>0.76700000000000002</v>
      </c>
      <c r="Y211">
        <f>VLOOKUP($A211,眼底和Gensini!$A:$L,2,0)</f>
        <v>0.76700000000000002</v>
      </c>
      <c r="Z211">
        <f>VLOOKUP($A211,眼底和Gensini!$A:$L,4,0)</f>
        <v>56</v>
      </c>
      <c r="AA211">
        <f>VLOOKUP($A211,眼底和Gensini!$A:$L,5,0)</f>
        <v>50.5</v>
      </c>
      <c r="AB211">
        <f>VLOOKUP($A211,眼底和Gensini!$A:$L,6,0)</f>
        <v>72</v>
      </c>
      <c r="AC211">
        <f>VLOOKUP($A211,眼底和Gensini!$A:$L,7,0)</f>
        <v>77.5</v>
      </c>
      <c r="AD211">
        <f>VLOOKUP($A211,眼底和Gensini!$A:$L,8,0)</f>
        <v>1.52449999999999</v>
      </c>
      <c r="AE211">
        <f>VLOOKUP($A211,眼底和Gensini!$A:$L,9,0)</f>
        <v>1.6154999999999999</v>
      </c>
      <c r="AF211">
        <f>VLOOKUP($A211,眼底和Gensini!$A:$L,10,0)</f>
        <v>0.73794999999999999</v>
      </c>
      <c r="AG211">
        <f>VLOOKUP($A211,眼底和Gensini!$A:$L,11,0)</f>
        <v>1.0873999999999999</v>
      </c>
      <c r="AH211">
        <f>VLOOKUP($A211,眼底和Gensini!$A:$L,12,0)</f>
        <v>24</v>
      </c>
    </row>
    <row r="212" spans="1:34" x14ac:dyDescent="0.25">
      <c r="A212">
        <v>386740</v>
      </c>
      <c r="B212">
        <v>70</v>
      </c>
      <c r="C212">
        <v>1</v>
      </c>
      <c r="D212" t="s">
        <v>41</v>
      </c>
      <c r="E212" t="s">
        <v>41</v>
      </c>
      <c r="F212">
        <v>0</v>
      </c>
      <c r="G212" t="s">
        <v>126</v>
      </c>
      <c r="H212" t="s">
        <v>46</v>
      </c>
      <c r="I212" t="s">
        <v>51</v>
      </c>
      <c r="J212" t="s">
        <v>133</v>
      </c>
      <c r="K212" t="s">
        <v>60</v>
      </c>
      <c r="L212" t="s">
        <v>41</v>
      </c>
      <c r="M212" t="s">
        <v>40</v>
      </c>
      <c r="N212">
        <v>1</v>
      </c>
      <c r="O212">
        <v>3.78</v>
      </c>
      <c r="P212">
        <v>6.4</v>
      </c>
      <c r="Q212">
        <v>44</v>
      </c>
      <c r="R212" t="s">
        <v>52</v>
      </c>
      <c r="S212">
        <v>94</v>
      </c>
      <c r="T212">
        <v>543</v>
      </c>
      <c r="U212">
        <v>193</v>
      </c>
      <c r="V212">
        <v>71</v>
      </c>
      <c r="W212">
        <v>19.7</v>
      </c>
      <c r="X212">
        <f>VLOOKUP(A212,眼底和Gensini!$A:$L,2,0)</f>
        <v>0.54500000000000004</v>
      </c>
      <c r="Y212">
        <f>VLOOKUP($A212,眼底和Gensini!$A:$L,2,0)</f>
        <v>0.54500000000000004</v>
      </c>
      <c r="Z212">
        <f>VLOOKUP($A212,眼底和Gensini!$A:$L,4,0)</f>
        <v>48.5</v>
      </c>
      <c r="AA212">
        <f>VLOOKUP($A212,眼底和Gensini!$A:$L,5,0)</f>
        <v>48</v>
      </c>
      <c r="AB212">
        <f>VLOOKUP($A212,眼底和Gensini!$A:$L,6,0)</f>
        <v>91.5</v>
      </c>
      <c r="AC212">
        <f>VLOOKUP($A212,眼底和Gensini!$A:$L,7,0)</f>
        <v>74.5</v>
      </c>
      <c r="AD212">
        <f>VLOOKUP($A212,眼底和Gensini!$A:$L,8,0)</f>
        <v>1.5274999999999901</v>
      </c>
      <c r="AE212">
        <f>VLOOKUP($A212,眼底和Gensini!$A:$L,9,0)</f>
        <v>1.5834999999999999</v>
      </c>
      <c r="AF212">
        <f>VLOOKUP($A212,眼底和Gensini!$A:$L,10,0)</f>
        <v>0.98639999999999906</v>
      </c>
      <c r="AG212">
        <f>VLOOKUP($A212,眼底和Gensini!$A:$L,11,0)</f>
        <v>1.7191999999999901</v>
      </c>
      <c r="AH212">
        <f>VLOOKUP($A212,眼底和Gensini!$A:$L,12,0)</f>
        <v>44</v>
      </c>
    </row>
    <row r="213" spans="1:34" x14ac:dyDescent="0.25">
      <c r="A213">
        <v>409336</v>
      </c>
      <c r="B213">
        <v>72</v>
      </c>
      <c r="C213">
        <v>1</v>
      </c>
      <c r="D213" t="s">
        <v>41</v>
      </c>
      <c r="E213" t="s">
        <v>41</v>
      </c>
      <c r="F213">
        <v>0</v>
      </c>
      <c r="G213" t="s">
        <v>87</v>
      </c>
      <c r="H213" t="s">
        <v>96</v>
      </c>
      <c r="I213" t="s">
        <v>72</v>
      </c>
      <c r="J213" t="s">
        <v>111</v>
      </c>
      <c r="K213" t="s">
        <v>55</v>
      </c>
      <c r="L213" t="s">
        <v>40</v>
      </c>
      <c r="M213" t="s">
        <v>40</v>
      </c>
      <c r="N213">
        <v>1</v>
      </c>
      <c r="O213">
        <v>6.01</v>
      </c>
      <c r="P213">
        <v>5.4</v>
      </c>
      <c r="Q213">
        <v>10</v>
      </c>
      <c r="R213" t="e">
        <v>#N/A</v>
      </c>
      <c r="S213">
        <v>85</v>
      </c>
      <c r="T213">
        <v>391</v>
      </c>
      <c r="U213">
        <v>112</v>
      </c>
      <c r="V213">
        <v>46</v>
      </c>
      <c r="W213">
        <v>1.3</v>
      </c>
      <c r="X213">
        <f>VLOOKUP(A213,眼底和Gensini!$A:$L,2,0)</f>
        <v>0.56699999999999995</v>
      </c>
      <c r="Y213">
        <f>VLOOKUP($A213,眼底和Gensini!$A:$L,2,0)</f>
        <v>0.56699999999999995</v>
      </c>
      <c r="Z213">
        <f>VLOOKUP($A213,眼底和Gensini!$A:$L,4,0)</f>
        <v>54</v>
      </c>
      <c r="AA213">
        <f>VLOOKUP($A213,眼底和Gensini!$A:$L,5,0)</f>
        <v>49</v>
      </c>
      <c r="AB213">
        <f>VLOOKUP($A213,眼底和Gensini!$A:$L,6,0)</f>
        <v>83</v>
      </c>
      <c r="AC213">
        <f>VLOOKUP($A213,眼底和Gensini!$A:$L,7,0)</f>
        <v>83</v>
      </c>
      <c r="AD213">
        <f>VLOOKUP($A213,眼底和Gensini!$A:$L,8,0)</f>
        <v>1.28</v>
      </c>
      <c r="AE213">
        <f>VLOOKUP($A213,眼底和Gensini!$A:$L,9,0)</f>
        <v>1.3025</v>
      </c>
      <c r="AF213">
        <f>VLOOKUP($A213,眼底和Gensini!$A:$L,10,0)</f>
        <v>0.81240000000000001</v>
      </c>
      <c r="AG213">
        <f>VLOOKUP($A213,眼底和Gensini!$A:$L,11,0)</f>
        <v>1.284</v>
      </c>
      <c r="AH213">
        <f>VLOOKUP($A213,眼底和Gensini!$A:$L,12,0)</f>
        <v>10</v>
      </c>
    </row>
    <row r="214" spans="1:34" x14ac:dyDescent="0.25">
      <c r="A214">
        <v>227245</v>
      </c>
      <c r="B214">
        <v>52</v>
      </c>
      <c r="C214">
        <v>1</v>
      </c>
      <c r="D214" t="s">
        <v>41</v>
      </c>
      <c r="E214" t="s">
        <v>41</v>
      </c>
      <c r="F214">
        <v>0</v>
      </c>
      <c r="G214" t="s">
        <v>73</v>
      </c>
      <c r="H214" t="s">
        <v>108</v>
      </c>
      <c r="I214" t="s">
        <v>72</v>
      </c>
      <c r="J214" t="s">
        <v>79</v>
      </c>
      <c r="K214" t="s">
        <v>55</v>
      </c>
      <c r="L214" t="s">
        <v>40</v>
      </c>
      <c r="M214" t="s">
        <v>40</v>
      </c>
      <c r="N214">
        <v>1</v>
      </c>
      <c r="O214">
        <v>3.8</v>
      </c>
      <c r="P214">
        <v>5.8</v>
      </c>
      <c r="Q214">
        <v>18</v>
      </c>
      <c r="R214">
        <v>0.4</v>
      </c>
      <c r="S214">
        <v>69</v>
      </c>
      <c r="T214">
        <v>354</v>
      </c>
      <c r="U214">
        <v>203</v>
      </c>
      <c r="V214">
        <v>57</v>
      </c>
      <c r="W214">
        <v>0.9</v>
      </c>
      <c r="X214">
        <f>VLOOKUP(A214,眼底和Gensini!$A:$L,2,0)</f>
        <v>0.67849999999999999</v>
      </c>
      <c r="Y214">
        <f>VLOOKUP($A214,眼底和Gensini!$A:$L,2,0)</f>
        <v>0.67849999999999999</v>
      </c>
      <c r="Z214">
        <f>VLOOKUP($A214,眼底和Gensini!$A:$L,4,0)</f>
        <v>67.5</v>
      </c>
      <c r="AA214">
        <f>VLOOKUP($A214,眼底和Gensini!$A:$L,5,0)</f>
        <v>62</v>
      </c>
      <c r="AB214">
        <f>VLOOKUP($A214,眼底和Gensini!$A:$L,6,0)</f>
        <v>101.5</v>
      </c>
      <c r="AC214">
        <f>VLOOKUP($A214,眼底和Gensini!$A:$L,7,0)</f>
        <v>103</v>
      </c>
      <c r="AD214">
        <f>VLOOKUP($A214,眼底和Gensini!$A:$L,8,0)</f>
        <v>1.6204999999999901</v>
      </c>
      <c r="AE214">
        <f>VLOOKUP($A214,眼底和Gensini!$A:$L,9,0)</f>
        <v>1.6425000000000001</v>
      </c>
      <c r="AF214">
        <f>VLOOKUP($A214,眼底和Gensini!$A:$L,10,0)</f>
        <v>1.69845</v>
      </c>
      <c r="AG214">
        <f>VLOOKUP($A214,眼底和Gensini!$A:$L,11,0)</f>
        <v>1.3121499999999999</v>
      </c>
      <c r="AH214">
        <f>VLOOKUP($A214,眼底和Gensini!$A:$L,12,0)</f>
        <v>18</v>
      </c>
    </row>
    <row r="215" spans="1:34" x14ac:dyDescent="0.25">
      <c r="A215">
        <v>147756</v>
      </c>
      <c r="B215">
        <v>62</v>
      </c>
      <c r="C215">
        <v>2</v>
      </c>
      <c r="D215" t="s">
        <v>40</v>
      </c>
      <c r="E215" t="s">
        <v>40</v>
      </c>
      <c r="F215">
        <v>0</v>
      </c>
      <c r="G215" t="s">
        <v>133</v>
      </c>
      <c r="H215" t="s">
        <v>49</v>
      </c>
      <c r="I215" t="s">
        <v>101</v>
      </c>
      <c r="J215" t="s">
        <v>139</v>
      </c>
      <c r="K215" t="s">
        <v>76</v>
      </c>
      <c r="L215" t="s">
        <v>41</v>
      </c>
      <c r="M215" t="s">
        <v>40</v>
      </c>
      <c r="N215">
        <v>1</v>
      </c>
      <c r="O215">
        <v>3.45</v>
      </c>
      <c r="P215">
        <v>4.8</v>
      </c>
      <c r="Q215">
        <v>4</v>
      </c>
      <c r="R215" t="s">
        <v>52</v>
      </c>
      <c r="S215">
        <v>66</v>
      </c>
      <c r="T215">
        <v>399</v>
      </c>
      <c r="U215">
        <v>171</v>
      </c>
      <c r="V215">
        <v>76</v>
      </c>
      <c r="W215">
        <v>4.4000000000000004</v>
      </c>
      <c r="X215">
        <f>VLOOKUP(A215,眼底和Gensini!$A:$L,2,0)</f>
        <v>0.57650000000000001</v>
      </c>
      <c r="Y215">
        <f>VLOOKUP($A215,眼底和Gensini!$A:$L,2,0)</f>
        <v>0.57650000000000001</v>
      </c>
      <c r="Z215">
        <f>VLOOKUP($A215,眼底和Gensini!$A:$L,4,0)</f>
        <v>72</v>
      </c>
      <c r="AA215">
        <f>VLOOKUP($A215,眼底和Gensini!$A:$L,5,0)</f>
        <v>72</v>
      </c>
      <c r="AB215">
        <f>VLOOKUP($A215,眼底和Gensini!$A:$L,6,0)</f>
        <v>125.5</v>
      </c>
      <c r="AC215">
        <f>VLOOKUP($A215,眼底和Gensini!$A:$L,7,0)</f>
        <v>107</v>
      </c>
      <c r="AD215">
        <f>VLOOKUP($A215,眼底和Gensini!$A:$L,8,0)</f>
        <v>1.62349999999999</v>
      </c>
      <c r="AE215">
        <f>VLOOKUP($A215,眼底和Gensini!$A:$L,9,0)</f>
        <v>1.6225000000000001</v>
      </c>
      <c r="AF215">
        <f>VLOOKUP($A215,眼底和Gensini!$A:$L,10,0)</f>
        <v>0.76954999999999996</v>
      </c>
      <c r="AG215">
        <f>VLOOKUP($A215,眼底和Gensini!$A:$L,11,0)</f>
        <v>1.77895</v>
      </c>
      <c r="AH215">
        <f>VLOOKUP($A215,眼底和Gensini!$A:$L,12,0)</f>
        <v>4</v>
      </c>
    </row>
    <row r="216" spans="1:34" x14ac:dyDescent="0.25">
      <c r="A216">
        <v>328139</v>
      </c>
      <c r="B216">
        <v>58</v>
      </c>
      <c r="C216">
        <v>2</v>
      </c>
      <c r="D216" t="s">
        <v>40</v>
      </c>
      <c r="E216" t="s">
        <v>41</v>
      </c>
      <c r="F216">
        <v>0</v>
      </c>
      <c r="G216" t="s">
        <v>133</v>
      </c>
      <c r="H216" t="s">
        <v>101</v>
      </c>
      <c r="I216" t="s">
        <v>55</v>
      </c>
      <c r="J216" t="s">
        <v>79</v>
      </c>
      <c r="K216" t="s">
        <v>83</v>
      </c>
      <c r="L216" t="s">
        <v>40</v>
      </c>
      <c r="M216" t="s">
        <v>40</v>
      </c>
      <c r="N216">
        <v>1</v>
      </c>
      <c r="O216">
        <v>4.1900000000000004</v>
      </c>
      <c r="P216">
        <v>5.4</v>
      </c>
      <c r="Q216">
        <v>12</v>
      </c>
      <c r="R216" t="s">
        <v>52</v>
      </c>
      <c r="S216">
        <v>59</v>
      </c>
      <c r="T216">
        <v>346</v>
      </c>
      <c r="U216">
        <v>146</v>
      </c>
      <c r="V216">
        <v>82</v>
      </c>
      <c r="W216">
        <v>2.4</v>
      </c>
      <c r="X216">
        <f>VLOOKUP(A216,眼底和Gensini!$A:$L,2,0)</f>
        <v>0.87549999999999994</v>
      </c>
      <c r="Y216">
        <f>VLOOKUP($A216,眼底和Gensini!$A:$L,2,0)</f>
        <v>0.87549999999999994</v>
      </c>
      <c r="Z216">
        <f>VLOOKUP($A216,眼底和Gensini!$A:$L,4,0)</f>
        <v>73</v>
      </c>
      <c r="AA216">
        <f>VLOOKUP($A216,眼底和Gensini!$A:$L,5,0)</f>
        <v>62.5</v>
      </c>
      <c r="AB216">
        <f>VLOOKUP($A216,眼底和Gensini!$A:$L,6,0)</f>
        <v>83.5</v>
      </c>
      <c r="AC216">
        <f>VLOOKUP($A216,眼底和Gensini!$A:$L,7,0)</f>
        <v>85.5</v>
      </c>
      <c r="AD216">
        <f>VLOOKUP($A216,眼底和Gensini!$A:$L,8,0)</f>
        <v>1.5814999999999999</v>
      </c>
      <c r="AE216">
        <f>VLOOKUP($A216,眼底和Gensini!$A:$L,9,0)</f>
        <v>1.5954999999999999</v>
      </c>
      <c r="AF216">
        <f>VLOOKUP($A216,眼底和Gensini!$A:$L,10,0)</f>
        <v>0.90634999999999899</v>
      </c>
      <c r="AG216">
        <f>VLOOKUP($A216,眼底和Gensini!$A:$L,11,0)</f>
        <v>1.45465</v>
      </c>
      <c r="AH216">
        <f>VLOOKUP($A216,眼底和Gensini!$A:$L,12,0)</f>
        <v>12</v>
      </c>
    </row>
    <row r="217" spans="1:34" x14ac:dyDescent="0.25">
      <c r="A217">
        <v>190039</v>
      </c>
      <c r="B217">
        <v>39</v>
      </c>
      <c r="C217">
        <v>1</v>
      </c>
      <c r="D217" t="s">
        <v>41</v>
      </c>
      <c r="E217" t="s">
        <v>40</v>
      </c>
      <c r="F217">
        <v>0</v>
      </c>
      <c r="G217" t="s">
        <v>176</v>
      </c>
      <c r="H217" t="s">
        <v>108</v>
      </c>
      <c r="I217" t="s">
        <v>85</v>
      </c>
      <c r="J217" t="s">
        <v>61</v>
      </c>
      <c r="K217" t="s">
        <v>102</v>
      </c>
      <c r="L217" t="s">
        <v>40</v>
      </c>
      <c r="M217" t="s">
        <v>41</v>
      </c>
      <c r="N217">
        <v>1</v>
      </c>
      <c r="O217" t="e">
        <v>#N/A</v>
      </c>
      <c r="P217" t="e">
        <v>#N/A</v>
      </c>
      <c r="Q217">
        <v>20</v>
      </c>
      <c r="R217" t="e">
        <v>#N/A</v>
      </c>
      <c r="S217">
        <v>168</v>
      </c>
      <c r="T217">
        <v>417</v>
      </c>
      <c r="U217">
        <v>199</v>
      </c>
      <c r="V217">
        <v>276</v>
      </c>
      <c r="W217">
        <v>3.8</v>
      </c>
      <c r="X217">
        <f>VLOOKUP(A217,眼底和Gensini!$A:$L,2,0)</f>
        <v>0.48899999999999999</v>
      </c>
      <c r="Y217">
        <f>VLOOKUP($A217,眼底和Gensini!$A:$L,2,0)</f>
        <v>0.48899999999999999</v>
      </c>
      <c r="Z217">
        <f>VLOOKUP($A217,眼底和Gensini!$A:$L,4,0)</f>
        <v>55</v>
      </c>
      <c r="AA217">
        <f>VLOOKUP($A217,眼底和Gensini!$A:$L,5,0)</f>
        <v>63</v>
      </c>
      <c r="AB217">
        <f>VLOOKUP($A217,眼底和Gensini!$A:$L,6,0)</f>
        <v>112</v>
      </c>
      <c r="AC217">
        <f>VLOOKUP($A217,眼底和Gensini!$A:$L,7,0)</f>
        <v>101</v>
      </c>
      <c r="AD217">
        <f>VLOOKUP($A217,眼底和Gensini!$A:$L,8,0)</f>
        <v>1.2869999999999999</v>
      </c>
      <c r="AE217">
        <f>VLOOKUP($A217,眼底和Gensini!$A:$L,9,0)</f>
        <v>1.419</v>
      </c>
      <c r="AF217">
        <f>VLOOKUP($A217,眼底和Gensini!$A:$L,10,0)</f>
        <v>0.64590000000000003</v>
      </c>
      <c r="AG217">
        <f>VLOOKUP($A217,眼底和Gensini!$A:$L,11,0)</f>
        <v>0.9778</v>
      </c>
      <c r="AH217">
        <f>VLOOKUP($A217,眼底和Gensini!$A:$L,12,0)</f>
        <v>20</v>
      </c>
    </row>
    <row r="218" spans="1:34" x14ac:dyDescent="0.25">
      <c r="A218">
        <v>409880</v>
      </c>
      <c r="B218">
        <v>61</v>
      </c>
      <c r="C218">
        <v>2</v>
      </c>
      <c r="D218" t="s">
        <v>40</v>
      </c>
      <c r="E218" t="s">
        <v>41</v>
      </c>
      <c r="F218">
        <v>0</v>
      </c>
      <c r="G218" t="s">
        <v>107</v>
      </c>
      <c r="H218" t="s">
        <v>55</v>
      </c>
      <c r="I218" t="s">
        <v>55</v>
      </c>
      <c r="J218" t="s">
        <v>59</v>
      </c>
      <c r="K218" t="s">
        <v>51</v>
      </c>
      <c r="L218" t="s">
        <v>40</v>
      </c>
      <c r="M218" t="s">
        <v>41</v>
      </c>
      <c r="N218">
        <v>1</v>
      </c>
      <c r="O218">
        <v>2.77</v>
      </c>
      <c r="P218">
        <v>4</v>
      </c>
      <c r="Q218">
        <v>6</v>
      </c>
      <c r="R218" t="e">
        <v>#N/A</v>
      </c>
      <c r="S218">
        <v>63</v>
      </c>
      <c r="T218">
        <v>303</v>
      </c>
      <c r="U218">
        <v>136</v>
      </c>
      <c r="V218">
        <v>41</v>
      </c>
      <c r="W218">
        <v>4.3</v>
      </c>
      <c r="X218">
        <f>VLOOKUP(A218,眼底和Gensini!$A:$L,2,0)</f>
        <v>0.66849999999999998</v>
      </c>
      <c r="Y218">
        <f>VLOOKUP($A218,眼底和Gensini!$A:$L,2,0)</f>
        <v>0.66849999999999998</v>
      </c>
      <c r="Z218">
        <f>VLOOKUP($A218,眼底和Gensini!$A:$L,4,0)</f>
        <v>71</v>
      </c>
      <c r="AA218">
        <f>VLOOKUP($A218,眼底和Gensini!$A:$L,5,0)</f>
        <v>61</v>
      </c>
      <c r="AB218">
        <f>VLOOKUP($A218,眼底和Gensini!$A:$L,6,0)</f>
        <v>106</v>
      </c>
      <c r="AC218">
        <f>VLOOKUP($A218,眼底和Gensini!$A:$L,7,0)</f>
        <v>98</v>
      </c>
      <c r="AD218">
        <f>VLOOKUP($A218,眼底和Gensini!$A:$L,8,0)</f>
        <v>1.39349999999999</v>
      </c>
      <c r="AE218">
        <f>VLOOKUP($A218,眼底和Gensini!$A:$L,9,0)</f>
        <v>1.4655</v>
      </c>
      <c r="AF218">
        <f>VLOOKUP($A218,眼底和Gensini!$A:$L,10,0)</f>
        <v>0.98324999999999996</v>
      </c>
      <c r="AG218">
        <f>VLOOKUP($A218,眼底和Gensini!$A:$L,11,0)</f>
        <v>1.1976500000000001</v>
      </c>
      <c r="AH218">
        <f>VLOOKUP($A218,眼底和Gensini!$A:$L,12,0)</f>
        <v>6</v>
      </c>
    </row>
    <row r="219" spans="1:34" x14ac:dyDescent="0.25">
      <c r="A219">
        <v>409885</v>
      </c>
      <c r="B219">
        <v>64</v>
      </c>
      <c r="C219">
        <v>1</v>
      </c>
      <c r="D219" t="s">
        <v>41</v>
      </c>
      <c r="E219" t="s">
        <v>41</v>
      </c>
      <c r="F219">
        <v>0</v>
      </c>
      <c r="G219" t="s">
        <v>153</v>
      </c>
      <c r="H219" t="s">
        <v>117</v>
      </c>
      <c r="I219" t="s">
        <v>74</v>
      </c>
      <c r="J219" t="s">
        <v>160</v>
      </c>
      <c r="K219" t="s">
        <v>49</v>
      </c>
      <c r="L219" t="s">
        <v>41</v>
      </c>
      <c r="M219" t="s">
        <v>41</v>
      </c>
      <c r="N219">
        <v>1</v>
      </c>
      <c r="O219">
        <v>3.28</v>
      </c>
      <c r="P219">
        <v>6</v>
      </c>
      <c r="Q219">
        <v>74</v>
      </c>
      <c r="R219" t="s">
        <v>52</v>
      </c>
      <c r="S219">
        <v>71</v>
      </c>
      <c r="T219">
        <v>364</v>
      </c>
      <c r="U219">
        <v>114</v>
      </c>
      <c r="V219">
        <v>36</v>
      </c>
      <c r="W219">
        <v>2.1</v>
      </c>
      <c r="X219">
        <f>VLOOKUP(A219,眼底和Gensini!$A:$L,2,0)</f>
        <v>0.77049999999999996</v>
      </c>
      <c r="Y219">
        <f>VLOOKUP($A219,眼底和Gensini!$A:$L,2,0)</f>
        <v>0.77049999999999996</v>
      </c>
      <c r="Z219">
        <f>VLOOKUP($A219,眼底和Gensini!$A:$L,4,0)</f>
        <v>72</v>
      </c>
      <c r="AA219">
        <f>VLOOKUP($A219,眼底和Gensini!$A:$L,5,0)</f>
        <v>82</v>
      </c>
      <c r="AB219">
        <f>VLOOKUP($A219,眼底和Gensini!$A:$L,6,0)</f>
        <v>95</v>
      </c>
      <c r="AC219">
        <f>VLOOKUP($A219,眼底和Gensini!$A:$L,7,0)</f>
        <v>92</v>
      </c>
      <c r="AD219">
        <f>VLOOKUP($A219,眼底和Gensini!$A:$L,8,0)</f>
        <v>1.6120000000000001</v>
      </c>
      <c r="AE219">
        <f>VLOOKUP($A219,眼底和Gensini!$A:$L,9,0)</f>
        <v>1.57249999999999</v>
      </c>
      <c r="AF219">
        <f>VLOOKUP($A219,眼底和Gensini!$A:$L,10,0)</f>
        <v>0.77969999999999995</v>
      </c>
      <c r="AG219">
        <f>VLOOKUP($A219,眼底和Gensini!$A:$L,11,0)</f>
        <v>1.4455</v>
      </c>
      <c r="AH219">
        <f>VLOOKUP($A219,眼底和Gensini!$A:$L,12,0)</f>
        <v>74</v>
      </c>
    </row>
    <row r="220" spans="1:34" x14ac:dyDescent="0.25">
      <c r="A220">
        <v>409883</v>
      </c>
      <c r="B220">
        <v>57</v>
      </c>
      <c r="C220">
        <v>1</v>
      </c>
      <c r="D220" t="s">
        <v>41</v>
      </c>
      <c r="E220" t="s">
        <v>41</v>
      </c>
      <c r="F220">
        <v>0</v>
      </c>
      <c r="G220" t="s">
        <v>88</v>
      </c>
      <c r="H220" t="s">
        <v>92</v>
      </c>
      <c r="I220" t="s">
        <v>67</v>
      </c>
      <c r="J220" t="s">
        <v>139</v>
      </c>
      <c r="K220" t="s">
        <v>65</v>
      </c>
      <c r="L220" t="s">
        <v>40</v>
      </c>
      <c r="M220" t="s">
        <v>41</v>
      </c>
      <c r="N220">
        <v>1</v>
      </c>
      <c r="O220">
        <v>2.72</v>
      </c>
      <c r="P220">
        <v>5.6</v>
      </c>
      <c r="Q220">
        <v>0</v>
      </c>
      <c r="R220" t="s">
        <v>52</v>
      </c>
      <c r="S220">
        <v>72</v>
      </c>
      <c r="T220">
        <v>328</v>
      </c>
      <c r="U220">
        <v>144</v>
      </c>
      <c r="V220">
        <v>61</v>
      </c>
      <c r="W220">
        <v>7.1</v>
      </c>
      <c r="X220">
        <f>VLOOKUP(A220,眼底和Gensini!$A:$L,2,0)</f>
        <v>0.755</v>
      </c>
      <c r="Y220">
        <f>VLOOKUP($A220,眼底和Gensini!$A:$L,2,0)</f>
        <v>0.755</v>
      </c>
      <c r="Z220">
        <f>VLOOKUP($A220,眼底和Gensini!$A:$L,4,0)</f>
        <v>51</v>
      </c>
      <c r="AA220">
        <f>VLOOKUP($A220,眼底和Gensini!$A:$L,5,0)</f>
        <v>45</v>
      </c>
      <c r="AB220">
        <f>VLOOKUP($A220,眼底和Gensini!$A:$L,6,0)</f>
        <v>66.5</v>
      </c>
      <c r="AC220">
        <f>VLOOKUP($A220,眼底和Gensini!$A:$L,7,0)</f>
        <v>60</v>
      </c>
      <c r="AD220">
        <f>VLOOKUP($A220,眼底和Gensini!$A:$L,8,0)</f>
        <v>1.40949999999999</v>
      </c>
      <c r="AE220">
        <f>VLOOKUP($A220,眼底和Gensini!$A:$L,9,0)</f>
        <v>1.4159999999999899</v>
      </c>
      <c r="AF220">
        <f>VLOOKUP($A220,眼底和Gensini!$A:$L,10,0)</f>
        <v>0.93169999999999997</v>
      </c>
      <c r="AG220">
        <f>VLOOKUP($A220,眼底和Gensini!$A:$L,11,0)</f>
        <v>0.93579999999999997</v>
      </c>
      <c r="AH220">
        <f>VLOOKUP($A220,眼底和Gensini!$A:$L,12,0)</f>
        <v>0</v>
      </c>
    </row>
    <row r="221" spans="1:34" x14ac:dyDescent="0.25">
      <c r="A221">
        <v>394841</v>
      </c>
      <c r="B221">
        <v>69</v>
      </c>
      <c r="C221">
        <v>2</v>
      </c>
      <c r="D221" t="s">
        <v>41</v>
      </c>
      <c r="E221" t="s">
        <v>41</v>
      </c>
      <c r="F221">
        <v>0</v>
      </c>
      <c r="G221" t="s">
        <v>131</v>
      </c>
      <c r="H221" t="s">
        <v>89</v>
      </c>
      <c r="I221" t="s">
        <v>51</v>
      </c>
      <c r="J221" t="s">
        <v>132</v>
      </c>
      <c r="K221" t="s">
        <v>130</v>
      </c>
      <c r="L221" t="s">
        <v>41</v>
      </c>
      <c r="M221" t="s">
        <v>40</v>
      </c>
      <c r="N221">
        <v>1</v>
      </c>
      <c r="O221">
        <v>3.58</v>
      </c>
      <c r="P221">
        <v>4.0999999999999996</v>
      </c>
      <c r="Q221">
        <v>0</v>
      </c>
      <c r="R221">
        <v>6.8</v>
      </c>
      <c r="S221">
        <v>68</v>
      </c>
      <c r="T221">
        <v>315</v>
      </c>
      <c r="U221">
        <v>190</v>
      </c>
      <c r="V221">
        <v>92</v>
      </c>
      <c r="W221">
        <v>5.6</v>
      </c>
      <c r="X221">
        <f>VLOOKUP(A221,眼底和Gensini!$A:$L,2,0)</f>
        <v>0.75449999999999895</v>
      </c>
      <c r="Y221">
        <f>VLOOKUP($A221,眼底和Gensini!$A:$L,2,0)</f>
        <v>0.75449999999999895</v>
      </c>
      <c r="Z221">
        <f>VLOOKUP($A221,眼底和Gensini!$A:$L,4,0)</f>
        <v>58.5</v>
      </c>
      <c r="AA221">
        <f>VLOOKUP($A221,眼底和Gensini!$A:$L,5,0)</f>
        <v>56</v>
      </c>
      <c r="AB221">
        <f>VLOOKUP($A221,眼底和Gensini!$A:$L,6,0)</f>
        <v>79</v>
      </c>
      <c r="AC221">
        <f>VLOOKUP($A221,眼底和Gensini!$A:$L,7,0)</f>
        <v>73.5</v>
      </c>
      <c r="AD221">
        <f>VLOOKUP($A221,眼底和Gensini!$A:$L,8,0)</f>
        <v>1.4415</v>
      </c>
      <c r="AE221">
        <f>VLOOKUP($A221,眼底和Gensini!$A:$L,9,0)</f>
        <v>1.5009999999999999</v>
      </c>
      <c r="AF221">
        <f>VLOOKUP($A221,眼底和Gensini!$A:$L,10,0)</f>
        <v>0.73109999999999997</v>
      </c>
      <c r="AG221">
        <f>VLOOKUP($A221,眼底和Gensini!$A:$L,11,0)</f>
        <v>1.0097499999999999</v>
      </c>
      <c r="AH221">
        <f>VLOOKUP($A221,眼底和Gensini!$A:$L,12,0)</f>
        <v>0</v>
      </c>
    </row>
    <row r="222" spans="1:34" x14ac:dyDescent="0.25">
      <c r="A222">
        <v>349217</v>
      </c>
      <c r="B222">
        <v>65</v>
      </c>
      <c r="C222">
        <v>1</v>
      </c>
      <c r="D222" t="s">
        <v>41</v>
      </c>
      <c r="E222" t="s">
        <v>41</v>
      </c>
      <c r="F222">
        <v>0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s">
        <v>41</v>
      </c>
      <c r="M222" t="s">
        <v>40</v>
      </c>
      <c r="N222">
        <v>1</v>
      </c>
      <c r="O222">
        <v>4.0999999999999996</v>
      </c>
      <c r="P222">
        <v>6.6</v>
      </c>
      <c r="Q222">
        <v>0</v>
      </c>
      <c r="R222">
        <v>27</v>
      </c>
      <c r="S222">
        <v>136</v>
      </c>
      <c r="T222">
        <v>507</v>
      </c>
      <c r="U222">
        <v>158</v>
      </c>
      <c r="V222">
        <v>73</v>
      </c>
      <c r="W222">
        <v>13</v>
      </c>
      <c r="X222">
        <f>VLOOKUP(A222,眼底和Gensini!$A:$L,2,0)</f>
        <v>0.56699999999999995</v>
      </c>
      <c r="Y222">
        <f>VLOOKUP($A222,眼底和Gensini!$A:$L,2,0)</f>
        <v>0.56699999999999995</v>
      </c>
      <c r="Z222">
        <f>VLOOKUP($A222,眼底和Gensini!$A:$L,4,0)</f>
        <v>66</v>
      </c>
      <c r="AA222">
        <f>VLOOKUP($A222,眼底和Gensini!$A:$L,5,0)</f>
        <v>65.5</v>
      </c>
      <c r="AB222">
        <f>VLOOKUP($A222,眼底和Gensini!$A:$L,6,0)</f>
        <v>118</v>
      </c>
      <c r="AC222">
        <f>VLOOKUP($A222,眼底和Gensini!$A:$L,7,0)</f>
        <v>110.5</v>
      </c>
      <c r="AD222">
        <f>VLOOKUP($A222,眼底和Gensini!$A:$L,8,0)</f>
        <v>1.47</v>
      </c>
      <c r="AE222">
        <f>VLOOKUP($A222,眼底和Gensini!$A:$L,9,0)</f>
        <v>1.5674999999999999</v>
      </c>
      <c r="AF222">
        <f>VLOOKUP($A222,眼底和Gensini!$A:$L,10,0)</f>
        <v>0.76515</v>
      </c>
      <c r="AG222">
        <f>VLOOKUP($A222,眼底和Gensini!$A:$L,11,0)</f>
        <v>2.50619999999999</v>
      </c>
      <c r="AH222">
        <f>VLOOKUP($A222,眼底和Gensini!$A:$L,12,0)</f>
        <v>0</v>
      </c>
    </row>
    <row r="223" spans="1:34" x14ac:dyDescent="0.25">
      <c r="A223">
        <v>187829</v>
      </c>
      <c r="B223">
        <v>67</v>
      </c>
      <c r="C223">
        <v>2</v>
      </c>
      <c r="D223" t="s">
        <v>41</v>
      </c>
      <c r="E223" t="s">
        <v>40</v>
      </c>
      <c r="F223">
        <v>0</v>
      </c>
      <c r="G223" t="e">
        <v>#N/A</v>
      </c>
      <c r="H223" t="e">
        <v>#N/A</v>
      </c>
      <c r="I223" t="s">
        <v>85</v>
      </c>
      <c r="J223" t="e">
        <v>#N/A</v>
      </c>
      <c r="K223" t="e">
        <v>#N/A</v>
      </c>
      <c r="L223" t="s">
        <v>41</v>
      </c>
      <c r="M223" t="s">
        <v>40</v>
      </c>
      <c r="N223">
        <v>1</v>
      </c>
      <c r="O223">
        <v>3.54</v>
      </c>
      <c r="P223">
        <v>4.0999999999999996</v>
      </c>
      <c r="Q223">
        <v>6</v>
      </c>
      <c r="R223">
        <v>3</v>
      </c>
      <c r="S223">
        <v>60</v>
      </c>
      <c r="T223">
        <v>355</v>
      </c>
      <c r="U223">
        <v>173</v>
      </c>
      <c r="V223">
        <v>38</v>
      </c>
      <c r="W223">
        <v>12.6</v>
      </c>
      <c r="X223">
        <f>VLOOKUP(A223,眼底和Gensini!$A:$L,2,0)</f>
        <v>0.72049999999999903</v>
      </c>
      <c r="Y223">
        <f>VLOOKUP($A223,眼底和Gensini!$A:$L,2,0)</f>
        <v>0.72049999999999903</v>
      </c>
      <c r="Z223">
        <f>VLOOKUP($A223,眼底和Gensini!$A:$L,4,0)</f>
        <v>56</v>
      </c>
      <c r="AA223">
        <f>VLOOKUP($A223,眼底和Gensini!$A:$L,5,0)</f>
        <v>55</v>
      </c>
      <c r="AB223">
        <f>VLOOKUP($A223,眼底和Gensini!$A:$L,6,0)</f>
        <v>78.5</v>
      </c>
      <c r="AC223">
        <f>VLOOKUP($A223,眼底和Gensini!$A:$L,7,0)</f>
        <v>91.5</v>
      </c>
      <c r="AD223">
        <f>VLOOKUP($A223,眼底和Gensini!$A:$L,8,0)</f>
        <v>1.4975000000000001</v>
      </c>
      <c r="AE223">
        <f>VLOOKUP($A223,眼底和Gensini!$A:$L,9,0)</f>
        <v>1.5154999999999901</v>
      </c>
      <c r="AF223">
        <f>VLOOKUP($A223,眼底和Gensini!$A:$L,10,0)</f>
        <v>1.9085000000000001</v>
      </c>
      <c r="AG223">
        <f>VLOOKUP($A223,眼底和Gensini!$A:$L,11,0)</f>
        <v>1.36225</v>
      </c>
      <c r="AH223">
        <f>VLOOKUP($A223,眼底和Gensini!$A:$L,12,0)</f>
        <v>6</v>
      </c>
    </row>
    <row r="224" spans="1:34" x14ac:dyDescent="0.25">
      <c r="A224">
        <v>163794</v>
      </c>
      <c r="B224">
        <v>71</v>
      </c>
      <c r="C224">
        <v>1</v>
      </c>
      <c r="D224" t="s">
        <v>41</v>
      </c>
      <c r="E224" t="s">
        <v>41</v>
      </c>
      <c r="F224">
        <v>0</v>
      </c>
      <c r="G224" t="s">
        <v>57</v>
      </c>
      <c r="H224" t="s">
        <v>145</v>
      </c>
      <c r="I224" t="s">
        <v>70</v>
      </c>
      <c r="J224" t="s">
        <v>118</v>
      </c>
      <c r="K224" t="s">
        <v>72</v>
      </c>
      <c r="L224" t="s">
        <v>41</v>
      </c>
      <c r="M224" t="s">
        <v>40</v>
      </c>
      <c r="N224">
        <v>1</v>
      </c>
      <c r="O224">
        <v>3.5</v>
      </c>
      <c r="P224">
        <v>5.5</v>
      </c>
      <c r="Q224">
        <v>2</v>
      </c>
      <c r="R224" t="s">
        <v>52</v>
      </c>
      <c r="S224">
        <v>83</v>
      </c>
      <c r="T224">
        <v>204</v>
      </c>
      <c r="U224">
        <v>178</v>
      </c>
      <c r="V224">
        <v>98</v>
      </c>
      <c r="W224">
        <v>1.7</v>
      </c>
      <c r="X224">
        <f>VLOOKUP(A224,眼底和Gensini!$A:$L,2,0)</f>
        <v>0.75549999999999995</v>
      </c>
      <c r="Y224">
        <f>VLOOKUP($A224,眼底和Gensini!$A:$L,2,0)</f>
        <v>0.75549999999999995</v>
      </c>
      <c r="Z224">
        <f>VLOOKUP($A224,眼底和Gensini!$A:$L,4,0)</f>
        <v>63.5</v>
      </c>
      <c r="AA224">
        <f>VLOOKUP($A224,眼底和Gensini!$A:$L,5,0)</f>
        <v>74.5</v>
      </c>
      <c r="AB224">
        <f>VLOOKUP($A224,眼底和Gensini!$A:$L,6,0)</f>
        <v>88.5</v>
      </c>
      <c r="AC224">
        <f>VLOOKUP($A224,眼底和Gensini!$A:$L,7,0)</f>
        <v>87.5</v>
      </c>
      <c r="AD224">
        <f>VLOOKUP($A224,眼底和Gensini!$A:$L,8,0)</f>
        <v>1.425</v>
      </c>
      <c r="AE224">
        <f>VLOOKUP($A224,眼底和Gensini!$A:$L,9,0)</f>
        <v>1.4849999999999901</v>
      </c>
      <c r="AF224">
        <f>VLOOKUP($A224,眼底和Gensini!$A:$L,10,0)</f>
        <v>1.2565500000000001</v>
      </c>
      <c r="AG224">
        <f>VLOOKUP($A224,眼底和Gensini!$A:$L,11,0)</f>
        <v>1.22725</v>
      </c>
      <c r="AH224">
        <f>VLOOKUP($A224,眼底和Gensini!$A:$L,12,0)</f>
        <v>2</v>
      </c>
    </row>
    <row r="225" spans="1:34" x14ac:dyDescent="0.25">
      <c r="A225">
        <v>409838</v>
      </c>
      <c r="B225">
        <v>68</v>
      </c>
      <c r="C225">
        <v>2</v>
      </c>
      <c r="D225" t="s">
        <v>40</v>
      </c>
      <c r="E225" t="s">
        <v>41</v>
      </c>
      <c r="F225">
        <v>0</v>
      </c>
      <c r="G225" t="s">
        <v>159</v>
      </c>
      <c r="H225" t="s">
        <v>74</v>
      </c>
      <c r="I225" t="s">
        <v>72</v>
      </c>
      <c r="J225" t="s">
        <v>162</v>
      </c>
      <c r="K225" t="s">
        <v>117</v>
      </c>
      <c r="L225" t="s">
        <v>41</v>
      </c>
      <c r="M225" t="s">
        <v>40</v>
      </c>
      <c r="N225">
        <v>1</v>
      </c>
      <c r="O225">
        <v>3.79</v>
      </c>
      <c r="P225">
        <v>4.7</v>
      </c>
      <c r="Q225">
        <v>0</v>
      </c>
      <c r="R225" t="s">
        <v>52</v>
      </c>
      <c r="S225">
        <v>46</v>
      </c>
      <c r="T225">
        <v>290</v>
      </c>
      <c r="U225">
        <v>144</v>
      </c>
      <c r="V225">
        <v>94</v>
      </c>
      <c r="W225">
        <v>11.1</v>
      </c>
      <c r="X225">
        <f>VLOOKUP(A225,眼底和Gensini!$A:$L,2,0)</f>
        <v>0.77900000000000003</v>
      </c>
      <c r="Y225">
        <f>VLOOKUP($A225,眼底和Gensini!$A:$L,2,0)</f>
        <v>0.77900000000000003</v>
      </c>
      <c r="Z225">
        <f>VLOOKUP($A225,眼底和Gensini!$A:$L,4,0)</f>
        <v>46</v>
      </c>
      <c r="AA225">
        <f>VLOOKUP($A225,眼底和Gensini!$A:$L,5,0)</f>
        <v>45</v>
      </c>
      <c r="AB225">
        <f>VLOOKUP($A225,眼底和Gensini!$A:$L,6,0)</f>
        <v>59.5</v>
      </c>
      <c r="AC225">
        <f>VLOOKUP($A225,眼底和Gensini!$A:$L,7,0)</f>
        <v>23</v>
      </c>
      <c r="AD225">
        <f>VLOOKUP($A225,眼底和Gensini!$A:$L,8,0)</f>
        <v>1.5349999999999999</v>
      </c>
      <c r="AE225">
        <f>VLOOKUP($A225,眼底和Gensini!$A:$L,9,0)</f>
        <v>1.587</v>
      </c>
      <c r="AF225">
        <f>VLOOKUP($A225,眼底和Gensini!$A:$L,10,0)</f>
        <v>0.72344999999999904</v>
      </c>
      <c r="AG225">
        <f>VLOOKUP($A225,眼底和Gensini!$A:$L,11,0)</f>
        <v>1.1189</v>
      </c>
      <c r="AH225">
        <f>VLOOKUP($A225,眼底和Gensini!$A:$L,12,0)</f>
        <v>0</v>
      </c>
    </row>
    <row r="226" spans="1:34" x14ac:dyDescent="0.25">
      <c r="A226">
        <v>202510</v>
      </c>
      <c r="B226">
        <v>68</v>
      </c>
      <c r="C226">
        <v>1</v>
      </c>
      <c r="D226" t="s">
        <v>41</v>
      </c>
      <c r="E226" t="s">
        <v>41</v>
      </c>
      <c r="F226">
        <v>0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s">
        <v>41</v>
      </c>
      <c r="M226" t="s">
        <v>40</v>
      </c>
      <c r="N226">
        <v>1</v>
      </c>
      <c r="O226">
        <v>3.57</v>
      </c>
      <c r="P226">
        <v>6.2</v>
      </c>
      <c r="Q226">
        <v>16</v>
      </c>
      <c r="R226">
        <v>0.3</v>
      </c>
      <c r="S226">
        <v>62</v>
      </c>
      <c r="T226">
        <v>415</v>
      </c>
      <c r="U226">
        <v>194</v>
      </c>
      <c r="V226">
        <v>167</v>
      </c>
      <c r="W226">
        <v>19.100000000000001</v>
      </c>
      <c r="X226">
        <f>VLOOKUP(A226,眼底和Gensini!$A:$L,2,0)</f>
        <v>0.83349999999999902</v>
      </c>
      <c r="Y226">
        <f>VLOOKUP($A226,眼底和Gensini!$A:$L,2,0)</f>
        <v>0.83349999999999902</v>
      </c>
      <c r="Z226">
        <f>VLOOKUP($A226,眼底和Gensini!$A:$L,4,0)</f>
        <v>63.5</v>
      </c>
      <c r="AA226">
        <f>VLOOKUP($A226,眼底和Gensini!$A:$L,5,0)</f>
        <v>51</v>
      </c>
      <c r="AB226">
        <f>VLOOKUP($A226,眼底和Gensini!$A:$L,6,0)</f>
        <v>77</v>
      </c>
      <c r="AC226">
        <f>VLOOKUP($A226,眼底和Gensini!$A:$L,7,0)</f>
        <v>71.5</v>
      </c>
      <c r="AD226">
        <f>VLOOKUP($A226,眼底和Gensini!$A:$L,8,0)</f>
        <v>1.4424999999999999</v>
      </c>
      <c r="AE226">
        <f>VLOOKUP($A226,眼底和Gensini!$A:$L,9,0)</f>
        <v>1.5094999999999801</v>
      </c>
      <c r="AF226">
        <f>VLOOKUP($A226,眼底和Gensini!$A:$L,10,0)</f>
        <v>0.73619999999999997</v>
      </c>
      <c r="AG226">
        <f>VLOOKUP($A226,眼底和Gensini!$A:$L,11,0)</f>
        <v>1.06995</v>
      </c>
      <c r="AH226">
        <f>VLOOKUP($A226,眼底和Gensini!$A:$L,12,0)</f>
        <v>16</v>
      </c>
    </row>
    <row r="227" spans="1:34" x14ac:dyDescent="0.25">
      <c r="A227">
        <v>409949</v>
      </c>
      <c r="B227">
        <v>70</v>
      </c>
      <c r="C227">
        <v>2</v>
      </c>
      <c r="D227" t="s">
        <v>40</v>
      </c>
      <c r="E227" t="s">
        <v>41</v>
      </c>
      <c r="F227">
        <v>0</v>
      </c>
      <c r="G227" t="s">
        <v>87</v>
      </c>
      <c r="H227" t="s">
        <v>74</v>
      </c>
      <c r="I227" t="s">
        <v>62</v>
      </c>
      <c r="J227" t="s">
        <v>116</v>
      </c>
      <c r="K227" t="s">
        <v>60</v>
      </c>
      <c r="L227" t="s">
        <v>41</v>
      </c>
      <c r="M227" t="s">
        <v>41</v>
      </c>
      <c r="N227">
        <v>1</v>
      </c>
      <c r="O227">
        <v>4.25</v>
      </c>
      <c r="P227">
        <v>8.1999999999999993</v>
      </c>
      <c r="Q227">
        <v>0</v>
      </c>
      <c r="R227">
        <v>0.8</v>
      </c>
      <c r="S227">
        <v>46</v>
      </c>
      <c r="T227">
        <v>247</v>
      </c>
      <c r="U227">
        <v>203</v>
      </c>
      <c r="V227">
        <v>510</v>
      </c>
      <c r="W227">
        <v>25.6</v>
      </c>
      <c r="X227">
        <f>VLOOKUP(A227,眼底和Gensini!$A:$L,2,0)</f>
        <v>0</v>
      </c>
      <c r="Y227">
        <f>VLOOKUP($A227,眼底和Gensini!$A:$L,2,0)</f>
        <v>0</v>
      </c>
      <c r="Z227">
        <f>VLOOKUP($A227,眼底和Gensini!$A:$L,4,0)</f>
        <v>0</v>
      </c>
      <c r="AA227">
        <f>VLOOKUP($A227,眼底和Gensini!$A:$L,5,0)</f>
        <v>0</v>
      </c>
      <c r="AB227">
        <f>VLOOKUP($A227,眼底和Gensini!$A:$L,6,0)</f>
        <v>0</v>
      </c>
      <c r="AC227">
        <f>VLOOKUP($A227,眼底和Gensini!$A:$L,7,0)</f>
        <v>0</v>
      </c>
      <c r="AD227">
        <f>VLOOKUP($A227,眼底和Gensini!$A:$L,8,0)</f>
        <v>0</v>
      </c>
      <c r="AE227">
        <f>VLOOKUP($A227,眼底和Gensini!$A:$L,9,0)</f>
        <v>0</v>
      </c>
      <c r="AF227">
        <f>VLOOKUP($A227,眼底和Gensini!$A:$L,10,0)</f>
        <v>0</v>
      </c>
      <c r="AG227">
        <f>VLOOKUP($A227,眼底和Gensini!$A:$L,11,0)</f>
        <v>0</v>
      </c>
      <c r="AH227">
        <f>VLOOKUP($A227,眼底和Gensini!$A:$L,12,0)</f>
        <v>0</v>
      </c>
    </row>
    <row r="228" spans="1:34" x14ac:dyDescent="0.25">
      <c r="A228">
        <v>373083</v>
      </c>
      <c r="B228">
        <v>60</v>
      </c>
      <c r="C228">
        <v>2</v>
      </c>
      <c r="D228" t="s">
        <v>40</v>
      </c>
      <c r="E228" t="s">
        <v>41</v>
      </c>
      <c r="F228">
        <v>0</v>
      </c>
      <c r="G228" t="s">
        <v>131</v>
      </c>
      <c r="H228" t="s">
        <v>80</v>
      </c>
      <c r="I228" t="s">
        <v>165</v>
      </c>
      <c r="J228" t="s">
        <v>109</v>
      </c>
      <c r="K228" t="s">
        <v>58</v>
      </c>
      <c r="L228" t="s">
        <v>41</v>
      </c>
      <c r="M228" t="s">
        <v>40</v>
      </c>
      <c r="N228">
        <v>1</v>
      </c>
      <c r="O228">
        <v>4.72</v>
      </c>
      <c r="P228">
        <v>4.5999999999999996</v>
      </c>
      <c r="Q228">
        <v>26</v>
      </c>
      <c r="R228">
        <v>1.7</v>
      </c>
      <c r="S228">
        <v>63</v>
      </c>
      <c r="T228">
        <v>344</v>
      </c>
      <c r="U228">
        <v>207</v>
      </c>
      <c r="V228">
        <v>84</v>
      </c>
      <c r="W228">
        <v>2.2999999999999998</v>
      </c>
      <c r="X228">
        <f>VLOOKUP(A228,眼底和Gensini!$A:$L,2,0)</f>
        <v>1.0265</v>
      </c>
      <c r="Y228">
        <f>VLOOKUP($A228,眼底和Gensini!$A:$L,2,0)</f>
        <v>1.0265</v>
      </c>
      <c r="Z228">
        <f>VLOOKUP($A228,眼底和Gensini!$A:$L,4,0)</f>
        <v>86</v>
      </c>
      <c r="AA228">
        <f>VLOOKUP($A228,眼底和Gensini!$A:$L,5,0)</f>
        <v>85.5</v>
      </c>
      <c r="AB228">
        <f>VLOOKUP($A228,眼底和Gensini!$A:$L,6,0)</f>
        <v>85.5</v>
      </c>
      <c r="AC228">
        <f>VLOOKUP($A228,眼底和Gensini!$A:$L,7,0)</f>
        <v>107.5</v>
      </c>
      <c r="AD228">
        <f>VLOOKUP($A228,眼底和Gensini!$A:$L,8,0)</f>
        <v>1.5125</v>
      </c>
      <c r="AE228">
        <f>VLOOKUP($A228,眼底和Gensini!$A:$L,9,0)</f>
        <v>1.5874999999999999</v>
      </c>
      <c r="AF228">
        <f>VLOOKUP($A228,眼底和Gensini!$A:$L,10,0)</f>
        <v>1.22515</v>
      </c>
      <c r="AG228">
        <f>VLOOKUP($A228,眼底和Gensini!$A:$L,11,0)</f>
        <v>1.49915</v>
      </c>
      <c r="AH228">
        <f>VLOOKUP($A228,眼底和Gensini!$A:$L,12,0)</f>
        <v>26</v>
      </c>
    </row>
    <row r="229" spans="1:34" x14ac:dyDescent="0.25">
      <c r="A229">
        <v>309681</v>
      </c>
      <c r="B229">
        <v>40</v>
      </c>
      <c r="C229">
        <v>1</v>
      </c>
      <c r="D229" t="s">
        <v>41</v>
      </c>
      <c r="E229" t="s">
        <v>41</v>
      </c>
      <c r="F229">
        <v>0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s">
        <v>40</v>
      </c>
      <c r="M229" t="s">
        <v>40</v>
      </c>
      <c r="N229">
        <v>1</v>
      </c>
      <c r="O229" t="e">
        <v>#N/A</v>
      </c>
      <c r="P229" t="e">
        <v>#N/A</v>
      </c>
      <c r="Q229">
        <v>0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>
        <f>VLOOKUP(A229,眼底和Gensini!$A:$L,2,0)</f>
        <v>0.8165</v>
      </c>
      <c r="Y229">
        <f>VLOOKUP($A229,眼底和Gensini!$A:$L,2,0)</f>
        <v>0.8165</v>
      </c>
      <c r="Z229">
        <f>VLOOKUP($A229,眼底和Gensini!$A:$L,4,0)</f>
        <v>90</v>
      </c>
      <c r="AA229">
        <f>VLOOKUP($A229,眼底和Gensini!$A:$L,5,0)</f>
        <v>74</v>
      </c>
      <c r="AB229">
        <f>VLOOKUP($A229,眼底和Gensini!$A:$L,6,0)</f>
        <v>112</v>
      </c>
      <c r="AC229">
        <f>VLOOKUP($A229,眼底和Gensini!$A:$L,7,0)</f>
        <v>94</v>
      </c>
      <c r="AD229">
        <f>VLOOKUP($A229,眼底和Gensini!$A:$L,8,0)</f>
        <v>1.5579999999999901</v>
      </c>
      <c r="AE229">
        <f>VLOOKUP($A229,眼底和Gensini!$A:$L,9,0)</f>
        <v>1.5765</v>
      </c>
      <c r="AF229">
        <f>VLOOKUP($A229,眼底和Gensini!$A:$L,10,0)</f>
        <v>0.74614999999999998</v>
      </c>
      <c r="AG229">
        <f>VLOOKUP($A229,眼底和Gensini!$A:$L,11,0)</f>
        <v>1.14995</v>
      </c>
      <c r="AH229">
        <f>VLOOKUP($A229,眼底和Gensini!$A:$L,12,0)</f>
        <v>0</v>
      </c>
    </row>
    <row r="230" spans="1:34" x14ac:dyDescent="0.25">
      <c r="A230">
        <v>359828</v>
      </c>
      <c r="B230">
        <v>73</v>
      </c>
      <c r="C230">
        <v>1</v>
      </c>
      <c r="D230" t="s">
        <v>41</v>
      </c>
      <c r="E230" t="s">
        <v>41</v>
      </c>
      <c r="F230">
        <v>0</v>
      </c>
      <c r="G230" t="s">
        <v>88</v>
      </c>
      <c r="H230" t="e">
        <v>#N/A</v>
      </c>
      <c r="I230" t="s">
        <v>76</v>
      </c>
      <c r="J230" t="s">
        <v>135</v>
      </c>
      <c r="K230" t="s">
        <v>95</v>
      </c>
      <c r="L230" t="s">
        <v>41</v>
      </c>
      <c r="M230" t="s">
        <v>41</v>
      </c>
      <c r="N230">
        <v>1</v>
      </c>
      <c r="O230" t="e">
        <v>#N/A</v>
      </c>
      <c r="P230" t="e">
        <v>#N/A</v>
      </c>
      <c r="Q230">
        <v>32</v>
      </c>
      <c r="R230" t="s">
        <v>52</v>
      </c>
      <c r="S230">
        <v>153</v>
      </c>
      <c r="T230">
        <v>386</v>
      </c>
      <c r="U230">
        <v>148</v>
      </c>
      <c r="V230">
        <v>27</v>
      </c>
      <c r="W230">
        <v>4.2</v>
      </c>
      <c r="X230">
        <f>VLOOKUP(A230,眼底和Gensini!$A:$L,2,0)</f>
        <v>0.63800000000000001</v>
      </c>
      <c r="Y230">
        <f>VLOOKUP($A230,眼底和Gensini!$A:$L,2,0)</f>
        <v>0.63800000000000001</v>
      </c>
      <c r="Z230">
        <f>VLOOKUP($A230,眼底和Gensini!$A:$L,4,0)</f>
        <v>49</v>
      </c>
      <c r="AA230">
        <f>VLOOKUP($A230,眼底和Gensini!$A:$L,5,0)</f>
        <v>0</v>
      </c>
      <c r="AB230">
        <f>VLOOKUP($A230,眼底和Gensini!$A:$L,6,0)</f>
        <v>77</v>
      </c>
      <c r="AC230">
        <f>VLOOKUP($A230,眼底和Gensini!$A:$L,7,0)</f>
        <v>0</v>
      </c>
      <c r="AD230">
        <f>VLOOKUP($A230,眼底和Gensini!$A:$L,8,0)</f>
        <v>1.3219999999999901</v>
      </c>
      <c r="AE230">
        <f>VLOOKUP($A230,眼底和Gensini!$A:$L,9,0)</f>
        <v>1.3440000000000001</v>
      </c>
      <c r="AF230">
        <f>VLOOKUP($A230,眼底和Gensini!$A:$L,10,0)</f>
        <v>0.64280000000000004</v>
      </c>
      <c r="AG230">
        <f>VLOOKUP($A230,眼底和Gensini!$A:$L,11,0)</f>
        <v>1.2859</v>
      </c>
      <c r="AH230">
        <f>VLOOKUP($A230,眼底和Gensini!$A:$L,12,0)</f>
        <v>32</v>
      </c>
    </row>
    <row r="231" spans="1:34" x14ac:dyDescent="0.25">
      <c r="A231">
        <v>388453</v>
      </c>
      <c r="B231">
        <v>72</v>
      </c>
      <c r="C231">
        <v>2</v>
      </c>
      <c r="D231" t="s">
        <v>40</v>
      </c>
      <c r="E231" t="s">
        <v>40</v>
      </c>
      <c r="F231">
        <v>0</v>
      </c>
      <c r="G231" t="s">
        <v>149</v>
      </c>
      <c r="H231" t="s">
        <v>96</v>
      </c>
      <c r="I231" t="s">
        <v>51</v>
      </c>
      <c r="J231" t="s">
        <v>162</v>
      </c>
      <c r="K231" t="s">
        <v>108</v>
      </c>
      <c r="L231" t="s">
        <v>41</v>
      </c>
      <c r="M231" t="s">
        <v>41</v>
      </c>
      <c r="N231">
        <v>1</v>
      </c>
      <c r="O231">
        <v>5.28</v>
      </c>
      <c r="P231">
        <v>6.4</v>
      </c>
      <c r="Q231">
        <v>48</v>
      </c>
      <c r="R231" t="s">
        <v>52</v>
      </c>
      <c r="S231">
        <v>33</v>
      </c>
      <c r="T231">
        <v>249</v>
      </c>
      <c r="U231">
        <v>172</v>
      </c>
      <c r="V231">
        <v>120</v>
      </c>
      <c r="W231">
        <v>11</v>
      </c>
      <c r="X231">
        <f>VLOOKUP(A231,眼底和Gensini!$A:$L,2,0)</f>
        <v>0.63649999999999896</v>
      </c>
      <c r="Y231">
        <f>VLOOKUP($A231,眼底和Gensini!$A:$L,2,0)</f>
        <v>0.63649999999999896</v>
      </c>
      <c r="Z231">
        <f>VLOOKUP($A231,眼底和Gensini!$A:$L,4,0)</f>
        <v>64</v>
      </c>
      <c r="AA231">
        <f>VLOOKUP($A231,眼底和Gensini!$A:$L,5,0)</f>
        <v>72</v>
      </c>
      <c r="AB231">
        <f>VLOOKUP($A231,眼底和Gensini!$A:$L,6,0)</f>
        <v>100.5</v>
      </c>
      <c r="AC231">
        <f>VLOOKUP($A231,眼底和Gensini!$A:$L,7,0)</f>
        <v>98.5</v>
      </c>
      <c r="AD231">
        <f>VLOOKUP($A231,眼底和Gensini!$A:$L,8,0)</f>
        <v>1.2375</v>
      </c>
      <c r="AE231">
        <f>VLOOKUP($A231,眼底和Gensini!$A:$L,9,0)</f>
        <v>1.339</v>
      </c>
      <c r="AF231">
        <f>VLOOKUP($A231,眼底和Gensini!$A:$L,10,0)</f>
        <v>0.63549999999999995</v>
      </c>
      <c r="AG231">
        <f>VLOOKUP($A231,眼底和Gensini!$A:$L,11,0)</f>
        <v>1.2362500000000001</v>
      </c>
      <c r="AH231">
        <f>VLOOKUP($A231,眼底和Gensini!$A:$L,12,0)</f>
        <v>48</v>
      </c>
    </row>
    <row r="232" spans="1:34" x14ac:dyDescent="0.25">
      <c r="A232">
        <v>80357</v>
      </c>
      <c r="B232">
        <v>68</v>
      </c>
      <c r="C232">
        <v>2</v>
      </c>
      <c r="D232" t="s">
        <v>40</v>
      </c>
      <c r="E232" t="s">
        <v>40</v>
      </c>
      <c r="F232">
        <v>0</v>
      </c>
      <c r="G232" t="s">
        <v>41</v>
      </c>
      <c r="H232" t="s">
        <v>60</v>
      </c>
      <c r="I232" t="s">
        <v>51</v>
      </c>
      <c r="J232" t="s">
        <v>124</v>
      </c>
      <c r="K232" t="s">
        <v>60</v>
      </c>
      <c r="L232" t="s">
        <v>41</v>
      </c>
      <c r="M232" t="s">
        <v>40</v>
      </c>
      <c r="N232">
        <v>1</v>
      </c>
      <c r="O232">
        <v>3.96</v>
      </c>
      <c r="P232">
        <v>5.9</v>
      </c>
      <c r="Q232">
        <v>0</v>
      </c>
      <c r="R232">
        <v>1.7</v>
      </c>
      <c r="S232">
        <v>42</v>
      </c>
      <c r="T232">
        <v>357</v>
      </c>
      <c r="U232">
        <v>184</v>
      </c>
      <c r="V232">
        <v>93</v>
      </c>
      <c r="W232">
        <v>15.4</v>
      </c>
      <c r="X232">
        <f>VLOOKUP(A232,眼底和Gensini!$A:$L,2,0)</f>
        <v>0.66699999999999904</v>
      </c>
      <c r="Y232">
        <f>VLOOKUP($A232,眼底和Gensini!$A:$L,2,0)</f>
        <v>0.66699999999999904</v>
      </c>
      <c r="Z232">
        <f>VLOOKUP($A232,眼底和Gensini!$A:$L,4,0)</f>
        <v>75</v>
      </c>
      <c r="AA232">
        <f>VLOOKUP($A232,眼底和Gensini!$A:$L,5,0)</f>
        <v>71.5</v>
      </c>
      <c r="AB232">
        <f>VLOOKUP($A232,眼底和Gensini!$A:$L,6,0)</f>
        <v>115</v>
      </c>
      <c r="AC232">
        <f>VLOOKUP($A232,眼底和Gensini!$A:$L,7,0)</f>
        <v>112</v>
      </c>
      <c r="AD232">
        <f>VLOOKUP($A232,眼底和Gensini!$A:$L,8,0)</f>
        <v>1.4535</v>
      </c>
      <c r="AE232">
        <f>VLOOKUP($A232,眼底和Gensini!$A:$L,9,0)</f>
        <v>1.528</v>
      </c>
      <c r="AF232">
        <f>VLOOKUP($A232,眼底和Gensini!$A:$L,10,0)</f>
        <v>0.71614999999999995</v>
      </c>
      <c r="AG232">
        <f>VLOOKUP($A232,眼底和Gensini!$A:$L,11,0)</f>
        <v>1.68435</v>
      </c>
      <c r="AH232">
        <f>VLOOKUP($A232,眼底和Gensini!$A:$L,12,0)</f>
        <v>0</v>
      </c>
    </row>
    <row r="233" spans="1:34" x14ac:dyDescent="0.25">
      <c r="A233">
        <v>394479</v>
      </c>
      <c r="B233" t="e">
        <v>#N/A</v>
      </c>
      <c r="C233" t="e">
        <v>#N/A</v>
      </c>
      <c r="D233" t="e">
        <v>#N/A</v>
      </c>
      <c r="E233" t="e">
        <v>#N/A</v>
      </c>
      <c r="F233">
        <v>0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>
        <v>1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>
        <f>VLOOKUP(A233,眼底和Gensini!$A:$L,2,0)</f>
        <v>0.72699999999999998</v>
      </c>
      <c r="Y233">
        <f>VLOOKUP($A233,眼底和Gensini!$A:$L,2,0)</f>
        <v>0.72699999999999998</v>
      </c>
      <c r="Z233">
        <f>VLOOKUP($A233,眼底和Gensini!$A:$L,4,0)</f>
        <v>62</v>
      </c>
      <c r="AA233">
        <f>VLOOKUP($A233,眼底和Gensini!$A:$L,5,0)</f>
        <v>58.5</v>
      </c>
      <c r="AB233">
        <f>VLOOKUP($A233,眼底和Gensini!$A:$L,6,0)</f>
        <v>87</v>
      </c>
      <c r="AC233">
        <f>VLOOKUP($A233,眼底和Gensini!$A:$L,7,0)</f>
        <v>100.5</v>
      </c>
      <c r="AD233">
        <f>VLOOKUP($A233,眼底和Gensini!$A:$L,8,0)</f>
        <v>1.506</v>
      </c>
      <c r="AE233">
        <f>VLOOKUP($A233,眼底和Gensini!$A:$L,9,0)</f>
        <v>1.59499999999999</v>
      </c>
      <c r="AF233">
        <f>VLOOKUP($A233,眼底和Gensini!$A:$L,10,0)</f>
        <v>0.97535000000000005</v>
      </c>
      <c r="AG233">
        <f>VLOOKUP($A233,眼底和Gensini!$A:$L,11,0)</f>
        <v>1.5667</v>
      </c>
      <c r="AH233">
        <f>VLOOKUP($A233,眼底和Gensini!$A:$L,12,0)</f>
        <v>0</v>
      </c>
    </row>
    <row r="234" spans="1:34" x14ac:dyDescent="0.25">
      <c r="A234">
        <v>403569</v>
      </c>
      <c r="B234" t="e">
        <v>#N/A</v>
      </c>
      <c r="C234" t="e">
        <v>#N/A</v>
      </c>
      <c r="D234" t="e">
        <v>#N/A</v>
      </c>
      <c r="E234" t="e">
        <v>#N/A</v>
      </c>
      <c r="F234">
        <v>0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>
        <v>1</v>
      </c>
      <c r="O234" t="e">
        <v>#N/A</v>
      </c>
      <c r="P234" t="e">
        <v>#N/A</v>
      </c>
      <c r="Q234" t="e">
        <v>#N/A</v>
      </c>
      <c r="R234" t="e">
        <v>#N/A</v>
      </c>
      <c r="S234" t="e">
        <v>#N/A</v>
      </c>
      <c r="T234" t="e">
        <v>#N/A</v>
      </c>
      <c r="U234" t="e">
        <v>#N/A</v>
      </c>
      <c r="V234" t="e">
        <v>#N/A</v>
      </c>
      <c r="W234" t="e">
        <v>#N/A</v>
      </c>
      <c r="X234">
        <f>VLOOKUP(A234,眼底和Gensini!$A:$L,2,0)</f>
        <v>0</v>
      </c>
      <c r="Y234">
        <f>VLOOKUP($A234,眼底和Gensini!$A:$L,2,0)</f>
        <v>0</v>
      </c>
      <c r="Z234">
        <f>VLOOKUP($A234,眼底和Gensini!$A:$L,4,0)</f>
        <v>0</v>
      </c>
      <c r="AA234">
        <f>VLOOKUP($A234,眼底和Gensini!$A:$L,5,0)</f>
        <v>0</v>
      </c>
      <c r="AB234">
        <f>VLOOKUP($A234,眼底和Gensini!$A:$L,6,0)</f>
        <v>79</v>
      </c>
      <c r="AC234">
        <f>VLOOKUP($A234,眼底和Gensini!$A:$L,7,0)</f>
        <v>83</v>
      </c>
      <c r="AD234">
        <f>VLOOKUP($A234,眼底和Gensini!$A:$L,8,0)</f>
        <v>1.0089999999999999</v>
      </c>
      <c r="AE234">
        <f>VLOOKUP($A234,眼底和Gensini!$A:$L,9,0)</f>
        <v>1.3025</v>
      </c>
      <c r="AF234">
        <f>VLOOKUP($A234,眼底和Gensini!$A:$L,10,0)</f>
        <v>0.31940000000000002</v>
      </c>
      <c r="AG234">
        <f>VLOOKUP($A234,眼底和Gensini!$A:$L,11,0)</f>
        <v>0.89315</v>
      </c>
      <c r="AH234">
        <f>VLOOKUP($A234,眼底和Gensini!$A:$L,12,0)</f>
        <v>0</v>
      </c>
    </row>
    <row r="235" spans="1:34" x14ac:dyDescent="0.25">
      <c r="A235">
        <v>410002</v>
      </c>
      <c r="B235">
        <v>65</v>
      </c>
      <c r="C235">
        <v>2</v>
      </c>
      <c r="D235" t="s">
        <v>40</v>
      </c>
      <c r="E235" t="s">
        <v>41</v>
      </c>
      <c r="F235">
        <v>0</v>
      </c>
      <c r="G235" t="s">
        <v>137</v>
      </c>
      <c r="H235" t="s">
        <v>43</v>
      </c>
      <c r="I235" t="s">
        <v>80</v>
      </c>
      <c r="J235" t="s">
        <v>97</v>
      </c>
      <c r="K235" t="s">
        <v>80</v>
      </c>
      <c r="L235" t="s">
        <v>41</v>
      </c>
      <c r="M235" t="s">
        <v>41</v>
      </c>
      <c r="N235">
        <v>1</v>
      </c>
      <c r="O235">
        <v>4.1100000000000003</v>
      </c>
      <c r="P235">
        <v>7.8</v>
      </c>
      <c r="Q235">
        <v>44</v>
      </c>
      <c r="R235" t="s">
        <v>52</v>
      </c>
      <c r="S235">
        <v>50</v>
      </c>
      <c r="T235">
        <v>380</v>
      </c>
      <c r="U235">
        <v>174</v>
      </c>
      <c r="V235">
        <v>89</v>
      </c>
      <c r="W235">
        <v>2.4</v>
      </c>
      <c r="X235">
        <f>VLOOKUP(A235,眼底和Gensini!$A:$L,2,0)</f>
        <v>0.72999999999999898</v>
      </c>
      <c r="Y235">
        <f>VLOOKUP($A235,眼底和Gensini!$A:$L,2,0)</f>
        <v>0.72999999999999898</v>
      </c>
      <c r="Z235">
        <f>VLOOKUP($A235,眼底和Gensini!$A:$L,4,0)</f>
        <v>61</v>
      </c>
      <c r="AA235">
        <f>VLOOKUP($A235,眼底和Gensini!$A:$L,5,0)</f>
        <v>55.5</v>
      </c>
      <c r="AB235">
        <f>VLOOKUP($A235,眼底和Gensini!$A:$L,6,0)</f>
        <v>84.5</v>
      </c>
      <c r="AC235">
        <f>VLOOKUP($A235,眼底和Gensini!$A:$L,7,0)</f>
        <v>86.5</v>
      </c>
      <c r="AD235">
        <f>VLOOKUP($A235,眼底和Gensini!$A:$L,8,0)</f>
        <v>1.5634999999999899</v>
      </c>
      <c r="AE235">
        <f>VLOOKUP($A235,眼底和Gensini!$A:$L,9,0)</f>
        <v>1.6439999999999999</v>
      </c>
      <c r="AF235">
        <f>VLOOKUP($A235,眼底和Gensini!$A:$L,10,0)</f>
        <v>1.0112999999999901</v>
      </c>
      <c r="AG235">
        <f>VLOOKUP($A235,眼底和Gensini!$A:$L,11,0)</f>
        <v>1.0405</v>
      </c>
      <c r="AH235">
        <f>VLOOKUP($A235,眼底和Gensini!$A:$L,12,0)</f>
        <v>44</v>
      </c>
    </row>
    <row r="236" spans="1:34" x14ac:dyDescent="0.25">
      <c r="A236">
        <v>229999</v>
      </c>
      <c r="B236">
        <v>55</v>
      </c>
      <c r="C236">
        <v>2</v>
      </c>
      <c r="D236" t="s">
        <v>40</v>
      </c>
      <c r="E236" t="s">
        <v>41</v>
      </c>
      <c r="F236">
        <v>0</v>
      </c>
      <c r="G236" t="s">
        <v>47</v>
      </c>
      <c r="H236" t="s">
        <v>74</v>
      </c>
      <c r="I236" t="s">
        <v>51</v>
      </c>
      <c r="J236" t="s">
        <v>159</v>
      </c>
      <c r="K236" t="s">
        <v>86</v>
      </c>
      <c r="L236" t="s">
        <v>40</v>
      </c>
      <c r="M236" t="s">
        <v>40</v>
      </c>
      <c r="N236">
        <v>1</v>
      </c>
      <c r="O236">
        <v>6.58</v>
      </c>
      <c r="P236">
        <v>4.5</v>
      </c>
      <c r="Q236">
        <v>10</v>
      </c>
      <c r="R236" t="s">
        <v>52</v>
      </c>
      <c r="S236">
        <v>45</v>
      </c>
      <c r="T236">
        <v>205</v>
      </c>
      <c r="U236">
        <v>171</v>
      </c>
      <c r="V236">
        <v>82</v>
      </c>
      <c r="W236">
        <v>16.2</v>
      </c>
      <c r="X236">
        <f>VLOOKUP(A236,眼底和Gensini!$A:$L,2,0)</f>
        <v>0.70950000000000002</v>
      </c>
      <c r="Y236">
        <f>VLOOKUP($A236,眼底和Gensini!$A:$L,2,0)</f>
        <v>0.70950000000000002</v>
      </c>
      <c r="Z236">
        <f>VLOOKUP($A236,眼底和Gensini!$A:$L,4,0)</f>
        <v>67</v>
      </c>
      <c r="AA236">
        <f>VLOOKUP($A236,眼底和Gensini!$A:$L,5,0)</f>
        <v>66</v>
      </c>
      <c r="AB236">
        <f>VLOOKUP($A236,眼底和Gensini!$A:$L,6,0)</f>
        <v>96.5</v>
      </c>
      <c r="AC236">
        <f>VLOOKUP($A236,眼底和Gensini!$A:$L,7,0)</f>
        <v>98</v>
      </c>
      <c r="AD236">
        <f>VLOOKUP($A236,眼底和Gensini!$A:$L,8,0)</f>
        <v>1.589</v>
      </c>
      <c r="AE236">
        <f>VLOOKUP($A236,眼底和Gensini!$A:$L,9,0)</f>
        <v>1.583</v>
      </c>
      <c r="AF236">
        <f>VLOOKUP($A236,眼底和Gensini!$A:$L,10,0)</f>
        <v>0.89005000000000001</v>
      </c>
      <c r="AG236">
        <f>VLOOKUP($A236,眼底和Gensini!$A:$L,11,0)</f>
        <v>1.2241499999999901</v>
      </c>
      <c r="AH236">
        <f>VLOOKUP($A236,眼底和Gensini!$A:$L,12,0)</f>
        <v>10</v>
      </c>
    </row>
    <row r="237" spans="1:34" x14ac:dyDescent="0.25">
      <c r="A237">
        <v>357326</v>
      </c>
      <c r="B237">
        <v>70</v>
      </c>
      <c r="C237">
        <v>1</v>
      </c>
      <c r="D237" t="s">
        <v>41</v>
      </c>
      <c r="E237" t="s">
        <v>41</v>
      </c>
      <c r="F237">
        <v>0</v>
      </c>
      <c r="G237" t="s">
        <v>107</v>
      </c>
      <c r="H237" t="s">
        <v>74</v>
      </c>
      <c r="I237" t="s">
        <v>85</v>
      </c>
      <c r="J237" t="s">
        <v>103</v>
      </c>
      <c r="K237" t="s">
        <v>76</v>
      </c>
      <c r="L237" t="s">
        <v>41</v>
      </c>
      <c r="M237" t="s">
        <v>40</v>
      </c>
      <c r="N237">
        <v>1</v>
      </c>
      <c r="O237">
        <v>5.28</v>
      </c>
      <c r="P237">
        <v>4.9000000000000004</v>
      </c>
      <c r="Q237">
        <v>18</v>
      </c>
      <c r="R237">
        <v>11.9</v>
      </c>
      <c r="S237">
        <v>88</v>
      </c>
      <c r="T237">
        <v>356</v>
      </c>
      <c r="U237">
        <v>149</v>
      </c>
      <c r="V237">
        <v>74</v>
      </c>
      <c r="W237">
        <v>10.5</v>
      </c>
      <c r="X237">
        <f>VLOOKUP(A237,眼底和Gensini!$A:$L,2,0)</f>
        <v>0.85949999999999904</v>
      </c>
      <c r="Y237">
        <f>VLOOKUP($A237,眼底和Gensini!$A:$L,2,0)</f>
        <v>0.85949999999999904</v>
      </c>
      <c r="Z237">
        <f>VLOOKUP($A237,眼底和Gensini!$A:$L,4,0)</f>
        <v>83.5</v>
      </c>
      <c r="AA237">
        <f>VLOOKUP($A237,眼底和Gensini!$A:$L,5,0)</f>
        <v>61.5</v>
      </c>
      <c r="AB237">
        <f>VLOOKUP($A237,眼底和Gensini!$A:$L,6,0)</f>
        <v>97</v>
      </c>
      <c r="AC237">
        <f>VLOOKUP($A237,眼底和Gensini!$A:$L,7,0)</f>
        <v>91</v>
      </c>
      <c r="AD237">
        <f>VLOOKUP($A237,眼底和Gensini!$A:$L,8,0)</f>
        <v>1.4215</v>
      </c>
      <c r="AE237">
        <f>VLOOKUP($A237,眼底和Gensini!$A:$L,9,0)</f>
        <v>1.5024999999999999</v>
      </c>
      <c r="AF237">
        <f>VLOOKUP($A237,眼底和Gensini!$A:$L,10,0)</f>
        <v>0.61439999999999895</v>
      </c>
      <c r="AG237">
        <f>VLOOKUP($A237,眼底和Gensini!$A:$L,11,0)</f>
        <v>1.1276999999999999</v>
      </c>
      <c r="AH237">
        <f>VLOOKUP($A237,眼底和Gensini!$A:$L,12,0)</f>
        <v>18</v>
      </c>
    </row>
    <row r="238" spans="1:34" x14ac:dyDescent="0.25">
      <c r="A238">
        <v>297029</v>
      </c>
      <c r="B238">
        <v>60</v>
      </c>
      <c r="C238">
        <v>1</v>
      </c>
      <c r="D238" t="s">
        <v>41</v>
      </c>
      <c r="E238" t="s">
        <v>41</v>
      </c>
      <c r="F238">
        <v>0</v>
      </c>
      <c r="G238" t="s">
        <v>88</v>
      </c>
      <c r="H238" t="s">
        <v>72</v>
      </c>
      <c r="I238" t="s">
        <v>108</v>
      </c>
      <c r="J238" t="s">
        <v>61</v>
      </c>
      <c r="K238" t="s">
        <v>60</v>
      </c>
      <c r="L238" t="s">
        <v>40</v>
      </c>
      <c r="M238" t="s">
        <v>41</v>
      </c>
      <c r="N238">
        <v>1</v>
      </c>
      <c r="O238">
        <v>3.42</v>
      </c>
      <c r="P238">
        <v>7.6</v>
      </c>
      <c r="Q238">
        <v>80</v>
      </c>
      <c r="R238" t="s">
        <v>52</v>
      </c>
      <c r="S238">
        <v>67</v>
      </c>
      <c r="T238">
        <v>222</v>
      </c>
      <c r="U238">
        <v>170</v>
      </c>
      <c r="V238">
        <v>53</v>
      </c>
      <c r="W238">
        <v>2.6</v>
      </c>
      <c r="X238">
        <f>VLOOKUP(A238,眼底和Gensini!$A:$L,2,0)</f>
        <v>0.81200000000000006</v>
      </c>
      <c r="Y238">
        <f>VLOOKUP($A238,眼底和Gensini!$A:$L,2,0)</f>
        <v>0.81200000000000006</v>
      </c>
      <c r="Z238">
        <f>VLOOKUP($A238,眼底和Gensini!$A:$L,4,0)</f>
        <v>63</v>
      </c>
      <c r="AA238">
        <f>VLOOKUP($A238,眼底和Gensini!$A:$L,5,0)</f>
        <v>62</v>
      </c>
      <c r="AB238">
        <f>VLOOKUP($A238,眼底和Gensini!$A:$L,6,0)</f>
        <v>78</v>
      </c>
      <c r="AC238">
        <f>VLOOKUP($A238,眼底和Gensini!$A:$L,7,0)</f>
        <v>80</v>
      </c>
      <c r="AD238">
        <f>VLOOKUP($A238,眼底和Gensini!$A:$L,8,0)</f>
        <v>1.2969999999999999</v>
      </c>
      <c r="AE238">
        <f>VLOOKUP($A238,眼底和Gensini!$A:$L,9,0)</f>
        <v>1.3559999999999901</v>
      </c>
      <c r="AF238">
        <f>VLOOKUP($A238,眼底和Gensini!$A:$L,10,0)</f>
        <v>1</v>
      </c>
      <c r="AG238">
        <f>VLOOKUP($A238,眼底和Gensini!$A:$L,11,0)</f>
        <v>0.74419999999999997</v>
      </c>
      <c r="AH238">
        <f>VLOOKUP($A238,眼底和Gensini!$A:$L,12,0)</f>
        <v>80</v>
      </c>
    </row>
    <row r="239" spans="1:34" x14ac:dyDescent="0.25">
      <c r="A239">
        <v>410003</v>
      </c>
      <c r="B239">
        <v>72</v>
      </c>
      <c r="C239">
        <v>1</v>
      </c>
      <c r="D239" t="s">
        <v>41</v>
      </c>
      <c r="E239" t="s">
        <v>41</v>
      </c>
      <c r="F239">
        <v>0</v>
      </c>
      <c r="G239" t="s">
        <v>87</v>
      </c>
      <c r="H239" t="s">
        <v>117</v>
      </c>
      <c r="I239" t="s">
        <v>67</v>
      </c>
      <c r="J239" t="s">
        <v>98</v>
      </c>
      <c r="K239" t="s">
        <v>102</v>
      </c>
      <c r="L239" t="s">
        <v>41</v>
      </c>
      <c r="M239" t="s">
        <v>40</v>
      </c>
      <c r="N239">
        <v>1</v>
      </c>
      <c r="O239">
        <v>2.38</v>
      </c>
      <c r="P239">
        <v>7</v>
      </c>
      <c r="Q239">
        <v>0</v>
      </c>
      <c r="R239">
        <v>2.9</v>
      </c>
      <c r="S239">
        <v>85</v>
      </c>
      <c r="T239">
        <v>410</v>
      </c>
      <c r="U239">
        <v>202</v>
      </c>
      <c r="V239">
        <v>195</v>
      </c>
      <c r="W239">
        <v>15</v>
      </c>
      <c r="X239">
        <f>VLOOKUP(A239,眼底和Gensini!$A:$L,2,0)</f>
        <v>0.65800000000000003</v>
      </c>
      <c r="Y239">
        <f>VLOOKUP($A239,眼底和Gensini!$A:$L,2,0)</f>
        <v>0.65800000000000003</v>
      </c>
      <c r="Z239">
        <f>VLOOKUP($A239,眼底和Gensini!$A:$L,4,0)</f>
        <v>50.5</v>
      </c>
      <c r="AA239">
        <f>VLOOKUP($A239,眼底和Gensini!$A:$L,5,0)</f>
        <v>59</v>
      </c>
      <c r="AB239">
        <f>VLOOKUP($A239,眼底和Gensini!$A:$L,6,0)</f>
        <v>77.5</v>
      </c>
      <c r="AC239">
        <f>VLOOKUP($A239,眼底和Gensini!$A:$L,7,0)</f>
        <v>78.5</v>
      </c>
      <c r="AD239">
        <f>VLOOKUP($A239,眼底和Gensini!$A:$L,8,0)</f>
        <v>1.474</v>
      </c>
      <c r="AE239">
        <f>VLOOKUP($A239,眼底和Gensini!$A:$L,9,0)</f>
        <v>1.53399999999999</v>
      </c>
      <c r="AF239">
        <f>VLOOKUP($A239,眼底和Gensini!$A:$L,10,0)</f>
        <v>1.18065</v>
      </c>
      <c r="AG239">
        <f>VLOOKUP($A239,眼底和Gensini!$A:$L,11,0)</f>
        <v>1.1819999999999999</v>
      </c>
      <c r="AH239">
        <f>VLOOKUP($A239,眼底和Gensini!$A:$L,12,0)</f>
        <v>0</v>
      </c>
    </row>
    <row r="240" spans="1:34" x14ac:dyDescent="0.25">
      <c r="A240">
        <v>246146</v>
      </c>
      <c r="B240">
        <v>60</v>
      </c>
      <c r="C240">
        <v>2</v>
      </c>
      <c r="D240" t="s">
        <v>40</v>
      </c>
      <c r="E240" t="s">
        <v>41</v>
      </c>
      <c r="F240">
        <v>0</v>
      </c>
      <c r="G240" t="s">
        <v>131</v>
      </c>
      <c r="H240" t="s">
        <v>101</v>
      </c>
      <c r="I240" t="s">
        <v>51</v>
      </c>
      <c r="J240" t="s">
        <v>132</v>
      </c>
      <c r="K240" t="s">
        <v>70</v>
      </c>
      <c r="L240" t="s">
        <v>41</v>
      </c>
      <c r="M240" t="s">
        <v>41</v>
      </c>
      <c r="N240">
        <v>1</v>
      </c>
      <c r="O240">
        <v>5.74</v>
      </c>
      <c r="P240">
        <v>6.5</v>
      </c>
      <c r="Q240">
        <v>0</v>
      </c>
      <c r="R240" t="s">
        <v>52</v>
      </c>
      <c r="S240">
        <v>63</v>
      </c>
      <c r="T240">
        <v>353</v>
      </c>
      <c r="U240">
        <v>132</v>
      </c>
      <c r="V240">
        <v>59</v>
      </c>
      <c r="W240">
        <v>7.5</v>
      </c>
      <c r="X240">
        <f>VLOOKUP(A240,眼底和Gensini!$A:$L,2,0)</f>
        <v>0.62649999999999995</v>
      </c>
      <c r="Y240">
        <f>VLOOKUP($A240,眼底和Gensini!$A:$L,2,0)</f>
        <v>0.62649999999999995</v>
      </c>
      <c r="Z240">
        <f>VLOOKUP($A240,眼底和Gensini!$A:$L,4,0)</f>
        <v>80.5</v>
      </c>
      <c r="AA240">
        <f>VLOOKUP($A240,眼底和Gensini!$A:$L,5,0)</f>
        <v>71</v>
      </c>
      <c r="AB240">
        <f>VLOOKUP($A240,眼底和Gensini!$A:$L,6,0)</f>
        <v>128</v>
      </c>
      <c r="AC240">
        <f>VLOOKUP($A240,眼底和Gensini!$A:$L,7,0)</f>
        <v>129.5</v>
      </c>
      <c r="AD240">
        <f>VLOOKUP($A240,眼底和Gensini!$A:$L,8,0)</f>
        <v>1.5165</v>
      </c>
      <c r="AE240">
        <f>VLOOKUP($A240,眼底和Gensini!$A:$L,9,0)</f>
        <v>1.611</v>
      </c>
      <c r="AF240">
        <f>VLOOKUP($A240,眼底和Gensini!$A:$L,10,0)</f>
        <v>0.89189999999999903</v>
      </c>
      <c r="AG240">
        <f>VLOOKUP($A240,眼底和Gensini!$A:$L,11,0)</f>
        <v>1.286</v>
      </c>
      <c r="AH240">
        <f>VLOOKUP($A240,眼底和Gensini!$A:$L,12,0)</f>
        <v>0</v>
      </c>
    </row>
    <row r="241" spans="1:34" x14ac:dyDescent="0.25">
      <c r="A241">
        <v>409947</v>
      </c>
      <c r="B241">
        <v>73</v>
      </c>
      <c r="C241">
        <v>1</v>
      </c>
      <c r="D241" t="s">
        <v>41</v>
      </c>
      <c r="E241" t="s">
        <v>41</v>
      </c>
      <c r="F241">
        <v>0</v>
      </c>
      <c r="G241" t="s">
        <v>87</v>
      </c>
      <c r="H241" t="s">
        <v>63</v>
      </c>
      <c r="I241" t="s">
        <v>51</v>
      </c>
      <c r="J241" t="s">
        <v>78</v>
      </c>
      <c r="K241" t="s">
        <v>69</v>
      </c>
      <c r="L241" t="s">
        <v>41</v>
      </c>
      <c r="M241" t="s">
        <v>41</v>
      </c>
      <c r="N241">
        <v>1</v>
      </c>
      <c r="O241">
        <v>2.81</v>
      </c>
      <c r="P241">
        <v>9</v>
      </c>
      <c r="Q241">
        <v>26</v>
      </c>
      <c r="R241" t="s">
        <v>52</v>
      </c>
      <c r="S241">
        <v>52</v>
      </c>
      <c r="T241">
        <v>347</v>
      </c>
      <c r="U241">
        <v>163</v>
      </c>
      <c r="V241">
        <v>66</v>
      </c>
      <c r="W241">
        <v>3.1</v>
      </c>
      <c r="X241">
        <f>VLOOKUP(A241,眼底和Gensini!$A:$L,2,0)</f>
        <v>0.46399999999999902</v>
      </c>
      <c r="Y241">
        <f>VLOOKUP($A241,眼底和Gensini!$A:$L,2,0)</f>
        <v>0.46399999999999902</v>
      </c>
      <c r="Z241">
        <f>VLOOKUP($A241,眼底和Gensini!$A:$L,4,0)</f>
        <v>44</v>
      </c>
      <c r="AA241">
        <f>VLOOKUP($A241,眼底和Gensini!$A:$L,5,0)</f>
        <v>55</v>
      </c>
      <c r="AB241">
        <f>VLOOKUP($A241,眼底和Gensini!$A:$L,6,0)</f>
        <v>95</v>
      </c>
      <c r="AC241">
        <f>VLOOKUP($A241,眼底和Gensini!$A:$L,7,0)</f>
        <v>92</v>
      </c>
      <c r="AD241">
        <f>VLOOKUP($A241,眼底和Gensini!$A:$L,8,0)</f>
        <v>1.4350000000000001</v>
      </c>
      <c r="AE241">
        <f>VLOOKUP($A241,眼底和Gensini!$A:$L,9,0)</f>
        <v>1.53199999999999</v>
      </c>
      <c r="AF241">
        <f>VLOOKUP($A241,眼底和Gensini!$A:$L,10,0)</f>
        <v>0.70050000000000001</v>
      </c>
      <c r="AG241">
        <f>VLOOKUP($A241,眼底和Gensini!$A:$L,11,0)</f>
        <v>1.2611000000000001</v>
      </c>
      <c r="AH241">
        <f>VLOOKUP($A241,眼底和Gensini!$A:$L,12,0)</f>
        <v>26</v>
      </c>
    </row>
    <row r="242" spans="1:34" x14ac:dyDescent="0.25">
      <c r="A242">
        <v>410053</v>
      </c>
      <c r="B242">
        <v>71</v>
      </c>
      <c r="C242">
        <v>1</v>
      </c>
      <c r="D242" t="s">
        <v>41</v>
      </c>
      <c r="E242" t="s">
        <v>41</v>
      </c>
      <c r="F242">
        <v>0</v>
      </c>
      <c r="G242" t="s">
        <v>126</v>
      </c>
      <c r="H242" t="s">
        <v>89</v>
      </c>
      <c r="I242" t="s">
        <v>85</v>
      </c>
      <c r="J242" t="s">
        <v>135</v>
      </c>
      <c r="K242" t="s">
        <v>44</v>
      </c>
      <c r="L242" t="s">
        <v>40</v>
      </c>
      <c r="M242" t="s">
        <v>41</v>
      </c>
      <c r="N242">
        <v>1</v>
      </c>
      <c r="O242">
        <v>4.63</v>
      </c>
      <c r="P242">
        <v>7.6</v>
      </c>
      <c r="Q242">
        <v>10</v>
      </c>
      <c r="R242" t="s">
        <v>52</v>
      </c>
      <c r="S242">
        <v>70</v>
      </c>
      <c r="T242">
        <v>338</v>
      </c>
      <c r="U242">
        <v>122</v>
      </c>
      <c r="V242">
        <v>58</v>
      </c>
      <c r="W242">
        <v>2.2999999999999998</v>
      </c>
      <c r="X242">
        <f>VLOOKUP(A242,眼底和Gensini!$A:$L,2,0)</f>
        <v>0.64249999999999996</v>
      </c>
      <c r="Y242">
        <f>VLOOKUP($A242,眼底和Gensini!$A:$L,2,0)</f>
        <v>0.64249999999999996</v>
      </c>
      <c r="Z242">
        <f>VLOOKUP($A242,眼底和Gensini!$A:$L,4,0)</f>
        <v>41.5</v>
      </c>
      <c r="AA242">
        <f>VLOOKUP($A242,眼底和Gensini!$A:$L,5,0)</f>
        <v>45</v>
      </c>
      <c r="AB242">
        <f>VLOOKUP($A242,眼底和Gensini!$A:$L,6,0)</f>
        <v>65</v>
      </c>
      <c r="AC242">
        <f>VLOOKUP($A242,眼底和Gensini!$A:$L,7,0)</f>
        <v>64</v>
      </c>
      <c r="AD242">
        <f>VLOOKUP($A242,眼底和Gensini!$A:$L,8,0)</f>
        <v>1.20949999999999</v>
      </c>
      <c r="AE242">
        <f>VLOOKUP($A242,眼底和Gensini!$A:$L,9,0)</f>
        <v>1.258</v>
      </c>
      <c r="AF242">
        <f>VLOOKUP($A242,眼底和Gensini!$A:$L,10,0)</f>
        <v>0.72740000000000005</v>
      </c>
      <c r="AG242">
        <f>VLOOKUP($A242,眼底和Gensini!$A:$L,11,0)</f>
        <v>0.65610000000000002</v>
      </c>
      <c r="AH242">
        <f>VLOOKUP($A242,眼底和Gensini!$A:$L,12,0)</f>
        <v>10</v>
      </c>
    </row>
    <row r="243" spans="1:34" x14ac:dyDescent="0.25">
      <c r="A243">
        <v>410007</v>
      </c>
      <c r="B243">
        <v>74</v>
      </c>
      <c r="C243">
        <v>1</v>
      </c>
      <c r="D243" t="s">
        <v>41</v>
      </c>
      <c r="E243" t="s">
        <v>40</v>
      </c>
      <c r="F243">
        <v>0</v>
      </c>
      <c r="G243" t="s">
        <v>57</v>
      </c>
      <c r="H243" t="s">
        <v>74</v>
      </c>
      <c r="I243" t="s">
        <v>108</v>
      </c>
      <c r="J243" t="s">
        <v>71</v>
      </c>
      <c r="K243" t="s">
        <v>72</v>
      </c>
      <c r="L243" t="s">
        <v>41</v>
      </c>
      <c r="M243" t="s">
        <v>40</v>
      </c>
      <c r="N243">
        <v>1</v>
      </c>
      <c r="O243">
        <v>4.18</v>
      </c>
      <c r="P243">
        <v>4.9000000000000004</v>
      </c>
      <c r="Q243">
        <v>92</v>
      </c>
      <c r="R243" t="s">
        <v>52</v>
      </c>
      <c r="S243">
        <v>64</v>
      </c>
      <c r="T243">
        <v>356</v>
      </c>
      <c r="U243">
        <v>173</v>
      </c>
      <c r="V243">
        <v>94</v>
      </c>
      <c r="W243">
        <v>1.2</v>
      </c>
      <c r="X243">
        <f>VLOOKUP(A243,眼底和Gensini!$A:$L,2,0)</f>
        <v>0.63249999999999895</v>
      </c>
      <c r="Y243">
        <f>VLOOKUP($A243,眼底和Gensini!$A:$L,2,0)</f>
        <v>0.63249999999999895</v>
      </c>
      <c r="Z243">
        <f>VLOOKUP($A243,眼底和Gensini!$A:$L,4,0)</f>
        <v>71.5</v>
      </c>
      <c r="AA243">
        <f>VLOOKUP($A243,眼底和Gensini!$A:$L,5,0)</f>
        <v>65.5</v>
      </c>
      <c r="AB243">
        <f>VLOOKUP($A243,眼底和Gensini!$A:$L,6,0)</f>
        <v>114</v>
      </c>
      <c r="AC243">
        <f>VLOOKUP($A243,眼底和Gensini!$A:$L,7,0)</f>
        <v>112</v>
      </c>
      <c r="AD243">
        <f>VLOOKUP($A243,眼底和Gensini!$A:$L,8,0)</f>
        <v>1.6244999999999901</v>
      </c>
      <c r="AE243">
        <f>VLOOKUP($A243,眼底和Gensini!$A:$L,9,0)</f>
        <v>1.5814999999999999</v>
      </c>
      <c r="AF243">
        <f>VLOOKUP($A243,眼底和Gensini!$A:$L,10,0)</f>
        <v>0.79359999999999997</v>
      </c>
      <c r="AG243">
        <f>VLOOKUP($A243,眼底和Gensini!$A:$L,11,0)</f>
        <v>1.0464500000000001</v>
      </c>
      <c r="AH243">
        <f>VLOOKUP($A243,眼底和Gensini!$A:$L,12,0)</f>
        <v>92</v>
      </c>
    </row>
    <row r="244" spans="1:34" x14ac:dyDescent="0.25">
      <c r="A244">
        <v>251341</v>
      </c>
      <c r="B244">
        <v>65</v>
      </c>
      <c r="C244">
        <v>1</v>
      </c>
      <c r="D244" t="s">
        <v>40</v>
      </c>
      <c r="E244" t="s">
        <v>41</v>
      </c>
      <c r="F244">
        <v>0</v>
      </c>
      <c r="G244" t="s">
        <v>47</v>
      </c>
      <c r="H244" t="s">
        <v>85</v>
      </c>
      <c r="I244" t="s">
        <v>51</v>
      </c>
      <c r="J244" t="s">
        <v>175</v>
      </c>
      <c r="K244" t="s">
        <v>58</v>
      </c>
      <c r="L244" t="s">
        <v>40</v>
      </c>
      <c r="M244" t="s">
        <v>41</v>
      </c>
      <c r="N244">
        <v>1</v>
      </c>
      <c r="O244">
        <v>3.31</v>
      </c>
      <c r="P244">
        <v>6.4</v>
      </c>
      <c r="Q244">
        <v>156</v>
      </c>
      <c r="R244">
        <v>0.4</v>
      </c>
      <c r="S244">
        <v>65</v>
      </c>
      <c r="T244">
        <v>277</v>
      </c>
      <c r="U244">
        <v>132</v>
      </c>
      <c r="V244">
        <v>70</v>
      </c>
      <c r="W244">
        <v>9.9</v>
      </c>
      <c r="X244">
        <f>VLOOKUP(A244,眼底和Gensini!$A:$L,2,0)</f>
        <v>0.57099999999999995</v>
      </c>
      <c r="Y244">
        <f>VLOOKUP($A244,眼底和Gensini!$A:$L,2,0)</f>
        <v>0.57099999999999995</v>
      </c>
      <c r="Z244">
        <f>VLOOKUP($A244,眼底和Gensini!$A:$L,4,0)</f>
        <v>51</v>
      </c>
      <c r="AA244">
        <f>VLOOKUP($A244,眼底和Gensini!$A:$L,5,0)</f>
        <v>53</v>
      </c>
      <c r="AB244">
        <f>VLOOKUP($A244,眼底和Gensini!$A:$L,6,0)</f>
        <v>71</v>
      </c>
      <c r="AC244">
        <f>VLOOKUP($A244,眼底和Gensini!$A:$L,7,0)</f>
        <v>78</v>
      </c>
      <c r="AD244">
        <f>VLOOKUP($A244,眼底和Gensini!$A:$L,8,0)</f>
        <v>1.2375</v>
      </c>
      <c r="AE244">
        <f>VLOOKUP($A244,眼底和Gensini!$A:$L,9,0)</f>
        <v>1.2894999999999901</v>
      </c>
      <c r="AF244">
        <f>VLOOKUP($A244,眼底和Gensini!$A:$L,10,0)</f>
        <v>0.52984999999999904</v>
      </c>
      <c r="AG244">
        <f>VLOOKUP($A244,眼底和Gensini!$A:$L,11,0)</f>
        <v>0.98144999999999905</v>
      </c>
      <c r="AH244">
        <f>VLOOKUP($A244,眼底和Gensini!$A:$L,12,0)</f>
        <v>156</v>
      </c>
    </row>
    <row r="245" spans="1:34" x14ac:dyDescent="0.25">
      <c r="A245">
        <v>409673</v>
      </c>
      <c r="B245">
        <v>70</v>
      </c>
      <c r="C245">
        <v>2</v>
      </c>
      <c r="D245" t="s">
        <v>40</v>
      </c>
      <c r="E245" t="s">
        <v>40</v>
      </c>
      <c r="F245">
        <v>0</v>
      </c>
      <c r="G245" t="s">
        <v>133</v>
      </c>
      <c r="H245" t="s">
        <v>74</v>
      </c>
      <c r="I245" t="s">
        <v>51</v>
      </c>
      <c r="J245" t="s">
        <v>75</v>
      </c>
      <c r="K245" t="s">
        <v>101</v>
      </c>
      <c r="L245" t="s">
        <v>41</v>
      </c>
      <c r="M245" t="s">
        <v>40</v>
      </c>
      <c r="N245">
        <v>1</v>
      </c>
      <c r="O245">
        <v>4.03</v>
      </c>
      <c r="P245">
        <v>5.5</v>
      </c>
      <c r="Q245">
        <v>0</v>
      </c>
      <c r="R245" t="e">
        <v>#N/A</v>
      </c>
      <c r="S245">
        <v>61</v>
      </c>
      <c r="T245">
        <v>319</v>
      </c>
      <c r="U245">
        <v>166</v>
      </c>
      <c r="V245">
        <v>70</v>
      </c>
      <c r="W245">
        <v>14.4</v>
      </c>
      <c r="X245">
        <f>VLOOKUP(A245,眼底和Gensini!$A:$L,2,0)</f>
        <v>0.83699999999999997</v>
      </c>
      <c r="Y245">
        <f>VLOOKUP($A245,眼底和Gensini!$A:$L,2,0)</f>
        <v>0.83699999999999997</v>
      </c>
      <c r="Z245">
        <f>VLOOKUP($A245,眼底和Gensini!$A:$L,4,0)</f>
        <v>71</v>
      </c>
      <c r="AA245">
        <f>VLOOKUP($A245,眼底和Gensini!$A:$L,5,0)</f>
        <v>75.5</v>
      </c>
      <c r="AB245">
        <f>VLOOKUP($A245,眼底和Gensini!$A:$L,6,0)</f>
        <v>87.5</v>
      </c>
      <c r="AC245">
        <f>VLOOKUP($A245,眼底和Gensini!$A:$L,7,0)</f>
        <v>107.5</v>
      </c>
      <c r="AD245">
        <f>VLOOKUP($A245,眼底和Gensini!$A:$L,8,0)</f>
        <v>1.409</v>
      </c>
      <c r="AE245">
        <f>VLOOKUP($A245,眼底和Gensini!$A:$L,9,0)</f>
        <v>1.4285000000000001</v>
      </c>
      <c r="AF245">
        <f>VLOOKUP($A245,眼底和Gensini!$A:$L,10,0)</f>
        <v>0.83204999999999996</v>
      </c>
      <c r="AG245">
        <f>VLOOKUP($A245,眼底和Gensini!$A:$L,11,0)</f>
        <v>1.3995500000000001</v>
      </c>
      <c r="AH245">
        <f>VLOOKUP($A245,眼底和Gensini!$A:$L,12,0)</f>
        <v>0</v>
      </c>
    </row>
    <row r="246" spans="1:34" x14ac:dyDescent="0.25">
      <c r="A246">
        <v>369486</v>
      </c>
      <c r="B246">
        <v>51</v>
      </c>
      <c r="C246">
        <v>1</v>
      </c>
      <c r="D246" t="s">
        <v>41</v>
      </c>
      <c r="E246" t="s">
        <v>41</v>
      </c>
      <c r="F246">
        <v>0</v>
      </c>
      <c r="G246" t="s">
        <v>53</v>
      </c>
      <c r="H246" t="s">
        <v>165</v>
      </c>
      <c r="I246" t="s">
        <v>83</v>
      </c>
      <c r="J246" t="s">
        <v>111</v>
      </c>
      <c r="K246" t="s">
        <v>69</v>
      </c>
      <c r="L246" t="s">
        <v>41</v>
      </c>
      <c r="M246" t="s">
        <v>41</v>
      </c>
      <c r="N246">
        <v>1</v>
      </c>
      <c r="O246">
        <v>3.35</v>
      </c>
      <c r="P246">
        <v>6.2</v>
      </c>
      <c r="Q246">
        <v>4</v>
      </c>
      <c r="R246" t="s">
        <v>52</v>
      </c>
      <c r="S246">
        <v>68</v>
      </c>
      <c r="T246">
        <v>286</v>
      </c>
      <c r="U246">
        <v>150</v>
      </c>
      <c r="V246">
        <v>111</v>
      </c>
      <c r="W246">
        <v>3.1</v>
      </c>
      <c r="X246">
        <f>VLOOKUP(A246,眼底和Gensini!$A:$L,2,0)</f>
        <v>0.52849999999999997</v>
      </c>
      <c r="Y246">
        <f>VLOOKUP($A246,眼底和Gensini!$A:$L,2,0)</f>
        <v>0.52849999999999997</v>
      </c>
      <c r="Z246">
        <f>VLOOKUP($A246,眼底和Gensini!$A:$L,4,0)</f>
        <v>61.5</v>
      </c>
      <c r="AA246">
        <f>VLOOKUP($A246,眼底和Gensini!$A:$L,5,0)</f>
        <v>73</v>
      </c>
      <c r="AB246">
        <f>VLOOKUP($A246,眼底和Gensini!$A:$L,6,0)</f>
        <v>118</v>
      </c>
      <c r="AC246">
        <f>VLOOKUP($A246,眼底和Gensini!$A:$L,7,0)</f>
        <v>120</v>
      </c>
      <c r="AD246">
        <f>VLOOKUP($A246,眼底和Gensini!$A:$L,8,0)</f>
        <v>1.5945</v>
      </c>
      <c r="AE246">
        <f>VLOOKUP($A246,眼底和Gensini!$A:$L,9,0)</f>
        <v>1.6259999999999999</v>
      </c>
      <c r="AF246">
        <f>VLOOKUP($A246,眼底和Gensini!$A:$L,10,0)</f>
        <v>0.90959999999999996</v>
      </c>
      <c r="AG246">
        <f>VLOOKUP($A246,眼底和Gensini!$A:$L,11,0)</f>
        <v>1.405</v>
      </c>
      <c r="AH246">
        <f>VLOOKUP($A246,眼底和Gensini!$A:$L,12,0)</f>
        <v>4</v>
      </c>
    </row>
    <row r="247" spans="1:34" x14ac:dyDescent="0.25">
      <c r="A247">
        <v>409915</v>
      </c>
      <c r="B247">
        <v>72</v>
      </c>
      <c r="C247">
        <v>2</v>
      </c>
      <c r="D247" t="s">
        <v>40</v>
      </c>
      <c r="E247" t="s">
        <v>40</v>
      </c>
      <c r="F247">
        <v>0</v>
      </c>
      <c r="G247" t="s">
        <v>100</v>
      </c>
      <c r="H247" t="s">
        <v>72</v>
      </c>
      <c r="I247" t="s">
        <v>51</v>
      </c>
      <c r="J247" t="s">
        <v>129</v>
      </c>
      <c r="K247" t="s">
        <v>105</v>
      </c>
      <c r="L247" t="s">
        <v>41</v>
      </c>
      <c r="M247" t="s">
        <v>40</v>
      </c>
      <c r="N247">
        <v>1</v>
      </c>
      <c r="O247">
        <v>3.69</v>
      </c>
      <c r="P247">
        <v>7.5</v>
      </c>
      <c r="Q247">
        <v>6</v>
      </c>
      <c r="R247">
        <v>0.8</v>
      </c>
      <c r="S247">
        <v>72</v>
      </c>
      <c r="T247">
        <v>208</v>
      </c>
      <c r="U247">
        <v>208</v>
      </c>
      <c r="V247">
        <v>50</v>
      </c>
      <c r="W247">
        <v>2.4</v>
      </c>
      <c r="X247">
        <f>VLOOKUP(A247,眼底和Gensini!$A:$L,2,0)</f>
        <v>0.69650000000000001</v>
      </c>
      <c r="Y247">
        <f>VLOOKUP($A247,眼底和Gensini!$A:$L,2,0)</f>
        <v>0.69650000000000001</v>
      </c>
      <c r="Z247">
        <f>VLOOKUP($A247,眼底和Gensini!$A:$L,4,0)</f>
        <v>67</v>
      </c>
      <c r="AA247">
        <f>VLOOKUP($A247,眼底和Gensini!$A:$L,5,0)</f>
        <v>75</v>
      </c>
      <c r="AB247">
        <f>VLOOKUP($A247,眼底和Gensini!$A:$L,6,0)</f>
        <v>98.5</v>
      </c>
      <c r="AC247">
        <f>VLOOKUP($A247,眼底和Gensini!$A:$L,7,0)</f>
        <v>124</v>
      </c>
      <c r="AD247">
        <f>VLOOKUP($A247,眼底和Gensini!$A:$L,8,0)</f>
        <v>1.3865000000000001</v>
      </c>
      <c r="AE247">
        <f>VLOOKUP($A247,眼底和Gensini!$A:$L,9,0)</f>
        <v>1.5489999999999999</v>
      </c>
      <c r="AF247">
        <f>VLOOKUP($A247,眼底和Gensini!$A:$L,10,0)</f>
        <v>0.83560000000000001</v>
      </c>
      <c r="AG247">
        <f>VLOOKUP($A247,眼底和Gensini!$A:$L,11,0)</f>
        <v>2.3418000000000001</v>
      </c>
      <c r="AH247">
        <f>VLOOKUP($A247,眼底和Gensini!$A:$L,12,0)</f>
        <v>6</v>
      </c>
    </row>
    <row r="248" spans="1:34" x14ac:dyDescent="0.25">
      <c r="A248">
        <v>388287</v>
      </c>
      <c r="B248">
        <v>80</v>
      </c>
      <c r="C248">
        <v>2</v>
      </c>
      <c r="D248" t="s">
        <v>40</v>
      </c>
      <c r="E248" t="s">
        <v>41</v>
      </c>
      <c r="F248">
        <v>0</v>
      </c>
      <c r="G248" t="s">
        <v>133</v>
      </c>
      <c r="H248" t="s">
        <v>95</v>
      </c>
      <c r="I248" t="s">
        <v>136</v>
      </c>
      <c r="J248" t="s">
        <v>177</v>
      </c>
      <c r="K248" t="s">
        <v>95</v>
      </c>
      <c r="L248" t="s">
        <v>41</v>
      </c>
      <c r="M248" t="s">
        <v>41</v>
      </c>
      <c r="N248">
        <v>1</v>
      </c>
      <c r="O248" t="e">
        <v>#N/A</v>
      </c>
      <c r="P248" t="e">
        <v>#N/A</v>
      </c>
      <c r="Q248">
        <v>22</v>
      </c>
      <c r="R248" t="s">
        <v>52</v>
      </c>
      <c r="S248">
        <v>58</v>
      </c>
      <c r="T248">
        <v>355</v>
      </c>
      <c r="U248">
        <v>1622</v>
      </c>
      <c r="V248">
        <v>60</v>
      </c>
      <c r="W248">
        <v>2.7</v>
      </c>
      <c r="X248">
        <f>VLOOKUP(A248,眼底和Gensini!$A:$L,2,0)</f>
        <v>0.73549999999999904</v>
      </c>
      <c r="Y248">
        <f>VLOOKUP($A248,眼底和Gensini!$A:$L,2,0)</f>
        <v>0.73549999999999904</v>
      </c>
      <c r="Z248">
        <f>VLOOKUP($A248,眼底和Gensini!$A:$L,4,0)</f>
        <v>51</v>
      </c>
      <c r="AA248">
        <f>VLOOKUP($A248,眼底和Gensini!$A:$L,5,0)</f>
        <v>42</v>
      </c>
      <c r="AB248">
        <f>VLOOKUP($A248,眼底和Gensini!$A:$L,6,0)</f>
        <v>70.5</v>
      </c>
      <c r="AC248">
        <f>VLOOKUP($A248,眼底和Gensini!$A:$L,7,0)</f>
        <v>67</v>
      </c>
      <c r="AD248">
        <f>VLOOKUP($A248,眼底和Gensini!$A:$L,8,0)</f>
        <v>1.4249999999999901</v>
      </c>
      <c r="AE248">
        <f>VLOOKUP($A248,眼底和Gensini!$A:$L,9,0)</f>
        <v>1.4710000000000001</v>
      </c>
      <c r="AF248">
        <f>VLOOKUP($A248,眼底和Gensini!$A:$L,10,0)</f>
        <v>0.90864999999999996</v>
      </c>
      <c r="AG248">
        <f>VLOOKUP($A248,眼底和Gensini!$A:$L,11,0)</f>
        <v>1.2193499999999999</v>
      </c>
      <c r="AH248">
        <f>VLOOKUP($A248,眼底和Gensini!$A:$L,12,0)</f>
        <v>22</v>
      </c>
    </row>
    <row r="249" spans="1:34" x14ac:dyDescent="0.25">
      <c r="A249">
        <v>225433</v>
      </c>
      <c r="B249">
        <v>70</v>
      </c>
      <c r="C249">
        <v>2</v>
      </c>
      <c r="D249" t="s">
        <v>40</v>
      </c>
      <c r="E249" t="s">
        <v>40</v>
      </c>
      <c r="F249">
        <v>0</v>
      </c>
      <c r="G249" t="s">
        <v>61</v>
      </c>
      <c r="H249" t="s">
        <v>178</v>
      </c>
      <c r="I249" t="s">
        <v>65</v>
      </c>
      <c r="J249" t="s">
        <v>71</v>
      </c>
      <c r="K249" t="s">
        <v>43</v>
      </c>
      <c r="L249" t="s">
        <v>40</v>
      </c>
      <c r="M249" t="s">
        <v>40</v>
      </c>
      <c r="N249">
        <v>1</v>
      </c>
      <c r="O249">
        <v>3.73</v>
      </c>
      <c r="P249">
        <v>6.4</v>
      </c>
      <c r="Q249">
        <v>14</v>
      </c>
      <c r="R249" t="s">
        <v>52</v>
      </c>
      <c r="S249">
        <v>45</v>
      </c>
      <c r="T249">
        <v>185</v>
      </c>
      <c r="U249">
        <v>194</v>
      </c>
      <c r="V249">
        <v>109</v>
      </c>
      <c r="W249">
        <v>12.3</v>
      </c>
      <c r="X249">
        <f>VLOOKUP(A249,眼底和Gensini!$A:$L,2,0)</f>
        <v>0.70750000000000002</v>
      </c>
      <c r="Y249">
        <f>VLOOKUP($A249,眼底和Gensini!$A:$L,2,0)</f>
        <v>0.70750000000000002</v>
      </c>
      <c r="Z249">
        <f>VLOOKUP($A249,眼底和Gensini!$A:$L,4,0)</f>
        <v>59.5</v>
      </c>
      <c r="AA249">
        <f>VLOOKUP($A249,眼底和Gensini!$A:$L,5,0)</f>
        <v>61</v>
      </c>
      <c r="AB249">
        <f>VLOOKUP($A249,眼底和Gensini!$A:$L,6,0)</f>
        <v>84.5</v>
      </c>
      <c r="AC249">
        <f>VLOOKUP($A249,眼底和Gensini!$A:$L,7,0)</f>
        <v>102</v>
      </c>
      <c r="AD249">
        <f>VLOOKUP($A249,眼底和Gensini!$A:$L,8,0)</f>
        <v>1.3759999999999999</v>
      </c>
      <c r="AE249">
        <f>VLOOKUP($A249,眼底和Gensini!$A:$L,9,0)</f>
        <v>1.3904999999999901</v>
      </c>
      <c r="AF249">
        <f>VLOOKUP($A249,眼底和Gensini!$A:$L,10,0)</f>
        <v>0.72589999999999999</v>
      </c>
      <c r="AG249">
        <f>VLOOKUP($A249,眼底和Gensini!$A:$L,11,0)</f>
        <v>1.39575</v>
      </c>
      <c r="AH249">
        <f>VLOOKUP($A249,眼底和Gensini!$A:$L,12,0)</f>
        <v>14</v>
      </c>
    </row>
    <row r="250" spans="1:34" x14ac:dyDescent="0.25">
      <c r="A250">
        <v>279804</v>
      </c>
      <c r="B250">
        <v>66</v>
      </c>
      <c r="C250">
        <v>2</v>
      </c>
      <c r="D250" t="s">
        <v>40</v>
      </c>
      <c r="E250" t="s">
        <v>41</v>
      </c>
      <c r="F250">
        <v>0</v>
      </c>
      <c r="G250" t="s">
        <v>47</v>
      </c>
      <c r="H250" t="s">
        <v>174</v>
      </c>
      <c r="I250" t="s">
        <v>114</v>
      </c>
      <c r="J250" t="s">
        <v>64</v>
      </c>
      <c r="K250" t="s">
        <v>43</v>
      </c>
      <c r="L250" t="s">
        <v>41</v>
      </c>
      <c r="M250" t="s">
        <v>41</v>
      </c>
      <c r="N250">
        <v>1</v>
      </c>
      <c r="O250">
        <v>2.29</v>
      </c>
      <c r="P250">
        <v>7.1</v>
      </c>
      <c r="Q250">
        <v>36</v>
      </c>
      <c r="R250">
        <v>2.1</v>
      </c>
      <c r="S250">
        <v>64</v>
      </c>
      <c r="T250">
        <v>279</v>
      </c>
      <c r="U250">
        <v>164</v>
      </c>
      <c r="V250">
        <v>79</v>
      </c>
      <c r="W250">
        <v>16.100000000000001</v>
      </c>
      <c r="X250">
        <f>VLOOKUP(A250,眼底和Gensini!$A:$L,2,0)</f>
        <v>0</v>
      </c>
      <c r="Y250">
        <f>VLOOKUP($A250,眼底和Gensini!$A:$L,2,0)</f>
        <v>0</v>
      </c>
      <c r="Z250">
        <f>VLOOKUP($A250,眼底和Gensini!$A:$L,4,0)</f>
        <v>0</v>
      </c>
      <c r="AA250">
        <f>VLOOKUP($A250,眼底和Gensini!$A:$L,5,0)</f>
        <v>0</v>
      </c>
      <c r="AB250">
        <f>VLOOKUP($A250,眼底和Gensini!$A:$L,6,0)</f>
        <v>0</v>
      </c>
      <c r="AC250">
        <f>VLOOKUP($A250,眼底和Gensini!$A:$L,7,0)</f>
        <v>0</v>
      </c>
      <c r="AD250">
        <f>VLOOKUP($A250,眼底和Gensini!$A:$L,8,0)</f>
        <v>0</v>
      </c>
      <c r="AE250">
        <f>VLOOKUP($A250,眼底和Gensini!$A:$L,9,0)</f>
        <v>0</v>
      </c>
      <c r="AF250">
        <f>VLOOKUP($A250,眼底和Gensini!$A:$L,10,0)</f>
        <v>0</v>
      </c>
      <c r="AG250">
        <f>VLOOKUP($A250,眼底和Gensini!$A:$L,11,0)</f>
        <v>0</v>
      </c>
      <c r="AH250">
        <f>VLOOKUP($A250,眼底和Gensini!$A:$L,12,0)</f>
        <v>36</v>
      </c>
    </row>
    <row r="251" spans="1:34" x14ac:dyDescent="0.25">
      <c r="A251">
        <v>410010</v>
      </c>
      <c r="B251">
        <v>49</v>
      </c>
      <c r="C251">
        <v>2</v>
      </c>
      <c r="D251" t="s">
        <v>40</v>
      </c>
      <c r="E251" t="s">
        <v>40</v>
      </c>
      <c r="F251">
        <v>0</v>
      </c>
      <c r="G251" t="s">
        <v>87</v>
      </c>
      <c r="H251" t="s">
        <v>80</v>
      </c>
      <c r="I251" t="s">
        <v>114</v>
      </c>
      <c r="J251" t="s">
        <v>118</v>
      </c>
      <c r="K251" t="s">
        <v>70</v>
      </c>
      <c r="L251" t="s">
        <v>41</v>
      </c>
      <c r="M251" t="s">
        <v>40</v>
      </c>
      <c r="N251">
        <v>1</v>
      </c>
      <c r="O251">
        <v>5.65</v>
      </c>
      <c r="P251">
        <v>4.4000000000000004</v>
      </c>
      <c r="Q251">
        <v>0</v>
      </c>
      <c r="R251" t="s">
        <v>52</v>
      </c>
      <c r="S251">
        <v>40</v>
      </c>
      <c r="T251">
        <v>355</v>
      </c>
      <c r="U251">
        <v>127</v>
      </c>
      <c r="V251">
        <v>66</v>
      </c>
      <c r="W251">
        <v>7.5</v>
      </c>
      <c r="X251">
        <f>VLOOKUP(A251,眼底和Gensini!$A:$L,2,0)</f>
        <v>0.63449999999999995</v>
      </c>
      <c r="Y251">
        <f>VLOOKUP($A251,眼底和Gensini!$A:$L,2,0)</f>
        <v>0.63449999999999995</v>
      </c>
      <c r="Z251">
        <f>VLOOKUP($A251,眼底和Gensini!$A:$L,4,0)</f>
        <v>49.5</v>
      </c>
      <c r="AA251">
        <f>VLOOKUP($A251,眼底和Gensini!$A:$L,5,0)</f>
        <v>44.5</v>
      </c>
      <c r="AB251">
        <f>VLOOKUP($A251,眼底和Gensini!$A:$L,6,0)</f>
        <v>78.5</v>
      </c>
      <c r="AC251">
        <f>VLOOKUP($A251,眼底和Gensini!$A:$L,7,0)</f>
        <v>74.5</v>
      </c>
      <c r="AD251">
        <f>VLOOKUP($A251,眼底和Gensini!$A:$L,8,0)</f>
        <v>1.5619999999999901</v>
      </c>
      <c r="AE251">
        <f>VLOOKUP($A251,眼底和Gensini!$A:$L,9,0)</f>
        <v>1.6079999999999901</v>
      </c>
      <c r="AF251">
        <f>VLOOKUP($A251,眼底和Gensini!$A:$L,10,0)</f>
        <v>1.4723999999999999</v>
      </c>
      <c r="AG251">
        <f>VLOOKUP($A251,眼底和Gensini!$A:$L,11,0)</f>
        <v>2.1776</v>
      </c>
      <c r="AH251">
        <f>VLOOKUP($A251,眼底和Gensini!$A:$L,12,0)</f>
        <v>0</v>
      </c>
    </row>
    <row r="252" spans="1:34" x14ac:dyDescent="0.25">
      <c r="A252">
        <v>244373</v>
      </c>
      <c r="B252">
        <v>72</v>
      </c>
      <c r="C252">
        <v>2</v>
      </c>
      <c r="D252" t="s">
        <v>40</v>
      </c>
      <c r="E252" t="s">
        <v>40</v>
      </c>
      <c r="F252">
        <v>0</v>
      </c>
      <c r="G252" t="s">
        <v>47</v>
      </c>
      <c r="H252" t="s">
        <v>83</v>
      </c>
      <c r="I252" t="s">
        <v>72</v>
      </c>
      <c r="J252" t="s">
        <v>118</v>
      </c>
      <c r="K252" t="s">
        <v>70</v>
      </c>
      <c r="L252" t="s">
        <v>41</v>
      </c>
      <c r="M252" t="s">
        <v>41</v>
      </c>
      <c r="N252">
        <v>1</v>
      </c>
      <c r="O252">
        <v>4.79</v>
      </c>
      <c r="P252">
        <v>10.9</v>
      </c>
      <c r="Q252">
        <v>0</v>
      </c>
      <c r="R252">
        <v>1.1000000000000001</v>
      </c>
      <c r="S252">
        <v>50</v>
      </c>
      <c r="T252">
        <v>197</v>
      </c>
      <c r="U252">
        <v>164</v>
      </c>
      <c r="V252">
        <v>168</v>
      </c>
      <c r="W252">
        <v>25</v>
      </c>
      <c r="X252">
        <f>VLOOKUP(A252,眼底和Gensini!$A:$L,2,0)</f>
        <v>0.57199999999999995</v>
      </c>
      <c r="Y252">
        <f>VLOOKUP($A252,眼底和Gensini!$A:$L,2,0)</f>
        <v>0.57199999999999995</v>
      </c>
      <c r="Z252">
        <f>VLOOKUP($A252,眼底和Gensini!$A:$L,4,0)</f>
        <v>38.5</v>
      </c>
      <c r="AA252">
        <f>VLOOKUP($A252,眼底和Gensini!$A:$L,5,0)</f>
        <v>51.5</v>
      </c>
      <c r="AB252">
        <f>VLOOKUP($A252,眼底和Gensini!$A:$L,6,0)</f>
        <v>67</v>
      </c>
      <c r="AC252">
        <f>VLOOKUP($A252,眼底和Gensini!$A:$L,7,0)</f>
        <v>93</v>
      </c>
      <c r="AD252">
        <f>VLOOKUP($A252,眼底和Gensini!$A:$L,8,0)</f>
        <v>1.2609999999999899</v>
      </c>
      <c r="AE252">
        <f>VLOOKUP($A252,眼底和Gensini!$A:$L,9,0)</f>
        <v>1.4005000000000001</v>
      </c>
      <c r="AF252">
        <f>VLOOKUP($A252,眼底和Gensini!$A:$L,10,0)</f>
        <v>0.57410000000000005</v>
      </c>
      <c r="AG252">
        <f>VLOOKUP($A252,眼底和Gensini!$A:$L,11,0)</f>
        <v>0.93204999999999905</v>
      </c>
      <c r="AH252">
        <f>VLOOKUP($A252,眼底和Gensini!$A:$L,12,0)</f>
        <v>0</v>
      </c>
    </row>
    <row r="253" spans="1:34" x14ac:dyDescent="0.25">
      <c r="A253">
        <v>242011</v>
      </c>
      <c r="B253">
        <v>68</v>
      </c>
      <c r="C253">
        <v>2</v>
      </c>
      <c r="D253" t="s">
        <v>40</v>
      </c>
      <c r="E253" t="s">
        <v>40</v>
      </c>
      <c r="F253">
        <v>0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s">
        <v>40</v>
      </c>
      <c r="M253" t="s">
        <v>41</v>
      </c>
      <c r="N253">
        <v>1</v>
      </c>
      <c r="O253">
        <v>3.62</v>
      </c>
      <c r="P253">
        <v>11.1</v>
      </c>
      <c r="Q253">
        <v>50</v>
      </c>
      <c r="R253" t="s">
        <v>52</v>
      </c>
      <c r="S253">
        <v>49</v>
      </c>
      <c r="T253">
        <v>214</v>
      </c>
      <c r="U253">
        <v>148</v>
      </c>
      <c r="V253">
        <v>36</v>
      </c>
      <c r="W253">
        <v>2.5</v>
      </c>
      <c r="X253">
        <f>VLOOKUP(A253,眼底和Gensini!$A:$L,2,0)</f>
        <v>0.71249999999999902</v>
      </c>
      <c r="Y253">
        <f>VLOOKUP($A253,眼底和Gensini!$A:$L,2,0)</f>
        <v>0.71249999999999902</v>
      </c>
      <c r="Z253">
        <f>VLOOKUP($A253,眼底和Gensini!$A:$L,4,0)</f>
        <v>59</v>
      </c>
      <c r="AA253">
        <f>VLOOKUP($A253,眼底和Gensini!$A:$L,5,0)</f>
        <v>62</v>
      </c>
      <c r="AB253">
        <f>VLOOKUP($A253,眼底和Gensini!$A:$L,6,0)</f>
        <v>85</v>
      </c>
      <c r="AC253">
        <f>VLOOKUP($A253,眼底和Gensini!$A:$L,7,0)</f>
        <v>87</v>
      </c>
      <c r="AD253">
        <f>VLOOKUP($A253,眼底和Gensini!$A:$L,8,0)</f>
        <v>1.3979999999999999</v>
      </c>
      <c r="AE253">
        <f>VLOOKUP($A253,眼底和Gensini!$A:$L,9,0)</f>
        <v>1.4724999999999899</v>
      </c>
      <c r="AF253">
        <f>VLOOKUP($A253,眼底和Gensini!$A:$L,10,0)</f>
        <v>0.60985</v>
      </c>
      <c r="AG253">
        <f>VLOOKUP($A253,眼底和Gensini!$A:$L,11,0)</f>
        <v>1.1923999999999999</v>
      </c>
      <c r="AH253">
        <f>VLOOKUP($A253,眼底和Gensini!$A:$L,12,0)</f>
        <v>50</v>
      </c>
    </row>
    <row r="254" spans="1:34" x14ac:dyDescent="0.25">
      <c r="A254">
        <v>344314</v>
      </c>
      <c r="B254">
        <v>73</v>
      </c>
      <c r="C254">
        <v>2</v>
      </c>
      <c r="D254" t="s">
        <v>40</v>
      </c>
      <c r="E254" t="s">
        <v>41</v>
      </c>
      <c r="F254">
        <v>0</v>
      </c>
      <c r="G254" t="s">
        <v>129</v>
      </c>
      <c r="H254" t="s">
        <v>179</v>
      </c>
      <c r="I254" t="s">
        <v>51</v>
      </c>
      <c r="J254" t="s">
        <v>180</v>
      </c>
      <c r="K254" t="s">
        <v>102</v>
      </c>
      <c r="L254" t="s">
        <v>41</v>
      </c>
      <c r="M254" t="s">
        <v>40</v>
      </c>
      <c r="N254">
        <v>1</v>
      </c>
      <c r="O254">
        <v>5.3</v>
      </c>
      <c r="P254">
        <v>5.9</v>
      </c>
      <c r="Q254">
        <v>10</v>
      </c>
      <c r="R254" t="s">
        <v>52</v>
      </c>
      <c r="S254">
        <v>60</v>
      </c>
      <c r="T254">
        <v>189</v>
      </c>
      <c r="U254">
        <v>194</v>
      </c>
      <c r="V254">
        <v>91</v>
      </c>
      <c r="W254">
        <v>11</v>
      </c>
      <c r="X254">
        <f>VLOOKUP(A254,眼底和Gensini!$A:$L,2,0)</f>
        <v>0.73550000000000004</v>
      </c>
      <c r="Y254">
        <f>VLOOKUP($A254,眼底和Gensini!$A:$L,2,0)</f>
        <v>0.73550000000000004</v>
      </c>
      <c r="Z254">
        <f>VLOOKUP($A254,眼底和Gensini!$A:$L,4,0)</f>
        <v>73.5</v>
      </c>
      <c r="AA254">
        <f>VLOOKUP($A254,眼底和Gensini!$A:$L,5,0)</f>
        <v>74</v>
      </c>
      <c r="AB254">
        <f>VLOOKUP($A254,眼底和Gensini!$A:$L,6,0)</f>
        <v>99.5</v>
      </c>
      <c r="AC254">
        <f>VLOOKUP($A254,眼底和Gensini!$A:$L,7,0)</f>
        <v>101.5</v>
      </c>
      <c r="AD254">
        <f>VLOOKUP($A254,眼底和Gensini!$A:$L,8,0)</f>
        <v>1.44599999999999</v>
      </c>
      <c r="AE254">
        <f>VLOOKUP($A254,眼底和Gensini!$A:$L,9,0)</f>
        <v>1.50599999999999</v>
      </c>
      <c r="AF254">
        <f>VLOOKUP($A254,眼底和Gensini!$A:$L,10,0)</f>
        <v>0.83230000000000004</v>
      </c>
      <c r="AG254">
        <f>VLOOKUP($A254,眼底和Gensini!$A:$L,11,0)</f>
        <v>1.10785</v>
      </c>
      <c r="AH254">
        <f>VLOOKUP($A254,眼底和Gensini!$A:$L,12,0)</f>
        <v>10</v>
      </c>
    </row>
    <row r="255" spans="1:34" x14ac:dyDescent="0.25">
      <c r="A255">
        <v>410073</v>
      </c>
      <c r="B255">
        <v>54</v>
      </c>
      <c r="C255">
        <v>2</v>
      </c>
      <c r="D255" t="s">
        <v>40</v>
      </c>
      <c r="E255" t="s">
        <v>40</v>
      </c>
      <c r="F255">
        <v>0</v>
      </c>
      <c r="G255" t="s">
        <v>73</v>
      </c>
      <c r="H255" t="s">
        <v>55</v>
      </c>
      <c r="I255" t="s">
        <v>51</v>
      </c>
      <c r="J255" t="s">
        <v>50</v>
      </c>
      <c r="K255" t="s">
        <v>54</v>
      </c>
      <c r="L255" t="s">
        <v>40</v>
      </c>
      <c r="M255" t="s">
        <v>41</v>
      </c>
      <c r="N255">
        <v>1</v>
      </c>
      <c r="O255">
        <v>3.52</v>
      </c>
      <c r="P255">
        <v>5.4</v>
      </c>
      <c r="Q255">
        <v>0</v>
      </c>
      <c r="R255" t="s">
        <v>52</v>
      </c>
      <c r="S255">
        <v>64</v>
      </c>
      <c r="T255">
        <v>380</v>
      </c>
      <c r="U255">
        <v>151</v>
      </c>
      <c r="V255">
        <v>60</v>
      </c>
      <c r="W255">
        <v>1.9</v>
      </c>
      <c r="X255">
        <f>VLOOKUP(A255,眼底和Gensini!$A:$L,2,0)</f>
        <v>0.619999999999999</v>
      </c>
      <c r="Y255">
        <f>VLOOKUP($A255,眼底和Gensini!$A:$L,2,0)</f>
        <v>0.619999999999999</v>
      </c>
      <c r="Z255">
        <f>VLOOKUP($A255,眼底和Gensini!$A:$L,4,0)</f>
        <v>51.5</v>
      </c>
      <c r="AA255">
        <f>VLOOKUP($A255,眼底和Gensini!$A:$L,5,0)</f>
        <v>47</v>
      </c>
      <c r="AB255">
        <f>VLOOKUP($A255,眼底和Gensini!$A:$L,6,0)</f>
        <v>84</v>
      </c>
      <c r="AC255">
        <f>VLOOKUP($A255,眼底和Gensini!$A:$L,7,0)</f>
        <v>86</v>
      </c>
      <c r="AD255">
        <f>VLOOKUP($A255,眼底和Gensini!$A:$L,8,0)</f>
        <v>1.595</v>
      </c>
      <c r="AE255">
        <f>VLOOKUP($A255,眼底和Gensini!$A:$L,9,0)</f>
        <v>1.64549999999999</v>
      </c>
      <c r="AF255">
        <f>VLOOKUP($A255,眼底和Gensini!$A:$L,10,0)</f>
        <v>0.90379999999999905</v>
      </c>
      <c r="AG255">
        <f>VLOOKUP($A255,眼底和Gensini!$A:$L,11,0)</f>
        <v>1.3726</v>
      </c>
      <c r="AH255">
        <f>VLOOKUP($A255,眼底和Gensini!$A:$L,12,0)</f>
        <v>0</v>
      </c>
    </row>
    <row r="256" spans="1:34" x14ac:dyDescent="0.25">
      <c r="A256">
        <v>279089</v>
      </c>
      <c r="B256">
        <v>60</v>
      </c>
      <c r="C256">
        <v>1</v>
      </c>
      <c r="D256" t="s">
        <v>41</v>
      </c>
      <c r="E256" t="s">
        <v>41</v>
      </c>
      <c r="F256">
        <v>0</v>
      </c>
      <c r="G256" t="s">
        <v>88</v>
      </c>
      <c r="H256" t="s">
        <v>80</v>
      </c>
      <c r="I256" t="s">
        <v>130</v>
      </c>
      <c r="J256" t="s">
        <v>123</v>
      </c>
      <c r="K256" t="s">
        <v>108</v>
      </c>
      <c r="L256" t="s">
        <v>41</v>
      </c>
      <c r="M256" t="s">
        <v>40</v>
      </c>
      <c r="N256">
        <v>1</v>
      </c>
      <c r="O256">
        <v>4.09</v>
      </c>
      <c r="P256">
        <v>5.5</v>
      </c>
      <c r="Q256">
        <v>18</v>
      </c>
      <c r="R256" t="s">
        <v>52</v>
      </c>
      <c r="S256">
        <v>72</v>
      </c>
      <c r="T256">
        <v>298</v>
      </c>
      <c r="U256">
        <v>184</v>
      </c>
      <c r="V256">
        <v>74</v>
      </c>
      <c r="W256">
        <v>2.2999999999999998</v>
      </c>
      <c r="X256">
        <f>VLOOKUP(A256,眼底和Gensini!$A:$L,2,0)</f>
        <v>0.54649999999999999</v>
      </c>
      <c r="Y256">
        <f>VLOOKUP($A256,眼底和Gensini!$A:$L,2,0)</f>
        <v>0.54649999999999999</v>
      </c>
      <c r="Z256">
        <f>VLOOKUP($A256,眼底和Gensini!$A:$L,4,0)</f>
        <v>53</v>
      </c>
      <c r="AA256">
        <f>VLOOKUP($A256,眼底和Gensini!$A:$L,5,0)</f>
        <v>51.5</v>
      </c>
      <c r="AB256">
        <f>VLOOKUP($A256,眼底和Gensini!$A:$L,6,0)</f>
        <v>98.5</v>
      </c>
      <c r="AC256">
        <f>VLOOKUP($A256,眼底和Gensini!$A:$L,7,0)</f>
        <v>87</v>
      </c>
      <c r="AD256">
        <f>VLOOKUP($A256,眼底和Gensini!$A:$L,8,0)</f>
        <v>1.496</v>
      </c>
      <c r="AE256">
        <f>VLOOKUP($A256,眼底和Gensini!$A:$L,9,0)</f>
        <v>1.5914999999999999</v>
      </c>
      <c r="AF256">
        <f>VLOOKUP($A256,眼底和Gensini!$A:$L,10,0)</f>
        <v>1.4881</v>
      </c>
      <c r="AG256">
        <f>VLOOKUP($A256,眼底和Gensini!$A:$L,11,0)</f>
        <v>1.37015</v>
      </c>
      <c r="AH256">
        <f>VLOOKUP($A256,眼底和Gensini!$A:$L,12,0)</f>
        <v>18</v>
      </c>
    </row>
    <row r="257" spans="1:34" x14ac:dyDescent="0.25">
      <c r="A257">
        <v>401221</v>
      </c>
      <c r="B257">
        <v>70</v>
      </c>
      <c r="C257">
        <v>1</v>
      </c>
      <c r="D257" t="s">
        <v>41</v>
      </c>
      <c r="E257" t="s">
        <v>41</v>
      </c>
      <c r="F257">
        <v>0</v>
      </c>
      <c r="G257" t="s">
        <v>181</v>
      </c>
      <c r="H257" t="s">
        <v>115</v>
      </c>
      <c r="I257" t="s">
        <v>95</v>
      </c>
      <c r="J257" t="s">
        <v>59</v>
      </c>
      <c r="K257" t="s">
        <v>43</v>
      </c>
      <c r="L257" t="s">
        <v>41</v>
      </c>
      <c r="M257" t="s">
        <v>40</v>
      </c>
      <c r="N257">
        <v>1</v>
      </c>
      <c r="O257">
        <v>3.63</v>
      </c>
      <c r="P257">
        <v>5.3</v>
      </c>
      <c r="Q257">
        <v>4</v>
      </c>
      <c r="R257" t="e">
        <v>#N/A</v>
      </c>
      <c r="S257">
        <v>135</v>
      </c>
      <c r="T257">
        <v>381</v>
      </c>
      <c r="U257">
        <v>155</v>
      </c>
      <c r="V257">
        <v>121</v>
      </c>
      <c r="W257">
        <v>10.1</v>
      </c>
      <c r="X257">
        <f>VLOOKUP(A257,眼底和Gensini!$A:$L,2,0)</f>
        <v>0.65349999999999997</v>
      </c>
      <c r="Y257">
        <f>VLOOKUP($A257,眼底和Gensini!$A:$L,2,0)</f>
        <v>0.65349999999999997</v>
      </c>
      <c r="Z257">
        <f>VLOOKUP($A257,眼底和Gensini!$A:$L,4,0)</f>
        <v>54.5</v>
      </c>
      <c r="AA257">
        <f>VLOOKUP($A257,眼底和Gensini!$A:$L,5,0)</f>
        <v>53</v>
      </c>
      <c r="AB257">
        <f>VLOOKUP($A257,眼底和Gensini!$A:$L,6,0)</f>
        <v>84</v>
      </c>
      <c r="AC257">
        <f>VLOOKUP($A257,眼底和Gensini!$A:$L,7,0)</f>
        <v>83</v>
      </c>
      <c r="AD257">
        <f>VLOOKUP($A257,眼底和Gensini!$A:$L,8,0)</f>
        <v>1.4935</v>
      </c>
      <c r="AE257">
        <f>VLOOKUP($A257,眼底和Gensini!$A:$L,9,0)</f>
        <v>1.5965</v>
      </c>
      <c r="AF257">
        <f>VLOOKUP($A257,眼底和Gensini!$A:$L,10,0)</f>
        <v>0.79710000000000003</v>
      </c>
      <c r="AG257">
        <f>VLOOKUP($A257,眼底和Gensini!$A:$L,11,0)</f>
        <v>1.7372000000000001</v>
      </c>
      <c r="AH257">
        <f>VLOOKUP($A257,眼底和Gensini!$A:$L,12,0)</f>
        <v>4</v>
      </c>
    </row>
    <row r="258" spans="1:34" x14ac:dyDescent="0.25">
      <c r="A258">
        <v>409943</v>
      </c>
      <c r="B258">
        <v>40</v>
      </c>
      <c r="C258">
        <v>1</v>
      </c>
      <c r="D258" t="s">
        <v>41</v>
      </c>
      <c r="E258" t="s">
        <v>41</v>
      </c>
      <c r="F258">
        <v>0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s">
        <v>41</v>
      </c>
      <c r="M258" t="s">
        <v>41</v>
      </c>
      <c r="N258">
        <v>1</v>
      </c>
      <c r="O258">
        <v>5.23</v>
      </c>
      <c r="P258">
        <v>7.7</v>
      </c>
      <c r="Q258">
        <v>0</v>
      </c>
      <c r="R258" t="s">
        <v>52</v>
      </c>
      <c r="S258">
        <v>87</v>
      </c>
      <c r="T258">
        <v>541</v>
      </c>
      <c r="U258">
        <v>152</v>
      </c>
      <c r="V258">
        <v>96</v>
      </c>
      <c r="W258">
        <v>3.9</v>
      </c>
      <c r="X258">
        <f>VLOOKUP(A258,眼底和Gensini!$A:$L,2,0)</f>
        <v>0.66849999999999898</v>
      </c>
      <c r="Y258">
        <f>VLOOKUP($A258,眼底和Gensini!$A:$L,2,0)</f>
        <v>0.66849999999999898</v>
      </c>
      <c r="Z258">
        <f>VLOOKUP($A258,眼底和Gensini!$A:$L,4,0)</f>
        <v>60</v>
      </c>
      <c r="AA258">
        <f>VLOOKUP($A258,眼底和Gensini!$A:$L,5,0)</f>
        <v>64</v>
      </c>
      <c r="AB258">
        <f>VLOOKUP($A258,眼底和Gensini!$A:$L,6,0)</f>
        <v>90.5</v>
      </c>
      <c r="AC258">
        <f>VLOOKUP($A258,眼底和Gensini!$A:$L,7,0)</f>
        <v>99</v>
      </c>
      <c r="AD258">
        <f>VLOOKUP($A258,眼底和Gensini!$A:$L,8,0)</f>
        <v>1.665</v>
      </c>
      <c r="AE258">
        <f>VLOOKUP($A258,眼底和Gensini!$A:$L,9,0)</f>
        <v>1.6739999999999999</v>
      </c>
      <c r="AF258">
        <f>VLOOKUP($A258,眼底和Gensini!$A:$L,10,0)</f>
        <v>0.60250000000000004</v>
      </c>
      <c r="AG258">
        <f>VLOOKUP($A258,眼底和Gensini!$A:$L,11,0)</f>
        <v>1.5903499999999999</v>
      </c>
      <c r="AH258">
        <f>VLOOKUP($A258,眼底和Gensini!$A:$L,12,0)</f>
        <v>0</v>
      </c>
    </row>
    <row r="259" spans="1:34" x14ac:dyDescent="0.25">
      <c r="A259">
        <v>253643</v>
      </c>
      <c r="B259">
        <v>54</v>
      </c>
      <c r="C259">
        <v>2</v>
      </c>
      <c r="D259" t="s">
        <v>40</v>
      </c>
      <c r="E259" t="s">
        <v>40</v>
      </c>
      <c r="F259">
        <v>0</v>
      </c>
      <c r="G259" t="s">
        <v>159</v>
      </c>
      <c r="H259" t="s">
        <v>54</v>
      </c>
      <c r="I259" t="s">
        <v>114</v>
      </c>
      <c r="J259" t="s">
        <v>162</v>
      </c>
      <c r="K259" t="s">
        <v>147</v>
      </c>
      <c r="L259" t="s">
        <v>40</v>
      </c>
      <c r="M259" t="s">
        <v>40</v>
      </c>
      <c r="N259">
        <v>1</v>
      </c>
      <c r="O259">
        <v>5.3</v>
      </c>
      <c r="P259">
        <v>5.7</v>
      </c>
      <c r="Q259">
        <v>0</v>
      </c>
      <c r="R259" t="s">
        <v>52</v>
      </c>
      <c r="S259">
        <v>56</v>
      </c>
      <c r="T259">
        <v>379</v>
      </c>
      <c r="U259">
        <v>131</v>
      </c>
      <c r="V259">
        <v>60</v>
      </c>
      <c r="W259">
        <v>7.8</v>
      </c>
      <c r="X259">
        <f>VLOOKUP(A259,眼底和Gensini!$A:$L,2,0)</f>
        <v>0.63900000000000001</v>
      </c>
      <c r="Y259">
        <f>VLOOKUP($A259,眼底和Gensini!$A:$L,2,0)</f>
        <v>0.63900000000000001</v>
      </c>
      <c r="Z259">
        <f>VLOOKUP($A259,眼底和Gensini!$A:$L,4,0)</f>
        <v>54.5</v>
      </c>
      <c r="AA259">
        <f>VLOOKUP($A259,眼底和Gensini!$A:$L,5,0)</f>
        <v>44</v>
      </c>
      <c r="AB259">
        <f>VLOOKUP($A259,眼底和Gensini!$A:$L,6,0)</f>
        <v>86.5</v>
      </c>
      <c r="AC259">
        <f>VLOOKUP($A259,眼底和Gensini!$A:$L,7,0)</f>
        <v>89</v>
      </c>
      <c r="AD259">
        <f>VLOOKUP($A259,眼底和Gensini!$A:$L,8,0)</f>
        <v>1.4655</v>
      </c>
      <c r="AE259">
        <f>VLOOKUP($A259,眼底和Gensini!$A:$L,9,0)</f>
        <v>1.516</v>
      </c>
      <c r="AF259">
        <f>VLOOKUP($A259,眼底和Gensini!$A:$L,10,0)</f>
        <v>0.79889999999999906</v>
      </c>
      <c r="AG259">
        <f>VLOOKUP($A259,眼底和Gensini!$A:$L,11,0)</f>
        <v>1.06365</v>
      </c>
      <c r="AH259">
        <f>VLOOKUP($A259,眼底和Gensini!$A:$L,12,0)</f>
        <v>0</v>
      </c>
    </row>
    <row r="260" spans="1:34" x14ac:dyDescent="0.25">
      <c r="A260">
        <v>409921</v>
      </c>
      <c r="B260">
        <v>68</v>
      </c>
      <c r="C260">
        <v>2</v>
      </c>
      <c r="D260" t="s">
        <v>40</v>
      </c>
      <c r="E260" t="s">
        <v>41</v>
      </c>
      <c r="F260">
        <v>0</v>
      </c>
      <c r="G260" t="s">
        <v>137</v>
      </c>
      <c r="H260" t="s">
        <v>54</v>
      </c>
      <c r="I260" t="s">
        <v>55</v>
      </c>
      <c r="J260" t="s">
        <v>167</v>
      </c>
      <c r="K260" t="s">
        <v>74</v>
      </c>
      <c r="L260" t="s">
        <v>41</v>
      </c>
      <c r="M260" t="s">
        <v>41</v>
      </c>
      <c r="N260">
        <v>1</v>
      </c>
      <c r="O260">
        <v>5.07</v>
      </c>
      <c r="P260">
        <v>8.4</v>
      </c>
      <c r="Q260">
        <v>0</v>
      </c>
      <c r="R260" t="s">
        <v>52</v>
      </c>
      <c r="S260">
        <v>47</v>
      </c>
      <c r="T260">
        <v>357</v>
      </c>
      <c r="U260">
        <v>134</v>
      </c>
      <c r="V260">
        <v>96</v>
      </c>
      <c r="W260">
        <v>19</v>
      </c>
      <c r="X260">
        <f>VLOOKUP(A260,眼底和Gensini!$A:$L,2,0)</f>
        <v>0.66499999999999904</v>
      </c>
      <c r="Y260">
        <f>VLOOKUP($A260,眼底和Gensini!$A:$L,2,0)</f>
        <v>0.66499999999999904</v>
      </c>
      <c r="Z260">
        <f>VLOOKUP($A260,眼底和Gensini!$A:$L,4,0)</f>
        <v>60</v>
      </c>
      <c r="AA260">
        <f>VLOOKUP($A260,眼底和Gensini!$A:$L,5,0)</f>
        <v>35.5</v>
      </c>
      <c r="AB260">
        <f>VLOOKUP($A260,眼底和Gensini!$A:$L,6,0)</f>
        <v>91</v>
      </c>
      <c r="AC260">
        <f>VLOOKUP($A260,眼底和Gensini!$A:$L,7,0)</f>
        <v>72.5</v>
      </c>
      <c r="AD260">
        <f>VLOOKUP($A260,眼底和Gensini!$A:$L,8,0)</f>
        <v>1.454</v>
      </c>
      <c r="AE260">
        <f>VLOOKUP($A260,眼底和Gensini!$A:$L,9,0)</f>
        <v>1.5449999999999999</v>
      </c>
      <c r="AF260">
        <f>VLOOKUP($A260,眼底和Gensini!$A:$L,10,0)</f>
        <v>0.83889999999999998</v>
      </c>
      <c r="AG260">
        <f>VLOOKUP($A260,眼底和Gensini!$A:$L,11,0)</f>
        <v>1.1463000000000001</v>
      </c>
      <c r="AH260">
        <f>VLOOKUP($A260,眼底和Gensini!$A:$L,12,0)</f>
        <v>0</v>
      </c>
    </row>
    <row r="261" spans="1:34" x14ac:dyDescent="0.25">
      <c r="A261">
        <v>231967</v>
      </c>
      <c r="B261">
        <v>58</v>
      </c>
      <c r="C261">
        <v>1</v>
      </c>
      <c r="D261" t="s">
        <v>41</v>
      </c>
      <c r="E261" t="s">
        <v>40</v>
      </c>
      <c r="F261">
        <v>0</v>
      </c>
      <c r="G261" t="s">
        <v>87</v>
      </c>
      <c r="H261" t="s">
        <v>72</v>
      </c>
      <c r="I261" t="s">
        <v>92</v>
      </c>
      <c r="J261" t="s">
        <v>163</v>
      </c>
      <c r="K261" t="s">
        <v>114</v>
      </c>
      <c r="L261" t="s">
        <v>41</v>
      </c>
      <c r="M261" t="s">
        <v>40</v>
      </c>
      <c r="N261">
        <v>1</v>
      </c>
      <c r="O261">
        <v>4.12</v>
      </c>
      <c r="P261">
        <v>5.7</v>
      </c>
      <c r="Q261">
        <v>0</v>
      </c>
      <c r="R261" t="s">
        <v>52</v>
      </c>
      <c r="S261">
        <v>62</v>
      </c>
      <c r="T261">
        <v>399</v>
      </c>
      <c r="U261">
        <v>113</v>
      </c>
      <c r="V261">
        <v>65</v>
      </c>
      <c r="W261">
        <v>2.2999999999999998</v>
      </c>
      <c r="X261">
        <f>VLOOKUP(A261,眼底和Gensini!$A:$L,2,0)</f>
        <v>0.618999999999999</v>
      </c>
      <c r="Y261">
        <f>VLOOKUP($A261,眼底和Gensini!$A:$L,2,0)</f>
        <v>0.618999999999999</v>
      </c>
      <c r="Z261">
        <f>VLOOKUP($A261,眼底和Gensini!$A:$L,4,0)</f>
        <v>64</v>
      </c>
      <c r="AA261">
        <f>VLOOKUP($A261,眼底和Gensini!$A:$L,5,0)</f>
        <v>63.5</v>
      </c>
      <c r="AB261">
        <f>VLOOKUP($A261,眼底和Gensini!$A:$L,6,0)</f>
        <v>103.5</v>
      </c>
      <c r="AC261">
        <f>VLOOKUP($A261,眼底和Gensini!$A:$L,7,0)</f>
        <v>104.5</v>
      </c>
      <c r="AD261">
        <f>VLOOKUP($A261,眼底和Gensini!$A:$L,8,0)</f>
        <v>1.573</v>
      </c>
      <c r="AE261">
        <f>VLOOKUP($A261,眼底和Gensini!$A:$L,9,0)</f>
        <v>1.58049999999999</v>
      </c>
      <c r="AF261">
        <f>VLOOKUP($A261,眼底和Gensini!$A:$L,10,0)</f>
        <v>2.1791999999999998</v>
      </c>
      <c r="AG261">
        <f>VLOOKUP($A261,眼底和Gensini!$A:$L,11,0)</f>
        <v>1.44415</v>
      </c>
      <c r="AH261">
        <f>VLOOKUP($A261,眼底和Gensini!$A:$L,12,0)</f>
        <v>0</v>
      </c>
    </row>
    <row r="262" spans="1:34" x14ac:dyDescent="0.25">
      <c r="A262">
        <v>409435</v>
      </c>
      <c r="B262">
        <v>35</v>
      </c>
      <c r="C262">
        <v>1</v>
      </c>
      <c r="D262" t="s">
        <v>41</v>
      </c>
      <c r="E262" t="s">
        <v>40</v>
      </c>
      <c r="F262">
        <v>0</v>
      </c>
      <c r="G262" t="s">
        <v>88</v>
      </c>
      <c r="H262" t="s">
        <v>117</v>
      </c>
      <c r="I262" t="s">
        <v>85</v>
      </c>
      <c r="J262" t="s">
        <v>75</v>
      </c>
      <c r="K262" t="s">
        <v>55</v>
      </c>
      <c r="L262" t="s">
        <v>41</v>
      </c>
      <c r="M262" t="s">
        <v>41</v>
      </c>
      <c r="N262">
        <v>1</v>
      </c>
      <c r="O262">
        <v>4.13</v>
      </c>
      <c r="P262">
        <v>4.3</v>
      </c>
      <c r="Q262">
        <v>0</v>
      </c>
      <c r="R262">
        <v>35.5</v>
      </c>
      <c r="S262">
        <v>70</v>
      </c>
      <c r="T262">
        <v>371</v>
      </c>
      <c r="U262">
        <v>138</v>
      </c>
      <c r="V262">
        <v>84</v>
      </c>
      <c r="W262">
        <v>12</v>
      </c>
      <c r="X262">
        <f>VLOOKUP(A262,眼底和Gensini!$A:$L,2,0)</f>
        <v>0.69599999999999895</v>
      </c>
      <c r="Y262">
        <f>VLOOKUP($A262,眼底和Gensini!$A:$L,2,0)</f>
        <v>0.69599999999999895</v>
      </c>
      <c r="Z262">
        <f>VLOOKUP($A262,眼底和Gensini!$A:$L,4,0)</f>
        <v>68</v>
      </c>
      <c r="AA262">
        <f>VLOOKUP($A262,眼底和Gensini!$A:$L,5,0)</f>
        <v>64</v>
      </c>
      <c r="AB262">
        <f>VLOOKUP($A262,眼底和Gensini!$A:$L,6,0)</f>
        <v>98</v>
      </c>
      <c r="AC262">
        <f>VLOOKUP($A262,眼底和Gensini!$A:$L,7,0)</f>
        <v>86</v>
      </c>
      <c r="AD262">
        <f>VLOOKUP($A262,眼底和Gensini!$A:$L,8,0)</f>
        <v>1.6065</v>
      </c>
      <c r="AE262">
        <f>VLOOKUP($A262,眼底和Gensini!$A:$L,9,0)</f>
        <v>1.6364999999999901</v>
      </c>
      <c r="AF262">
        <f>VLOOKUP($A262,眼底和Gensini!$A:$L,10,0)</f>
        <v>1.0079</v>
      </c>
      <c r="AG262">
        <f>VLOOKUP($A262,眼底和Gensini!$A:$L,11,0)</f>
        <v>1.2530999999999901</v>
      </c>
      <c r="AH262">
        <f>VLOOKUP($A262,眼底和Gensini!$A:$L,12,0)</f>
        <v>0</v>
      </c>
    </row>
    <row r="263" spans="1:34" x14ac:dyDescent="0.25">
      <c r="A263">
        <v>220803</v>
      </c>
      <c r="B263">
        <v>82</v>
      </c>
      <c r="C263">
        <v>1</v>
      </c>
      <c r="D263" t="s">
        <v>41</v>
      </c>
      <c r="E263" t="s">
        <v>41</v>
      </c>
      <c r="F263">
        <v>0</v>
      </c>
      <c r="G263" t="s">
        <v>42</v>
      </c>
      <c r="H263" t="s">
        <v>74</v>
      </c>
      <c r="I263" t="s">
        <v>51</v>
      </c>
      <c r="J263" t="s">
        <v>68</v>
      </c>
      <c r="K263" t="s">
        <v>55</v>
      </c>
      <c r="L263" t="s">
        <v>41</v>
      </c>
      <c r="M263" t="s">
        <v>40</v>
      </c>
      <c r="N263">
        <v>1</v>
      </c>
      <c r="O263">
        <v>3.22</v>
      </c>
      <c r="P263">
        <v>6.1</v>
      </c>
      <c r="Q263">
        <v>14</v>
      </c>
      <c r="R263" t="s">
        <v>52</v>
      </c>
      <c r="S263">
        <v>67</v>
      </c>
      <c r="T263">
        <v>299</v>
      </c>
      <c r="U263">
        <v>187</v>
      </c>
      <c r="V263">
        <v>70</v>
      </c>
      <c r="W263">
        <v>24.3</v>
      </c>
      <c r="X263">
        <f>VLOOKUP(A263,眼底和Gensini!$A:$L,2,0)</f>
        <v>1.369</v>
      </c>
      <c r="Y263">
        <f>VLOOKUP($A263,眼底和Gensini!$A:$L,2,0)</f>
        <v>1.369</v>
      </c>
      <c r="Z263">
        <f>VLOOKUP($A263,眼底和Gensini!$A:$L,4,0)</f>
        <v>74.5</v>
      </c>
      <c r="AA263">
        <f>VLOOKUP($A263,眼底和Gensini!$A:$L,5,0)</f>
        <v>83.5</v>
      </c>
      <c r="AB263">
        <f>VLOOKUP($A263,眼底和Gensini!$A:$L,6,0)</f>
        <v>55.5</v>
      </c>
      <c r="AC263">
        <f>VLOOKUP($A263,眼底和Gensini!$A:$L,7,0)</f>
        <v>93</v>
      </c>
      <c r="AD263">
        <f>VLOOKUP($A263,眼底和Gensini!$A:$L,8,0)</f>
        <v>1.4205000000000001</v>
      </c>
      <c r="AE263">
        <f>VLOOKUP($A263,眼底和Gensini!$A:$L,9,0)</f>
        <v>1.49999999999999</v>
      </c>
      <c r="AF263">
        <f>VLOOKUP($A263,眼底和Gensini!$A:$L,10,0)</f>
        <v>0.75669999999999904</v>
      </c>
      <c r="AG263">
        <f>VLOOKUP($A263,眼底和Gensini!$A:$L,11,0)</f>
        <v>1.5250999999999999</v>
      </c>
      <c r="AH263">
        <f>VLOOKUP($A263,眼底和Gensini!$A:$L,12,0)</f>
        <v>14</v>
      </c>
    </row>
    <row r="264" spans="1:34" x14ac:dyDescent="0.25">
      <c r="A264">
        <v>410005</v>
      </c>
      <c r="B264">
        <v>53</v>
      </c>
      <c r="C264">
        <v>1</v>
      </c>
      <c r="D264" t="s">
        <v>41</v>
      </c>
      <c r="E264" t="s">
        <v>41</v>
      </c>
      <c r="F264">
        <v>0</v>
      </c>
      <c r="G264" t="s">
        <v>53</v>
      </c>
      <c r="H264" t="s">
        <v>74</v>
      </c>
      <c r="I264" t="s">
        <v>85</v>
      </c>
      <c r="J264" t="s">
        <v>71</v>
      </c>
      <c r="K264" t="s">
        <v>69</v>
      </c>
      <c r="L264" t="s">
        <v>41</v>
      </c>
      <c r="M264" t="s">
        <v>41</v>
      </c>
      <c r="N264">
        <v>1</v>
      </c>
      <c r="O264">
        <v>2.93</v>
      </c>
      <c r="P264">
        <v>5</v>
      </c>
      <c r="Q264">
        <v>6</v>
      </c>
      <c r="R264" t="s">
        <v>52</v>
      </c>
      <c r="S264">
        <v>79</v>
      </c>
      <c r="T264">
        <v>310</v>
      </c>
      <c r="U264">
        <v>204</v>
      </c>
      <c r="V264">
        <v>224</v>
      </c>
      <c r="W264">
        <v>23.5</v>
      </c>
      <c r="X264">
        <f>VLOOKUP(A264,眼底和Gensini!$A:$L,2,0)</f>
        <v>0.87049999999999905</v>
      </c>
      <c r="Y264">
        <f>VLOOKUP($A264,眼底和Gensini!$A:$L,2,0)</f>
        <v>0.87049999999999905</v>
      </c>
      <c r="Z264">
        <f>VLOOKUP($A264,眼底和Gensini!$A:$L,4,0)</f>
        <v>63</v>
      </c>
      <c r="AA264">
        <f>VLOOKUP($A264,眼底和Gensini!$A:$L,5,0)</f>
        <v>62</v>
      </c>
      <c r="AB264">
        <f>VLOOKUP($A264,眼底和Gensini!$A:$L,6,0)</f>
        <v>72.5</v>
      </c>
      <c r="AC264">
        <f>VLOOKUP($A264,眼底和Gensini!$A:$L,7,0)</f>
        <v>98</v>
      </c>
      <c r="AD264">
        <f>VLOOKUP($A264,眼底和Gensini!$A:$L,8,0)</f>
        <v>1.4724999999999899</v>
      </c>
      <c r="AE264">
        <f>VLOOKUP($A264,眼底和Gensini!$A:$L,9,0)</f>
        <v>1.55249999999999</v>
      </c>
      <c r="AF264">
        <f>VLOOKUP($A264,眼底和Gensini!$A:$L,10,0)</f>
        <v>0.9284</v>
      </c>
      <c r="AG264">
        <f>VLOOKUP($A264,眼底和Gensini!$A:$L,11,0)</f>
        <v>1.4316</v>
      </c>
      <c r="AH264">
        <f>VLOOKUP($A264,眼底和Gensini!$A:$L,12,0)</f>
        <v>6</v>
      </c>
    </row>
    <row r="265" spans="1:34" x14ac:dyDescent="0.25">
      <c r="A265">
        <v>149306</v>
      </c>
      <c r="B265">
        <v>76</v>
      </c>
      <c r="C265">
        <v>2</v>
      </c>
      <c r="D265" t="s">
        <v>41</v>
      </c>
      <c r="E265" t="s">
        <v>40</v>
      </c>
      <c r="F265">
        <v>0</v>
      </c>
      <c r="G265" t="s">
        <v>98</v>
      </c>
      <c r="H265" t="s">
        <v>43</v>
      </c>
      <c r="I265" t="s">
        <v>51</v>
      </c>
      <c r="J265" t="s">
        <v>71</v>
      </c>
      <c r="K265" t="s">
        <v>77</v>
      </c>
      <c r="L265" t="s">
        <v>41</v>
      </c>
      <c r="M265" t="s">
        <v>41</v>
      </c>
      <c r="N265">
        <v>1</v>
      </c>
      <c r="O265">
        <v>5.04</v>
      </c>
      <c r="P265">
        <v>6.6</v>
      </c>
      <c r="Q265">
        <v>0</v>
      </c>
      <c r="R265" t="e">
        <v>#N/A</v>
      </c>
      <c r="S265">
        <v>53</v>
      </c>
      <c r="T265">
        <v>510</v>
      </c>
      <c r="U265">
        <v>145</v>
      </c>
      <c r="V265">
        <v>33</v>
      </c>
      <c r="W265">
        <v>12.8</v>
      </c>
      <c r="X265">
        <f>VLOOKUP(A265,眼底和Gensini!$A:$L,2,0)</f>
        <v>0.624</v>
      </c>
      <c r="Y265">
        <f>VLOOKUP($A265,眼底和Gensini!$A:$L,2,0)</f>
        <v>0.624</v>
      </c>
      <c r="Z265">
        <f>VLOOKUP($A265,眼底和Gensini!$A:$L,4,0)</f>
        <v>50</v>
      </c>
      <c r="AA265">
        <f>VLOOKUP($A265,眼底和Gensini!$A:$L,5,0)</f>
        <v>55</v>
      </c>
      <c r="AB265">
        <f>VLOOKUP($A265,眼底和Gensini!$A:$L,6,0)</f>
        <v>81</v>
      </c>
      <c r="AC265">
        <f>VLOOKUP($A265,眼底和Gensini!$A:$L,7,0)</f>
        <v>50</v>
      </c>
      <c r="AD265">
        <f>VLOOKUP($A265,眼底和Gensini!$A:$L,8,0)</f>
        <v>1.367</v>
      </c>
      <c r="AE265">
        <f>VLOOKUP($A265,眼底和Gensini!$A:$L,9,0)</f>
        <v>1.3169999999999999</v>
      </c>
      <c r="AF265">
        <f>VLOOKUP($A265,眼底和Gensini!$A:$L,10,0)</f>
        <v>0.52470000000000006</v>
      </c>
      <c r="AG265">
        <f>VLOOKUP($A265,眼底和Gensini!$A:$L,11,0)</f>
        <v>0.77800000000000002</v>
      </c>
      <c r="AH265">
        <f>VLOOKUP($A265,眼底和Gensini!$A:$L,12,0)</f>
        <v>0</v>
      </c>
    </row>
    <row r="266" spans="1:34" x14ac:dyDescent="0.25">
      <c r="A266">
        <v>410206</v>
      </c>
      <c r="B266">
        <v>54</v>
      </c>
      <c r="C266">
        <v>2</v>
      </c>
      <c r="D266" t="s">
        <v>40</v>
      </c>
      <c r="E266" t="s">
        <v>40</v>
      </c>
      <c r="F266">
        <v>0</v>
      </c>
      <c r="G266" t="s">
        <v>133</v>
      </c>
      <c r="H266" t="s">
        <v>96</v>
      </c>
      <c r="I266" t="s">
        <v>83</v>
      </c>
      <c r="J266" t="s">
        <v>78</v>
      </c>
      <c r="K266" t="s">
        <v>58</v>
      </c>
      <c r="L266" t="s">
        <v>40</v>
      </c>
      <c r="M266" t="s">
        <v>41</v>
      </c>
      <c r="N266">
        <v>1</v>
      </c>
      <c r="O266">
        <v>3.36</v>
      </c>
      <c r="P266">
        <v>6.6</v>
      </c>
      <c r="Q266">
        <v>0</v>
      </c>
      <c r="R266">
        <v>0.5</v>
      </c>
      <c r="S266">
        <v>51</v>
      </c>
      <c r="T266">
        <v>279</v>
      </c>
      <c r="U266">
        <v>177</v>
      </c>
      <c r="V266">
        <v>86</v>
      </c>
      <c r="W266">
        <v>3.6</v>
      </c>
      <c r="X266">
        <f>VLOOKUP(A266,眼底和Gensini!$A:$L,2,0)</f>
        <v>0.73449999999999904</v>
      </c>
      <c r="Y266">
        <f>VLOOKUP($A266,眼底和Gensini!$A:$L,2,0)</f>
        <v>0.73449999999999904</v>
      </c>
      <c r="Z266">
        <f>VLOOKUP($A266,眼底和Gensini!$A:$L,4,0)</f>
        <v>59</v>
      </c>
      <c r="AA266">
        <f>VLOOKUP($A266,眼底和Gensini!$A:$L,5,0)</f>
        <v>62.5</v>
      </c>
      <c r="AB266">
        <f>VLOOKUP($A266,眼底和Gensini!$A:$L,6,0)</f>
        <v>80.5</v>
      </c>
      <c r="AC266">
        <f>VLOOKUP($A266,眼底和Gensini!$A:$L,7,0)</f>
        <v>83</v>
      </c>
      <c r="AD266">
        <f>VLOOKUP($A266,眼底和Gensini!$A:$L,8,0)</f>
        <v>1.60499999999999</v>
      </c>
      <c r="AE266">
        <f>VLOOKUP($A266,眼底和Gensini!$A:$L,9,0)</f>
        <v>1.6045</v>
      </c>
      <c r="AF266">
        <f>VLOOKUP($A266,眼底和Gensini!$A:$L,10,0)</f>
        <v>1.33955</v>
      </c>
      <c r="AG266">
        <f>VLOOKUP($A266,眼底和Gensini!$A:$L,11,0)</f>
        <v>1.8492</v>
      </c>
      <c r="AH266">
        <f>VLOOKUP($A266,眼底和Gensini!$A:$L,12,0)</f>
        <v>0</v>
      </c>
    </row>
    <row r="267" spans="1:34" x14ac:dyDescent="0.25">
      <c r="A267">
        <v>410249</v>
      </c>
      <c r="B267">
        <v>67</v>
      </c>
      <c r="C267">
        <v>1</v>
      </c>
      <c r="D267" t="s">
        <v>41</v>
      </c>
      <c r="E267" t="s">
        <v>40</v>
      </c>
      <c r="F267">
        <v>0</v>
      </c>
      <c r="G267" t="s">
        <v>73</v>
      </c>
      <c r="H267" t="s">
        <v>89</v>
      </c>
      <c r="I267" t="s">
        <v>44</v>
      </c>
      <c r="J267" t="s">
        <v>93</v>
      </c>
      <c r="K267" t="s">
        <v>72</v>
      </c>
      <c r="L267" t="s">
        <v>40</v>
      </c>
      <c r="M267" t="s">
        <v>41</v>
      </c>
      <c r="N267">
        <v>1</v>
      </c>
      <c r="O267">
        <v>7.3</v>
      </c>
      <c r="P267">
        <v>5.2</v>
      </c>
      <c r="Q267">
        <v>20</v>
      </c>
      <c r="R267" t="e">
        <v>#N/A</v>
      </c>
      <c r="S267">
        <v>81</v>
      </c>
      <c r="T267">
        <v>304</v>
      </c>
      <c r="U267">
        <v>173</v>
      </c>
      <c r="V267">
        <v>53</v>
      </c>
      <c r="W267">
        <v>6.3</v>
      </c>
      <c r="X267">
        <f>VLOOKUP(A267,眼底和Gensini!$A:$L,2,0)</f>
        <v>0.64100000000000001</v>
      </c>
      <c r="Y267">
        <f>VLOOKUP($A267,眼底和Gensini!$A:$L,2,0)</f>
        <v>0.64100000000000001</v>
      </c>
      <c r="Z267">
        <f>VLOOKUP($A267,眼底和Gensini!$A:$L,4,0)</f>
        <v>50</v>
      </c>
      <c r="AA267">
        <f>VLOOKUP($A267,眼底和Gensini!$A:$L,5,0)</f>
        <v>50.5</v>
      </c>
      <c r="AB267">
        <f>VLOOKUP($A267,眼底和Gensini!$A:$L,6,0)</f>
        <v>79</v>
      </c>
      <c r="AC267">
        <f>VLOOKUP($A267,眼底和Gensini!$A:$L,7,0)</f>
        <v>79.5</v>
      </c>
      <c r="AD267">
        <f>VLOOKUP($A267,眼底和Gensini!$A:$L,8,0)</f>
        <v>1.4529999999999901</v>
      </c>
      <c r="AE267">
        <f>VLOOKUP($A267,眼底和Gensini!$A:$L,9,0)</f>
        <v>1.4590000000000001</v>
      </c>
      <c r="AF267">
        <f>VLOOKUP($A267,眼底和Gensini!$A:$L,10,0)</f>
        <v>0.89869999999999906</v>
      </c>
      <c r="AG267">
        <f>VLOOKUP($A267,眼底和Gensini!$A:$L,11,0)</f>
        <v>1.08995</v>
      </c>
      <c r="AH267">
        <f>VLOOKUP($A267,眼底和Gensini!$A:$L,12,0)</f>
        <v>20</v>
      </c>
    </row>
    <row r="268" spans="1:34" x14ac:dyDescent="0.25">
      <c r="A268">
        <v>410061</v>
      </c>
      <c r="B268">
        <v>56</v>
      </c>
      <c r="C268">
        <v>2</v>
      </c>
      <c r="D268" t="s">
        <v>40</v>
      </c>
      <c r="E268" t="s">
        <v>40</v>
      </c>
      <c r="F268">
        <v>0</v>
      </c>
      <c r="G268" t="s">
        <v>87</v>
      </c>
      <c r="H268" t="s">
        <v>80</v>
      </c>
      <c r="I268" t="s">
        <v>70</v>
      </c>
      <c r="J268" t="s">
        <v>68</v>
      </c>
      <c r="K268" t="s">
        <v>63</v>
      </c>
      <c r="L268" t="s">
        <v>41</v>
      </c>
      <c r="M268" t="s">
        <v>40</v>
      </c>
      <c r="N268">
        <v>1</v>
      </c>
      <c r="O268">
        <v>4.91</v>
      </c>
      <c r="P268">
        <v>6.3</v>
      </c>
      <c r="Q268">
        <v>0</v>
      </c>
      <c r="R268" t="s">
        <v>52</v>
      </c>
      <c r="S268">
        <v>52</v>
      </c>
      <c r="T268">
        <v>233</v>
      </c>
      <c r="U268">
        <v>154</v>
      </c>
      <c r="V268">
        <v>193</v>
      </c>
      <c r="W268">
        <v>20.3</v>
      </c>
      <c r="X268">
        <f>VLOOKUP(A268,眼底和Gensini!$A:$L,2,0)</f>
        <v>0.80400000000000005</v>
      </c>
      <c r="Y268">
        <f>VLOOKUP($A268,眼底和Gensini!$A:$L,2,0)</f>
        <v>0.80400000000000005</v>
      </c>
      <c r="Z268">
        <f>VLOOKUP($A268,眼底和Gensini!$A:$L,4,0)</f>
        <v>68</v>
      </c>
      <c r="AA268">
        <f>VLOOKUP($A268,眼底和Gensini!$A:$L,5,0)</f>
        <v>62.5</v>
      </c>
      <c r="AB268">
        <f>VLOOKUP($A268,眼底和Gensini!$A:$L,6,0)</f>
        <v>85</v>
      </c>
      <c r="AC268">
        <f>VLOOKUP($A268,眼底和Gensini!$A:$L,7,0)</f>
        <v>95</v>
      </c>
      <c r="AD268">
        <f>VLOOKUP($A268,眼底和Gensini!$A:$L,8,0)</f>
        <v>1.5914999999999999</v>
      </c>
      <c r="AE268">
        <f>VLOOKUP($A268,眼底和Gensini!$A:$L,9,0)</f>
        <v>1.5759999999999901</v>
      </c>
      <c r="AF268">
        <f>VLOOKUP($A268,眼底和Gensini!$A:$L,10,0)</f>
        <v>0.95789999999999997</v>
      </c>
      <c r="AG268">
        <f>VLOOKUP($A268,眼底和Gensini!$A:$L,11,0)</f>
        <v>1.2948500000000001</v>
      </c>
      <c r="AH268">
        <f>VLOOKUP($A268,眼底和Gensini!$A:$L,12,0)</f>
        <v>0</v>
      </c>
    </row>
    <row r="269" spans="1:34" x14ac:dyDescent="0.25">
      <c r="A269">
        <v>410166</v>
      </c>
      <c r="B269">
        <v>66</v>
      </c>
      <c r="C269">
        <v>1</v>
      </c>
      <c r="D269" t="s">
        <v>41</v>
      </c>
      <c r="E269" t="s">
        <v>41</v>
      </c>
      <c r="F269">
        <v>0</v>
      </c>
      <c r="G269" t="s">
        <v>137</v>
      </c>
      <c r="H269" t="s">
        <v>67</v>
      </c>
      <c r="I269" t="s">
        <v>55</v>
      </c>
      <c r="J269" t="s">
        <v>71</v>
      </c>
      <c r="K269" t="s">
        <v>67</v>
      </c>
      <c r="L269" t="s">
        <v>41</v>
      </c>
      <c r="M269" t="s">
        <v>41</v>
      </c>
      <c r="N269">
        <v>1</v>
      </c>
      <c r="O269">
        <v>3.87</v>
      </c>
      <c r="P269">
        <v>6.1</v>
      </c>
      <c r="Q269">
        <v>26</v>
      </c>
      <c r="R269" t="s">
        <v>52</v>
      </c>
      <c r="S269">
        <v>105</v>
      </c>
      <c r="T269">
        <v>629</v>
      </c>
      <c r="U269">
        <v>164</v>
      </c>
      <c r="V269">
        <v>72</v>
      </c>
      <c r="W269">
        <v>11.6</v>
      </c>
      <c r="X269">
        <f>VLOOKUP(A269,眼底和Gensini!$A:$L,2,0)</f>
        <v>0.7</v>
      </c>
      <c r="Y269">
        <f>VLOOKUP($A269,眼底和Gensini!$A:$L,2,0)</f>
        <v>0.7</v>
      </c>
      <c r="Z269">
        <f>VLOOKUP($A269,眼底和Gensini!$A:$L,4,0)</f>
        <v>60</v>
      </c>
      <c r="AA269">
        <f>VLOOKUP($A269,眼底和Gensini!$A:$L,5,0)</f>
        <v>59</v>
      </c>
      <c r="AB269">
        <f>VLOOKUP($A269,眼底和Gensini!$A:$L,6,0)</f>
        <v>87</v>
      </c>
      <c r="AC269">
        <f>VLOOKUP($A269,眼底和Gensini!$A:$L,7,0)</f>
        <v>69.5</v>
      </c>
      <c r="AD269">
        <f>VLOOKUP($A269,眼底和Gensini!$A:$L,8,0)</f>
        <v>1.59649999999999</v>
      </c>
      <c r="AE269">
        <f>VLOOKUP($A269,眼底和Gensini!$A:$L,9,0)</f>
        <v>1.633</v>
      </c>
      <c r="AF269">
        <f>VLOOKUP($A269,眼底和Gensini!$A:$L,10,0)</f>
        <v>0.88205</v>
      </c>
      <c r="AG269">
        <f>VLOOKUP($A269,眼底和Gensini!$A:$L,11,0)</f>
        <v>1.0984</v>
      </c>
      <c r="AH269">
        <f>VLOOKUP($A269,眼底和Gensini!$A:$L,12,0)</f>
        <v>26</v>
      </c>
    </row>
    <row r="270" spans="1:34" x14ac:dyDescent="0.25">
      <c r="A270">
        <v>179143</v>
      </c>
      <c r="B270">
        <v>73</v>
      </c>
      <c r="C270">
        <v>2</v>
      </c>
      <c r="D270" t="s">
        <v>40</v>
      </c>
      <c r="E270" t="s">
        <v>41</v>
      </c>
      <c r="F270">
        <v>0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s">
        <v>41</v>
      </c>
      <c r="M270" t="s">
        <v>40</v>
      </c>
      <c r="N270">
        <v>1</v>
      </c>
      <c r="O270">
        <v>4.01</v>
      </c>
      <c r="P270">
        <v>5.2</v>
      </c>
      <c r="Q270">
        <v>0</v>
      </c>
      <c r="R270" t="s">
        <v>52</v>
      </c>
      <c r="S270">
        <v>53</v>
      </c>
      <c r="T270">
        <v>287</v>
      </c>
      <c r="U270">
        <v>164</v>
      </c>
      <c r="V270">
        <v>65</v>
      </c>
      <c r="W270">
        <v>3.4</v>
      </c>
      <c r="X270">
        <f>VLOOKUP(A270,眼底和Gensini!$A:$L,2,0)</f>
        <v>0.79699999999999904</v>
      </c>
      <c r="Y270">
        <f>VLOOKUP($A270,眼底和Gensini!$A:$L,2,0)</f>
        <v>0.79699999999999904</v>
      </c>
      <c r="Z270">
        <f>VLOOKUP($A270,眼底和Gensini!$A:$L,4,0)</f>
        <v>74</v>
      </c>
      <c r="AA270">
        <f>VLOOKUP($A270,眼底和Gensini!$A:$L,5,0)</f>
        <v>73.5</v>
      </c>
      <c r="AB270">
        <f>VLOOKUP($A270,眼底和Gensini!$A:$L,6,0)</f>
        <v>94</v>
      </c>
      <c r="AC270">
        <f>VLOOKUP($A270,眼底和Gensini!$A:$L,7,0)</f>
        <v>118.5</v>
      </c>
      <c r="AD270">
        <f>VLOOKUP($A270,眼底和Gensini!$A:$L,8,0)</f>
        <v>1.409</v>
      </c>
      <c r="AE270">
        <f>VLOOKUP($A270,眼底和Gensini!$A:$L,9,0)</f>
        <v>1.46</v>
      </c>
      <c r="AF270">
        <f>VLOOKUP($A270,眼底和Gensini!$A:$L,10,0)</f>
        <v>0.85204999999999997</v>
      </c>
      <c r="AG270">
        <f>VLOOKUP($A270,眼底和Gensini!$A:$L,11,0)</f>
        <v>1.4186000000000001</v>
      </c>
      <c r="AH270">
        <f>VLOOKUP($A270,眼底和Gensini!$A:$L,12,0)</f>
        <v>0</v>
      </c>
    </row>
    <row r="271" spans="1:34" x14ac:dyDescent="0.25">
      <c r="A271">
        <v>209288</v>
      </c>
      <c r="B271">
        <v>68</v>
      </c>
      <c r="C271">
        <v>2</v>
      </c>
      <c r="D271" t="s">
        <v>40</v>
      </c>
      <c r="E271" t="s">
        <v>40</v>
      </c>
      <c r="F271">
        <v>0</v>
      </c>
      <c r="G271" t="s">
        <v>138</v>
      </c>
      <c r="H271" t="s">
        <v>72</v>
      </c>
      <c r="I271" t="s">
        <v>72</v>
      </c>
      <c r="J271" t="s">
        <v>118</v>
      </c>
      <c r="K271" t="s">
        <v>51</v>
      </c>
      <c r="L271" t="s">
        <v>41</v>
      </c>
      <c r="M271" t="s">
        <v>40</v>
      </c>
      <c r="N271">
        <v>1</v>
      </c>
      <c r="O271">
        <v>4.0199999999999996</v>
      </c>
      <c r="P271">
        <v>6.1</v>
      </c>
      <c r="Q271">
        <v>22</v>
      </c>
      <c r="R271">
        <v>3</v>
      </c>
      <c r="S271">
        <v>68</v>
      </c>
      <c r="T271">
        <v>261</v>
      </c>
      <c r="U271">
        <v>214</v>
      </c>
      <c r="V271">
        <v>89</v>
      </c>
      <c r="W271">
        <v>18.5</v>
      </c>
      <c r="X271">
        <f>VLOOKUP(A271,眼底和Gensini!$A:$L,2,0)</f>
        <v>0.690499999999999</v>
      </c>
      <c r="Y271">
        <f>VLOOKUP($A271,眼底和Gensini!$A:$L,2,0)</f>
        <v>0.690499999999999</v>
      </c>
      <c r="Z271">
        <f>VLOOKUP($A271,眼底和Gensini!$A:$L,4,0)</f>
        <v>52.5</v>
      </c>
      <c r="AA271">
        <f>VLOOKUP($A271,眼底和Gensini!$A:$L,5,0)</f>
        <v>58.5</v>
      </c>
      <c r="AB271">
        <f>VLOOKUP($A271,眼底和Gensini!$A:$L,6,0)</f>
        <v>79.5</v>
      </c>
      <c r="AC271">
        <f>VLOOKUP($A271,眼底和Gensini!$A:$L,7,0)</f>
        <v>86.5</v>
      </c>
      <c r="AD271">
        <f>VLOOKUP($A271,眼底和Gensini!$A:$L,8,0)</f>
        <v>1.2945</v>
      </c>
      <c r="AE271">
        <f>VLOOKUP($A271,眼底和Gensini!$A:$L,9,0)</f>
        <v>1.4264999999999901</v>
      </c>
      <c r="AF271">
        <f>VLOOKUP($A271,眼底和Gensini!$A:$L,10,0)</f>
        <v>0.74270000000000003</v>
      </c>
      <c r="AG271">
        <f>VLOOKUP($A271,眼底和Gensini!$A:$L,11,0)</f>
        <v>1.1576</v>
      </c>
      <c r="AH271">
        <f>VLOOKUP($A271,眼底和Gensini!$A:$L,12,0)</f>
        <v>22</v>
      </c>
    </row>
    <row r="272" spans="1:34" x14ac:dyDescent="0.25">
      <c r="A272">
        <v>390383</v>
      </c>
      <c r="B272">
        <v>50</v>
      </c>
      <c r="C272">
        <v>1</v>
      </c>
      <c r="D272" t="s">
        <v>41</v>
      </c>
      <c r="E272" t="s">
        <v>41</v>
      </c>
      <c r="F272">
        <v>0</v>
      </c>
      <c r="G272" t="s">
        <v>57</v>
      </c>
      <c r="H272" t="s">
        <v>76</v>
      </c>
      <c r="I272" t="s">
        <v>76</v>
      </c>
      <c r="J272" t="s">
        <v>64</v>
      </c>
      <c r="K272" t="s">
        <v>150</v>
      </c>
      <c r="L272" t="s">
        <v>41</v>
      </c>
      <c r="M272" t="s">
        <v>41</v>
      </c>
      <c r="N272">
        <v>1</v>
      </c>
      <c r="O272">
        <v>4.46</v>
      </c>
      <c r="P272">
        <v>5.9</v>
      </c>
      <c r="Q272">
        <v>38</v>
      </c>
      <c r="R272">
        <v>9.6</v>
      </c>
      <c r="S272">
        <v>78</v>
      </c>
      <c r="T272">
        <v>326</v>
      </c>
      <c r="U272">
        <v>222</v>
      </c>
      <c r="V272">
        <v>105</v>
      </c>
      <c r="W272">
        <v>18.100000000000001</v>
      </c>
      <c r="X272">
        <f>VLOOKUP(A272,眼底和Gensini!$A:$L,2,0)</f>
        <v>0.63449999999999995</v>
      </c>
      <c r="Y272">
        <f>VLOOKUP($A272,眼底和Gensini!$A:$L,2,0)</f>
        <v>0.63449999999999995</v>
      </c>
      <c r="Z272">
        <f>VLOOKUP($A272,眼底和Gensini!$A:$L,4,0)</f>
        <v>62</v>
      </c>
      <c r="AA272">
        <f>VLOOKUP($A272,眼底和Gensini!$A:$L,5,0)</f>
        <v>62</v>
      </c>
      <c r="AB272">
        <f>VLOOKUP($A272,眼底和Gensini!$A:$L,6,0)</f>
        <v>97.5</v>
      </c>
      <c r="AC272">
        <f>VLOOKUP($A272,眼底和Gensini!$A:$L,7,0)</f>
        <v>96.5</v>
      </c>
      <c r="AD272">
        <f>VLOOKUP($A272,眼底和Gensini!$A:$L,8,0)</f>
        <v>1.4475</v>
      </c>
      <c r="AE272">
        <f>VLOOKUP($A272,眼底和Gensini!$A:$L,9,0)</f>
        <v>1.51599999999999</v>
      </c>
      <c r="AF272">
        <f>VLOOKUP($A272,眼底和Gensini!$A:$L,10,0)</f>
        <v>0.65015000000000001</v>
      </c>
      <c r="AG272">
        <f>VLOOKUP($A272,眼底和Gensini!$A:$L,11,0)</f>
        <v>0.75885000000000002</v>
      </c>
      <c r="AH272">
        <f>VLOOKUP($A272,眼底和Gensini!$A:$L,12,0)</f>
        <v>38</v>
      </c>
    </row>
    <row r="273" spans="1:34" x14ac:dyDescent="0.25">
      <c r="A273">
        <v>311341</v>
      </c>
      <c r="B273">
        <v>62</v>
      </c>
      <c r="C273">
        <v>2</v>
      </c>
      <c r="D273" t="s">
        <v>40</v>
      </c>
      <c r="E273" t="s">
        <v>40</v>
      </c>
      <c r="F273">
        <v>0</v>
      </c>
      <c r="G273" t="s">
        <v>133</v>
      </c>
      <c r="H273" t="s">
        <v>74</v>
      </c>
      <c r="I273" t="s">
        <v>72</v>
      </c>
      <c r="J273" t="s">
        <v>136</v>
      </c>
      <c r="K273" t="s">
        <v>85</v>
      </c>
      <c r="L273" t="s">
        <v>40</v>
      </c>
      <c r="M273" t="s">
        <v>41</v>
      </c>
      <c r="N273">
        <v>1</v>
      </c>
      <c r="O273">
        <v>6.94</v>
      </c>
      <c r="P273">
        <v>5.0999999999999996</v>
      </c>
      <c r="Q273">
        <v>0</v>
      </c>
      <c r="R273" t="s">
        <v>52</v>
      </c>
      <c r="S273">
        <v>46</v>
      </c>
      <c r="T273">
        <v>248</v>
      </c>
      <c r="U273">
        <v>134</v>
      </c>
      <c r="V273">
        <v>64</v>
      </c>
      <c r="W273">
        <v>8.4</v>
      </c>
      <c r="X273">
        <f>VLOOKUP(A273,眼底和Gensini!$A:$L,2,0)</f>
        <v>0.80149999999999899</v>
      </c>
      <c r="Y273">
        <f>VLOOKUP($A273,眼底和Gensini!$A:$L,2,0)</f>
        <v>0.80149999999999899</v>
      </c>
      <c r="Z273">
        <f>VLOOKUP($A273,眼底和Gensini!$A:$L,4,0)</f>
        <v>67</v>
      </c>
      <c r="AA273">
        <f>VLOOKUP($A273,眼底和Gensini!$A:$L,5,0)</f>
        <v>68.5</v>
      </c>
      <c r="AB273">
        <f>VLOOKUP($A273,眼底和Gensini!$A:$L,6,0)</f>
        <v>83.5</v>
      </c>
      <c r="AC273">
        <f>VLOOKUP($A273,眼底和Gensini!$A:$L,7,0)</f>
        <v>90.5</v>
      </c>
      <c r="AD273">
        <f>VLOOKUP($A273,眼底和Gensini!$A:$L,8,0)</f>
        <v>1.52399999999999</v>
      </c>
      <c r="AE273">
        <f>VLOOKUP($A273,眼底和Gensini!$A:$L,9,0)</f>
        <v>1.5094999999999901</v>
      </c>
      <c r="AF273">
        <f>VLOOKUP($A273,眼底和Gensini!$A:$L,10,0)</f>
        <v>1.2684500000000001</v>
      </c>
      <c r="AG273">
        <f>VLOOKUP($A273,眼底和Gensini!$A:$L,11,0)</f>
        <v>1.09364999999999</v>
      </c>
      <c r="AH273">
        <f>VLOOKUP($A273,眼底和Gensini!$A:$L,12,0)</f>
        <v>0</v>
      </c>
    </row>
    <row r="274" spans="1:34" x14ac:dyDescent="0.25">
      <c r="A274">
        <v>410199</v>
      </c>
      <c r="B274">
        <v>80</v>
      </c>
      <c r="C274">
        <v>1</v>
      </c>
      <c r="D274" t="s">
        <v>41</v>
      </c>
      <c r="E274" t="s">
        <v>41</v>
      </c>
      <c r="F274">
        <v>0</v>
      </c>
      <c r="G274" t="s">
        <v>153</v>
      </c>
      <c r="H274" t="s">
        <v>62</v>
      </c>
      <c r="I274" t="s">
        <v>51</v>
      </c>
      <c r="J274" t="s">
        <v>71</v>
      </c>
      <c r="K274" t="s">
        <v>85</v>
      </c>
      <c r="L274" t="s">
        <v>40</v>
      </c>
      <c r="M274" t="s">
        <v>41</v>
      </c>
      <c r="N274">
        <v>1</v>
      </c>
      <c r="O274">
        <v>3.29</v>
      </c>
      <c r="P274">
        <v>4.8</v>
      </c>
      <c r="Q274">
        <v>0</v>
      </c>
      <c r="R274" t="e">
        <v>#N/A</v>
      </c>
      <c r="S274">
        <v>68</v>
      </c>
      <c r="T274">
        <v>289</v>
      </c>
      <c r="U274">
        <v>118</v>
      </c>
      <c r="V274">
        <v>47</v>
      </c>
      <c r="W274">
        <v>9.3000000000000007</v>
      </c>
      <c r="X274">
        <f>VLOOKUP(A274,眼底和Gensini!$A:$L,2,0)</f>
        <v>0.72899999999999898</v>
      </c>
      <c r="Y274">
        <f>VLOOKUP($A274,眼底和Gensini!$A:$L,2,0)</f>
        <v>0.72899999999999898</v>
      </c>
      <c r="Z274">
        <f>VLOOKUP($A274,眼底和Gensini!$A:$L,4,0)</f>
        <v>59.5</v>
      </c>
      <c r="AA274">
        <f>VLOOKUP($A274,眼底和Gensini!$A:$L,5,0)</f>
        <v>46.5</v>
      </c>
      <c r="AB274">
        <f>VLOOKUP($A274,眼底和Gensini!$A:$L,6,0)</f>
        <v>85</v>
      </c>
      <c r="AC274">
        <f>VLOOKUP($A274,眼底和Gensini!$A:$L,7,0)</f>
        <v>87</v>
      </c>
      <c r="AD274">
        <f>VLOOKUP($A274,眼底和Gensini!$A:$L,8,0)</f>
        <v>1.3220000000000001</v>
      </c>
      <c r="AE274">
        <f>VLOOKUP($A274,眼底和Gensini!$A:$L,9,0)</f>
        <v>1.347</v>
      </c>
      <c r="AF274">
        <f>VLOOKUP($A274,眼底和Gensini!$A:$L,10,0)</f>
        <v>0.80425000000000002</v>
      </c>
      <c r="AG274">
        <f>VLOOKUP($A274,眼底和Gensini!$A:$L,11,0)</f>
        <v>2.0518999999999998</v>
      </c>
      <c r="AH274">
        <f>VLOOKUP($A274,眼底和Gensini!$A:$L,12,0)</f>
        <v>0</v>
      </c>
    </row>
    <row r="275" spans="1:34" x14ac:dyDescent="0.25">
      <c r="A275">
        <v>280875</v>
      </c>
      <c r="B275">
        <v>58</v>
      </c>
      <c r="C275">
        <v>2</v>
      </c>
      <c r="D275" t="s">
        <v>41</v>
      </c>
      <c r="E275" t="s">
        <v>40</v>
      </c>
      <c r="F275">
        <v>0</v>
      </c>
      <c r="G275" t="s">
        <v>107</v>
      </c>
      <c r="H275" t="s">
        <v>85</v>
      </c>
      <c r="I275" t="s">
        <v>70</v>
      </c>
      <c r="J275" t="s">
        <v>90</v>
      </c>
      <c r="K275" t="s">
        <v>65</v>
      </c>
      <c r="L275" t="s">
        <v>40</v>
      </c>
      <c r="M275" t="s">
        <v>40</v>
      </c>
      <c r="N275">
        <v>1</v>
      </c>
      <c r="O275">
        <v>4.59</v>
      </c>
      <c r="P275">
        <v>7</v>
      </c>
      <c r="Q275" t="e">
        <v>#N/A</v>
      </c>
      <c r="R275" t="e">
        <v>#N/A</v>
      </c>
      <c r="S275">
        <v>57</v>
      </c>
      <c r="T275">
        <v>287</v>
      </c>
      <c r="U275">
        <v>152</v>
      </c>
      <c r="V275">
        <v>94</v>
      </c>
      <c r="W275">
        <v>5.8</v>
      </c>
      <c r="X275" t="e">
        <f>VLOOKUP(A275,眼底和Gensini!$A:$L,2,0)</f>
        <v>#N/A</v>
      </c>
      <c r="Y275" t="e">
        <f>VLOOKUP($A275,眼底和Gensini!$A:$L,2,0)</f>
        <v>#N/A</v>
      </c>
      <c r="Z275" t="e">
        <f>VLOOKUP($A275,眼底和Gensini!$A:$L,4,0)</f>
        <v>#N/A</v>
      </c>
      <c r="AA275" t="e">
        <f>VLOOKUP($A275,眼底和Gensini!$A:$L,5,0)</f>
        <v>#N/A</v>
      </c>
      <c r="AB275" t="e">
        <f>VLOOKUP($A275,眼底和Gensini!$A:$L,6,0)</f>
        <v>#N/A</v>
      </c>
      <c r="AC275" t="e">
        <f>VLOOKUP($A275,眼底和Gensini!$A:$L,7,0)</f>
        <v>#N/A</v>
      </c>
      <c r="AD275" t="e">
        <f>VLOOKUP($A275,眼底和Gensini!$A:$L,8,0)</f>
        <v>#N/A</v>
      </c>
      <c r="AE275" t="e">
        <f>VLOOKUP($A275,眼底和Gensini!$A:$L,9,0)</f>
        <v>#N/A</v>
      </c>
      <c r="AF275" t="e">
        <f>VLOOKUP($A275,眼底和Gensini!$A:$L,10,0)</f>
        <v>#N/A</v>
      </c>
      <c r="AG275" t="e">
        <f>VLOOKUP($A275,眼底和Gensini!$A:$L,11,0)</f>
        <v>#N/A</v>
      </c>
      <c r="AH275" t="e">
        <f>VLOOKUP($A275,眼底和Gensini!$A:$L,12,0)</f>
        <v>#N/A</v>
      </c>
    </row>
    <row r="276" spans="1:34" x14ac:dyDescent="0.25">
      <c r="A276">
        <v>180091</v>
      </c>
      <c r="B276">
        <v>76</v>
      </c>
      <c r="C276">
        <v>1</v>
      </c>
      <c r="D276" t="s">
        <v>41</v>
      </c>
      <c r="E276" t="s">
        <v>41</v>
      </c>
      <c r="F276">
        <v>0</v>
      </c>
      <c r="G276" t="s">
        <v>87</v>
      </c>
      <c r="H276" t="s">
        <v>95</v>
      </c>
      <c r="I276" t="s">
        <v>51</v>
      </c>
      <c r="J276" t="s">
        <v>90</v>
      </c>
      <c r="K276" t="s">
        <v>108</v>
      </c>
      <c r="L276" t="s">
        <v>41</v>
      </c>
      <c r="M276" t="s">
        <v>41</v>
      </c>
      <c r="N276">
        <v>1</v>
      </c>
      <c r="O276">
        <v>5.59</v>
      </c>
      <c r="P276">
        <v>14.9</v>
      </c>
      <c r="Q276">
        <v>50</v>
      </c>
      <c r="R276" t="e">
        <v>#N/A</v>
      </c>
      <c r="S276">
        <v>55</v>
      </c>
      <c r="T276">
        <v>294</v>
      </c>
      <c r="U276">
        <v>188</v>
      </c>
      <c r="V276">
        <v>99</v>
      </c>
      <c r="W276">
        <v>19.2</v>
      </c>
      <c r="X276">
        <f>VLOOKUP(A276,眼底和Gensini!$A:$L,2,0)</f>
        <v>0.63900000000000001</v>
      </c>
      <c r="Y276">
        <f>VLOOKUP($A276,眼底和Gensini!$A:$L,2,0)</f>
        <v>0.63900000000000001</v>
      </c>
      <c r="Z276">
        <f>VLOOKUP($A276,眼底和Gensini!$A:$L,4,0)</f>
        <v>50.5</v>
      </c>
      <c r="AA276">
        <f>VLOOKUP($A276,眼底和Gensini!$A:$L,5,0)</f>
        <v>48.5</v>
      </c>
      <c r="AB276">
        <f>VLOOKUP($A276,眼底和Gensini!$A:$L,6,0)</f>
        <v>79.5</v>
      </c>
      <c r="AC276">
        <f>VLOOKUP($A276,眼底和Gensini!$A:$L,7,0)</f>
        <v>71</v>
      </c>
      <c r="AD276">
        <f>VLOOKUP($A276,眼底和Gensini!$A:$L,8,0)</f>
        <v>1.4684999999999999</v>
      </c>
      <c r="AE276">
        <f>VLOOKUP($A276,眼底和Gensini!$A:$L,9,0)</f>
        <v>1.5249999999999999</v>
      </c>
      <c r="AF276">
        <f>VLOOKUP($A276,眼底和Gensini!$A:$L,10,0)</f>
        <v>0.99724999999999997</v>
      </c>
      <c r="AG276">
        <f>VLOOKUP($A276,眼底和Gensini!$A:$L,11,0)</f>
        <v>1.16195</v>
      </c>
      <c r="AH276">
        <f>VLOOKUP($A276,眼底和Gensini!$A:$L,12,0)</f>
        <v>50</v>
      </c>
    </row>
    <row r="277" spans="1:34" x14ac:dyDescent="0.25">
      <c r="A277">
        <v>363603</v>
      </c>
      <c r="B277">
        <v>63</v>
      </c>
      <c r="C277">
        <v>2</v>
      </c>
      <c r="D277" t="s">
        <v>40</v>
      </c>
      <c r="E277" t="s">
        <v>40</v>
      </c>
      <c r="F277">
        <v>0</v>
      </c>
      <c r="G277" t="s">
        <v>57</v>
      </c>
      <c r="H277" t="s">
        <v>101</v>
      </c>
      <c r="I277" t="s">
        <v>85</v>
      </c>
      <c r="J277" t="s">
        <v>90</v>
      </c>
      <c r="K277" t="s">
        <v>67</v>
      </c>
      <c r="L277" t="s">
        <v>40</v>
      </c>
      <c r="M277" t="s">
        <v>41</v>
      </c>
      <c r="N277">
        <v>1</v>
      </c>
      <c r="O277">
        <v>6.46</v>
      </c>
      <c r="P277">
        <v>6.2</v>
      </c>
      <c r="Q277">
        <v>10</v>
      </c>
      <c r="R277">
        <v>1</v>
      </c>
      <c r="S277">
        <v>50</v>
      </c>
      <c r="T277">
        <v>231</v>
      </c>
      <c r="U277">
        <v>147</v>
      </c>
      <c r="V277">
        <v>38</v>
      </c>
      <c r="W277">
        <v>8.9</v>
      </c>
      <c r="X277">
        <f>VLOOKUP(A277,眼底和Gensini!$A:$L,2,0)</f>
        <v>0.90900000000000003</v>
      </c>
      <c r="Y277">
        <f>VLOOKUP($A277,眼底和Gensini!$A:$L,2,0)</f>
        <v>0.90900000000000003</v>
      </c>
      <c r="Z277">
        <f>VLOOKUP($A277,眼底和Gensini!$A:$L,4,0)</f>
        <v>44</v>
      </c>
      <c r="AA277">
        <f>VLOOKUP($A277,眼底和Gensini!$A:$L,5,0)</f>
        <v>47</v>
      </c>
      <c r="AB277">
        <f>VLOOKUP($A277,眼底和Gensini!$A:$L,6,0)</f>
        <v>49.5</v>
      </c>
      <c r="AC277">
        <f>VLOOKUP($A277,眼底和Gensini!$A:$L,7,0)</f>
        <v>60.5</v>
      </c>
      <c r="AD277">
        <f>VLOOKUP($A277,眼底和Gensini!$A:$L,8,0)</f>
        <v>1.5255000000000001</v>
      </c>
      <c r="AE277">
        <f>VLOOKUP($A277,眼底和Gensini!$A:$L,9,0)</f>
        <v>1.5209999999999999</v>
      </c>
      <c r="AF277">
        <f>VLOOKUP($A277,眼底和Gensini!$A:$L,10,0)</f>
        <v>1.1385000000000001</v>
      </c>
      <c r="AG277">
        <f>VLOOKUP($A277,眼底和Gensini!$A:$L,11,0)</f>
        <v>1.1392500000000001</v>
      </c>
      <c r="AH277">
        <f>VLOOKUP($A277,眼底和Gensini!$A:$L,12,0)</f>
        <v>10</v>
      </c>
    </row>
    <row r="278" spans="1:34" x14ac:dyDescent="0.25">
      <c r="A278">
        <v>410301</v>
      </c>
      <c r="B278">
        <v>43</v>
      </c>
      <c r="C278">
        <v>2</v>
      </c>
      <c r="D278" t="s">
        <v>40</v>
      </c>
      <c r="E278" t="s">
        <v>41</v>
      </c>
      <c r="F278">
        <v>0</v>
      </c>
      <c r="G278" t="s">
        <v>61</v>
      </c>
      <c r="H278" t="s">
        <v>70</v>
      </c>
      <c r="I278" t="s">
        <v>108</v>
      </c>
      <c r="J278" t="s">
        <v>148</v>
      </c>
      <c r="K278" t="s">
        <v>74</v>
      </c>
      <c r="L278" t="s">
        <v>41</v>
      </c>
      <c r="M278" t="s">
        <v>41</v>
      </c>
      <c r="N278">
        <v>1</v>
      </c>
      <c r="O278">
        <v>5.23</v>
      </c>
      <c r="P278">
        <v>9.1999999999999993</v>
      </c>
      <c r="Q278">
        <v>0</v>
      </c>
      <c r="R278">
        <v>6.8</v>
      </c>
      <c r="S278">
        <v>35</v>
      </c>
      <c r="T278">
        <v>311</v>
      </c>
      <c r="U278">
        <v>177</v>
      </c>
      <c r="V278">
        <v>42</v>
      </c>
      <c r="W278">
        <v>2.6</v>
      </c>
      <c r="X278">
        <f>VLOOKUP(A278,眼底和Gensini!$A:$L,2,0)</f>
        <v>0.66200000000000003</v>
      </c>
      <c r="Y278">
        <f>VLOOKUP($A278,眼底和Gensini!$A:$L,2,0)</f>
        <v>0.66200000000000003</v>
      </c>
      <c r="Z278">
        <f>VLOOKUP($A278,眼底和Gensini!$A:$L,4,0)</f>
        <v>59</v>
      </c>
      <c r="AA278">
        <f>VLOOKUP($A278,眼底和Gensini!$A:$L,5,0)</f>
        <v>57.5</v>
      </c>
      <c r="AB278">
        <f>VLOOKUP($A278,眼底和Gensini!$A:$L,6,0)</f>
        <v>89</v>
      </c>
      <c r="AC278">
        <f>VLOOKUP($A278,眼底和Gensini!$A:$L,7,0)</f>
        <v>80</v>
      </c>
      <c r="AD278">
        <f>VLOOKUP($A278,眼底和Gensini!$A:$L,8,0)</f>
        <v>1.603</v>
      </c>
      <c r="AE278">
        <f>VLOOKUP($A278,眼底和Gensini!$A:$L,9,0)</f>
        <v>1.6475</v>
      </c>
      <c r="AF278">
        <f>VLOOKUP($A278,眼底和Gensini!$A:$L,10,0)</f>
        <v>0.74449999999999905</v>
      </c>
      <c r="AG278">
        <f>VLOOKUP($A278,眼底和Gensini!$A:$L,11,0)</f>
        <v>1.3327</v>
      </c>
      <c r="AH278">
        <f>VLOOKUP($A278,眼底和Gensini!$A:$L,12,0)</f>
        <v>0</v>
      </c>
    </row>
    <row r="279" spans="1:34" x14ac:dyDescent="0.25">
      <c r="A279">
        <v>350542</v>
      </c>
      <c r="B279">
        <v>61</v>
      </c>
      <c r="C279">
        <v>2</v>
      </c>
      <c r="D279" t="s">
        <v>40</v>
      </c>
      <c r="E279" t="s">
        <v>41</v>
      </c>
      <c r="F279">
        <v>0</v>
      </c>
      <c r="G279" t="s">
        <v>87</v>
      </c>
      <c r="H279" t="s">
        <v>43</v>
      </c>
      <c r="I279" t="s">
        <v>67</v>
      </c>
      <c r="J279" t="s">
        <v>93</v>
      </c>
      <c r="K279" t="s">
        <v>122</v>
      </c>
      <c r="L279" t="s">
        <v>41</v>
      </c>
      <c r="M279" t="s">
        <v>41</v>
      </c>
      <c r="N279">
        <v>1</v>
      </c>
      <c r="O279">
        <v>6.25</v>
      </c>
      <c r="P279">
        <v>9.3000000000000007</v>
      </c>
      <c r="Q279">
        <v>14</v>
      </c>
      <c r="R279">
        <v>12</v>
      </c>
      <c r="S279">
        <v>42</v>
      </c>
      <c r="T279">
        <v>446</v>
      </c>
      <c r="U279">
        <v>180</v>
      </c>
      <c r="V279">
        <v>86</v>
      </c>
      <c r="W279">
        <v>7.9</v>
      </c>
      <c r="X279">
        <f>VLOOKUP(A279,眼底和Gensini!$A:$L,2,0)</f>
        <v>0.66349999999999998</v>
      </c>
      <c r="Y279">
        <f>VLOOKUP($A279,眼底和Gensini!$A:$L,2,0)</f>
        <v>0.66349999999999998</v>
      </c>
      <c r="Z279">
        <f>VLOOKUP($A279,眼底和Gensini!$A:$L,4,0)</f>
        <v>72.5</v>
      </c>
      <c r="AA279">
        <f>VLOOKUP($A279,眼底和Gensini!$A:$L,5,0)</f>
        <v>71.5</v>
      </c>
      <c r="AB279">
        <f>VLOOKUP($A279,眼底和Gensini!$A:$L,6,0)</f>
        <v>109.5</v>
      </c>
      <c r="AC279">
        <f>VLOOKUP($A279,眼底和Gensini!$A:$L,7,0)</f>
        <v>87.5</v>
      </c>
      <c r="AD279">
        <f>VLOOKUP($A279,眼底和Gensini!$A:$L,8,0)</f>
        <v>1.556</v>
      </c>
      <c r="AE279">
        <f>VLOOKUP($A279,眼底和Gensini!$A:$L,9,0)</f>
        <v>1.6040000000000001</v>
      </c>
      <c r="AF279">
        <f>VLOOKUP($A279,眼底和Gensini!$A:$L,10,0)</f>
        <v>1.1124499999999999</v>
      </c>
      <c r="AG279">
        <f>VLOOKUP($A279,眼底和Gensini!$A:$L,11,0)</f>
        <v>1.4853000000000001</v>
      </c>
      <c r="AH279">
        <f>VLOOKUP($A279,眼底和Gensini!$A:$L,12,0)</f>
        <v>14</v>
      </c>
    </row>
    <row r="280" spans="1:34" x14ac:dyDescent="0.25">
      <c r="A280">
        <v>410123</v>
      </c>
      <c r="B280">
        <v>55</v>
      </c>
      <c r="C280">
        <v>2</v>
      </c>
      <c r="D280" t="s">
        <v>40</v>
      </c>
      <c r="E280" t="s">
        <v>40</v>
      </c>
      <c r="F280">
        <v>0</v>
      </c>
      <c r="G280" t="s">
        <v>119</v>
      </c>
      <c r="H280" t="s">
        <v>127</v>
      </c>
      <c r="I280" t="s">
        <v>72</v>
      </c>
      <c r="J280" t="s">
        <v>171</v>
      </c>
      <c r="K280" t="s">
        <v>70</v>
      </c>
      <c r="L280" t="s">
        <v>41</v>
      </c>
      <c r="M280" t="s">
        <v>41</v>
      </c>
      <c r="N280">
        <v>1</v>
      </c>
      <c r="O280">
        <v>4.49</v>
      </c>
      <c r="P280">
        <v>8.3000000000000007</v>
      </c>
      <c r="Q280">
        <v>6</v>
      </c>
      <c r="R280">
        <v>11.4</v>
      </c>
      <c r="S280">
        <v>45</v>
      </c>
      <c r="T280">
        <v>245</v>
      </c>
      <c r="U280">
        <v>163</v>
      </c>
      <c r="V280">
        <v>65</v>
      </c>
      <c r="W280">
        <v>10.9</v>
      </c>
      <c r="X280">
        <f>VLOOKUP(A280,眼底和Gensini!$A:$L,2,0)</f>
        <v>0.64949999999999897</v>
      </c>
      <c r="Y280">
        <f>VLOOKUP($A280,眼底和Gensini!$A:$L,2,0)</f>
        <v>0.64949999999999897</v>
      </c>
      <c r="Z280">
        <f>VLOOKUP($A280,眼底和Gensini!$A:$L,4,0)</f>
        <v>63.5</v>
      </c>
      <c r="AA280">
        <f>VLOOKUP($A280,眼底和Gensini!$A:$L,5,0)</f>
        <v>66</v>
      </c>
      <c r="AB280">
        <f>VLOOKUP($A280,眼底和Gensini!$A:$L,6,0)</f>
        <v>98.5</v>
      </c>
      <c r="AC280">
        <f>VLOOKUP($A280,眼底和Gensini!$A:$L,7,0)</f>
        <v>118</v>
      </c>
      <c r="AD280">
        <f>VLOOKUP($A280,眼底和Gensini!$A:$L,8,0)</f>
        <v>1.62699999999999</v>
      </c>
      <c r="AE280">
        <f>VLOOKUP($A280,眼底和Gensini!$A:$L,9,0)</f>
        <v>1.63099999999999</v>
      </c>
      <c r="AF280">
        <f>VLOOKUP($A280,眼底和Gensini!$A:$L,10,0)</f>
        <v>0.86460000000000004</v>
      </c>
      <c r="AG280">
        <f>VLOOKUP($A280,眼底和Gensini!$A:$L,11,0)</f>
        <v>1.11785</v>
      </c>
      <c r="AH280">
        <f>VLOOKUP($A280,眼底和Gensini!$A:$L,12,0)</f>
        <v>6</v>
      </c>
    </row>
    <row r="281" spans="1:34" x14ac:dyDescent="0.25">
      <c r="A281">
        <v>232139</v>
      </c>
      <c r="B281">
        <v>73</v>
      </c>
      <c r="C281">
        <v>1</v>
      </c>
      <c r="D281" t="s">
        <v>41</v>
      </c>
      <c r="E281" t="s">
        <v>40</v>
      </c>
      <c r="F281">
        <v>0</v>
      </c>
      <c r="G281" t="s">
        <v>110</v>
      </c>
      <c r="H281" t="s">
        <v>85</v>
      </c>
      <c r="I281" t="s">
        <v>55</v>
      </c>
      <c r="J281" t="s">
        <v>109</v>
      </c>
      <c r="K281" t="s">
        <v>121</v>
      </c>
      <c r="L281" t="s">
        <v>40</v>
      </c>
      <c r="M281" t="s">
        <v>40</v>
      </c>
      <c r="N281">
        <v>1</v>
      </c>
      <c r="O281">
        <v>3.17</v>
      </c>
      <c r="P281">
        <v>7.1</v>
      </c>
      <c r="Q281">
        <v>80</v>
      </c>
      <c r="R281" t="s">
        <v>52</v>
      </c>
      <c r="S281">
        <v>80</v>
      </c>
      <c r="T281">
        <v>292</v>
      </c>
      <c r="U281">
        <v>224</v>
      </c>
      <c r="V281">
        <v>56</v>
      </c>
      <c r="W281">
        <v>4.8</v>
      </c>
      <c r="X281">
        <f>VLOOKUP(A281,眼底和Gensini!$A:$L,2,0)</f>
        <v>0.64349999999999996</v>
      </c>
      <c r="Y281">
        <f>VLOOKUP($A281,眼底和Gensini!$A:$L,2,0)</f>
        <v>0.64349999999999996</v>
      </c>
      <c r="Z281">
        <f>VLOOKUP($A281,眼底和Gensini!$A:$L,4,0)</f>
        <v>56</v>
      </c>
      <c r="AA281">
        <f>VLOOKUP($A281,眼底和Gensini!$A:$L,5,0)</f>
        <v>56</v>
      </c>
      <c r="AB281">
        <f>VLOOKUP($A281,眼底和Gensini!$A:$L,6,0)</f>
        <v>89.5</v>
      </c>
      <c r="AC281">
        <f>VLOOKUP($A281,眼底和Gensini!$A:$L,7,0)</f>
        <v>102.5</v>
      </c>
      <c r="AD281">
        <f>VLOOKUP($A281,眼底和Gensini!$A:$L,8,0)</f>
        <v>1.5625</v>
      </c>
      <c r="AE281">
        <f>VLOOKUP($A281,眼底和Gensini!$A:$L,9,0)</f>
        <v>1.583</v>
      </c>
      <c r="AF281">
        <f>VLOOKUP($A281,眼底和Gensini!$A:$L,10,0)</f>
        <v>1.8089999999999999</v>
      </c>
      <c r="AG281">
        <f>VLOOKUP($A281,眼底和Gensini!$A:$L,11,0)</f>
        <v>1.5770999999999999</v>
      </c>
      <c r="AH281">
        <f>VLOOKUP($A281,眼底和Gensini!$A:$L,12,0)</f>
        <v>80</v>
      </c>
    </row>
    <row r="282" spans="1:34" x14ac:dyDescent="0.25">
      <c r="A282">
        <v>152635</v>
      </c>
      <c r="B282">
        <v>81</v>
      </c>
      <c r="C282">
        <v>1</v>
      </c>
      <c r="D282" t="s">
        <v>40</v>
      </c>
      <c r="E282" t="s">
        <v>41</v>
      </c>
      <c r="F282">
        <v>0</v>
      </c>
      <c r="G282" t="s">
        <v>88</v>
      </c>
      <c r="H282" t="s">
        <v>80</v>
      </c>
      <c r="I282" t="s">
        <v>74</v>
      </c>
      <c r="J282" t="s">
        <v>45</v>
      </c>
      <c r="K282" t="s">
        <v>63</v>
      </c>
      <c r="L282" t="s">
        <v>41</v>
      </c>
      <c r="M282" t="s">
        <v>40</v>
      </c>
      <c r="N282">
        <v>1</v>
      </c>
      <c r="O282">
        <v>2.82</v>
      </c>
      <c r="P282">
        <v>4.7</v>
      </c>
      <c r="Q282">
        <v>32</v>
      </c>
      <c r="R282" t="s">
        <v>52</v>
      </c>
      <c r="S282">
        <v>81</v>
      </c>
      <c r="T282">
        <v>286</v>
      </c>
      <c r="U282">
        <v>193</v>
      </c>
      <c r="V282">
        <v>61</v>
      </c>
      <c r="W282">
        <v>2.9</v>
      </c>
      <c r="X282">
        <f>VLOOKUP(A282,眼底和Gensini!$A:$L,2,0)</f>
        <v>0.68399999999999905</v>
      </c>
      <c r="Y282">
        <f>VLOOKUP($A282,眼底和Gensini!$A:$L,2,0)</f>
        <v>0.68399999999999905</v>
      </c>
      <c r="Z282">
        <f>VLOOKUP($A282,眼底和Gensini!$A:$L,4,0)</f>
        <v>65</v>
      </c>
      <c r="AA282">
        <f>VLOOKUP($A282,眼底和Gensini!$A:$L,5,0)</f>
        <v>57.5</v>
      </c>
      <c r="AB282">
        <f>VLOOKUP($A282,眼底和Gensini!$A:$L,6,0)</f>
        <v>94</v>
      </c>
      <c r="AC282">
        <f>VLOOKUP($A282,眼底和Gensini!$A:$L,7,0)</f>
        <v>104.5</v>
      </c>
      <c r="AD282">
        <f>VLOOKUP($A282,眼底和Gensini!$A:$L,8,0)</f>
        <v>1.552</v>
      </c>
      <c r="AE282">
        <f>VLOOKUP($A282,眼底和Gensini!$A:$L,9,0)</f>
        <v>1.56049999999999</v>
      </c>
      <c r="AF282">
        <f>VLOOKUP($A282,眼底和Gensini!$A:$L,10,0)</f>
        <v>1.1157999999999999</v>
      </c>
      <c r="AG282">
        <f>VLOOKUP($A282,眼底和Gensini!$A:$L,11,0)</f>
        <v>2.0583999999999998</v>
      </c>
      <c r="AH282">
        <f>VLOOKUP($A282,眼底和Gensini!$A:$L,12,0)</f>
        <v>32</v>
      </c>
    </row>
    <row r="283" spans="1:34" x14ac:dyDescent="0.25">
      <c r="A283">
        <v>320253</v>
      </c>
      <c r="B283">
        <v>58</v>
      </c>
      <c r="C283">
        <v>1</v>
      </c>
      <c r="D283" t="s">
        <v>40</v>
      </c>
      <c r="E283" t="s">
        <v>41</v>
      </c>
      <c r="F283">
        <v>0</v>
      </c>
      <c r="G283" t="s">
        <v>57</v>
      </c>
      <c r="H283" t="s">
        <v>83</v>
      </c>
      <c r="I283" t="s">
        <v>72</v>
      </c>
      <c r="J283" t="s">
        <v>90</v>
      </c>
      <c r="K283" t="s">
        <v>46</v>
      </c>
      <c r="L283" t="s">
        <v>40</v>
      </c>
      <c r="M283" t="s">
        <v>41</v>
      </c>
      <c r="N283">
        <v>1</v>
      </c>
      <c r="O283">
        <v>3.49</v>
      </c>
      <c r="P283">
        <v>8.6999999999999993</v>
      </c>
      <c r="Q283">
        <v>14</v>
      </c>
      <c r="R283" t="s">
        <v>52</v>
      </c>
      <c r="S283">
        <v>75</v>
      </c>
      <c r="T283">
        <v>284</v>
      </c>
      <c r="U283">
        <v>146</v>
      </c>
      <c r="V283">
        <v>63</v>
      </c>
      <c r="W283">
        <v>2.2000000000000002</v>
      </c>
      <c r="X283">
        <f>VLOOKUP(A283,眼底和Gensini!$A:$L,2,0)</f>
        <v>0.70249999999999901</v>
      </c>
      <c r="Y283">
        <f>VLOOKUP($A283,眼底和Gensini!$A:$L,2,0)</f>
        <v>0.70249999999999901</v>
      </c>
      <c r="Z283">
        <f>VLOOKUP($A283,眼底和Gensini!$A:$L,4,0)</f>
        <v>71.5</v>
      </c>
      <c r="AA283">
        <f>VLOOKUP($A283,眼底和Gensini!$A:$L,5,0)</f>
        <v>63</v>
      </c>
      <c r="AB283">
        <f>VLOOKUP($A283,眼底和Gensini!$A:$L,6,0)</f>
        <v>102</v>
      </c>
      <c r="AC283">
        <f>VLOOKUP($A283,眼底和Gensini!$A:$L,7,0)</f>
        <v>109</v>
      </c>
      <c r="AD283">
        <f>VLOOKUP($A283,眼底和Gensini!$A:$L,8,0)</f>
        <v>1.5954999999999899</v>
      </c>
      <c r="AE283">
        <f>VLOOKUP($A283,眼底和Gensini!$A:$L,9,0)</f>
        <v>1.633</v>
      </c>
      <c r="AF283">
        <f>VLOOKUP($A283,眼底和Gensini!$A:$L,10,0)</f>
        <v>0.91444999999999999</v>
      </c>
      <c r="AG283">
        <f>VLOOKUP($A283,眼底和Gensini!$A:$L,11,0)</f>
        <v>1.2605999999999999</v>
      </c>
      <c r="AH283">
        <f>VLOOKUP($A283,眼底和Gensini!$A:$L,12,0)</f>
        <v>14</v>
      </c>
    </row>
    <row r="284" spans="1:34" x14ac:dyDescent="0.25">
      <c r="A284">
        <v>372452</v>
      </c>
      <c r="B284">
        <v>52</v>
      </c>
      <c r="C284">
        <v>2</v>
      </c>
      <c r="D284" t="s">
        <v>40</v>
      </c>
      <c r="E284" t="s">
        <v>40</v>
      </c>
      <c r="F284">
        <v>0</v>
      </c>
      <c r="G284" t="s">
        <v>57</v>
      </c>
      <c r="H284" t="s">
        <v>95</v>
      </c>
      <c r="I284" t="s">
        <v>83</v>
      </c>
      <c r="J284" t="s">
        <v>59</v>
      </c>
      <c r="K284" t="s">
        <v>60</v>
      </c>
      <c r="L284" t="s">
        <v>40</v>
      </c>
      <c r="M284" t="s">
        <v>40</v>
      </c>
      <c r="N284">
        <v>1</v>
      </c>
      <c r="O284">
        <v>4.28</v>
      </c>
      <c r="P284">
        <v>11</v>
      </c>
      <c r="Q284">
        <v>20</v>
      </c>
      <c r="R284" t="s">
        <v>52</v>
      </c>
      <c r="S284">
        <v>61</v>
      </c>
      <c r="T284">
        <v>291</v>
      </c>
      <c r="U284">
        <v>155</v>
      </c>
      <c r="V284">
        <v>102</v>
      </c>
      <c r="W284">
        <v>3.9</v>
      </c>
      <c r="X284">
        <f>VLOOKUP(A284,眼底和Gensini!$A:$L,2,0)</f>
        <v>0.73899999999999999</v>
      </c>
      <c r="Y284">
        <f>VLOOKUP($A284,眼底和Gensini!$A:$L,2,0)</f>
        <v>0.73899999999999999</v>
      </c>
      <c r="Z284">
        <f>VLOOKUP($A284,眼底和Gensini!$A:$L,4,0)</f>
        <v>63</v>
      </c>
      <c r="AA284">
        <f>VLOOKUP($A284,眼底和Gensini!$A:$L,5,0)</f>
        <v>65</v>
      </c>
      <c r="AB284">
        <f>VLOOKUP($A284,眼底和Gensini!$A:$L,6,0)</f>
        <v>86</v>
      </c>
      <c r="AC284">
        <f>VLOOKUP($A284,眼底和Gensini!$A:$L,7,0)</f>
        <v>101</v>
      </c>
      <c r="AD284">
        <f>VLOOKUP($A284,眼底和Gensini!$A:$L,8,0)</f>
        <v>1.6579999999999999</v>
      </c>
      <c r="AE284">
        <f>VLOOKUP($A284,眼底和Gensini!$A:$L,9,0)</f>
        <v>1.6679999999999999</v>
      </c>
      <c r="AF284">
        <f>VLOOKUP($A284,眼底和Gensini!$A:$L,10,0)</f>
        <v>0.70499999999999996</v>
      </c>
      <c r="AG284">
        <f>VLOOKUP($A284,眼底和Gensini!$A:$L,11,0)</f>
        <v>1.1555</v>
      </c>
      <c r="AH284">
        <f>VLOOKUP($A284,眼底和Gensini!$A:$L,12,0)</f>
        <v>20</v>
      </c>
    </row>
    <row r="285" spans="1:34" x14ac:dyDescent="0.25">
      <c r="A285">
        <v>191923</v>
      </c>
      <c r="B285">
        <v>58</v>
      </c>
      <c r="C285">
        <v>1</v>
      </c>
      <c r="D285" t="s">
        <v>41</v>
      </c>
      <c r="E285" t="s">
        <v>41</v>
      </c>
      <c r="F285">
        <v>0</v>
      </c>
      <c r="G285" t="s">
        <v>88</v>
      </c>
      <c r="H285" t="s">
        <v>65</v>
      </c>
      <c r="I285" t="s">
        <v>67</v>
      </c>
      <c r="J285" t="s">
        <v>133</v>
      </c>
      <c r="K285" t="s">
        <v>54</v>
      </c>
      <c r="L285" t="s">
        <v>40</v>
      </c>
      <c r="M285" t="s">
        <v>40</v>
      </c>
      <c r="N285">
        <v>1</v>
      </c>
      <c r="O285">
        <v>3.68</v>
      </c>
      <c r="P285">
        <v>6.9</v>
      </c>
      <c r="Q285">
        <v>12</v>
      </c>
      <c r="R285" t="s">
        <v>52</v>
      </c>
      <c r="S285">
        <v>53</v>
      </c>
      <c r="T285">
        <v>308</v>
      </c>
      <c r="U285">
        <v>133</v>
      </c>
      <c r="V285">
        <v>133</v>
      </c>
      <c r="W285">
        <v>2.2999999999999998</v>
      </c>
      <c r="X285">
        <f>VLOOKUP(A285,眼底和Gensini!$A:$L,2,0)</f>
        <v>0.76549999999999996</v>
      </c>
      <c r="Y285">
        <f>VLOOKUP($A285,眼底和Gensini!$A:$L,2,0)</f>
        <v>0.76549999999999996</v>
      </c>
      <c r="Z285">
        <f>VLOOKUP($A285,眼底和Gensini!$A:$L,4,0)</f>
        <v>61</v>
      </c>
      <c r="AA285">
        <f>VLOOKUP($A285,眼底和Gensini!$A:$L,5,0)</f>
        <v>51</v>
      </c>
      <c r="AB285">
        <f>VLOOKUP($A285,眼底和Gensini!$A:$L,6,0)</f>
        <v>80</v>
      </c>
      <c r="AC285">
        <f>VLOOKUP($A285,眼底和Gensini!$A:$L,7,0)</f>
        <v>78.5</v>
      </c>
      <c r="AD285">
        <f>VLOOKUP($A285,眼底和Gensini!$A:$L,8,0)</f>
        <v>1.48349999999999</v>
      </c>
      <c r="AE285">
        <f>VLOOKUP($A285,眼底和Gensini!$A:$L,9,0)</f>
        <v>1.5024999999999999</v>
      </c>
      <c r="AF285">
        <f>VLOOKUP($A285,眼底和Gensini!$A:$L,10,0)</f>
        <v>0.62039999999999995</v>
      </c>
      <c r="AG285">
        <f>VLOOKUP($A285,眼底和Gensini!$A:$L,11,0)</f>
        <v>1.0185499999999901</v>
      </c>
      <c r="AH285">
        <f>VLOOKUP($A285,眼底和Gensini!$A:$L,12,0)</f>
        <v>12</v>
      </c>
    </row>
    <row r="286" spans="1:34" x14ac:dyDescent="0.25">
      <c r="A286">
        <v>355619</v>
      </c>
      <c r="B286">
        <v>59</v>
      </c>
      <c r="C286">
        <v>1</v>
      </c>
      <c r="D286" t="s">
        <v>41</v>
      </c>
      <c r="E286" t="s">
        <v>41</v>
      </c>
      <c r="F286">
        <v>0</v>
      </c>
      <c r="G286" t="s">
        <v>110</v>
      </c>
      <c r="H286" t="s">
        <v>114</v>
      </c>
      <c r="I286" t="s">
        <v>63</v>
      </c>
      <c r="J286" t="s">
        <v>148</v>
      </c>
      <c r="K286" t="s">
        <v>108</v>
      </c>
      <c r="L286" t="s">
        <v>40</v>
      </c>
      <c r="M286" t="s">
        <v>41</v>
      </c>
      <c r="N286">
        <v>1</v>
      </c>
      <c r="O286">
        <v>4.3499999999999996</v>
      </c>
      <c r="P286">
        <v>10</v>
      </c>
      <c r="Q286">
        <v>36</v>
      </c>
      <c r="R286">
        <v>1</v>
      </c>
      <c r="S286">
        <v>60</v>
      </c>
      <c r="T286">
        <v>121</v>
      </c>
      <c r="U286">
        <v>115</v>
      </c>
      <c r="V286">
        <v>36</v>
      </c>
      <c r="W286">
        <v>10.7</v>
      </c>
      <c r="X286">
        <f>VLOOKUP(A286,眼底和Gensini!$A:$L,2,0)</f>
        <v>0.80799999999999905</v>
      </c>
      <c r="Y286">
        <f>VLOOKUP($A286,眼底和Gensini!$A:$L,2,0)</f>
        <v>0.80799999999999905</v>
      </c>
      <c r="Z286">
        <f>VLOOKUP($A286,眼底和Gensini!$A:$L,4,0)</f>
        <v>64.5</v>
      </c>
      <c r="AA286">
        <f>VLOOKUP($A286,眼底和Gensini!$A:$L,5,0)</f>
        <v>52.5</v>
      </c>
      <c r="AB286">
        <f>VLOOKUP($A286,眼底和Gensini!$A:$L,6,0)</f>
        <v>79.5</v>
      </c>
      <c r="AC286">
        <f>VLOOKUP($A286,眼底和Gensini!$A:$L,7,0)</f>
        <v>96</v>
      </c>
      <c r="AD286">
        <f>VLOOKUP($A286,眼底和Gensini!$A:$L,8,0)</f>
        <v>1.633</v>
      </c>
      <c r="AE286">
        <f>VLOOKUP($A286,眼底和Gensini!$A:$L,9,0)</f>
        <v>1.58299999999999</v>
      </c>
      <c r="AF286">
        <f>VLOOKUP($A286,眼底和Gensini!$A:$L,10,0)</f>
        <v>0.95655000000000001</v>
      </c>
      <c r="AG286">
        <f>VLOOKUP($A286,眼底和Gensini!$A:$L,11,0)</f>
        <v>1.6574</v>
      </c>
      <c r="AH286">
        <f>VLOOKUP($A286,眼底和Gensini!$A:$L,12,0)</f>
        <v>36</v>
      </c>
    </row>
    <row r="287" spans="1:34" x14ac:dyDescent="0.25">
      <c r="A287">
        <v>103190</v>
      </c>
      <c r="B287">
        <v>58</v>
      </c>
      <c r="C287">
        <v>2</v>
      </c>
      <c r="D287" t="s">
        <v>41</v>
      </c>
      <c r="E287" t="s">
        <v>41</v>
      </c>
      <c r="F287">
        <v>0</v>
      </c>
      <c r="G287" t="s">
        <v>87</v>
      </c>
      <c r="H287" t="s">
        <v>101</v>
      </c>
      <c r="I287" t="s">
        <v>55</v>
      </c>
      <c r="J287" t="s">
        <v>151</v>
      </c>
      <c r="K287" t="s">
        <v>58</v>
      </c>
      <c r="L287" t="s">
        <v>41</v>
      </c>
      <c r="M287" t="s">
        <v>41</v>
      </c>
      <c r="N287">
        <v>1</v>
      </c>
      <c r="O287">
        <v>3.62</v>
      </c>
      <c r="P287">
        <v>6.5</v>
      </c>
      <c r="Q287">
        <v>24</v>
      </c>
      <c r="R287" t="s">
        <v>52</v>
      </c>
      <c r="S287">
        <v>41</v>
      </c>
      <c r="T287">
        <v>271</v>
      </c>
      <c r="U287">
        <v>137</v>
      </c>
      <c r="V287">
        <v>61</v>
      </c>
      <c r="W287">
        <v>6.1</v>
      </c>
      <c r="X287">
        <f>VLOOKUP(A287,眼底和Gensini!$A:$L,2,0)</f>
        <v>0.69399999999999995</v>
      </c>
      <c r="Y287">
        <f>VLOOKUP($A287,眼底和Gensini!$A:$L,2,0)</f>
        <v>0.69399999999999995</v>
      </c>
      <c r="Z287">
        <f>VLOOKUP($A287,眼底和Gensini!$A:$L,4,0)</f>
        <v>63.5</v>
      </c>
      <c r="AA287">
        <f>VLOOKUP($A287,眼底和Gensini!$A:$L,5,0)</f>
        <v>64.5</v>
      </c>
      <c r="AB287">
        <f>VLOOKUP($A287,眼底和Gensini!$A:$L,6,0)</f>
        <v>92</v>
      </c>
      <c r="AC287">
        <f>VLOOKUP($A287,眼底和Gensini!$A:$L,7,0)</f>
        <v>94</v>
      </c>
      <c r="AD287">
        <f>VLOOKUP($A287,眼底和Gensini!$A:$L,8,0)</f>
        <v>1.6</v>
      </c>
      <c r="AE287">
        <f>VLOOKUP($A287,眼底和Gensini!$A:$L,9,0)</f>
        <v>1.6345000000000001</v>
      </c>
      <c r="AF287">
        <f>VLOOKUP($A287,眼底和Gensini!$A:$L,10,0)</f>
        <v>1.5032000000000001</v>
      </c>
      <c r="AG287">
        <f>VLOOKUP($A287,眼底和Gensini!$A:$L,11,0)</f>
        <v>1.22105</v>
      </c>
      <c r="AH287">
        <f>VLOOKUP($A287,眼底和Gensini!$A:$L,12,0)</f>
        <v>24</v>
      </c>
    </row>
    <row r="288" spans="1:34" x14ac:dyDescent="0.25">
      <c r="A288">
        <v>257389</v>
      </c>
      <c r="B288">
        <v>69</v>
      </c>
      <c r="C288">
        <v>1</v>
      </c>
      <c r="D288" t="s">
        <v>41</v>
      </c>
      <c r="E288" t="s">
        <v>41</v>
      </c>
      <c r="F288">
        <v>0</v>
      </c>
      <c r="G288" t="s">
        <v>53</v>
      </c>
      <c r="H288" t="s">
        <v>55</v>
      </c>
      <c r="I288" t="s">
        <v>72</v>
      </c>
      <c r="J288" t="s">
        <v>71</v>
      </c>
      <c r="K288" t="s">
        <v>72</v>
      </c>
      <c r="L288" t="s">
        <v>40</v>
      </c>
      <c r="M288" t="s">
        <v>40</v>
      </c>
      <c r="N288">
        <v>1</v>
      </c>
      <c r="O288">
        <v>3.81</v>
      </c>
      <c r="P288">
        <v>5</v>
      </c>
      <c r="Q288">
        <v>8</v>
      </c>
      <c r="R288" t="s">
        <v>52</v>
      </c>
      <c r="S288">
        <v>62</v>
      </c>
      <c r="T288">
        <v>345</v>
      </c>
      <c r="U288">
        <v>142</v>
      </c>
      <c r="V288">
        <v>91</v>
      </c>
      <c r="W288">
        <v>8.6</v>
      </c>
      <c r="X288">
        <f>VLOOKUP(A288,眼底和Gensini!$A:$L,2,0)</f>
        <v>0.70299999999999996</v>
      </c>
      <c r="Y288">
        <f>VLOOKUP($A288,眼底和Gensini!$A:$L,2,0)</f>
        <v>0.70299999999999996</v>
      </c>
      <c r="Z288">
        <f>VLOOKUP($A288,眼底和Gensini!$A:$L,4,0)</f>
        <v>43.5</v>
      </c>
      <c r="AA288">
        <f>VLOOKUP($A288,眼底和Gensini!$A:$L,5,0)</f>
        <v>44.5</v>
      </c>
      <c r="AB288">
        <f>VLOOKUP($A288,眼底和Gensini!$A:$L,6,0)</f>
        <v>62</v>
      </c>
      <c r="AC288">
        <f>VLOOKUP($A288,眼底和Gensini!$A:$L,7,0)</f>
        <v>54</v>
      </c>
      <c r="AD288">
        <f>VLOOKUP($A288,眼底和Gensini!$A:$L,8,0)</f>
        <v>1.40949999999999</v>
      </c>
      <c r="AE288">
        <f>VLOOKUP($A288,眼底和Gensini!$A:$L,9,0)</f>
        <v>1.4390000000000001</v>
      </c>
      <c r="AF288">
        <f>VLOOKUP($A288,眼底和Gensini!$A:$L,10,0)</f>
        <v>0.77170000000000005</v>
      </c>
      <c r="AG288">
        <f>VLOOKUP($A288,眼底和Gensini!$A:$L,11,0)</f>
        <v>0.81315000000000004</v>
      </c>
      <c r="AH288">
        <f>VLOOKUP($A288,眼底和Gensini!$A:$L,12,0)</f>
        <v>8</v>
      </c>
    </row>
    <row r="289" spans="1:34" x14ac:dyDescent="0.25">
      <c r="A289">
        <v>410271</v>
      </c>
      <c r="B289">
        <v>61</v>
      </c>
      <c r="C289">
        <v>2</v>
      </c>
      <c r="D289" t="s">
        <v>40</v>
      </c>
      <c r="E289" t="s">
        <v>40</v>
      </c>
      <c r="F289">
        <v>0</v>
      </c>
      <c r="G289" t="s">
        <v>133</v>
      </c>
      <c r="H289" t="s">
        <v>43</v>
      </c>
      <c r="I289" t="s">
        <v>80</v>
      </c>
      <c r="J289" t="s">
        <v>45</v>
      </c>
      <c r="K289" t="s">
        <v>54</v>
      </c>
      <c r="L289" t="s">
        <v>41</v>
      </c>
      <c r="M289" t="s">
        <v>41</v>
      </c>
      <c r="N289">
        <v>1</v>
      </c>
      <c r="O289">
        <v>4.43</v>
      </c>
      <c r="P289">
        <v>5.8</v>
      </c>
      <c r="Q289">
        <v>0</v>
      </c>
      <c r="R289">
        <v>0.4</v>
      </c>
      <c r="S289">
        <v>57</v>
      </c>
      <c r="T289">
        <v>309</v>
      </c>
      <c r="U289">
        <v>146</v>
      </c>
      <c r="V289">
        <v>69</v>
      </c>
      <c r="W289">
        <v>8.6</v>
      </c>
      <c r="X289">
        <f>VLOOKUP(A289,眼底和Gensini!$A:$L,2,0)</f>
        <v>0.6845</v>
      </c>
      <c r="Y289">
        <f>VLOOKUP($A289,眼底和Gensini!$A:$L,2,0)</f>
        <v>0.6845</v>
      </c>
      <c r="Z289">
        <f>VLOOKUP($A289,眼底和Gensini!$A:$L,4,0)</f>
        <v>55.5</v>
      </c>
      <c r="AA289">
        <f>VLOOKUP($A289,眼底和Gensini!$A:$L,5,0)</f>
        <v>56.5</v>
      </c>
      <c r="AB289">
        <f>VLOOKUP($A289,眼底和Gensini!$A:$L,6,0)</f>
        <v>82.5</v>
      </c>
      <c r="AC289">
        <f>VLOOKUP($A289,眼底和Gensini!$A:$L,7,0)</f>
        <v>90</v>
      </c>
      <c r="AD289">
        <f>VLOOKUP($A289,眼底和Gensini!$A:$L,8,0)</f>
        <v>1.5109999999999899</v>
      </c>
      <c r="AE289">
        <f>VLOOKUP($A289,眼底和Gensini!$A:$L,9,0)</f>
        <v>1.607</v>
      </c>
      <c r="AF289">
        <f>VLOOKUP($A289,眼底和Gensini!$A:$L,10,0)</f>
        <v>0.74564999999999904</v>
      </c>
      <c r="AG289">
        <f>VLOOKUP($A289,眼底和Gensini!$A:$L,11,0)</f>
        <v>1.0625499999999899</v>
      </c>
      <c r="AH289">
        <f>VLOOKUP($A289,眼底和Gensini!$A:$L,12,0)</f>
        <v>0</v>
      </c>
    </row>
    <row r="290" spans="1:34" x14ac:dyDescent="0.25">
      <c r="A290">
        <v>372909</v>
      </c>
      <c r="B290">
        <v>62</v>
      </c>
      <c r="C290">
        <v>1</v>
      </c>
      <c r="D290" t="s">
        <v>41</v>
      </c>
      <c r="E290" t="s">
        <v>41</v>
      </c>
      <c r="F290">
        <v>0</v>
      </c>
      <c r="G290" t="s">
        <v>88</v>
      </c>
      <c r="H290" t="s">
        <v>101</v>
      </c>
      <c r="I290" t="s">
        <v>108</v>
      </c>
      <c r="J290" t="s">
        <v>107</v>
      </c>
      <c r="K290" t="s">
        <v>115</v>
      </c>
      <c r="L290" t="s">
        <v>41</v>
      </c>
      <c r="M290" t="s">
        <v>41</v>
      </c>
      <c r="N290">
        <v>1</v>
      </c>
      <c r="O290">
        <v>4.17</v>
      </c>
      <c r="P290">
        <v>5</v>
      </c>
      <c r="Q290">
        <v>10</v>
      </c>
      <c r="R290" t="s">
        <v>52</v>
      </c>
      <c r="S290">
        <v>52</v>
      </c>
      <c r="T290">
        <v>340</v>
      </c>
      <c r="U290">
        <v>137</v>
      </c>
      <c r="V290">
        <v>69</v>
      </c>
      <c r="W290">
        <v>7.8</v>
      </c>
      <c r="X290">
        <f>VLOOKUP(A290,眼底和Gensini!$A:$L,2,0)</f>
        <v>0.63849999999999996</v>
      </c>
      <c r="Y290">
        <f>VLOOKUP($A290,眼底和Gensini!$A:$L,2,0)</f>
        <v>0.63849999999999996</v>
      </c>
      <c r="Z290">
        <f>VLOOKUP($A290,眼底和Gensini!$A:$L,4,0)</f>
        <v>76.5</v>
      </c>
      <c r="AA290">
        <f>VLOOKUP($A290,眼底和Gensini!$A:$L,5,0)</f>
        <v>63.5</v>
      </c>
      <c r="AB290">
        <f>VLOOKUP($A290,眼底和Gensini!$A:$L,6,0)</f>
        <v>120.5</v>
      </c>
      <c r="AC290">
        <f>VLOOKUP($A290,眼底和Gensini!$A:$L,7,0)</f>
        <v>107</v>
      </c>
      <c r="AD290">
        <f>VLOOKUP($A290,眼底和Gensini!$A:$L,8,0)</f>
        <v>1.47549999999999</v>
      </c>
      <c r="AE290">
        <f>VLOOKUP($A290,眼底和Gensini!$A:$L,9,0)</f>
        <v>1.5854999999999899</v>
      </c>
      <c r="AF290">
        <f>VLOOKUP($A290,眼底和Gensini!$A:$L,10,0)</f>
        <v>1.3124499999999999</v>
      </c>
      <c r="AG290">
        <f>VLOOKUP($A290,眼底和Gensini!$A:$L,11,0)</f>
        <v>1.1168499999999999</v>
      </c>
      <c r="AH290">
        <f>VLOOKUP($A290,眼底和Gensini!$A:$L,12,0)</f>
        <v>10</v>
      </c>
    </row>
    <row r="291" spans="1:34" x14ac:dyDescent="0.25">
      <c r="A291">
        <v>410257</v>
      </c>
      <c r="B291">
        <v>76</v>
      </c>
      <c r="C291">
        <v>2</v>
      </c>
      <c r="D291" t="s">
        <v>40</v>
      </c>
      <c r="E291" t="s">
        <v>40</v>
      </c>
      <c r="F291">
        <v>0</v>
      </c>
      <c r="G291" t="s">
        <v>61</v>
      </c>
      <c r="H291" t="s">
        <v>101</v>
      </c>
      <c r="I291" t="s">
        <v>43</v>
      </c>
      <c r="J291" t="s">
        <v>135</v>
      </c>
      <c r="K291" t="s">
        <v>69</v>
      </c>
      <c r="L291" t="s">
        <v>41</v>
      </c>
      <c r="M291" t="s">
        <v>41</v>
      </c>
      <c r="N291">
        <v>1</v>
      </c>
      <c r="O291">
        <v>4.3099999999999996</v>
      </c>
      <c r="P291">
        <v>5.5</v>
      </c>
      <c r="Q291">
        <v>26</v>
      </c>
      <c r="R291" t="s">
        <v>52</v>
      </c>
      <c r="S291">
        <v>47</v>
      </c>
      <c r="T291">
        <v>150</v>
      </c>
      <c r="U291">
        <v>160</v>
      </c>
      <c r="V291">
        <v>52</v>
      </c>
      <c r="W291">
        <v>1.6</v>
      </c>
      <c r="X291">
        <f>VLOOKUP(A291,眼底和Gensini!$A:$L,2,0)</f>
        <v>0.77399999999999902</v>
      </c>
      <c r="Y291">
        <f>VLOOKUP($A291,眼底和Gensini!$A:$L,2,0)</f>
        <v>0.77399999999999902</v>
      </c>
      <c r="Z291">
        <f>VLOOKUP($A291,眼底和Gensini!$A:$L,4,0)</f>
        <v>57</v>
      </c>
      <c r="AA291">
        <f>VLOOKUP($A291,眼底和Gensini!$A:$L,5,0)</f>
        <v>56</v>
      </c>
      <c r="AB291">
        <f>VLOOKUP($A291,眼底和Gensini!$A:$L,6,0)</f>
        <v>74.5</v>
      </c>
      <c r="AC291">
        <f>VLOOKUP($A291,眼底和Gensini!$A:$L,7,0)</f>
        <v>67</v>
      </c>
      <c r="AD291">
        <f>VLOOKUP($A291,眼底和Gensini!$A:$L,8,0)</f>
        <v>1.4249999999999901</v>
      </c>
      <c r="AE291">
        <f>VLOOKUP($A291,眼底和Gensini!$A:$L,9,0)</f>
        <v>1.4735</v>
      </c>
      <c r="AF291">
        <f>VLOOKUP($A291,眼底和Gensini!$A:$L,10,0)</f>
        <v>0.76</v>
      </c>
      <c r="AG291">
        <f>VLOOKUP($A291,眼底和Gensini!$A:$L,11,0)</f>
        <v>1.3458999999999901</v>
      </c>
      <c r="AH291">
        <f>VLOOKUP($A291,眼底和Gensini!$A:$L,12,0)</f>
        <v>26</v>
      </c>
    </row>
    <row r="292" spans="1:34" x14ac:dyDescent="0.25">
      <c r="A292">
        <v>410534</v>
      </c>
      <c r="B292">
        <v>60</v>
      </c>
      <c r="C292">
        <v>1</v>
      </c>
      <c r="D292" t="s">
        <v>41</v>
      </c>
      <c r="E292" t="s">
        <v>41</v>
      </c>
      <c r="F292">
        <v>0</v>
      </c>
      <c r="G292" t="s">
        <v>124</v>
      </c>
      <c r="H292" t="s">
        <v>54</v>
      </c>
      <c r="I292" t="s">
        <v>48</v>
      </c>
      <c r="J292" t="s">
        <v>125</v>
      </c>
      <c r="K292" t="s">
        <v>43</v>
      </c>
      <c r="L292" t="s">
        <v>41</v>
      </c>
      <c r="M292" t="s">
        <v>40</v>
      </c>
      <c r="N292">
        <v>1</v>
      </c>
      <c r="O292">
        <v>3.35</v>
      </c>
      <c r="P292">
        <v>5.2</v>
      </c>
      <c r="Q292">
        <v>44</v>
      </c>
      <c r="R292" t="s">
        <v>52</v>
      </c>
      <c r="S292">
        <v>83</v>
      </c>
      <c r="T292">
        <v>411</v>
      </c>
      <c r="U292">
        <v>207</v>
      </c>
      <c r="V292">
        <v>264</v>
      </c>
      <c r="W292">
        <v>10</v>
      </c>
      <c r="X292">
        <f>VLOOKUP(A292,眼底和Gensini!$A:$L,2,0)</f>
        <v>0.76449999999999896</v>
      </c>
      <c r="Y292">
        <f>VLOOKUP($A292,眼底和Gensini!$A:$L,2,0)</f>
        <v>0.76449999999999896</v>
      </c>
      <c r="Z292">
        <f>VLOOKUP($A292,眼底和Gensini!$A:$L,4,0)</f>
        <v>59</v>
      </c>
      <c r="AA292">
        <f>VLOOKUP($A292,眼底和Gensini!$A:$L,5,0)</f>
        <v>47.5</v>
      </c>
      <c r="AB292">
        <f>VLOOKUP($A292,眼底和Gensini!$A:$L,6,0)</f>
        <v>77</v>
      </c>
      <c r="AC292">
        <f>VLOOKUP($A292,眼底和Gensini!$A:$L,7,0)</f>
        <v>82.5</v>
      </c>
      <c r="AD292">
        <f>VLOOKUP($A292,眼底和Gensini!$A:$L,8,0)</f>
        <v>1.4430000000000001</v>
      </c>
      <c r="AE292">
        <f>VLOOKUP($A292,眼底和Gensini!$A:$L,9,0)</f>
        <v>1.5049999999999999</v>
      </c>
      <c r="AF292">
        <f>VLOOKUP($A292,眼底和Gensini!$A:$L,10,0)</f>
        <v>0.90615000000000001</v>
      </c>
      <c r="AG292">
        <f>VLOOKUP($A292,眼底和Gensini!$A:$L,11,0)</f>
        <v>1.18895</v>
      </c>
      <c r="AH292">
        <f>VLOOKUP($A292,眼底和Gensini!$A:$L,12,0)</f>
        <v>44</v>
      </c>
    </row>
    <row r="293" spans="1:34" x14ac:dyDescent="0.25">
      <c r="A293">
        <v>232720</v>
      </c>
      <c r="B293">
        <v>64</v>
      </c>
      <c r="C293">
        <v>1</v>
      </c>
      <c r="D293" t="s">
        <v>41</v>
      </c>
      <c r="E293" t="s">
        <v>41</v>
      </c>
      <c r="F293">
        <v>0</v>
      </c>
      <c r="G293" t="s">
        <v>57</v>
      </c>
      <c r="H293" t="s">
        <v>80</v>
      </c>
      <c r="I293" t="s">
        <v>166</v>
      </c>
      <c r="J293" t="s">
        <v>182</v>
      </c>
      <c r="K293" t="s">
        <v>92</v>
      </c>
      <c r="L293" t="s">
        <v>41</v>
      </c>
      <c r="M293" t="s">
        <v>41</v>
      </c>
      <c r="N293">
        <v>1</v>
      </c>
      <c r="O293">
        <v>4.55</v>
      </c>
      <c r="P293">
        <v>5.8</v>
      </c>
      <c r="Q293">
        <v>8</v>
      </c>
      <c r="R293" t="s">
        <v>52</v>
      </c>
      <c r="S293">
        <v>100</v>
      </c>
      <c r="T293">
        <v>498</v>
      </c>
      <c r="U293">
        <v>163</v>
      </c>
      <c r="V293">
        <v>79</v>
      </c>
      <c r="W293">
        <v>15.9</v>
      </c>
      <c r="X293">
        <f>VLOOKUP(A293,眼底和Gensini!$A:$L,2,0)</f>
        <v>0.66749999999999898</v>
      </c>
      <c r="Y293">
        <f>VLOOKUP($A293,眼底和Gensini!$A:$L,2,0)</f>
        <v>0.66749999999999898</v>
      </c>
      <c r="Z293">
        <f>VLOOKUP($A293,眼底和Gensini!$A:$L,4,0)</f>
        <v>56</v>
      </c>
      <c r="AA293">
        <f>VLOOKUP($A293,眼底和Gensini!$A:$L,5,0)</f>
        <v>50.5</v>
      </c>
      <c r="AB293">
        <f>VLOOKUP($A293,眼底和Gensini!$A:$L,6,0)</f>
        <v>84</v>
      </c>
      <c r="AC293">
        <f>VLOOKUP($A293,眼底和Gensini!$A:$L,7,0)</f>
        <v>80</v>
      </c>
      <c r="AD293">
        <f>VLOOKUP($A293,眼底和Gensini!$A:$L,8,0)</f>
        <v>1.5945</v>
      </c>
      <c r="AE293">
        <f>VLOOKUP($A293,眼底和Gensini!$A:$L,9,0)</f>
        <v>1.6</v>
      </c>
      <c r="AF293">
        <f>VLOOKUP($A293,眼底和Gensini!$A:$L,10,0)</f>
        <v>1.1634</v>
      </c>
      <c r="AG293">
        <f>VLOOKUP($A293,眼底和Gensini!$A:$L,11,0)</f>
        <v>1.5704499999999999</v>
      </c>
      <c r="AH293">
        <f>VLOOKUP($A293,眼底和Gensini!$A:$L,12,0)</f>
        <v>8</v>
      </c>
    </row>
    <row r="294" spans="1:34" x14ac:dyDescent="0.25">
      <c r="A294">
        <v>239280</v>
      </c>
      <c r="B294">
        <v>68</v>
      </c>
      <c r="C294">
        <v>2</v>
      </c>
      <c r="D294" t="s">
        <v>41</v>
      </c>
      <c r="E294" t="s">
        <v>40</v>
      </c>
      <c r="F294">
        <v>0</v>
      </c>
      <c r="G294" t="s">
        <v>47</v>
      </c>
      <c r="H294" t="s">
        <v>95</v>
      </c>
      <c r="I294" t="s">
        <v>67</v>
      </c>
      <c r="J294" t="s">
        <v>71</v>
      </c>
      <c r="K294" t="s">
        <v>51</v>
      </c>
      <c r="L294" t="s">
        <v>41</v>
      </c>
      <c r="M294" t="s">
        <v>41</v>
      </c>
      <c r="N294">
        <v>1</v>
      </c>
      <c r="O294">
        <v>3.74</v>
      </c>
      <c r="P294">
        <v>6.6</v>
      </c>
      <c r="Q294">
        <v>10</v>
      </c>
      <c r="R294" t="s">
        <v>52</v>
      </c>
      <c r="S294">
        <v>49</v>
      </c>
      <c r="T294">
        <v>152</v>
      </c>
      <c r="U294">
        <v>208</v>
      </c>
      <c r="V294">
        <v>168</v>
      </c>
      <c r="W294">
        <v>2.4</v>
      </c>
      <c r="X294">
        <f>VLOOKUP(A294,眼底和Gensini!$A:$L,2,0)</f>
        <v>0.683499999999999</v>
      </c>
      <c r="Y294">
        <f>VLOOKUP($A294,眼底和Gensini!$A:$L,2,0)</f>
        <v>0.683499999999999</v>
      </c>
      <c r="Z294">
        <f>VLOOKUP($A294,眼底和Gensini!$A:$L,4,0)</f>
        <v>76.5</v>
      </c>
      <c r="AA294">
        <f>VLOOKUP($A294,眼底和Gensini!$A:$L,5,0)</f>
        <v>70</v>
      </c>
      <c r="AB294">
        <f>VLOOKUP($A294,眼底和Gensini!$A:$L,6,0)</f>
        <v>112.5</v>
      </c>
      <c r="AC294">
        <f>VLOOKUP($A294,眼底和Gensini!$A:$L,7,0)</f>
        <v>108.5</v>
      </c>
      <c r="AD294">
        <f>VLOOKUP($A294,眼底和Gensini!$A:$L,8,0)</f>
        <v>1.5229999999999999</v>
      </c>
      <c r="AE294">
        <f>VLOOKUP($A294,眼底和Gensini!$A:$L,9,0)</f>
        <v>1.5389999999999999</v>
      </c>
      <c r="AF294">
        <f>VLOOKUP($A294,眼底和Gensini!$A:$L,10,0)</f>
        <v>0.76374999999999904</v>
      </c>
      <c r="AG294">
        <f>VLOOKUP($A294,眼底和Gensini!$A:$L,11,0)</f>
        <v>1.21475</v>
      </c>
      <c r="AH294">
        <f>VLOOKUP($A294,眼底和Gensini!$A:$L,12,0)</f>
        <v>10</v>
      </c>
    </row>
    <row r="295" spans="1:34" x14ac:dyDescent="0.25">
      <c r="A295">
        <v>348667</v>
      </c>
      <c r="B295">
        <v>63</v>
      </c>
      <c r="C295">
        <v>1</v>
      </c>
      <c r="D295" t="s">
        <v>41</v>
      </c>
      <c r="E295" t="s">
        <v>40</v>
      </c>
      <c r="F295">
        <v>0</v>
      </c>
      <c r="G295" t="s">
        <v>57</v>
      </c>
      <c r="H295" t="s">
        <v>55</v>
      </c>
      <c r="I295" t="s">
        <v>55</v>
      </c>
      <c r="J295" t="s">
        <v>135</v>
      </c>
      <c r="K295" t="s">
        <v>117</v>
      </c>
      <c r="L295" t="s">
        <v>40</v>
      </c>
      <c r="M295" t="s">
        <v>41</v>
      </c>
      <c r="N295">
        <v>1</v>
      </c>
      <c r="O295">
        <v>4.1500000000000004</v>
      </c>
      <c r="P295">
        <v>5.9</v>
      </c>
      <c r="Q295">
        <v>38</v>
      </c>
      <c r="R295" t="s">
        <v>52</v>
      </c>
      <c r="S295">
        <v>54</v>
      </c>
      <c r="T295">
        <v>250</v>
      </c>
      <c r="U295">
        <v>163</v>
      </c>
      <c r="V295">
        <v>66</v>
      </c>
      <c r="W295">
        <v>9.5</v>
      </c>
      <c r="X295">
        <f>VLOOKUP(A295,眼底和Gensini!$A:$L,2,0)</f>
        <v>0.80699999999999905</v>
      </c>
      <c r="Y295">
        <f>VLOOKUP($A295,眼底和Gensini!$A:$L,2,0)</f>
        <v>0.80699999999999905</v>
      </c>
      <c r="Z295">
        <f>VLOOKUP($A295,眼底和Gensini!$A:$L,4,0)</f>
        <v>61.5</v>
      </c>
      <c r="AA295">
        <f>VLOOKUP($A295,眼底和Gensini!$A:$L,5,0)</f>
        <v>55.5</v>
      </c>
      <c r="AB295">
        <f>VLOOKUP($A295,眼底和Gensini!$A:$L,6,0)</f>
        <v>77.5</v>
      </c>
      <c r="AC295">
        <f>VLOOKUP($A295,眼底和Gensini!$A:$L,7,0)</f>
        <v>87</v>
      </c>
      <c r="AD295">
        <f>VLOOKUP($A295,眼底和Gensini!$A:$L,8,0)</f>
        <v>1.6559999999999999</v>
      </c>
      <c r="AE295">
        <f>VLOOKUP($A295,眼底和Gensini!$A:$L,9,0)</f>
        <v>1.6435</v>
      </c>
      <c r="AF295">
        <f>VLOOKUP($A295,眼底和Gensini!$A:$L,10,0)</f>
        <v>0.72399999999999998</v>
      </c>
      <c r="AG295">
        <f>VLOOKUP($A295,眼底和Gensini!$A:$L,11,0)</f>
        <v>1.0852999999999999</v>
      </c>
      <c r="AH295">
        <f>VLOOKUP($A295,眼底和Gensini!$A:$L,12,0)</f>
        <v>38</v>
      </c>
    </row>
    <row r="296" spans="1:34" x14ac:dyDescent="0.25">
      <c r="A296">
        <v>398480</v>
      </c>
      <c r="B296">
        <v>55</v>
      </c>
      <c r="C296">
        <v>1</v>
      </c>
      <c r="D296" t="s">
        <v>41</v>
      </c>
      <c r="E296" t="s">
        <v>41</v>
      </c>
      <c r="F296">
        <v>0</v>
      </c>
      <c r="G296" t="s">
        <v>53</v>
      </c>
      <c r="H296" t="s">
        <v>72</v>
      </c>
      <c r="I296" t="s">
        <v>83</v>
      </c>
      <c r="J296" t="s">
        <v>138</v>
      </c>
      <c r="K296" t="s">
        <v>86</v>
      </c>
      <c r="L296" t="s">
        <v>40</v>
      </c>
      <c r="M296" t="s">
        <v>40</v>
      </c>
      <c r="N296">
        <v>1</v>
      </c>
      <c r="O296">
        <v>3.1</v>
      </c>
      <c r="P296">
        <v>6</v>
      </c>
      <c r="Q296">
        <v>3</v>
      </c>
      <c r="R296" t="s">
        <v>52</v>
      </c>
      <c r="S296">
        <v>61</v>
      </c>
      <c r="T296">
        <v>313</v>
      </c>
      <c r="U296">
        <v>150</v>
      </c>
      <c r="V296">
        <v>58</v>
      </c>
      <c r="W296">
        <v>2.6</v>
      </c>
      <c r="X296">
        <f>VLOOKUP(A296,眼底和Gensini!$A:$L,2,0)</f>
        <v>0.55100000000000005</v>
      </c>
      <c r="Y296">
        <f>VLOOKUP($A296,眼底和Gensini!$A:$L,2,0)</f>
        <v>0.55100000000000005</v>
      </c>
      <c r="Z296">
        <f>VLOOKUP($A296,眼底和Gensini!$A:$L,4,0)</f>
        <v>64</v>
      </c>
      <c r="AA296">
        <f>VLOOKUP($A296,眼底和Gensini!$A:$L,5,0)</f>
        <v>81</v>
      </c>
      <c r="AB296">
        <f>VLOOKUP($A296,眼底和Gensini!$A:$L,6,0)</f>
        <v>117</v>
      </c>
      <c r="AC296">
        <f>VLOOKUP($A296,眼底和Gensini!$A:$L,7,0)</f>
        <v>101</v>
      </c>
      <c r="AD296">
        <f>VLOOKUP($A296,眼底和Gensini!$A:$L,8,0)</f>
        <v>1.421</v>
      </c>
      <c r="AE296">
        <f>VLOOKUP($A296,眼底和Gensini!$A:$L,9,0)</f>
        <v>1.474</v>
      </c>
      <c r="AF296">
        <f>VLOOKUP($A296,眼底和Gensini!$A:$L,10,0)</f>
        <v>0.63749999999999996</v>
      </c>
      <c r="AG296">
        <f>VLOOKUP($A296,眼底和Gensini!$A:$L,11,0)</f>
        <v>0.88039999999999996</v>
      </c>
      <c r="AH296">
        <f>VLOOKUP($A296,眼底和Gensini!$A:$L,12,0)</f>
        <v>3</v>
      </c>
    </row>
    <row r="297" spans="1:34" x14ac:dyDescent="0.25">
      <c r="A297">
        <v>316976</v>
      </c>
      <c r="B297" t="e">
        <v>#N/A</v>
      </c>
      <c r="C297" t="e">
        <v>#N/A</v>
      </c>
      <c r="D297" t="e">
        <v>#N/A</v>
      </c>
      <c r="E297" t="e">
        <v>#N/A</v>
      </c>
      <c r="F297">
        <v>0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>
        <v>1</v>
      </c>
      <c r="O297" t="e">
        <v>#N/A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t="e">
        <v>#N/A</v>
      </c>
      <c r="W297" t="e">
        <v>#N/A</v>
      </c>
      <c r="X297">
        <f>VLOOKUP(A297,眼底和Gensini!$A:$L,2,0)</f>
        <v>0.67600000000000005</v>
      </c>
      <c r="Y297">
        <f>VLOOKUP($A297,眼底和Gensini!$A:$L,2,0)</f>
        <v>0.67600000000000005</v>
      </c>
      <c r="Z297">
        <f>VLOOKUP($A297,眼底和Gensini!$A:$L,4,0)</f>
        <v>74</v>
      </c>
      <c r="AA297">
        <f>VLOOKUP($A297,眼底和Gensini!$A:$L,5,0)</f>
        <v>70.5</v>
      </c>
      <c r="AB297">
        <f>VLOOKUP($A297,眼底和Gensini!$A:$L,6,0)</f>
        <v>109.5</v>
      </c>
      <c r="AC297">
        <f>VLOOKUP($A297,眼底和Gensini!$A:$L,7,0)</f>
        <v>109.5</v>
      </c>
      <c r="AD297">
        <f>VLOOKUP($A297,眼底和Gensini!$A:$L,8,0)</f>
        <v>1.6014999999999999</v>
      </c>
      <c r="AE297">
        <f>VLOOKUP($A297,眼底和Gensini!$A:$L,9,0)</f>
        <v>1.6364999999999901</v>
      </c>
      <c r="AF297">
        <f>VLOOKUP($A297,眼底和Gensini!$A:$L,10,0)</f>
        <v>1.0398000000000001</v>
      </c>
      <c r="AG297">
        <f>VLOOKUP($A297,眼底和Gensini!$A:$L,11,0)</f>
        <v>1.6355500000000001</v>
      </c>
      <c r="AH297">
        <f>VLOOKUP($A297,眼底和Gensini!$A:$L,12,0)</f>
        <v>0</v>
      </c>
    </row>
    <row r="298" spans="1:34" x14ac:dyDescent="0.25">
      <c r="A298">
        <v>391020</v>
      </c>
      <c r="B298">
        <v>62</v>
      </c>
      <c r="C298">
        <v>1</v>
      </c>
      <c r="D298" t="s">
        <v>41</v>
      </c>
      <c r="E298" t="s">
        <v>41</v>
      </c>
      <c r="F298">
        <v>0</v>
      </c>
      <c r="G298" t="s">
        <v>182</v>
      </c>
      <c r="H298" t="s">
        <v>102</v>
      </c>
      <c r="I298" t="s">
        <v>55</v>
      </c>
      <c r="J298" t="s">
        <v>169</v>
      </c>
      <c r="K298" t="s">
        <v>163</v>
      </c>
      <c r="L298" t="s">
        <v>40</v>
      </c>
      <c r="M298" t="s">
        <v>41</v>
      </c>
      <c r="N298">
        <v>1</v>
      </c>
      <c r="O298">
        <v>3.57</v>
      </c>
      <c r="P298">
        <v>7.2</v>
      </c>
      <c r="Q298">
        <v>48</v>
      </c>
      <c r="R298" t="s">
        <v>52</v>
      </c>
      <c r="S298">
        <v>62</v>
      </c>
      <c r="T298">
        <v>386</v>
      </c>
      <c r="U298">
        <v>174</v>
      </c>
      <c r="V298">
        <v>77</v>
      </c>
      <c r="W298">
        <v>29.7</v>
      </c>
      <c r="X298">
        <f>VLOOKUP(A298,眼底和Gensini!$A:$L,2,0)</f>
        <v>0.71149999999999902</v>
      </c>
      <c r="Y298">
        <f>VLOOKUP($A298,眼底和Gensini!$A:$L,2,0)</f>
        <v>0.71149999999999902</v>
      </c>
      <c r="Z298">
        <f>VLOOKUP($A298,眼底和Gensini!$A:$L,4,0)</f>
        <v>72</v>
      </c>
      <c r="AA298">
        <f>VLOOKUP($A298,眼底和Gensini!$A:$L,5,0)</f>
        <v>81.5</v>
      </c>
      <c r="AB298">
        <f>VLOOKUP($A298,眼底和Gensini!$A:$L,6,0)</f>
        <v>102</v>
      </c>
      <c r="AC298">
        <f>VLOOKUP($A298,眼底和Gensini!$A:$L,7,0)</f>
        <v>91.5</v>
      </c>
      <c r="AD298">
        <f>VLOOKUP($A298,眼底和Gensini!$A:$L,8,0)</f>
        <v>1.526</v>
      </c>
      <c r="AE298">
        <f>VLOOKUP($A298,眼底和Gensini!$A:$L,9,0)</f>
        <v>1.58</v>
      </c>
      <c r="AF298">
        <f>VLOOKUP($A298,眼底和Gensini!$A:$L,10,0)</f>
        <v>0.88549999999999995</v>
      </c>
      <c r="AG298">
        <f>VLOOKUP($A298,眼底和Gensini!$A:$L,11,0)</f>
        <v>1.3954</v>
      </c>
      <c r="AH298">
        <f>VLOOKUP($A298,眼底和Gensini!$A:$L,12,0)</f>
        <v>48</v>
      </c>
    </row>
    <row r="299" spans="1:34" x14ac:dyDescent="0.25">
      <c r="A299">
        <v>219457</v>
      </c>
      <c r="B299">
        <v>41</v>
      </c>
      <c r="C299">
        <v>1</v>
      </c>
      <c r="D299" t="s">
        <v>41</v>
      </c>
      <c r="E299" t="s">
        <v>41</v>
      </c>
      <c r="F299">
        <v>0</v>
      </c>
      <c r="G299" t="s">
        <v>134</v>
      </c>
      <c r="H299" t="s">
        <v>92</v>
      </c>
      <c r="I299" t="s">
        <v>108</v>
      </c>
      <c r="J299" t="s">
        <v>149</v>
      </c>
      <c r="K299" t="s">
        <v>150</v>
      </c>
      <c r="L299" t="s">
        <v>41</v>
      </c>
      <c r="M299" t="s">
        <v>40</v>
      </c>
      <c r="N299">
        <v>1</v>
      </c>
      <c r="O299">
        <v>4.2699999999999996</v>
      </c>
      <c r="P299">
        <v>5.2</v>
      </c>
      <c r="Q299">
        <v>64</v>
      </c>
      <c r="R299" t="s">
        <v>52</v>
      </c>
      <c r="S299">
        <v>126</v>
      </c>
      <c r="T299">
        <v>543</v>
      </c>
      <c r="U299">
        <v>223</v>
      </c>
      <c r="V299">
        <v>192</v>
      </c>
      <c r="W299">
        <v>2.7</v>
      </c>
      <c r="X299">
        <f>VLOOKUP(A299,眼底和Gensini!$A:$L,2,0)</f>
        <v>0.66849999999999998</v>
      </c>
      <c r="Y299">
        <f>VLOOKUP($A299,眼底和Gensini!$A:$L,2,0)</f>
        <v>0.66849999999999998</v>
      </c>
      <c r="Z299">
        <f>VLOOKUP($A299,眼底和Gensini!$A:$L,4,0)</f>
        <v>61.5</v>
      </c>
      <c r="AA299">
        <f>VLOOKUP($A299,眼底和Gensini!$A:$L,5,0)</f>
        <v>54</v>
      </c>
      <c r="AB299">
        <f>VLOOKUP($A299,眼底和Gensini!$A:$L,6,0)</f>
        <v>92.5</v>
      </c>
      <c r="AC299">
        <f>VLOOKUP($A299,眼底和Gensini!$A:$L,7,0)</f>
        <v>97.5</v>
      </c>
      <c r="AD299">
        <f>VLOOKUP($A299,眼底和Gensini!$A:$L,8,0)</f>
        <v>1.611</v>
      </c>
      <c r="AE299">
        <f>VLOOKUP($A299,眼底和Gensini!$A:$L,9,0)</f>
        <v>1.63899999999999</v>
      </c>
      <c r="AF299">
        <f>VLOOKUP($A299,眼底和Gensini!$A:$L,10,0)</f>
        <v>1.3182</v>
      </c>
      <c r="AG299">
        <f>VLOOKUP($A299,眼底和Gensini!$A:$L,11,0)</f>
        <v>1.1399999999999999</v>
      </c>
      <c r="AH299">
        <f>VLOOKUP($A299,眼底和Gensini!$A:$L,12,0)</f>
        <v>64</v>
      </c>
    </row>
    <row r="300" spans="1:34" x14ac:dyDescent="0.25">
      <c r="A300">
        <v>207933</v>
      </c>
      <c r="B300">
        <v>62</v>
      </c>
      <c r="C300">
        <v>1</v>
      </c>
      <c r="D300" t="s">
        <v>41</v>
      </c>
      <c r="E300" t="s">
        <v>40</v>
      </c>
      <c r="F300">
        <v>0</v>
      </c>
      <c r="G300" t="s">
        <v>88</v>
      </c>
      <c r="H300" t="s">
        <v>43</v>
      </c>
      <c r="I300" t="s">
        <v>55</v>
      </c>
      <c r="J300" t="s">
        <v>143</v>
      </c>
      <c r="K300" t="s">
        <v>105</v>
      </c>
      <c r="L300" t="s">
        <v>40</v>
      </c>
      <c r="M300" t="s">
        <v>40</v>
      </c>
      <c r="N300">
        <v>1</v>
      </c>
      <c r="O300">
        <v>4.12</v>
      </c>
      <c r="P300">
        <v>7.2</v>
      </c>
      <c r="Q300">
        <v>66</v>
      </c>
      <c r="R300" t="s">
        <v>52</v>
      </c>
      <c r="S300">
        <v>56</v>
      </c>
      <c r="T300">
        <v>194</v>
      </c>
      <c r="U300">
        <v>121</v>
      </c>
      <c r="V300">
        <v>61</v>
      </c>
      <c r="W300">
        <v>12</v>
      </c>
      <c r="X300">
        <f>VLOOKUP(A300,眼底和Gensini!$A:$L,2,0)</f>
        <v>0.76199999999999901</v>
      </c>
      <c r="Y300">
        <f>VLOOKUP($A300,眼底和Gensini!$A:$L,2,0)</f>
        <v>0.76199999999999901</v>
      </c>
      <c r="Z300">
        <f>VLOOKUP($A300,眼底和Gensini!$A:$L,4,0)</f>
        <v>58</v>
      </c>
      <c r="AA300">
        <f>VLOOKUP($A300,眼底和Gensini!$A:$L,5,0)</f>
        <v>53</v>
      </c>
      <c r="AB300">
        <f>VLOOKUP($A300,眼底和Gensini!$A:$L,6,0)</f>
        <v>78</v>
      </c>
      <c r="AC300">
        <f>VLOOKUP($A300,眼底和Gensini!$A:$L,7,0)</f>
        <v>79</v>
      </c>
      <c r="AD300">
        <f>VLOOKUP($A300,眼底和Gensini!$A:$L,8,0)</f>
        <v>1.4335</v>
      </c>
      <c r="AE300">
        <f>VLOOKUP($A300,眼底和Gensini!$A:$L,9,0)</f>
        <v>1.4849999999999901</v>
      </c>
      <c r="AF300">
        <f>VLOOKUP($A300,眼底和Gensini!$A:$L,10,0)</f>
        <v>0.71330000000000005</v>
      </c>
      <c r="AG300">
        <f>VLOOKUP($A300,眼底和Gensini!$A:$L,11,0)</f>
        <v>0.941549999999999</v>
      </c>
      <c r="AH300">
        <f>VLOOKUP($A300,眼底和Gensini!$A:$L,12,0)</f>
        <v>66</v>
      </c>
    </row>
    <row r="301" spans="1:34" x14ac:dyDescent="0.25">
      <c r="A301">
        <v>410434</v>
      </c>
      <c r="B301">
        <v>54</v>
      </c>
      <c r="C301">
        <v>1</v>
      </c>
      <c r="D301" t="s">
        <v>41</v>
      </c>
      <c r="E301" t="s">
        <v>41</v>
      </c>
      <c r="F301">
        <v>0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s">
        <v>41</v>
      </c>
      <c r="M301" t="s">
        <v>40</v>
      </c>
      <c r="N301">
        <v>1</v>
      </c>
      <c r="O301">
        <v>2.98</v>
      </c>
      <c r="P301">
        <v>6</v>
      </c>
      <c r="Q301">
        <v>26</v>
      </c>
      <c r="R301" t="s">
        <v>52</v>
      </c>
      <c r="S301">
        <v>67</v>
      </c>
      <c r="T301">
        <v>268</v>
      </c>
      <c r="U301">
        <v>189</v>
      </c>
      <c r="V301">
        <v>124</v>
      </c>
      <c r="W301">
        <v>1.8</v>
      </c>
      <c r="X301">
        <f>VLOOKUP(A301,眼底和Gensini!$A:$L,2,0)</f>
        <v>0.75049999999999994</v>
      </c>
      <c r="Y301">
        <f>VLOOKUP($A301,眼底和Gensini!$A:$L,2,0)</f>
        <v>0.75049999999999994</v>
      </c>
      <c r="Z301">
        <f>VLOOKUP($A301,眼底和Gensini!$A:$L,4,0)</f>
        <v>41</v>
      </c>
      <c r="AA301">
        <f>VLOOKUP($A301,眼底和Gensini!$A:$L,5,0)</f>
        <v>30.5</v>
      </c>
      <c r="AB301">
        <f>VLOOKUP($A301,眼底和Gensini!$A:$L,6,0)</f>
        <v>55.5</v>
      </c>
      <c r="AC301">
        <f>VLOOKUP($A301,眼底和Gensini!$A:$L,7,0)</f>
        <v>52</v>
      </c>
      <c r="AD301">
        <f>VLOOKUP($A301,眼底和Gensini!$A:$L,8,0)</f>
        <v>1.4475</v>
      </c>
      <c r="AE301">
        <f>VLOOKUP($A301,眼底和Gensini!$A:$L,9,0)</f>
        <v>1.5545</v>
      </c>
      <c r="AF301">
        <f>VLOOKUP($A301,眼底和Gensini!$A:$L,10,0)</f>
        <v>0.62759999999999905</v>
      </c>
      <c r="AG301">
        <f>VLOOKUP($A301,眼底和Gensini!$A:$L,11,0)</f>
        <v>1.3996</v>
      </c>
      <c r="AH301">
        <f>VLOOKUP($A301,眼底和Gensini!$A:$L,12,0)</f>
        <v>26</v>
      </c>
    </row>
    <row r="302" spans="1:34" x14ac:dyDescent="0.25">
      <c r="A302">
        <v>272798</v>
      </c>
      <c r="B302">
        <v>59</v>
      </c>
      <c r="C302">
        <v>2</v>
      </c>
      <c r="D302" t="s">
        <v>40</v>
      </c>
      <c r="E302" t="s">
        <v>41</v>
      </c>
      <c r="F302">
        <v>0</v>
      </c>
      <c r="G302" t="s">
        <v>131</v>
      </c>
      <c r="H302" t="s">
        <v>55</v>
      </c>
      <c r="I302" t="s">
        <v>121</v>
      </c>
      <c r="J302" t="s">
        <v>61</v>
      </c>
      <c r="K302" t="s">
        <v>43</v>
      </c>
      <c r="L302" t="s">
        <v>41</v>
      </c>
      <c r="M302" t="s">
        <v>40</v>
      </c>
      <c r="N302">
        <v>1</v>
      </c>
      <c r="O302">
        <v>5.25</v>
      </c>
      <c r="P302">
        <v>6.2</v>
      </c>
      <c r="Q302">
        <v>0</v>
      </c>
      <c r="R302" t="s">
        <v>52</v>
      </c>
      <c r="S302">
        <v>29</v>
      </c>
      <c r="T302">
        <v>169</v>
      </c>
      <c r="U302">
        <v>186</v>
      </c>
      <c r="V302">
        <v>50</v>
      </c>
      <c r="W302">
        <v>25.9</v>
      </c>
      <c r="X302">
        <f>VLOOKUP(A302,眼底和Gensini!$A:$L,2,0)</f>
        <v>0.82799999999999896</v>
      </c>
      <c r="Y302">
        <f>VLOOKUP($A302,眼底和Gensini!$A:$L,2,0)</f>
        <v>0.82799999999999896</v>
      </c>
      <c r="Z302">
        <f>VLOOKUP($A302,眼底和Gensini!$A:$L,4,0)</f>
        <v>59</v>
      </c>
      <c r="AA302">
        <f>VLOOKUP($A302,眼底和Gensini!$A:$L,5,0)</f>
        <v>54</v>
      </c>
      <c r="AB302">
        <f>VLOOKUP($A302,眼底和Gensini!$A:$L,6,0)</f>
        <v>72</v>
      </c>
      <c r="AC302">
        <f>VLOOKUP($A302,眼底和Gensini!$A:$L,7,0)</f>
        <v>83.5</v>
      </c>
      <c r="AD302">
        <f>VLOOKUP($A302,眼底和Gensini!$A:$L,8,0)</f>
        <v>1.5640000000000001</v>
      </c>
      <c r="AE302">
        <f>VLOOKUP($A302,眼底和Gensini!$A:$L,9,0)</f>
        <v>1.6134999999999899</v>
      </c>
      <c r="AF302">
        <f>VLOOKUP($A302,眼底和Gensini!$A:$L,10,0)</f>
        <v>0.80115000000000003</v>
      </c>
      <c r="AG302">
        <f>VLOOKUP($A302,眼底和Gensini!$A:$L,11,0)</f>
        <v>1.4943500000000001</v>
      </c>
      <c r="AH302">
        <f>VLOOKUP($A302,眼底和Gensini!$A:$L,12,0)</f>
        <v>0</v>
      </c>
    </row>
    <row r="303" spans="1:34" x14ac:dyDescent="0.25">
      <c r="A303">
        <v>390517</v>
      </c>
      <c r="B303">
        <v>77</v>
      </c>
      <c r="C303">
        <v>1</v>
      </c>
      <c r="D303" t="s">
        <v>41</v>
      </c>
      <c r="E303" t="s">
        <v>40</v>
      </c>
      <c r="F303">
        <v>0</v>
      </c>
      <c r="G303" t="s">
        <v>133</v>
      </c>
      <c r="H303" t="s">
        <v>96</v>
      </c>
      <c r="I303" t="s">
        <v>48</v>
      </c>
      <c r="J303" t="s">
        <v>125</v>
      </c>
      <c r="K303" t="s">
        <v>67</v>
      </c>
      <c r="L303" t="s">
        <v>40</v>
      </c>
      <c r="M303" t="s">
        <v>41</v>
      </c>
      <c r="N303">
        <v>1</v>
      </c>
      <c r="O303">
        <v>3.71</v>
      </c>
      <c r="P303">
        <v>4.0999999999999996</v>
      </c>
      <c r="Q303">
        <v>30</v>
      </c>
      <c r="R303" t="s">
        <v>52</v>
      </c>
      <c r="S303">
        <v>97</v>
      </c>
      <c r="T303">
        <v>400</v>
      </c>
      <c r="U303">
        <v>129</v>
      </c>
      <c r="V303">
        <v>64</v>
      </c>
      <c r="W303">
        <v>1.8</v>
      </c>
      <c r="X303">
        <f>VLOOKUP(A303,眼底和Gensini!$A:$L,2,0)</f>
        <v>0.67500000000000004</v>
      </c>
      <c r="Y303">
        <f>VLOOKUP($A303,眼底和Gensini!$A:$L,2,0)</f>
        <v>0.67500000000000004</v>
      </c>
      <c r="Z303">
        <f>VLOOKUP($A303,眼底和Gensini!$A:$L,4,0)</f>
        <v>54</v>
      </c>
      <c r="AA303">
        <f>VLOOKUP($A303,眼底和Gensini!$A:$L,5,0)</f>
        <v>51.5</v>
      </c>
      <c r="AB303">
        <f>VLOOKUP($A303,眼底和Gensini!$A:$L,6,0)</f>
        <v>60</v>
      </c>
      <c r="AC303">
        <f>VLOOKUP($A303,眼底和Gensini!$A:$L,7,0)</f>
        <v>81.5</v>
      </c>
      <c r="AD303">
        <f>VLOOKUP($A303,眼底和Gensini!$A:$L,8,0)</f>
        <v>1.2169999999999801</v>
      </c>
      <c r="AE303">
        <f>VLOOKUP($A303,眼底和Gensini!$A:$L,9,0)</f>
        <v>1.3499999999999901</v>
      </c>
      <c r="AF303">
        <f>VLOOKUP($A303,眼底和Gensini!$A:$L,10,0)</f>
        <v>0.53810000000000002</v>
      </c>
      <c r="AG303">
        <f>VLOOKUP($A303,眼底和Gensini!$A:$L,11,0)</f>
        <v>1.1107</v>
      </c>
      <c r="AH303">
        <f>VLOOKUP($A303,眼底和Gensini!$A:$L,12,0)</f>
        <v>30</v>
      </c>
    </row>
    <row r="304" spans="1:34" x14ac:dyDescent="0.25">
      <c r="A304">
        <v>410405</v>
      </c>
      <c r="B304">
        <v>61</v>
      </c>
      <c r="C304">
        <v>2</v>
      </c>
      <c r="D304" t="s">
        <v>40</v>
      </c>
      <c r="E304" t="s">
        <v>40</v>
      </c>
      <c r="F304">
        <v>0</v>
      </c>
      <c r="G304" t="s">
        <v>87</v>
      </c>
      <c r="H304" t="s">
        <v>55</v>
      </c>
      <c r="I304" t="s">
        <v>51</v>
      </c>
      <c r="J304" t="s">
        <v>47</v>
      </c>
      <c r="K304" t="s">
        <v>44</v>
      </c>
      <c r="L304" t="s">
        <v>41</v>
      </c>
      <c r="M304" t="s">
        <v>40</v>
      </c>
      <c r="N304">
        <v>1</v>
      </c>
      <c r="O304">
        <v>3.35</v>
      </c>
      <c r="P304">
        <v>6</v>
      </c>
      <c r="Q304">
        <v>0</v>
      </c>
      <c r="R304" t="s">
        <v>52</v>
      </c>
      <c r="S304">
        <v>64</v>
      </c>
      <c r="T304">
        <v>332</v>
      </c>
      <c r="U304">
        <v>205</v>
      </c>
      <c r="V304">
        <v>80</v>
      </c>
      <c r="W304">
        <v>14.1</v>
      </c>
      <c r="X304">
        <f>VLOOKUP(A304,眼底和Gensini!$A:$L,2,0)</f>
        <v>0.746</v>
      </c>
      <c r="Y304">
        <f>VLOOKUP($A304,眼底和Gensini!$A:$L,2,0)</f>
        <v>0.746</v>
      </c>
      <c r="Z304">
        <f>VLOOKUP($A304,眼底和Gensini!$A:$L,4,0)</f>
        <v>58</v>
      </c>
      <c r="AA304">
        <f>VLOOKUP($A304,眼底和Gensini!$A:$L,5,0)</f>
        <v>55</v>
      </c>
      <c r="AB304">
        <f>VLOOKUP($A304,眼底和Gensini!$A:$L,6,0)</f>
        <v>78.5</v>
      </c>
      <c r="AC304">
        <f>VLOOKUP($A304,眼底和Gensini!$A:$L,7,0)</f>
        <v>89.5</v>
      </c>
      <c r="AD304">
        <f>VLOOKUP($A304,眼底和Gensini!$A:$L,8,0)</f>
        <v>1.6154999999999899</v>
      </c>
      <c r="AE304">
        <f>VLOOKUP($A304,眼底和Gensini!$A:$L,9,0)</f>
        <v>1.6345000000000001</v>
      </c>
      <c r="AF304">
        <f>VLOOKUP($A304,眼底和Gensini!$A:$L,10,0)</f>
        <v>1.0241</v>
      </c>
      <c r="AG304">
        <f>VLOOKUP($A304,眼底和Gensini!$A:$L,11,0)</f>
        <v>1.32449999999999</v>
      </c>
      <c r="AH304">
        <f>VLOOKUP($A304,眼底和Gensini!$A:$L,12,0)</f>
        <v>0</v>
      </c>
    </row>
    <row r="305" spans="1:34" x14ac:dyDescent="0.25">
      <c r="A305">
        <v>410530</v>
      </c>
      <c r="B305">
        <v>77</v>
      </c>
      <c r="C305">
        <v>2</v>
      </c>
      <c r="D305" t="s">
        <v>40</v>
      </c>
      <c r="E305" t="s">
        <v>41</v>
      </c>
      <c r="F305">
        <v>0</v>
      </c>
      <c r="G305" t="s">
        <v>131</v>
      </c>
      <c r="H305" t="s">
        <v>101</v>
      </c>
      <c r="I305" t="s">
        <v>112</v>
      </c>
      <c r="J305" t="s">
        <v>111</v>
      </c>
      <c r="K305" t="s">
        <v>67</v>
      </c>
      <c r="L305" t="s">
        <v>41</v>
      </c>
      <c r="M305" t="s">
        <v>40</v>
      </c>
      <c r="N305">
        <v>1</v>
      </c>
      <c r="O305">
        <v>3.38</v>
      </c>
      <c r="P305">
        <v>5</v>
      </c>
      <c r="Q305">
        <v>0</v>
      </c>
      <c r="R305">
        <v>1.9</v>
      </c>
      <c r="S305">
        <v>56</v>
      </c>
      <c r="T305">
        <v>260</v>
      </c>
      <c r="U305">
        <v>170</v>
      </c>
      <c r="V305">
        <v>85</v>
      </c>
      <c r="W305">
        <v>16.8</v>
      </c>
      <c r="X305">
        <f>VLOOKUP(A305,眼底和Gensini!$A:$L,2,0)</f>
        <v>0.70499999999999996</v>
      </c>
      <c r="Y305">
        <f>VLOOKUP($A305,眼底和Gensini!$A:$L,2,0)</f>
        <v>0.70499999999999996</v>
      </c>
      <c r="Z305">
        <f>VLOOKUP($A305,眼底和Gensini!$A:$L,4,0)</f>
        <v>44.5</v>
      </c>
      <c r="AA305">
        <f>VLOOKUP($A305,眼底和Gensini!$A:$L,5,0)</f>
        <v>51.5</v>
      </c>
      <c r="AB305">
        <f>VLOOKUP($A305,眼底和Gensini!$A:$L,6,0)</f>
        <v>64</v>
      </c>
      <c r="AC305">
        <f>VLOOKUP($A305,眼底和Gensini!$A:$L,7,0)</f>
        <v>86</v>
      </c>
      <c r="AD305">
        <f>VLOOKUP($A305,眼底和Gensini!$A:$L,8,0)</f>
        <v>1.4139999999999999</v>
      </c>
      <c r="AE305">
        <f>VLOOKUP($A305,眼底和Gensini!$A:$L,9,0)</f>
        <v>1.516</v>
      </c>
      <c r="AF305">
        <f>VLOOKUP($A305,眼底和Gensini!$A:$L,10,0)</f>
        <v>0.79454999999999998</v>
      </c>
      <c r="AG305">
        <f>VLOOKUP($A305,眼底和Gensini!$A:$L,11,0)</f>
        <v>1.23305</v>
      </c>
      <c r="AH305">
        <f>VLOOKUP($A305,眼底和Gensini!$A:$L,12,0)</f>
        <v>0</v>
      </c>
    </row>
    <row r="306" spans="1:34" x14ac:dyDescent="0.25">
      <c r="A306">
        <v>410331</v>
      </c>
      <c r="B306">
        <v>59</v>
      </c>
      <c r="C306">
        <v>2</v>
      </c>
      <c r="D306" t="s">
        <v>40</v>
      </c>
      <c r="E306" t="s">
        <v>40</v>
      </c>
      <c r="F306">
        <v>0</v>
      </c>
      <c r="G306" t="s">
        <v>57</v>
      </c>
      <c r="H306" t="s">
        <v>76</v>
      </c>
      <c r="I306" t="s">
        <v>51</v>
      </c>
      <c r="J306" t="s">
        <v>167</v>
      </c>
      <c r="K306" t="s">
        <v>76</v>
      </c>
      <c r="L306" t="s">
        <v>41</v>
      </c>
      <c r="M306" t="s">
        <v>41</v>
      </c>
      <c r="N306">
        <v>1</v>
      </c>
      <c r="O306">
        <v>3.14</v>
      </c>
      <c r="P306">
        <v>8.5</v>
      </c>
      <c r="Q306">
        <v>16</v>
      </c>
      <c r="R306" t="s">
        <v>52</v>
      </c>
      <c r="S306">
        <v>80</v>
      </c>
      <c r="T306">
        <v>453</v>
      </c>
      <c r="U306">
        <v>182</v>
      </c>
      <c r="V306">
        <v>43</v>
      </c>
      <c r="W306">
        <v>11.9</v>
      </c>
      <c r="X306">
        <f>VLOOKUP(A306,眼底和Gensini!$A:$L,2,0)</f>
        <v>0.98399999999999999</v>
      </c>
      <c r="Y306">
        <f>VLOOKUP($A306,眼底和Gensini!$A:$L,2,0)</f>
        <v>0.98399999999999999</v>
      </c>
      <c r="Z306">
        <f>VLOOKUP($A306,眼底和Gensini!$A:$L,4,0)</f>
        <v>78</v>
      </c>
      <c r="AA306">
        <f>VLOOKUP($A306,眼底和Gensini!$A:$L,5,0)</f>
        <v>37.5</v>
      </c>
      <c r="AB306">
        <f>VLOOKUP($A306,眼底和Gensini!$A:$L,6,0)</f>
        <v>88.5</v>
      </c>
      <c r="AC306">
        <f>VLOOKUP($A306,眼底和Gensini!$A:$L,7,0)</f>
        <v>84</v>
      </c>
      <c r="AD306">
        <f>VLOOKUP($A306,眼底和Gensini!$A:$L,8,0)</f>
        <v>1.0920000000000001</v>
      </c>
      <c r="AE306">
        <f>VLOOKUP($A306,眼底和Gensini!$A:$L,9,0)</f>
        <v>1.31499999999999</v>
      </c>
      <c r="AF306">
        <f>VLOOKUP($A306,眼底和Gensini!$A:$L,10,0)</f>
        <v>0.70140000000000002</v>
      </c>
      <c r="AG306">
        <f>VLOOKUP($A306,眼底和Gensini!$A:$L,11,0)</f>
        <v>1.1153999999999999</v>
      </c>
      <c r="AH306">
        <f>VLOOKUP($A306,眼底和Gensini!$A:$L,12,0)</f>
        <v>16</v>
      </c>
    </row>
    <row r="307" spans="1:34" x14ac:dyDescent="0.25">
      <c r="A307">
        <v>289514</v>
      </c>
      <c r="B307">
        <v>65</v>
      </c>
      <c r="C307">
        <v>1</v>
      </c>
      <c r="D307" t="s">
        <v>41</v>
      </c>
      <c r="E307" t="s">
        <v>41</v>
      </c>
      <c r="F307">
        <v>0</v>
      </c>
      <c r="G307" t="s">
        <v>153</v>
      </c>
      <c r="H307" t="e">
        <v>#N/A</v>
      </c>
      <c r="I307" t="s">
        <v>85</v>
      </c>
      <c r="J307" t="s">
        <v>139</v>
      </c>
      <c r="K307" t="s">
        <v>72</v>
      </c>
      <c r="L307" t="s">
        <v>41</v>
      </c>
      <c r="M307" t="s">
        <v>40</v>
      </c>
      <c r="N307">
        <v>1</v>
      </c>
      <c r="O307">
        <v>3.31</v>
      </c>
      <c r="P307">
        <v>5</v>
      </c>
      <c r="Q307">
        <v>74</v>
      </c>
      <c r="R307" t="s">
        <v>52</v>
      </c>
      <c r="S307">
        <v>96</v>
      </c>
      <c r="T307">
        <v>386</v>
      </c>
      <c r="U307">
        <v>130</v>
      </c>
      <c r="V307">
        <v>78</v>
      </c>
      <c r="W307">
        <v>0.8</v>
      </c>
      <c r="X307">
        <f>VLOOKUP(A307,眼底和Gensini!$A:$L,2,0)</f>
        <v>0.80800000000000005</v>
      </c>
      <c r="Y307">
        <f>VLOOKUP($A307,眼底和Gensini!$A:$L,2,0)</f>
        <v>0.80800000000000005</v>
      </c>
      <c r="Z307">
        <f>VLOOKUP($A307,眼底和Gensini!$A:$L,4,0)</f>
        <v>61.5</v>
      </c>
      <c r="AA307">
        <f>VLOOKUP($A307,眼底和Gensini!$A:$L,5,0)</f>
        <v>61.5</v>
      </c>
      <c r="AB307">
        <f>VLOOKUP($A307,眼底和Gensini!$A:$L,6,0)</f>
        <v>77.5</v>
      </c>
      <c r="AC307">
        <f>VLOOKUP($A307,眼底和Gensini!$A:$L,7,0)</f>
        <v>92.5</v>
      </c>
      <c r="AD307">
        <f>VLOOKUP($A307,眼底和Gensini!$A:$L,8,0)</f>
        <v>1.581</v>
      </c>
      <c r="AE307">
        <f>VLOOKUP($A307,眼底和Gensini!$A:$L,9,0)</f>
        <v>1.6065</v>
      </c>
      <c r="AF307">
        <f>VLOOKUP($A307,眼底和Gensini!$A:$L,10,0)</f>
        <v>0.67630000000000001</v>
      </c>
      <c r="AG307">
        <f>VLOOKUP($A307,眼底和Gensini!$A:$L,11,0)</f>
        <v>1.1596500000000001</v>
      </c>
      <c r="AH307">
        <f>VLOOKUP($A307,眼底和Gensini!$A:$L,12,0)</f>
        <v>74</v>
      </c>
    </row>
    <row r="308" spans="1:34" x14ac:dyDescent="0.25">
      <c r="A308">
        <v>390955</v>
      </c>
      <c r="B308">
        <v>54</v>
      </c>
      <c r="C308">
        <v>2</v>
      </c>
      <c r="D308" t="s">
        <v>40</v>
      </c>
      <c r="E308" t="s">
        <v>40</v>
      </c>
      <c r="F308">
        <v>0</v>
      </c>
      <c r="G308" t="s">
        <v>100</v>
      </c>
      <c r="H308" t="s">
        <v>108</v>
      </c>
      <c r="I308" t="s">
        <v>108</v>
      </c>
      <c r="J308" t="s">
        <v>118</v>
      </c>
      <c r="K308" t="s">
        <v>54</v>
      </c>
      <c r="L308" t="s">
        <v>41</v>
      </c>
      <c r="M308" t="s">
        <v>40</v>
      </c>
      <c r="N308">
        <v>1</v>
      </c>
      <c r="O308">
        <v>3.96</v>
      </c>
      <c r="P308">
        <v>6.4</v>
      </c>
      <c r="Q308">
        <v>4</v>
      </c>
      <c r="R308" t="s">
        <v>52</v>
      </c>
      <c r="S308">
        <v>52</v>
      </c>
      <c r="T308">
        <v>302</v>
      </c>
      <c r="U308">
        <v>200</v>
      </c>
      <c r="V308">
        <v>166</v>
      </c>
      <c r="W308">
        <v>12.4</v>
      </c>
      <c r="X308">
        <f>VLOOKUP(A308,眼底和Gensini!$A:$L,2,0)</f>
        <v>0.65249999999999997</v>
      </c>
      <c r="Y308">
        <f>VLOOKUP($A308,眼底和Gensini!$A:$L,2,0)</f>
        <v>0.65249999999999997</v>
      </c>
      <c r="Z308">
        <f>VLOOKUP($A308,眼底和Gensini!$A:$L,4,0)</f>
        <v>55.5</v>
      </c>
      <c r="AA308">
        <f>VLOOKUP($A308,眼底和Gensini!$A:$L,5,0)</f>
        <v>63.5</v>
      </c>
      <c r="AB308">
        <f>VLOOKUP($A308,眼底和Gensini!$A:$L,6,0)</f>
        <v>87.5</v>
      </c>
      <c r="AC308">
        <f>VLOOKUP($A308,眼底和Gensini!$A:$L,7,0)</f>
        <v>103.5</v>
      </c>
      <c r="AD308">
        <f>VLOOKUP($A308,眼底和Gensini!$A:$L,8,0)</f>
        <v>1.339</v>
      </c>
      <c r="AE308">
        <f>VLOOKUP($A308,眼底和Gensini!$A:$L,9,0)</f>
        <v>1.3740000000000001</v>
      </c>
      <c r="AF308">
        <f>VLOOKUP($A308,眼底和Gensini!$A:$L,10,0)</f>
        <v>0.86729999999999996</v>
      </c>
      <c r="AG308">
        <f>VLOOKUP($A308,眼底和Gensini!$A:$L,11,0)</f>
        <v>1.2805499999999901</v>
      </c>
      <c r="AH308">
        <f>VLOOKUP($A308,眼底和Gensini!$A:$L,12,0)</f>
        <v>4</v>
      </c>
    </row>
    <row r="309" spans="1:34" x14ac:dyDescent="0.25">
      <c r="A309">
        <v>410437</v>
      </c>
      <c r="B309">
        <v>54</v>
      </c>
      <c r="C309">
        <v>2</v>
      </c>
      <c r="D309" t="s">
        <v>40</v>
      </c>
      <c r="E309" t="s">
        <v>40</v>
      </c>
      <c r="F309">
        <v>0</v>
      </c>
      <c r="G309" t="s">
        <v>159</v>
      </c>
      <c r="H309" t="s">
        <v>74</v>
      </c>
      <c r="I309" t="s">
        <v>76</v>
      </c>
      <c r="J309" t="s">
        <v>82</v>
      </c>
      <c r="K309" t="s">
        <v>44</v>
      </c>
      <c r="L309" t="s">
        <v>40</v>
      </c>
      <c r="M309" t="s">
        <v>41</v>
      </c>
      <c r="N309">
        <v>1</v>
      </c>
      <c r="O309">
        <v>4.68</v>
      </c>
      <c r="P309">
        <v>5.0999999999999996</v>
      </c>
      <c r="Q309">
        <v>10</v>
      </c>
      <c r="R309" t="s">
        <v>52</v>
      </c>
      <c r="S309">
        <v>68</v>
      </c>
      <c r="T309">
        <v>427</v>
      </c>
      <c r="U309">
        <v>172</v>
      </c>
      <c r="V309">
        <v>136</v>
      </c>
      <c r="W309">
        <v>2.1</v>
      </c>
      <c r="X309">
        <f>VLOOKUP(A309,眼底和Gensini!$A:$L,2,0)</f>
        <v>0.57699999999999996</v>
      </c>
      <c r="Y309">
        <f>VLOOKUP($A309,眼底和Gensini!$A:$L,2,0)</f>
        <v>0.57699999999999996</v>
      </c>
      <c r="Z309">
        <f>VLOOKUP($A309,眼底和Gensini!$A:$L,4,0)</f>
        <v>51.5</v>
      </c>
      <c r="AA309">
        <f>VLOOKUP($A309,眼底和Gensini!$A:$L,5,0)</f>
        <v>56</v>
      </c>
      <c r="AB309">
        <f>VLOOKUP($A309,眼底和Gensini!$A:$L,6,0)</f>
        <v>91</v>
      </c>
      <c r="AC309">
        <f>VLOOKUP($A309,眼底和Gensini!$A:$L,7,0)</f>
        <v>83.5</v>
      </c>
      <c r="AD309">
        <f>VLOOKUP($A309,眼底和Gensini!$A:$L,8,0)</f>
        <v>1.607</v>
      </c>
      <c r="AE309">
        <f>VLOOKUP($A309,眼底和Gensini!$A:$L,9,0)</f>
        <v>1.6404999999999901</v>
      </c>
      <c r="AF309">
        <f>VLOOKUP($A309,眼底和Gensini!$A:$L,10,0)</f>
        <v>0.74374999999999902</v>
      </c>
      <c r="AG309">
        <f>VLOOKUP($A309,眼底和Gensini!$A:$L,11,0)</f>
        <v>1.2025999999999999</v>
      </c>
      <c r="AH309">
        <f>VLOOKUP($A309,眼底和Gensini!$A:$L,12,0)</f>
        <v>10</v>
      </c>
    </row>
    <row r="310" spans="1:34" x14ac:dyDescent="0.25">
      <c r="A310">
        <v>101707</v>
      </c>
      <c r="B310">
        <v>36</v>
      </c>
      <c r="C310">
        <v>2</v>
      </c>
      <c r="D310" t="s">
        <v>41</v>
      </c>
      <c r="E310" t="s">
        <v>40</v>
      </c>
      <c r="F310">
        <v>0</v>
      </c>
      <c r="G310" t="s">
        <v>57</v>
      </c>
      <c r="H310" t="s">
        <v>145</v>
      </c>
      <c r="I310" t="s">
        <v>85</v>
      </c>
      <c r="J310" t="s">
        <v>97</v>
      </c>
      <c r="K310" t="s">
        <v>55</v>
      </c>
      <c r="L310" t="s">
        <v>40</v>
      </c>
      <c r="M310" t="s">
        <v>41</v>
      </c>
      <c r="N310">
        <v>1</v>
      </c>
      <c r="O310">
        <v>4.4800000000000004</v>
      </c>
      <c r="P310">
        <v>6.5</v>
      </c>
      <c r="Q310">
        <v>0</v>
      </c>
      <c r="R310">
        <v>9.9</v>
      </c>
      <c r="S310">
        <v>40</v>
      </c>
      <c r="T310">
        <v>223</v>
      </c>
      <c r="U310">
        <v>137</v>
      </c>
      <c r="V310">
        <v>48</v>
      </c>
      <c r="W310">
        <v>5.3</v>
      </c>
      <c r="X310">
        <f>VLOOKUP(A310,眼底和Gensini!$A:$L,2,0)</f>
        <v>0.80349999999999899</v>
      </c>
      <c r="Y310">
        <f>VLOOKUP($A310,眼底和Gensini!$A:$L,2,0)</f>
        <v>0.80349999999999899</v>
      </c>
      <c r="Z310">
        <f>VLOOKUP($A310,眼底和Gensini!$A:$L,4,0)</f>
        <v>67</v>
      </c>
      <c r="AA310">
        <f>VLOOKUP($A310,眼底和Gensini!$A:$L,5,0)</f>
        <v>60.5</v>
      </c>
      <c r="AB310">
        <f>VLOOKUP($A310,眼底和Gensini!$A:$L,6,0)</f>
        <v>85</v>
      </c>
      <c r="AC310">
        <f>VLOOKUP($A310,眼底和Gensini!$A:$L,7,0)</f>
        <v>94.5</v>
      </c>
      <c r="AD310">
        <f>VLOOKUP($A310,眼底和Gensini!$A:$L,8,0)</f>
        <v>1.6154999999999999</v>
      </c>
      <c r="AE310">
        <f>VLOOKUP($A310,眼底和Gensini!$A:$L,9,0)</f>
        <v>1.6375</v>
      </c>
      <c r="AF310">
        <f>VLOOKUP($A310,眼底和Gensini!$A:$L,10,0)</f>
        <v>0.96409999999999996</v>
      </c>
      <c r="AG310">
        <f>VLOOKUP($A310,眼底和Gensini!$A:$L,11,0)</f>
        <v>0.9466</v>
      </c>
      <c r="AH310">
        <f>VLOOKUP($A310,眼底和Gensini!$A:$L,12,0)</f>
        <v>0</v>
      </c>
    </row>
    <row r="311" spans="1:34" x14ac:dyDescent="0.25">
      <c r="A311">
        <v>410526</v>
      </c>
      <c r="B311">
        <v>70</v>
      </c>
      <c r="C311">
        <v>1</v>
      </c>
      <c r="D311" t="s">
        <v>41</v>
      </c>
      <c r="E311" t="s">
        <v>40</v>
      </c>
      <c r="F311">
        <v>0</v>
      </c>
      <c r="G311" t="s">
        <v>57</v>
      </c>
      <c r="H311" t="s">
        <v>51</v>
      </c>
      <c r="I311" t="s">
        <v>72</v>
      </c>
      <c r="J311" t="s">
        <v>109</v>
      </c>
      <c r="K311" t="s">
        <v>72</v>
      </c>
      <c r="L311" t="s">
        <v>40</v>
      </c>
      <c r="M311" t="s">
        <v>41</v>
      </c>
      <c r="N311">
        <v>1</v>
      </c>
      <c r="O311">
        <v>3.67</v>
      </c>
      <c r="P311">
        <v>5.5</v>
      </c>
      <c r="Q311">
        <v>0</v>
      </c>
      <c r="R311">
        <v>1.6</v>
      </c>
      <c r="S311">
        <v>68</v>
      </c>
      <c r="T311">
        <v>279</v>
      </c>
      <c r="U311">
        <v>174</v>
      </c>
      <c r="V311">
        <v>77</v>
      </c>
      <c r="W311">
        <v>11.1</v>
      </c>
      <c r="X311">
        <f>VLOOKUP(A311,眼底和Gensini!$A:$L,2,0)</f>
        <v>0.92799999999999905</v>
      </c>
      <c r="Y311">
        <f>VLOOKUP($A311,眼底和Gensini!$A:$L,2,0)</f>
        <v>0.92799999999999905</v>
      </c>
      <c r="Z311">
        <f>VLOOKUP($A311,眼底和Gensini!$A:$L,4,0)</f>
        <v>62</v>
      </c>
      <c r="AA311">
        <f>VLOOKUP($A311,眼底和Gensini!$A:$L,5,0)</f>
        <v>54</v>
      </c>
      <c r="AB311">
        <f>VLOOKUP($A311,眼底和Gensini!$A:$L,6,0)</f>
        <v>67</v>
      </c>
      <c r="AC311">
        <f>VLOOKUP($A311,眼底和Gensini!$A:$L,7,0)</f>
        <v>88</v>
      </c>
      <c r="AD311">
        <f>VLOOKUP($A311,眼底和Gensini!$A:$L,8,0)</f>
        <v>1.429</v>
      </c>
      <c r="AE311">
        <f>VLOOKUP($A311,眼底和Gensini!$A:$L,9,0)</f>
        <v>1.5229999999999999</v>
      </c>
      <c r="AF311">
        <f>VLOOKUP($A311,眼底和Gensini!$A:$L,10,0)</f>
        <v>1.347</v>
      </c>
      <c r="AG311">
        <f>VLOOKUP($A311,眼底和Gensini!$A:$L,11,0)</f>
        <v>1.2298</v>
      </c>
      <c r="AH311">
        <f>VLOOKUP($A311,眼底和Gensini!$A:$L,12,0)</f>
        <v>0</v>
      </c>
    </row>
    <row r="312" spans="1:34" x14ac:dyDescent="0.25">
      <c r="A312">
        <v>223887</v>
      </c>
      <c r="B312">
        <v>68</v>
      </c>
      <c r="C312">
        <v>1</v>
      </c>
      <c r="D312" t="s">
        <v>41</v>
      </c>
      <c r="E312" t="s">
        <v>41</v>
      </c>
      <c r="F312">
        <v>0</v>
      </c>
      <c r="G312" t="s">
        <v>110</v>
      </c>
      <c r="H312" t="s">
        <v>84</v>
      </c>
      <c r="I312" t="s">
        <v>54</v>
      </c>
      <c r="J312" t="s">
        <v>141</v>
      </c>
      <c r="K312" t="s">
        <v>117</v>
      </c>
      <c r="L312" t="s">
        <v>40</v>
      </c>
      <c r="M312" t="s">
        <v>40</v>
      </c>
      <c r="N312">
        <v>1</v>
      </c>
      <c r="O312">
        <v>4.25</v>
      </c>
      <c r="P312">
        <v>5.8</v>
      </c>
      <c r="Q312">
        <v>16</v>
      </c>
      <c r="R312" t="e">
        <v>#N/A</v>
      </c>
      <c r="S312">
        <v>81</v>
      </c>
      <c r="T312">
        <v>328</v>
      </c>
      <c r="U312">
        <v>164</v>
      </c>
      <c r="V312">
        <v>90</v>
      </c>
      <c r="W312">
        <v>1.8</v>
      </c>
      <c r="X312">
        <f>VLOOKUP(A312,眼底和Gensini!$A:$L,2,0)</f>
        <v>0.58399999999999996</v>
      </c>
      <c r="Y312">
        <f>VLOOKUP($A312,眼底和Gensini!$A:$L,2,0)</f>
        <v>0.58399999999999996</v>
      </c>
      <c r="Z312">
        <f>VLOOKUP($A312,眼底和Gensini!$A:$L,4,0)</f>
        <v>39</v>
      </c>
      <c r="AA312">
        <f>VLOOKUP($A312,眼底和Gensini!$A:$L,5,0)</f>
        <v>56</v>
      </c>
      <c r="AB312">
        <f>VLOOKUP($A312,眼底和Gensini!$A:$L,6,0)</f>
        <v>66</v>
      </c>
      <c r="AC312">
        <f>VLOOKUP($A312,眼底和Gensini!$A:$L,7,0)</f>
        <v>77</v>
      </c>
      <c r="AD312">
        <f>VLOOKUP($A312,眼底和Gensini!$A:$L,8,0)</f>
        <v>1.274</v>
      </c>
      <c r="AE312">
        <f>VLOOKUP($A312,眼底和Gensini!$A:$L,9,0)</f>
        <v>1.3169999999999999</v>
      </c>
      <c r="AF312">
        <f>VLOOKUP($A312,眼底和Gensini!$A:$L,10,0)</f>
        <v>0.48570000000000002</v>
      </c>
      <c r="AG312">
        <f>VLOOKUP($A312,眼底和Gensini!$A:$L,11,0)</f>
        <v>0.91239999999999999</v>
      </c>
      <c r="AH312">
        <f>VLOOKUP($A312,眼底和Gensini!$A:$L,12,0)</f>
        <v>16</v>
      </c>
    </row>
    <row r="313" spans="1:34" x14ac:dyDescent="0.25">
      <c r="A313">
        <v>103453</v>
      </c>
      <c r="B313">
        <v>54</v>
      </c>
      <c r="C313">
        <v>1</v>
      </c>
      <c r="D313" t="s">
        <v>41</v>
      </c>
      <c r="E313" t="s">
        <v>41</v>
      </c>
      <c r="F313">
        <v>0</v>
      </c>
      <c r="G313" t="s">
        <v>87</v>
      </c>
      <c r="H313" t="s">
        <v>51</v>
      </c>
      <c r="I313" t="s">
        <v>43</v>
      </c>
      <c r="J313" t="s">
        <v>132</v>
      </c>
      <c r="K313" t="s">
        <v>72</v>
      </c>
      <c r="L313" t="s">
        <v>40</v>
      </c>
      <c r="M313" t="s">
        <v>40</v>
      </c>
      <c r="N313">
        <v>1</v>
      </c>
      <c r="O313" t="e">
        <v>#N/A</v>
      </c>
      <c r="P313" t="e">
        <v>#N/A</v>
      </c>
      <c r="Q313">
        <v>32</v>
      </c>
      <c r="R313">
        <v>14.6</v>
      </c>
      <c r="S313">
        <v>44</v>
      </c>
      <c r="T313">
        <v>267</v>
      </c>
      <c r="U313">
        <v>134</v>
      </c>
      <c r="V313">
        <v>68</v>
      </c>
      <c r="W313" t="s">
        <v>158</v>
      </c>
      <c r="X313">
        <f>VLOOKUP(A313,眼底和Gensini!$A:$L,2,0)</f>
        <v>0.66949999999999998</v>
      </c>
      <c r="Y313">
        <f>VLOOKUP($A313,眼底和Gensini!$A:$L,2,0)</f>
        <v>0.66949999999999998</v>
      </c>
      <c r="Z313">
        <f>VLOOKUP($A313,眼底和Gensini!$A:$L,4,0)</f>
        <v>52.5</v>
      </c>
      <c r="AA313">
        <f>VLOOKUP($A313,眼底和Gensini!$A:$L,5,0)</f>
        <v>43.5</v>
      </c>
      <c r="AB313">
        <f>VLOOKUP($A313,眼底和Gensini!$A:$L,6,0)</f>
        <v>78</v>
      </c>
      <c r="AC313">
        <f>VLOOKUP($A313,眼底和Gensini!$A:$L,7,0)</f>
        <v>90</v>
      </c>
      <c r="AD313">
        <f>VLOOKUP($A313,眼底和Gensini!$A:$L,8,0)</f>
        <v>1.5859999999999901</v>
      </c>
      <c r="AE313">
        <f>VLOOKUP($A313,眼底和Gensini!$A:$L,9,0)</f>
        <v>1.661</v>
      </c>
      <c r="AF313">
        <f>VLOOKUP($A313,眼底和Gensini!$A:$L,10,0)</f>
        <v>0.83384999999999998</v>
      </c>
      <c r="AG313">
        <f>VLOOKUP($A313,眼底和Gensini!$A:$L,11,0)</f>
        <v>1.2640499999999999</v>
      </c>
      <c r="AH313">
        <f>VLOOKUP($A313,眼底和Gensini!$A:$L,12,0)</f>
        <v>32</v>
      </c>
    </row>
    <row r="314" spans="1:34" x14ac:dyDescent="0.25">
      <c r="A314">
        <v>410529</v>
      </c>
      <c r="B314">
        <v>46</v>
      </c>
      <c r="C314">
        <v>1</v>
      </c>
      <c r="D314" t="s">
        <v>41</v>
      </c>
      <c r="E314" t="s">
        <v>40</v>
      </c>
      <c r="F314">
        <v>0</v>
      </c>
      <c r="G314" t="s">
        <v>100</v>
      </c>
      <c r="H314" t="s">
        <v>49</v>
      </c>
      <c r="I314" t="s">
        <v>55</v>
      </c>
      <c r="J314" t="s">
        <v>78</v>
      </c>
      <c r="K314" t="s">
        <v>65</v>
      </c>
      <c r="L314" t="s">
        <v>40</v>
      </c>
      <c r="M314" t="s">
        <v>40</v>
      </c>
      <c r="N314">
        <v>1</v>
      </c>
      <c r="O314">
        <v>3.3</v>
      </c>
      <c r="P314">
        <v>6.3</v>
      </c>
      <c r="Q314">
        <v>46</v>
      </c>
      <c r="R314" t="s">
        <v>52</v>
      </c>
      <c r="S314">
        <v>80</v>
      </c>
      <c r="T314">
        <v>340</v>
      </c>
      <c r="U314">
        <v>183</v>
      </c>
      <c r="V314">
        <v>118</v>
      </c>
      <c r="W314">
        <v>1.9</v>
      </c>
      <c r="X314">
        <f>VLOOKUP(A314,眼底和Gensini!$A:$L,2,0)</f>
        <v>0.71149999999999902</v>
      </c>
      <c r="Y314">
        <f>VLOOKUP($A314,眼底和Gensini!$A:$L,2,0)</f>
        <v>0.71149999999999902</v>
      </c>
      <c r="Z314">
        <f>VLOOKUP($A314,眼底和Gensini!$A:$L,4,0)</f>
        <v>90</v>
      </c>
      <c r="AA314">
        <f>VLOOKUP($A314,眼底和Gensini!$A:$L,5,0)</f>
        <v>97</v>
      </c>
      <c r="AB314">
        <f>VLOOKUP($A314,眼底和Gensini!$A:$L,6,0)</f>
        <v>126.5</v>
      </c>
      <c r="AC314">
        <f>VLOOKUP($A314,眼底和Gensini!$A:$L,7,0)</f>
        <v>135.5</v>
      </c>
      <c r="AD314">
        <f>VLOOKUP($A314,眼底和Gensini!$A:$L,8,0)</f>
        <v>1.6139999999999901</v>
      </c>
      <c r="AE314">
        <f>VLOOKUP($A314,眼底和Gensini!$A:$L,9,0)</f>
        <v>1.6284999999999901</v>
      </c>
      <c r="AF314">
        <f>VLOOKUP($A314,眼底和Gensini!$A:$L,10,0)</f>
        <v>1.26475</v>
      </c>
      <c r="AG314">
        <f>VLOOKUP($A314,眼底和Gensini!$A:$L,11,0)</f>
        <v>1.2359</v>
      </c>
      <c r="AH314">
        <f>VLOOKUP($A314,眼底和Gensini!$A:$L,12,0)</f>
        <v>46</v>
      </c>
    </row>
    <row r="315" spans="1:34" x14ac:dyDescent="0.25">
      <c r="A315">
        <v>255398</v>
      </c>
      <c r="B315">
        <v>73</v>
      </c>
      <c r="C315">
        <v>2</v>
      </c>
      <c r="D315" t="s">
        <v>40</v>
      </c>
      <c r="E315" t="s">
        <v>41</v>
      </c>
      <c r="F315">
        <v>0</v>
      </c>
      <c r="G315" t="s">
        <v>61</v>
      </c>
      <c r="H315" t="s">
        <v>96</v>
      </c>
      <c r="I315" t="s">
        <v>55</v>
      </c>
      <c r="J315" t="s">
        <v>136</v>
      </c>
      <c r="K315" t="s">
        <v>101</v>
      </c>
      <c r="L315" t="s">
        <v>40</v>
      </c>
      <c r="M315" t="s">
        <v>41</v>
      </c>
      <c r="N315">
        <v>1</v>
      </c>
      <c r="O315">
        <v>5.89</v>
      </c>
      <c r="P315">
        <v>8.8000000000000007</v>
      </c>
      <c r="Q315">
        <v>0</v>
      </c>
      <c r="R315">
        <v>7.5</v>
      </c>
      <c r="S315">
        <v>60</v>
      </c>
      <c r="T315">
        <v>314</v>
      </c>
      <c r="U315">
        <v>186</v>
      </c>
      <c r="V315">
        <v>148</v>
      </c>
      <c r="W315">
        <v>9.6</v>
      </c>
      <c r="X315">
        <f>VLOOKUP(A315,眼底和Gensini!$A:$L,2,0)</f>
        <v>0</v>
      </c>
      <c r="Y315">
        <f>VLOOKUP($A315,眼底和Gensini!$A:$L,2,0)</f>
        <v>0</v>
      </c>
      <c r="Z315">
        <f>VLOOKUP($A315,眼底和Gensini!$A:$L,4,0)</f>
        <v>0</v>
      </c>
      <c r="AA315">
        <f>VLOOKUP($A315,眼底和Gensini!$A:$L,5,0)</f>
        <v>0</v>
      </c>
      <c r="AB315">
        <f>VLOOKUP($A315,眼底和Gensini!$A:$L,6,0)</f>
        <v>0</v>
      </c>
      <c r="AC315">
        <f>VLOOKUP($A315,眼底和Gensini!$A:$L,7,0)</f>
        <v>0</v>
      </c>
      <c r="AD315">
        <f>VLOOKUP($A315,眼底和Gensini!$A:$L,8,0)</f>
        <v>0</v>
      </c>
      <c r="AE315">
        <f>VLOOKUP($A315,眼底和Gensini!$A:$L,9,0)</f>
        <v>0</v>
      </c>
      <c r="AF315">
        <f>VLOOKUP($A315,眼底和Gensini!$A:$L,10,0)</f>
        <v>0</v>
      </c>
      <c r="AG315">
        <f>VLOOKUP($A315,眼底和Gensini!$A:$L,11,0)</f>
        <v>0</v>
      </c>
      <c r="AH315">
        <f>VLOOKUP($A315,眼底和Gensini!$A:$L,12,0)</f>
        <v>0</v>
      </c>
    </row>
    <row r="316" spans="1:34" x14ac:dyDescent="0.25">
      <c r="A316">
        <v>390150</v>
      </c>
      <c r="B316">
        <v>59</v>
      </c>
      <c r="C316">
        <v>2</v>
      </c>
      <c r="D316" t="s">
        <v>40</v>
      </c>
      <c r="E316" t="s">
        <v>40</v>
      </c>
      <c r="F316">
        <v>0</v>
      </c>
      <c r="G316" t="s">
        <v>87</v>
      </c>
      <c r="H316" t="s">
        <v>63</v>
      </c>
      <c r="I316" t="s">
        <v>72</v>
      </c>
      <c r="J316" t="s">
        <v>133</v>
      </c>
      <c r="K316" t="s">
        <v>102</v>
      </c>
      <c r="L316" t="s">
        <v>41</v>
      </c>
      <c r="M316" t="s">
        <v>40</v>
      </c>
      <c r="N316">
        <v>1</v>
      </c>
      <c r="O316">
        <v>3.83</v>
      </c>
      <c r="P316">
        <v>5.7</v>
      </c>
      <c r="Q316">
        <v>24</v>
      </c>
      <c r="R316" t="s">
        <v>52</v>
      </c>
      <c r="S316">
        <v>63</v>
      </c>
      <c r="T316">
        <v>404</v>
      </c>
      <c r="U316">
        <v>205</v>
      </c>
      <c r="V316">
        <v>148</v>
      </c>
      <c r="W316">
        <v>9</v>
      </c>
      <c r="X316">
        <f>VLOOKUP(A316,眼底和Gensini!$A:$L,2,0)</f>
        <v>0.69</v>
      </c>
      <c r="Y316">
        <f>VLOOKUP($A316,眼底和Gensini!$A:$L,2,0)</f>
        <v>0.69</v>
      </c>
      <c r="Z316">
        <f>VLOOKUP($A316,眼底和Gensini!$A:$L,4,0)</f>
        <v>52.5</v>
      </c>
      <c r="AA316">
        <f>VLOOKUP($A316,眼底和Gensini!$A:$L,5,0)</f>
        <v>47</v>
      </c>
      <c r="AB316">
        <f>VLOOKUP($A316,眼底和Gensini!$A:$L,6,0)</f>
        <v>76.5</v>
      </c>
      <c r="AC316">
        <f>VLOOKUP($A316,眼底和Gensini!$A:$L,7,0)</f>
        <v>71</v>
      </c>
      <c r="AD316">
        <f>VLOOKUP($A316,眼底和Gensini!$A:$L,8,0)</f>
        <v>1.6319999999999999</v>
      </c>
      <c r="AE316">
        <f>VLOOKUP($A316,眼底和Gensini!$A:$L,9,0)</f>
        <v>1.6655</v>
      </c>
      <c r="AF316">
        <f>VLOOKUP($A316,眼底和Gensini!$A:$L,10,0)</f>
        <v>1.0419</v>
      </c>
      <c r="AG316">
        <f>VLOOKUP($A316,眼底和Gensini!$A:$L,11,0)</f>
        <v>1.96305</v>
      </c>
      <c r="AH316">
        <f>VLOOKUP($A316,眼底和Gensini!$A:$L,12,0)</f>
        <v>24</v>
      </c>
    </row>
    <row r="317" spans="1:34" x14ac:dyDescent="0.25">
      <c r="A317">
        <v>316706</v>
      </c>
      <c r="B317">
        <v>61</v>
      </c>
      <c r="C317">
        <v>1</v>
      </c>
      <c r="D317" t="s">
        <v>41</v>
      </c>
      <c r="E317" t="s">
        <v>40</v>
      </c>
      <c r="F317">
        <v>0</v>
      </c>
      <c r="G317" t="s">
        <v>57</v>
      </c>
      <c r="H317" t="s">
        <v>72</v>
      </c>
      <c r="I317" t="s">
        <v>55</v>
      </c>
      <c r="J317" t="s">
        <v>71</v>
      </c>
      <c r="K317" t="s">
        <v>55</v>
      </c>
      <c r="L317" t="s">
        <v>41</v>
      </c>
      <c r="M317" t="s">
        <v>41</v>
      </c>
      <c r="N317">
        <v>1</v>
      </c>
      <c r="O317">
        <v>3.7</v>
      </c>
      <c r="P317">
        <v>7.4</v>
      </c>
      <c r="Q317">
        <v>18</v>
      </c>
      <c r="R317" t="s">
        <v>52</v>
      </c>
      <c r="S317">
        <v>78</v>
      </c>
      <c r="T317">
        <v>317</v>
      </c>
      <c r="U317">
        <v>205</v>
      </c>
      <c r="V317">
        <v>102</v>
      </c>
      <c r="W317">
        <v>16.8</v>
      </c>
      <c r="X317">
        <f>VLOOKUP(A317,眼底和Gensini!$A:$L,2,0)</f>
        <v>0.82799999999999996</v>
      </c>
      <c r="Y317">
        <f>VLOOKUP($A317,眼底和Gensini!$A:$L,2,0)</f>
        <v>0.82799999999999996</v>
      </c>
      <c r="Z317">
        <f>VLOOKUP($A317,眼底和Gensini!$A:$L,4,0)</f>
        <v>52</v>
      </c>
      <c r="AA317">
        <f>VLOOKUP($A317,眼底和Gensini!$A:$L,5,0)</f>
        <v>51</v>
      </c>
      <c r="AB317">
        <f>VLOOKUP($A317,眼底和Gensini!$A:$L,6,0)</f>
        <v>63</v>
      </c>
      <c r="AC317">
        <f>VLOOKUP($A317,眼底和Gensini!$A:$L,7,0)</f>
        <v>101</v>
      </c>
      <c r="AD317">
        <f>VLOOKUP($A317,眼底和Gensini!$A:$L,8,0)</f>
        <v>1.4139999999999999</v>
      </c>
      <c r="AE317">
        <f>VLOOKUP($A317,眼底和Gensini!$A:$L,9,0)</f>
        <v>1.5489999999999999</v>
      </c>
      <c r="AF317">
        <f>VLOOKUP($A317,眼底和Gensini!$A:$L,10,0)</f>
        <v>0.79139999999999999</v>
      </c>
      <c r="AG317">
        <f>VLOOKUP($A317,眼底和Gensini!$A:$L,11,0)</f>
        <v>1.6649</v>
      </c>
      <c r="AH317">
        <f>VLOOKUP($A317,眼底和Gensini!$A:$L,12,0)</f>
        <v>18</v>
      </c>
    </row>
    <row r="318" spans="1:34" x14ac:dyDescent="0.25">
      <c r="A318">
        <v>410277</v>
      </c>
      <c r="B318">
        <v>54</v>
      </c>
      <c r="C318">
        <v>1</v>
      </c>
      <c r="D318" t="s">
        <v>41</v>
      </c>
      <c r="E318" t="s">
        <v>41</v>
      </c>
      <c r="F318">
        <v>0</v>
      </c>
      <c r="G318" t="s">
        <v>124</v>
      </c>
      <c r="H318" t="s">
        <v>99</v>
      </c>
      <c r="I318" t="s">
        <v>55</v>
      </c>
      <c r="J318" t="s">
        <v>109</v>
      </c>
      <c r="K318" t="s">
        <v>43</v>
      </c>
      <c r="L318" t="s">
        <v>41</v>
      </c>
      <c r="M318" t="s">
        <v>41</v>
      </c>
      <c r="N318">
        <v>1</v>
      </c>
      <c r="O318">
        <v>3.6</v>
      </c>
      <c r="P318">
        <v>7.3</v>
      </c>
      <c r="Q318">
        <v>14</v>
      </c>
      <c r="R318">
        <v>45.6</v>
      </c>
      <c r="S318">
        <v>99</v>
      </c>
      <c r="T318">
        <v>581</v>
      </c>
      <c r="U318">
        <v>166</v>
      </c>
      <c r="V318">
        <v>201</v>
      </c>
      <c r="W318">
        <v>3.6</v>
      </c>
      <c r="X318">
        <f>VLOOKUP(A318,眼底和Gensini!$A:$L,2,0)</f>
        <v>0.53649999999999998</v>
      </c>
      <c r="Y318">
        <f>VLOOKUP($A318,眼底和Gensini!$A:$L,2,0)</f>
        <v>0.53649999999999998</v>
      </c>
      <c r="Z318">
        <f>VLOOKUP($A318,眼底和Gensini!$A:$L,4,0)</f>
        <v>61.5</v>
      </c>
      <c r="AA318">
        <f>VLOOKUP($A318,眼底和Gensini!$A:$L,5,0)</f>
        <v>70.5</v>
      </c>
      <c r="AB318">
        <f>VLOOKUP($A318,眼底和Gensini!$A:$L,6,0)</f>
        <v>114.5</v>
      </c>
      <c r="AC318">
        <f>VLOOKUP($A318,眼底和Gensini!$A:$L,7,0)</f>
        <v>110</v>
      </c>
      <c r="AD318">
        <f>VLOOKUP($A318,眼底和Gensini!$A:$L,8,0)</f>
        <v>1.54</v>
      </c>
      <c r="AE318">
        <f>VLOOKUP($A318,眼底和Gensini!$A:$L,9,0)</f>
        <v>1.6059999999999901</v>
      </c>
      <c r="AF318">
        <f>VLOOKUP($A318,眼底和Gensini!$A:$L,10,0)</f>
        <v>0.72829999999999995</v>
      </c>
      <c r="AG318">
        <f>VLOOKUP($A318,眼底和Gensini!$A:$L,11,0)</f>
        <v>1.5146999999999999</v>
      </c>
      <c r="AH318">
        <f>VLOOKUP($A318,眼底和Gensini!$A:$L,12,0)</f>
        <v>14</v>
      </c>
    </row>
    <row r="319" spans="1:34" x14ac:dyDescent="0.25">
      <c r="A319">
        <v>410605</v>
      </c>
      <c r="B319">
        <v>71</v>
      </c>
      <c r="C319">
        <v>2</v>
      </c>
      <c r="D319" t="s">
        <v>40</v>
      </c>
      <c r="E319" t="s">
        <v>40</v>
      </c>
      <c r="F319">
        <v>0</v>
      </c>
      <c r="G319" t="s">
        <v>133</v>
      </c>
      <c r="H319" t="s">
        <v>43</v>
      </c>
      <c r="I319" t="s">
        <v>183</v>
      </c>
      <c r="J319" t="s">
        <v>159</v>
      </c>
      <c r="K319" t="s">
        <v>76</v>
      </c>
      <c r="L319" t="s">
        <v>41</v>
      </c>
      <c r="M319" t="s">
        <v>41</v>
      </c>
      <c r="N319">
        <v>1</v>
      </c>
      <c r="O319">
        <v>5.14</v>
      </c>
      <c r="P319">
        <v>13.2</v>
      </c>
      <c r="Q319">
        <v>24</v>
      </c>
      <c r="R319" t="s">
        <v>52</v>
      </c>
      <c r="S319">
        <v>50</v>
      </c>
      <c r="T319">
        <v>430</v>
      </c>
      <c r="U319">
        <v>145</v>
      </c>
      <c r="V319">
        <v>42</v>
      </c>
      <c r="W319">
        <v>6.9</v>
      </c>
      <c r="X319">
        <f>VLOOKUP(A319,眼底和Gensini!$A:$L,2,0)</f>
        <v>0.81699999999999995</v>
      </c>
      <c r="Y319">
        <f>VLOOKUP($A319,眼底和Gensini!$A:$L,2,0)</f>
        <v>0.81699999999999995</v>
      </c>
      <c r="Z319">
        <f>VLOOKUP($A319,眼底和Gensini!$A:$L,4,0)</f>
        <v>63</v>
      </c>
      <c r="AA319">
        <f>VLOOKUP($A319,眼底和Gensini!$A:$L,5,0)</f>
        <v>57</v>
      </c>
      <c r="AB319">
        <f>VLOOKUP($A319,眼底和Gensini!$A:$L,6,0)</f>
        <v>77</v>
      </c>
      <c r="AC319">
        <f>VLOOKUP($A319,眼底和Gensini!$A:$L,7,0)</f>
        <v>95</v>
      </c>
      <c r="AD319">
        <f>VLOOKUP($A319,眼底和Gensini!$A:$L,8,0)</f>
        <v>1.3999999999999899</v>
      </c>
      <c r="AE319">
        <f>VLOOKUP($A319,眼底和Gensini!$A:$L,9,0)</f>
        <v>1.4684999999999999</v>
      </c>
      <c r="AF319">
        <f>VLOOKUP($A319,眼底和Gensini!$A:$L,10,0)</f>
        <v>1.46445</v>
      </c>
      <c r="AG319">
        <f>VLOOKUP($A319,眼底和Gensini!$A:$L,11,0)</f>
        <v>1.4891999999999901</v>
      </c>
      <c r="AH319">
        <f>VLOOKUP($A319,眼底和Gensini!$A:$L,12,0)</f>
        <v>24</v>
      </c>
    </row>
    <row r="320" spans="1:34" x14ac:dyDescent="0.25">
      <c r="A320">
        <v>410397</v>
      </c>
      <c r="B320">
        <v>65</v>
      </c>
      <c r="C320">
        <v>2</v>
      </c>
      <c r="D320" t="s">
        <v>41</v>
      </c>
      <c r="E320" t="s">
        <v>41</v>
      </c>
      <c r="F320">
        <v>0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s">
        <v>41</v>
      </c>
      <c r="M320" t="s">
        <v>40</v>
      </c>
      <c r="N320">
        <v>1</v>
      </c>
      <c r="O320">
        <v>5.22</v>
      </c>
      <c r="P320">
        <v>5.8</v>
      </c>
      <c r="Q320">
        <v>4</v>
      </c>
      <c r="R320" t="s">
        <v>52</v>
      </c>
      <c r="S320">
        <v>47</v>
      </c>
      <c r="T320">
        <v>320</v>
      </c>
      <c r="U320">
        <v>174</v>
      </c>
      <c r="V320">
        <v>91</v>
      </c>
      <c r="W320">
        <v>11.4</v>
      </c>
      <c r="X320">
        <f>VLOOKUP(A320,眼底和Gensini!$A:$L,2,0)</f>
        <v>0.84299999999999997</v>
      </c>
      <c r="Y320">
        <f>VLOOKUP($A320,眼底和Gensini!$A:$L,2,0)</f>
        <v>0.84299999999999997</v>
      </c>
      <c r="Z320">
        <f>VLOOKUP($A320,眼底和Gensini!$A:$L,4,0)</f>
        <v>58</v>
      </c>
      <c r="AA320">
        <f>VLOOKUP($A320,眼底和Gensini!$A:$L,5,0)</f>
        <v>49.5</v>
      </c>
      <c r="AB320">
        <f>VLOOKUP($A320,眼底和Gensini!$A:$L,6,0)</f>
        <v>69</v>
      </c>
      <c r="AC320">
        <f>VLOOKUP($A320,眼底和Gensini!$A:$L,7,0)</f>
        <v>70.5</v>
      </c>
      <c r="AD320">
        <f>VLOOKUP($A320,眼底和Gensini!$A:$L,8,0)</f>
        <v>1.4710000000000001</v>
      </c>
      <c r="AE320">
        <f>VLOOKUP($A320,眼底和Gensini!$A:$L,9,0)</f>
        <v>1.45549999999999</v>
      </c>
      <c r="AF320">
        <f>VLOOKUP($A320,眼底和Gensini!$A:$L,10,0)</f>
        <v>1.0204500000000001</v>
      </c>
      <c r="AG320">
        <f>VLOOKUP($A320,眼底和Gensini!$A:$L,11,0)</f>
        <v>1.18025</v>
      </c>
      <c r="AH320">
        <f>VLOOKUP($A320,眼底和Gensini!$A:$L,12,0)</f>
        <v>4</v>
      </c>
    </row>
    <row r="321" spans="1:34" x14ac:dyDescent="0.25">
      <c r="A321">
        <v>410666</v>
      </c>
      <c r="B321">
        <v>48</v>
      </c>
      <c r="C321">
        <v>1</v>
      </c>
      <c r="D321" t="s">
        <v>41</v>
      </c>
      <c r="E321" t="s">
        <v>41</v>
      </c>
      <c r="F321">
        <v>0</v>
      </c>
      <c r="G321" t="s">
        <v>88</v>
      </c>
      <c r="H321" t="s">
        <v>43</v>
      </c>
      <c r="I321" t="s">
        <v>72</v>
      </c>
      <c r="J321" t="s">
        <v>149</v>
      </c>
      <c r="K321" t="s">
        <v>122</v>
      </c>
      <c r="L321" t="s">
        <v>40</v>
      </c>
      <c r="M321" t="s">
        <v>41</v>
      </c>
      <c r="N321">
        <v>1</v>
      </c>
      <c r="O321">
        <v>3.36</v>
      </c>
      <c r="P321">
        <v>4.4000000000000004</v>
      </c>
      <c r="Q321">
        <v>12</v>
      </c>
      <c r="R321" t="s">
        <v>52</v>
      </c>
      <c r="S321">
        <v>84</v>
      </c>
      <c r="T321">
        <v>430</v>
      </c>
      <c r="U321">
        <v>196</v>
      </c>
      <c r="V321">
        <v>168</v>
      </c>
      <c r="W321">
        <v>5.8</v>
      </c>
      <c r="X321">
        <f>VLOOKUP(A321,眼底和Gensini!$A:$L,2,0)</f>
        <v>0.627</v>
      </c>
      <c r="Y321">
        <f>VLOOKUP($A321,眼底和Gensini!$A:$L,2,0)</f>
        <v>0.627</v>
      </c>
      <c r="Z321">
        <f>VLOOKUP($A321,眼底和Gensini!$A:$L,4,0)</f>
        <v>57</v>
      </c>
      <c r="AA321">
        <f>VLOOKUP($A321,眼底和Gensini!$A:$L,5,0)</f>
        <v>51.5</v>
      </c>
      <c r="AB321">
        <f>VLOOKUP($A321,眼底和Gensini!$A:$L,6,0)</f>
        <v>92</v>
      </c>
      <c r="AC321">
        <f>VLOOKUP($A321,眼底和Gensini!$A:$L,7,0)</f>
        <v>84</v>
      </c>
      <c r="AD321">
        <f>VLOOKUP($A321,眼底和Gensini!$A:$L,8,0)</f>
        <v>1.5725</v>
      </c>
      <c r="AE321">
        <f>VLOOKUP($A321,眼底和Gensini!$A:$L,9,0)</f>
        <v>1.6239999999999899</v>
      </c>
      <c r="AF321">
        <f>VLOOKUP($A321,眼底和Gensini!$A:$L,10,0)</f>
        <v>1.10375</v>
      </c>
      <c r="AG321">
        <f>VLOOKUP($A321,眼底和Gensini!$A:$L,11,0)</f>
        <v>1.1739999999999999</v>
      </c>
      <c r="AH321">
        <f>VLOOKUP($A321,眼底和Gensini!$A:$L,12,0)</f>
        <v>12</v>
      </c>
    </row>
    <row r="322" spans="1:34" x14ac:dyDescent="0.25">
      <c r="A322">
        <v>281210</v>
      </c>
      <c r="B322">
        <v>65</v>
      </c>
      <c r="C322">
        <v>2</v>
      </c>
      <c r="D322" t="s">
        <v>40</v>
      </c>
      <c r="E322" t="s">
        <v>41</v>
      </c>
      <c r="F322">
        <v>0</v>
      </c>
      <c r="G322" t="s">
        <v>47</v>
      </c>
      <c r="H322" t="s">
        <v>72</v>
      </c>
      <c r="I322" t="s">
        <v>85</v>
      </c>
      <c r="J322" t="s">
        <v>143</v>
      </c>
      <c r="K322" t="s">
        <v>69</v>
      </c>
      <c r="L322" t="s">
        <v>41</v>
      </c>
      <c r="M322" t="s">
        <v>40</v>
      </c>
      <c r="N322">
        <v>1</v>
      </c>
      <c r="O322">
        <v>3.8</v>
      </c>
      <c r="P322">
        <v>6.5</v>
      </c>
      <c r="Q322">
        <v>62</v>
      </c>
      <c r="R322" t="s">
        <v>52</v>
      </c>
      <c r="S322">
        <v>56</v>
      </c>
      <c r="T322">
        <v>249</v>
      </c>
      <c r="U322">
        <v>176</v>
      </c>
      <c r="V322">
        <v>94</v>
      </c>
      <c r="W322">
        <v>19.8</v>
      </c>
      <c r="X322">
        <f>VLOOKUP(A322,眼底和Gensini!$A:$L,2,0)</f>
        <v>0.8125</v>
      </c>
      <c r="Y322">
        <f>VLOOKUP($A322,眼底和Gensini!$A:$L,2,0)</f>
        <v>0.8125</v>
      </c>
      <c r="Z322">
        <f>VLOOKUP($A322,眼底和Gensini!$A:$L,4,0)</f>
        <v>63.5</v>
      </c>
      <c r="AA322">
        <f>VLOOKUP($A322,眼底和Gensini!$A:$L,5,0)</f>
        <v>71.5</v>
      </c>
      <c r="AB322">
        <f>VLOOKUP($A322,眼底和Gensini!$A:$L,6,0)</f>
        <v>79</v>
      </c>
      <c r="AC322">
        <f>VLOOKUP($A322,眼底和Gensini!$A:$L,7,0)</f>
        <v>103</v>
      </c>
      <c r="AD322">
        <f>VLOOKUP($A322,眼底和Gensini!$A:$L,8,0)</f>
        <v>1.48999999999999</v>
      </c>
      <c r="AE322">
        <f>VLOOKUP($A322,眼底和Gensini!$A:$L,9,0)</f>
        <v>1.4969999999999899</v>
      </c>
      <c r="AF322">
        <f>VLOOKUP($A322,眼底和Gensini!$A:$L,10,0)</f>
        <v>1.1360999999999899</v>
      </c>
      <c r="AG322">
        <f>VLOOKUP($A322,眼底和Gensini!$A:$L,11,0)</f>
        <v>1.24675</v>
      </c>
      <c r="AH322">
        <f>VLOOKUP($A322,眼底和Gensini!$A:$L,12,0)</f>
        <v>62</v>
      </c>
    </row>
    <row r="323" spans="1:34" x14ac:dyDescent="0.25">
      <c r="A323">
        <v>330779</v>
      </c>
      <c r="B323">
        <v>65</v>
      </c>
      <c r="C323">
        <v>1</v>
      </c>
      <c r="D323" t="s">
        <v>41</v>
      </c>
      <c r="E323" t="s">
        <v>41</v>
      </c>
      <c r="F323">
        <v>0</v>
      </c>
      <c r="G323" t="s">
        <v>53</v>
      </c>
      <c r="H323" t="s">
        <v>80</v>
      </c>
      <c r="I323" t="s">
        <v>85</v>
      </c>
      <c r="J323" t="s">
        <v>61</v>
      </c>
      <c r="K323" t="s">
        <v>66</v>
      </c>
      <c r="L323" t="s">
        <v>41</v>
      </c>
      <c r="M323" t="s">
        <v>40</v>
      </c>
      <c r="N323">
        <v>1</v>
      </c>
      <c r="O323">
        <v>2.5499999999999998</v>
      </c>
      <c r="P323">
        <v>4.0999999999999996</v>
      </c>
      <c r="Q323">
        <v>76</v>
      </c>
      <c r="R323" t="s">
        <v>52</v>
      </c>
      <c r="S323">
        <v>56</v>
      </c>
      <c r="T323">
        <v>245</v>
      </c>
      <c r="U323">
        <v>94</v>
      </c>
      <c r="V323">
        <v>54</v>
      </c>
      <c r="W323">
        <v>9.6999999999999993</v>
      </c>
      <c r="X323">
        <f>VLOOKUP(A323,眼底和Gensini!$A:$L,2,0)</f>
        <v>0.48</v>
      </c>
      <c r="Y323">
        <f>VLOOKUP($A323,眼底和Gensini!$A:$L,2,0)</f>
        <v>0.48</v>
      </c>
      <c r="Z323">
        <f>VLOOKUP($A323,眼底和Gensini!$A:$L,4,0)</f>
        <v>32</v>
      </c>
      <c r="AA323">
        <f>VLOOKUP($A323,眼底和Gensini!$A:$L,5,0)</f>
        <v>50</v>
      </c>
      <c r="AB323">
        <f>VLOOKUP($A323,眼底和Gensini!$A:$L,6,0)</f>
        <v>67</v>
      </c>
      <c r="AC323">
        <f>VLOOKUP($A323,眼底和Gensini!$A:$L,7,0)</f>
        <v>75</v>
      </c>
      <c r="AD323">
        <f>VLOOKUP($A323,眼底和Gensini!$A:$L,8,0)</f>
        <v>1.631</v>
      </c>
      <c r="AE323">
        <f>VLOOKUP($A323,眼底和Gensini!$A:$L,9,0)</f>
        <v>1.593</v>
      </c>
      <c r="AF323">
        <f>VLOOKUP($A323,眼底和Gensini!$A:$L,10,0)</f>
        <v>0.94320000000000004</v>
      </c>
      <c r="AG323">
        <f>VLOOKUP($A323,眼底和Gensini!$A:$L,11,0)</f>
        <v>1.3591</v>
      </c>
      <c r="AH323">
        <f>VLOOKUP($A323,眼底和Gensini!$A:$L,12,0)</f>
        <v>76</v>
      </c>
    </row>
    <row r="324" spans="1:34" x14ac:dyDescent="0.25">
      <c r="A324">
        <v>240924</v>
      </c>
      <c r="B324">
        <v>69</v>
      </c>
      <c r="C324">
        <v>1</v>
      </c>
      <c r="D324" t="s">
        <v>41</v>
      </c>
      <c r="E324" t="s">
        <v>41</v>
      </c>
      <c r="F324">
        <v>0</v>
      </c>
      <c r="G324" t="s">
        <v>87</v>
      </c>
      <c r="H324" t="s">
        <v>72</v>
      </c>
      <c r="I324" t="s">
        <v>114</v>
      </c>
      <c r="J324" t="s">
        <v>78</v>
      </c>
      <c r="K324" t="s">
        <v>117</v>
      </c>
      <c r="L324" t="s">
        <v>41</v>
      </c>
      <c r="M324" t="s">
        <v>40</v>
      </c>
      <c r="N324">
        <v>1</v>
      </c>
      <c r="O324">
        <v>2.12</v>
      </c>
      <c r="P324">
        <v>4.5999999999999996</v>
      </c>
      <c r="Q324">
        <v>6</v>
      </c>
      <c r="R324" t="s">
        <v>52</v>
      </c>
      <c r="S324">
        <v>64</v>
      </c>
      <c r="T324">
        <v>286</v>
      </c>
      <c r="U324">
        <v>180</v>
      </c>
      <c r="V324">
        <v>62</v>
      </c>
      <c r="W324">
        <v>10.3</v>
      </c>
      <c r="X324">
        <f>VLOOKUP(A324,眼底和Gensini!$A:$L,2,0)</f>
        <v>0.59650000000000003</v>
      </c>
      <c r="Y324">
        <f>VLOOKUP($A324,眼底和Gensini!$A:$L,2,0)</f>
        <v>0.59650000000000003</v>
      </c>
      <c r="Z324">
        <f>VLOOKUP($A324,眼底和Gensini!$A:$L,4,0)</f>
        <v>69.5</v>
      </c>
      <c r="AA324">
        <f>VLOOKUP($A324,眼底和Gensini!$A:$L,5,0)</f>
        <v>64</v>
      </c>
      <c r="AB324">
        <f>VLOOKUP($A324,眼底和Gensini!$A:$L,6,0)</f>
        <v>116.5</v>
      </c>
      <c r="AC324">
        <f>VLOOKUP($A324,眼底和Gensini!$A:$L,7,0)</f>
        <v>113</v>
      </c>
      <c r="AD324">
        <f>VLOOKUP($A324,眼底和Gensini!$A:$L,8,0)</f>
        <v>1.4775</v>
      </c>
      <c r="AE324">
        <f>VLOOKUP($A324,眼底和Gensini!$A:$L,9,0)</f>
        <v>1.609</v>
      </c>
      <c r="AF324">
        <f>VLOOKUP($A324,眼底和Gensini!$A:$L,10,0)</f>
        <v>1.2339500000000001</v>
      </c>
      <c r="AG324">
        <f>VLOOKUP($A324,眼底和Gensini!$A:$L,11,0)</f>
        <v>1.85215</v>
      </c>
      <c r="AH324">
        <f>VLOOKUP($A324,眼底和Gensini!$A:$L,12,0)</f>
        <v>6</v>
      </c>
    </row>
    <row r="325" spans="1:34" x14ac:dyDescent="0.25">
      <c r="A325">
        <v>410596</v>
      </c>
      <c r="B325">
        <v>60</v>
      </c>
      <c r="C325">
        <v>1</v>
      </c>
      <c r="D325" t="s">
        <v>41</v>
      </c>
      <c r="E325" t="s">
        <v>40</v>
      </c>
      <c r="F325">
        <v>0</v>
      </c>
      <c r="G325" t="s">
        <v>88</v>
      </c>
      <c r="H325" t="s">
        <v>72</v>
      </c>
      <c r="I325" t="s">
        <v>51</v>
      </c>
      <c r="J325" t="s">
        <v>45</v>
      </c>
      <c r="K325" t="s">
        <v>117</v>
      </c>
      <c r="L325" t="s">
        <v>40</v>
      </c>
      <c r="M325" t="s">
        <v>40</v>
      </c>
      <c r="N325">
        <v>1</v>
      </c>
      <c r="O325">
        <v>5.87</v>
      </c>
      <c r="P325">
        <v>5.4</v>
      </c>
      <c r="Q325">
        <v>0</v>
      </c>
      <c r="R325" t="e">
        <v>#N/A</v>
      </c>
      <c r="S325">
        <v>92</v>
      </c>
      <c r="T325">
        <v>370</v>
      </c>
      <c r="U325">
        <v>135</v>
      </c>
      <c r="V325">
        <v>121</v>
      </c>
      <c r="W325">
        <v>0.8</v>
      </c>
      <c r="X325">
        <f>VLOOKUP(A325,眼底和Gensini!$A:$L,2,0)</f>
        <v>0.90849999999999997</v>
      </c>
      <c r="Y325">
        <f>VLOOKUP($A325,眼底和Gensini!$A:$L,2,0)</f>
        <v>0.90849999999999997</v>
      </c>
      <c r="Z325">
        <f>VLOOKUP($A325,眼底和Gensini!$A:$L,4,0)</f>
        <v>63</v>
      </c>
      <c r="AA325">
        <f>VLOOKUP($A325,眼底和Gensini!$A:$L,5,0)</f>
        <v>56.5</v>
      </c>
      <c r="AB325">
        <f>VLOOKUP($A325,眼底和Gensini!$A:$L,6,0)</f>
        <v>69</v>
      </c>
      <c r="AC325">
        <f>VLOOKUP($A325,眼底和Gensini!$A:$L,7,0)</f>
        <v>82.5</v>
      </c>
      <c r="AD325">
        <f>VLOOKUP($A325,眼底和Gensini!$A:$L,8,0)</f>
        <v>1.4664999999999999</v>
      </c>
      <c r="AE325">
        <f>VLOOKUP($A325,眼底和Gensini!$A:$L,9,0)</f>
        <v>1.5509999999999999</v>
      </c>
      <c r="AF325">
        <f>VLOOKUP($A325,眼底和Gensini!$A:$L,10,0)</f>
        <v>0.84814999999999996</v>
      </c>
      <c r="AG325">
        <f>VLOOKUP($A325,眼底和Gensini!$A:$L,11,0)</f>
        <v>1.31715</v>
      </c>
      <c r="AH325">
        <f>VLOOKUP($A325,眼底和Gensini!$A:$L,12,0)</f>
        <v>0</v>
      </c>
    </row>
    <row r="326" spans="1:34" x14ac:dyDescent="0.25">
      <c r="A326">
        <v>250090</v>
      </c>
      <c r="B326">
        <v>65</v>
      </c>
      <c r="C326">
        <v>2</v>
      </c>
      <c r="D326" t="s">
        <v>40</v>
      </c>
      <c r="E326" t="s">
        <v>40</v>
      </c>
      <c r="F326">
        <v>0</v>
      </c>
      <c r="G326" t="s">
        <v>57</v>
      </c>
      <c r="H326" t="s">
        <v>66</v>
      </c>
      <c r="I326" t="s">
        <v>101</v>
      </c>
      <c r="J326" t="s">
        <v>99</v>
      </c>
      <c r="K326" t="s">
        <v>114</v>
      </c>
      <c r="L326" t="s">
        <v>40</v>
      </c>
      <c r="M326" t="s">
        <v>41</v>
      </c>
      <c r="N326">
        <v>1</v>
      </c>
      <c r="O326">
        <v>3.35</v>
      </c>
      <c r="P326">
        <v>10.199999999999999</v>
      </c>
      <c r="Q326">
        <v>10</v>
      </c>
      <c r="R326">
        <v>1.2</v>
      </c>
      <c r="S326">
        <v>39</v>
      </c>
      <c r="T326">
        <v>306</v>
      </c>
      <c r="U326">
        <v>143</v>
      </c>
      <c r="V326">
        <v>47</v>
      </c>
      <c r="W326">
        <v>32.5</v>
      </c>
      <c r="X326">
        <f>VLOOKUP(A326,眼底和Gensini!$A:$L,2,0)</f>
        <v>0.88600000000000001</v>
      </c>
      <c r="Y326">
        <f>VLOOKUP($A326,眼底和Gensini!$A:$L,2,0)</f>
        <v>0.88600000000000001</v>
      </c>
      <c r="Z326">
        <f>VLOOKUP($A326,眼底和Gensini!$A:$L,4,0)</f>
        <v>53</v>
      </c>
      <c r="AA326">
        <f>VLOOKUP($A326,眼底和Gensini!$A:$L,5,0)</f>
        <v>48</v>
      </c>
      <c r="AB326">
        <f>VLOOKUP($A326,眼底和Gensini!$A:$L,6,0)</f>
        <v>59.5</v>
      </c>
      <c r="AC326">
        <f>VLOOKUP($A326,眼底和Gensini!$A:$L,7,0)</f>
        <v>85</v>
      </c>
      <c r="AD326">
        <f>VLOOKUP($A326,眼底和Gensini!$A:$L,8,0)</f>
        <v>1.3159999999999901</v>
      </c>
      <c r="AE326">
        <f>VLOOKUP($A326,眼底和Gensini!$A:$L,9,0)</f>
        <v>1.34849999999999</v>
      </c>
      <c r="AF326">
        <f>VLOOKUP($A326,眼底和Gensini!$A:$L,10,0)</f>
        <v>0.87324999999999997</v>
      </c>
      <c r="AG326">
        <f>VLOOKUP($A326,眼底和Gensini!$A:$L,11,0)</f>
        <v>1.0213000000000001</v>
      </c>
      <c r="AH326">
        <f>VLOOKUP($A326,眼底和Gensini!$A:$L,12,0)</f>
        <v>10</v>
      </c>
    </row>
    <row r="327" spans="1:34" x14ac:dyDescent="0.25">
      <c r="A327">
        <v>410609</v>
      </c>
      <c r="B327">
        <v>58</v>
      </c>
      <c r="C327">
        <v>2</v>
      </c>
      <c r="D327" t="s">
        <v>40</v>
      </c>
      <c r="E327" t="s">
        <v>40</v>
      </c>
      <c r="F327">
        <v>0</v>
      </c>
      <c r="G327" t="s">
        <v>53</v>
      </c>
      <c r="H327" t="s">
        <v>80</v>
      </c>
      <c r="I327" t="s">
        <v>55</v>
      </c>
      <c r="J327" t="s">
        <v>91</v>
      </c>
      <c r="K327" t="s">
        <v>84</v>
      </c>
      <c r="L327" t="s">
        <v>41</v>
      </c>
      <c r="M327" t="s">
        <v>41</v>
      </c>
      <c r="N327">
        <v>1</v>
      </c>
      <c r="O327">
        <v>3.73</v>
      </c>
      <c r="P327">
        <v>5.6</v>
      </c>
      <c r="Q327">
        <v>0</v>
      </c>
      <c r="R327" t="e">
        <v>#N/A</v>
      </c>
      <c r="S327">
        <v>53</v>
      </c>
      <c r="T327">
        <v>376</v>
      </c>
      <c r="U327">
        <v>139</v>
      </c>
      <c r="V327">
        <v>61</v>
      </c>
      <c r="W327">
        <v>11.8</v>
      </c>
      <c r="X327">
        <f>VLOOKUP(A327,眼底和Gensini!$A:$L,2,0)</f>
        <v>0.72599999999999998</v>
      </c>
      <c r="Y327">
        <f>VLOOKUP($A327,眼底和Gensini!$A:$L,2,0)</f>
        <v>0.72599999999999998</v>
      </c>
      <c r="Z327">
        <f>VLOOKUP($A327,眼底和Gensini!$A:$L,4,0)</f>
        <v>59</v>
      </c>
      <c r="AA327">
        <f>VLOOKUP($A327,眼底和Gensini!$A:$L,5,0)</f>
        <v>63</v>
      </c>
      <c r="AB327">
        <f>VLOOKUP($A327,眼底和Gensini!$A:$L,6,0)</f>
        <v>82</v>
      </c>
      <c r="AC327">
        <f>VLOOKUP($A327,眼底和Gensini!$A:$L,7,0)</f>
        <v>98</v>
      </c>
      <c r="AD327">
        <f>VLOOKUP($A327,眼底和Gensini!$A:$L,8,0)</f>
        <v>1.5529999999999999</v>
      </c>
      <c r="AE327">
        <f>VLOOKUP($A327,眼底和Gensini!$A:$L,9,0)</f>
        <v>1.56</v>
      </c>
      <c r="AF327">
        <f>VLOOKUP($A327,眼底和Gensini!$A:$L,10,0)</f>
        <v>1.1584000000000001</v>
      </c>
      <c r="AG327">
        <f>VLOOKUP($A327,眼底和Gensini!$A:$L,11,0)</f>
        <v>1.5468</v>
      </c>
      <c r="AH327">
        <f>VLOOKUP($A327,眼底和Gensini!$A:$L,12,0)</f>
        <v>0</v>
      </c>
    </row>
    <row r="328" spans="1:34" x14ac:dyDescent="0.25">
      <c r="A328">
        <v>410351</v>
      </c>
      <c r="B328">
        <v>31</v>
      </c>
      <c r="C328">
        <v>2</v>
      </c>
      <c r="D328" t="s">
        <v>40</v>
      </c>
      <c r="E328" t="s">
        <v>41</v>
      </c>
      <c r="F328">
        <v>0</v>
      </c>
      <c r="G328" t="s">
        <v>98</v>
      </c>
      <c r="H328" t="s">
        <v>92</v>
      </c>
      <c r="I328" t="s">
        <v>55</v>
      </c>
      <c r="J328" t="s">
        <v>75</v>
      </c>
      <c r="K328" t="s">
        <v>101</v>
      </c>
      <c r="L328" t="s">
        <v>41</v>
      </c>
      <c r="M328" t="s">
        <v>40</v>
      </c>
      <c r="N328">
        <v>1</v>
      </c>
      <c r="O328">
        <v>6.15</v>
      </c>
      <c r="P328">
        <v>11.8</v>
      </c>
      <c r="Q328">
        <v>0</v>
      </c>
      <c r="R328">
        <v>1</v>
      </c>
      <c r="S328">
        <v>81</v>
      </c>
      <c r="T328">
        <v>619</v>
      </c>
      <c r="U328">
        <v>229</v>
      </c>
      <c r="V328">
        <v>79</v>
      </c>
      <c r="W328">
        <v>8.4</v>
      </c>
      <c r="X328">
        <f>VLOOKUP(A328,眼底和Gensini!$A:$L,2,0)</f>
        <v>0.59249999999999903</v>
      </c>
      <c r="Y328">
        <f>VLOOKUP($A328,眼底和Gensini!$A:$L,2,0)</f>
        <v>0.59249999999999903</v>
      </c>
      <c r="Z328">
        <f>VLOOKUP($A328,眼底和Gensini!$A:$L,4,0)</f>
        <v>57.5</v>
      </c>
      <c r="AA328">
        <f>VLOOKUP($A328,眼底和Gensini!$A:$L,5,0)</f>
        <v>50.5</v>
      </c>
      <c r="AB328">
        <f>VLOOKUP($A328,眼底和Gensini!$A:$L,6,0)</f>
        <v>99.5</v>
      </c>
      <c r="AC328">
        <f>VLOOKUP($A328,眼底和Gensini!$A:$L,7,0)</f>
        <v>114.5</v>
      </c>
      <c r="AD328">
        <f>VLOOKUP($A328,眼底和Gensini!$A:$L,8,0)</f>
        <v>1.55049999999999</v>
      </c>
      <c r="AE328">
        <f>VLOOKUP($A328,眼底和Gensini!$A:$L,9,0)</f>
        <v>1.6679999999999899</v>
      </c>
      <c r="AF328">
        <f>VLOOKUP($A328,眼底和Gensini!$A:$L,10,0)</f>
        <v>1.3546499999999999</v>
      </c>
      <c r="AG328">
        <f>VLOOKUP($A328,眼底和Gensini!$A:$L,11,0)</f>
        <v>2.0397500000000002</v>
      </c>
      <c r="AH328">
        <f>VLOOKUP($A328,眼底和Gensini!$A:$L,12,0)</f>
        <v>0</v>
      </c>
    </row>
    <row r="329" spans="1:34" x14ac:dyDescent="0.25">
      <c r="A329">
        <v>332206</v>
      </c>
      <c r="B329">
        <v>60</v>
      </c>
      <c r="C329">
        <v>2</v>
      </c>
      <c r="D329" t="s">
        <v>40</v>
      </c>
      <c r="E329" t="s">
        <v>40</v>
      </c>
      <c r="F329">
        <v>0</v>
      </c>
      <c r="G329" t="s">
        <v>137</v>
      </c>
      <c r="H329" t="s">
        <v>67</v>
      </c>
      <c r="I329" t="s">
        <v>51</v>
      </c>
      <c r="J329" t="s">
        <v>82</v>
      </c>
      <c r="K329" t="s">
        <v>69</v>
      </c>
      <c r="L329" t="s">
        <v>40</v>
      </c>
      <c r="M329" t="s">
        <v>40</v>
      </c>
      <c r="N329">
        <v>1</v>
      </c>
      <c r="O329">
        <v>6.42</v>
      </c>
      <c r="P329">
        <v>4.9000000000000004</v>
      </c>
      <c r="Q329">
        <v>0</v>
      </c>
      <c r="R329">
        <v>1.1000000000000001</v>
      </c>
      <c r="S329">
        <v>52</v>
      </c>
      <c r="T329">
        <v>277</v>
      </c>
      <c r="U329">
        <v>175</v>
      </c>
      <c r="V329">
        <v>80</v>
      </c>
      <c r="W329">
        <v>20.9</v>
      </c>
      <c r="X329">
        <f>VLOOKUP(A329,眼底和Gensini!$A:$L,2,0)</f>
        <v>0.81099999999999905</v>
      </c>
      <c r="Y329">
        <f>VLOOKUP($A329,眼底和Gensini!$A:$L,2,0)</f>
        <v>0.81099999999999905</v>
      </c>
      <c r="Z329">
        <f>VLOOKUP($A329,眼底和Gensini!$A:$L,4,0)</f>
        <v>58.5</v>
      </c>
      <c r="AA329">
        <f>VLOOKUP($A329,眼底和Gensini!$A:$L,5,0)</f>
        <v>51</v>
      </c>
      <c r="AB329">
        <f>VLOOKUP($A329,眼底和Gensini!$A:$L,6,0)</f>
        <v>72</v>
      </c>
      <c r="AC329">
        <f>VLOOKUP($A329,眼底和Gensini!$A:$L,7,0)</f>
        <v>84.5</v>
      </c>
      <c r="AD329">
        <f>VLOOKUP($A329,眼底和Gensini!$A:$L,8,0)</f>
        <v>1.5565</v>
      </c>
      <c r="AE329">
        <f>VLOOKUP($A329,眼底和Gensini!$A:$L,9,0)</f>
        <v>1.5569999999999999</v>
      </c>
      <c r="AF329">
        <f>VLOOKUP($A329,眼底和Gensini!$A:$L,10,0)</f>
        <v>0.96524999999999905</v>
      </c>
      <c r="AG329">
        <f>VLOOKUP($A329,眼底和Gensini!$A:$L,11,0)</f>
        <v>1.2005999999999999</v>
      </c>
      <c r="AH329">
        <f>VLOOKUP($A329,眼底和Gensini!$A:$L,12,0)</f>
        <v>0</v>
      </c>
    </row>
    <row r="330" spans="1:34" x14ac:dyDescent="0.25">
      <c r="A330">
        <v>374311</v>
      </c>
      <c r="B330">
        <v>74</v>
      </c>
      <c r="C330">
        <v>2</v>
      </c>
      <c r="D330" t="s">
        <v>40</v>
      </c>
      <c r="E330" t="s">
        <v>41</v>
      </c>
      <c r="F330">
        <v>0</v>
      </c>
      <c r="G330" t="s">
        <v>143</v>
      </c>
      <c r="H330" t="s">
        <v>63</v>
      </c>
      <c r="I330" t="s">
        <v>51</v>
      </c>
      <c r="J330" t="s">
        <v>68</v>
      </c>
      <c r="K330" t="s">
        <v>49</v>
      </c>
      <c r="L330" t="s">
        <v>41</v>
      </c>
      <c r="M330" t="s">
        <v>41</v>
      </c>
      <c r="N330">
        <v>1</v>
      </c>
      <c r="O330">
        <v>2.63</v>
      </c>
      <c r="P330">
        <v>6.3</v>
      </c>
      <c r="Q330">
        <v>36</v>
      </c>
      <c r="R330" t="s">
        <v>52</v>
      </c>
      <c r="S330">
        <v>60</v>
      </c>
      <c r="T330">
        <v>366</v>
      </c>
      <c r="U330">
        <v>190</v>
      </c>
      <c r="V330">
        <v>88</v>
      </c>
      <c r="W330">
        <v>36</v>
      </c>
      <c r="X330">
        <f>VLOOKUP(A330,眼底和Gensini!$A:$L,2,0)</f>
        <v>0</v>
      </c>
      <c r="Y330">
        <f>VLOOKUP($A330,眼底和Gensini!$A:$L,2,0)</f>
        <v>0</v>
      </c>
      <c r="Z330">
        <f>VLOOKUP($A330,眼底和Gensini!$A:$L,4,0)</f>
        <v>0</v>
      </c>
      <c r="AA330">
        <f>VLOOKUP($A330,眼底和Gensini!$A:$L,5,0)</f>
        <v>0</v>
      </c>
      <c r="AB330">
        <f>VLOOKUP($A330,眼底和Gensini!$A:$L,6,0)</f>
        <v>53</v>
      </c>
      <c r="AC330">
        <f>VLOOKUP($A330,眼底和Gensini!$A:$L,7,0)</f>
        <v>0</v>
      </c>
      <c r="AD330">
        <f>VLOOKUP($A330,眼底和Gensini!$A:$L,8,0)</f>
        <v>0.872</v>
      </c>
      <c r="AE330">
        <f>VLOOKUP($A330,眼底和Gensini!$A:$L,9,0)</f>
        <v>1.266</v>
      </c>
      <c r="AF330">
        <f>VLOOKUP($A330,眼底和Gensini!$A:$L,10,0)</f>
        <v>0.61739999999999995</v>
      </c>
      <c r="AG330">
        <f>VLOOKUP($A330,眼底和Gensini!$A:$L,11,0)</f>
        <v>1.575</v>
      </c>
      <c r="AH330">
        <f>VLOOKUP($A330,眼底和Gensini!$A:$L,12,0)</f>
        <v>36</v>
      </c>
    </row>
    <row r="331" spans="1:34" x14ac:dyDescent="0.25">
      <c r="A331">
        <v>132099</v>
      </c>
      <c r="B331">
        <v>74</v>
      </c>
      <c r="C331">
        <v>2</v>
      </c>
      <c r="D331" t="s">
        <v>41</v>
      </c>
      <c r="E331" t="s">
        <v>41</v>
      </c>
      <c r="F331">
        <v>0</v>
      </c>
      <c r="G331" t="s">
        <v>184</v>
      </c>
      <c r="H331" t="s">
        <v>55</v>
      </c>
      <c r="I331" t="s">
        <v>55</v>
      </c>
      <c r="J331" t="s">
        <v>68</v>
      </c>
      <c r="K331" t="s">
        <v>74</v>
      </c>
      <c r="L331" t="s">
        <v>40</v>
      </c>
      <c r="M331" t="s">
        <v>41</v>
      </c>
      <c r="N331">
        <v>1</v>
      </c>
      <c r="O331">
        <v>5.04</v>
      </c>
      <c r="P331">
        <v>4.5999999999999996</v>
      </c>
      <c r="Q331">
        <v>72</v>
      </c>
      <c r="R331" t="s">
        <v>52</v>
      </c>
      <c r="S331">
        <v>75</v>
      </c>
      <c r="T331">
        <v>221</v>
      </c>
      <c r="U331">
        <v>147</v>
      </c>
      <c r="V331">
        <v>63</v>
      </c>
      <c r="W331">
        <v>10.5</v>
      </c>
      <c r="X331">
        <f>VLOOKUP(A331,眼底和Gensini!$A:$L,2,0)</f>
        <v>0</v>
      </c>
      <c r="Y331">
        <f>VLOOKUP($A331,眼底和Gensini!$A:$L,2,0)</f>
        <v>0</v>
      </c>
      <c r="Z331">
        <f>VLOOKUP($A331,眼底和Gensini!$A:$L,4,0)</f>
        <v>0</v>
      </c>
      <c r="AA331">
        <f>VLOOKUP($A331,眼底和Gensini!$A:$L,5,0)</f>
        <v>0</v>
      </c>
      <c r="AB331">
        <f>VLOOKUP($A331,眼底和Gensini!$A:$L,6,0)</f>
        <v>0</v>
      </c>
      <c r="AC331">
        <f>VLOOKUP($A331,眼底和Gensini!$A:$L,7,0)</f>
        <v>0</v>
      </c>
      <c r="AD331">
        <f>VLOOKUP($A331,眼底和Gensini!$A:$L,8,0)</f>
        <v>0</v>
      </c>
      <c r="AE331">
        <f>VLOOKUP($A331,眼底和Gensini!$A:$L,9,0)</f>
        <v>0</v>
      </c>
      <c r="AF331">
        <f>VLOOKUP($A331,眼底和Gensini!$A:$L,10,0)</f>
        <v>0</v>
      </c>
      <c r="AG331">
        <f>VLOOKUP($A331,眼底和Gensini!$A:$L,11,0)</f>
        <v>0</v>
      </c>
      <c r="AH331">
        <f>VLOOKUP($A331,眼底和Gensini!$A:$L,12,0)</f>
        <v>72</v>
      </c>
    </row>
    <row r="332" spans="1:34" x14ac:dyDescent="0.25">
      <c r="A332">
        <v>152017</v>
      </c>
      <c r="B332">
        <v>68</v>
      </c>
      <c r="C332">
        <v>2</v>
      </c>
      <c r="D332" t="s">
        <v>40</v>
      </c>
      <c r="E332" t="s">
        <v>40</v>
      </c>
      <c r="F332">
        <v>0</v>
      </c>
      <c r="G332" t="s">
        <v>159</v>
      </c>
      <c r="H332" t="s">
        <v>80</v>
      </c>
      <c r="I332" t="s">
        <v>95</v>
      </c>
      <c r="J332" t="s">
        <v>50</v>
      </c>
      <c r="K332" t="s">
        <v>85</v>
      </c>
      <c r="L332" t="s">
        <v>41</v>
      </c>
      <c r="M332" t="s">
        <v>41</v>
      </c>
      <c r="N332">
        <v>1</v>
      </c>
      <c r="O332">
        <v>3.39</v>
      </c>
      <c r="P332">
        <v>7.2</v>
      </c>
      <c r="Q332">
        <v>10</v>
      </c>
      <c r="R332" t="s">
        <v>52</v>
      </c>
      <c r="S332">
        <v>72</v>
      </c>
      <c r="T332">
        <v>372</v>
      </c>
      <c r="U332">
        <v>166</v>
      </c>
      <c r="V332">
        <v>117</v>
      </c>
      <c r="W332">
        <v>10.8</v>
      </c>
      <c r="X332">
        <f>VLOOKUP(A332,眼底和Gensini!$A:$L,2,0)</f>
        <v>0.67249999999999999</v>
      </c>
      <c r="Y332">
        <f>VLOOKUP($A332,眼底和Gensini!$A:$L,2,0)</f>
        <v>0.67249999999999999</v>
      </c>
      <c r="Z332">
        <f>VLOOKUP($A332,眼底和Gensini!$A:$L,4,0)</f>
        <v>64</v>
      </c>
      <c r="AA332">
        <f>VLOOKUP($A332,眼底和Gensini!$A:$L,5,0)</f>
        <v>69</v>
      </c>
      <c r="AB332">
        <f>VLOOKUP($A332,眼底和Gensini!$A:$L,6,0)</f>
        <v>98.5</v>
      </c>
      <c r="AC332">
        <f>VLOOKUP($A332,眼底和Gensini!$A:$L,7,0)</f>
        <v>122</v>
      </c>
      <c r="AD332">
        <f>VLOOKUP($A332,眼底和Gensini!$A:$L,8,0)</f>
        <v>1.5255000000000001</v>
      </c>
      <c r="AE332">
        <f>VLOOKUP($A332,眼底和Gensini!$A:$L,9,0)</f>
        <v>1.5559999999999901</v>
      </c>
      <c r="AF332">
        <f>VLOOKUP($A332,眼底和Gensini!$A:$L,10,0)</f>
        <v>0.93394999999999995</v>
      </c>
      <c r="AG332">
        <f>VLOOKUP($A332,眼底和Gensini!$A:$L,11,0)</f>
        <v>1.4753499999999999</v>
      </c>
      <c r="AH332">
        <f>VLOOKUP($A332,眼底和Gensini!$A:$L,12,0)</f>
        <v>10</v>
      </c>
    </row>
    <row r="333" spans="1:34" x14ac:dyDescent="0.25">
      <c r="A333">
        <v>410677</v>
      </c>
      <c r="B333">
        <v>73</v>
      </c>
      <c r="C333">
        <v>2</v>
      </c>
      <c r="D333" t="s">
        <v>40</v>
      </c>
      <c r="E333" t="s">
        <v>40</v>
      </c>
      <c r="F333">
        <v>0</v>
      </c>
      <c r="G333" t="s">
        <v>47</v>
      </c>
      <c r="H333" t="s">
        <v>63</v>
      </c>
      <c r="I333" t="s">
        <v>70</v>
      </c>
      <c r="J333" t="s">
        <v>135</v>
      </c>
      <c r="K333" t="s">
        <v>54</v>
      </c>
      <c r="L333" t="s">
        <v>41</v>
      </c>
      <c r="M333" t="s">
        <v>40</v>
      </c>
      <c r="N333">
        <v>1</v>
      </c>
      <c r="O333">
        <v>6.68</v>
      </c>
      <c r="P333">
        <v>5.9</v>
      </c>
      <c r="Q333">
        <v>0</v>
      </c>
      <c r="R333" t="s">
        <v>52</v>
      </c>
      <c r="S333">
        <v>56</v>
      </c>
      <c r="T333">
        <v>459</v>
      </c>
      <c r="U333">
        <v>155</v>
      </c>
      <c r="V333">
        <v>44</v>
      </c>
      <c r="W333">
        <v>10.5</v>
      </c>
      <c r="X333">
        <f>VLOOKUP(A333,眼底和Gensini!$A:$L,2,0)</f>
        <v>0.63849999999999996</v>
      </c>
      <c r="Y333">
        <f>VLOOKUP($A333,眼底和Gensini!$A:$L,2,0)</f>
        <v>0.63849999999999996</v>
      </c>
      <c r="Z333">
        <f>VLOOKUP($A333,眼底和Gensini!$A:$L,4,0)</f>
        <v>54</v>
      </c>
      <c r="AA333">
        <f>VLOOKUP($A333,眼底和Gensini!$A:$L,5,0)</f>
        <v>53.5</v>
      </c>
      <c r="AB333">
        <f>VLOOKUP($A333,眼底和Gensini!$A:$L,6,0)</f>
        <v>86</v>
      </c>
      <c r="AC333">
        <f>VLOOKUP($A333,眼底和Gensini!$A:$L,7,0)</f>
        <v>91</v>
      </c>
      <c r="AD333">
        <f>VLOOKUP($A333,眼底和Gensini!$A:$L,8,0)</f>
        <v>1.5309999999999999</v>
      </c>
      <c r="AE333">
        <f>VLOOKUP($A333,眼底和Gensini!$A:$L,9,0)</f>
        <v>1.5629999999999999</v>
      </c>
      <c r="AF333">
        <f>VLOOKUP($A333,眼底和Gensini!$A:$L,10,0)</f>
        <v>0.7127</v>
      </c>
      <c r="AG333">
        <f>VLOOKUP($A333,眼底和Gensini!$A:$L,11,0)</f>
        <v>1.1319999999999999</v>
      </c>
      <c r="AH333">
        <f>VLOOKUP($A333,眼底和Gensini!$A:$L,12,0)</f>
        <v>0</v>
      </c>
    </row>
    <row r="334" spans="1:34" x14ac:dyDescent="0.25">
      <c r="A334">
        <v>410406</v>
      </c>
      <c r="B334">
        <v>71</v>
      </c>
      <c r="C334">
        <v>2</v>
      </c>
      <c r="D334" t="s">
        <v>40</v>
      </c>
      <c r="E334" t="s">
        <v>41</v>
      </c>
      <c r="F334">
        <v>0</v>
      </c>
      <c r="G334" t="s">
        <v>61</v>
      </c>
      <c r="H334" t="s">
        <v>74</v>
      </c>
      <c r="I334" t="s">
        <v>51</v>
      </c>
      <c r="J334" t="s">
        <v>109</v>
      </c>
      <c r="K334" t="s">
        <v>69</v>
      </c>
      <c r="L334" t="s">
        <v>41</v>
      </c>
      <c r="M334" t="s">
        <v>41</v>
      </c>
      <c r="N334">
        <v>1</v>
      </c>
      <c r="O334">
        <v>3.75</v>
      </c>
      <c r="P334">
        <v>7</v>
      </c>
      <c r="Q334">
        <v>0</v>
      </c>
      <c r="R334" t="e">
        <v>#N/A</v>
      </c>
      <c r="S334">
        <v>49</v>
      </c>
      <c r="T334">
        <v>254</v>
      </c>
      <c r="U334">
        <v>166</v>
      </c>
      <c r="V334">
        <v>47</v>
      </c>
      <c r="W334">
        <v>4.5</v>
      </c>
      <c r="X334">
        <f>VLOOKUP(A334,眼底和Gensini!$A:$L,2,0)</f>
        <v>0.56749999999999901</v>
      </c>
      <c r="Y334">
        <f>VLOOKUP($A334,眼底和Gensini!$A:$L,2,0)</f>
        <v>0.56749999999999901</v>
      </c>
      <c r="Z334">
        <f>VLOOKUP($A334,眼底和Gensini!$A:$L,4,0)</f>
        <v>65.5</v>
      </c>
      <c r="AA334">
        <f>VLOOKUP($A334,眼底和Gensini!$A:$L,5,0)</f>
        <v>75</v>
      </c>
      <c r="AB334">
        <f>VLOOKUP($A334,眼底和Gensini!$A:$L,6,0)</f>
        <v>115</v>
      </c>
      <c r="AC334">
        <f>VLOOKUP($A334,眼底和Gensini!$A:$L,7,0)</f>
        <v>118</v>
      </c>
      <c r="AD334">
        <f>VLOOKUP($A334,眼底和Gensini!$A:$L,8,0)</f>
        <v>1.5029999999999999</v>
      </c>
      <c r="AE334">
        <f>VLOOKUP($A334,眼底和Gensini!$A:$L,9,0)</f>
        <v>1.56099999999999</v>
      </c>
      <c r="AF334">
        <f>VLOOKUP($A334,眼底和Gensini!$A:$L,10,0)</f>
        <v>1.0904499999999999</v>
      </c>
      <c r="AG334">
        <f>VLOOKUP($A334,眼底和Gensini!$A:$L,11,0)</f>
        <v>1.5613999999999899</v>
      </c>
      <c r="AH334">
        <f>VLOOKUP($A334,眼底和Gensini!$A:$L,12,0)</f>
        <v>0</v>
      </c>
    </row>
    <row r="335" spans="1:34" x14ac:dyDescent="0.25">
      <c r="A335">
        <v>255003</v>
      </c>
      <c r="B335">
        <v>57</v>
      </c>
      <c r="C335">
        <v>2</v>
      </c>
      <c r="D335" t="s">
        <v>40</v>
      </c>
      <c r="E335" t="s">
        <v>41</v>
      </c>
      <c r="F335">
        <v>0</v>
      </c>
      <c r="G335" t="s">
        <v>57</v>
      </c>
      <c r="H335" t="s">
        <v>81</v>
      </c>
      <c r="I335" t="s">
        <v>51</v>
      </c>
      <c r="J335" t="s">
        <v>97</v>
      </c>
      <c r="K335" t="s">
        <v>108</v>
      </c>
      <c r="L335" t="s">
        <v>41</v>
      </c>
      <c r="M335" t="s">
        <v>40</v>
      </c>
      <c r="N335">
        <v>1</v>
      </c>
      <c r="O335">
        <v>3.67</v>
      </c>
      <c r="P335">
        <v>8.1999999999999993</v>
      </c>
      <c r="Q335">
        <v>52</v>
      </c>
      <c r="R335">
        <v>11.3</v>
      </c>
      <c r="S335">
        <v>80</v>
      </c>
      <c r="T335">
        <v>326</v>
      </c>
      <c r="U335">
        <v>202</v>
      </c>
      <c r="V335">
        <v>132</v>
      </c>
      <c r="W335">
        <v>3.8</v>
      </c>
      <c r="X335">
        <f>VLOOKUP(A335,眼底和Gensini!$A:$L,2,0)</f>
        <v>0.5605</v>
      </c>
      <c r="Y335">
        <f>VLOOKUP($A335,眼底和Gensini!$A:$L,2,0)</f>
        <v>0.5605</v>
      </c>
      <c r="Z335">
        <f>VLOOKUP($A335,眼底和Gensini!$A:$L,4,0)</f>
        <v>63.5</v>
      </c>
      <c r="AA335">
        <f>VLOOKUP($A335,眼底和Gensini!$A:$L,5,0)</f>
        <v>58.5</v>
      </c>
      <c r="AB335">
        <f>VLOOKUP($A335,眼底和Gensini!$A:$L,6,0)</f>
        <v>114.5</v>
      </c>
      <c r="AC335">
        <f>VLOOKUP($A335,眼底和Gensini!$A:$L,7,0)</f>
        <v>134</v>
      </c>
      <c r="AD335">
        <f>VLOOKUP($A335,眼底和Gensini!$A:$L,8,0)</f>
        <v>1.5615000000000001</v>
      </c>
      <c r="AE335">
        <f>VLOOKUP($A335,眼底和Gensini!$A:$L,9,0)</f>
        <v>1.625</v>
      </c>
      <c r="AF335">
        <f>VLOOKUP($A335,眼底和Gensini!$A:$L,10,0)</f>
        <v>0.860849999999999</v>
      </c>
      <c r="AG335">
        <f>VLOOKUP($A335,眼底和Gensini!$A:$L,11,0)</f>
        <v>1.2134</v>
      </c>
      <c r="AH335">
        <f>VLOOKUP($A335,眼底和Gensini!$A:$L,12,0)</f>
        <v>52</v>
      </c>
    </row>
    <row r="336" spans="1:34" x14ac:dyDescent="0.25">
      <c r="A336">
        <v>276439</v>
      </c>
      <c r="B336">
        <v>59</v>
      </c>
      <c r="C336">
        <v>1</v>
      </c>
      <c r="D336" t="s">
        <v>41</v>
      </c>
      <c r="E336" t="s">
        <v>41</v>
      </c>
      <c r="F336">
        <v>0</v>
      </c>
      <c r="G336" t="e">
        <v>#N/A</v>
      </c>
      <c r="H336" t="e">
        <v>#N/A</v>
      </c>
      <c r="I336" t="s">
        <v>108</v>
      </c>
      <c r="J336" t="e">
        <v>#N/A</v>
      </c>
      <c r="K336" t="e">
        <v>#N/A</v>
      </c>
      <c r="L336" t="s">
        <v>40</v>
      </c>
      <c r="M336" t="s">
        <v>41</v>
      </c>
      <c r="N336">
        <v>1</v>
      </c>
      <c r="O336">
        <v>3.14</v>
      </c>
      <c r="P336">
        <v>5.3</v>
      </c>
      <c r="Q336">
        <v>60</v>
      </c>
      <c r="R336" t="s">
        <v>52</v>
      </c>
      <c r="S336">
        <v>73</v>
      </c>
      <c r="T336">
        <v>262</v>
      </c>
      <c r="U336">
        <v>181</v>
      </c>
      <c r="V336">
        <v>84</v>
      </c>
      <c r="W336">
        <v>1.9</v>
      </c>
      <c r="X336">
        <f>VLOOKUP(A336,眼底和Gensini!$A:$L,2,0)</f>
        <v>0.73049999999999904</v>
      </c>
      <c r="Y336">
        <f>VLOOKUP($A336,眼底和Gensini!$A:$L,2,0)</f>
        <v>0.73049999999999904</v>
      </c>
      <c r="Z336">
        <f>VLOOKUP($A336,眼底和Gensini!$A:$L,4,0)</f>
        <v>71</v>
      </c>
      <c r="AA336">
        <f>VLOOKUP($A336,眼底和Gensini!$A:$L,5,0)</f>
        <v>82.5</v>
      </c>
      <c r="AB336">
        <f>VLOOKUP($A336,眼底和Gensini!$A:$L,6,0)</f>
        <v>98</v>
      </c>
      <c r="AC336">
        <f>VLOOKUP($A336,眼底和Gensini!$A:$L,7,0)</f>
        <v>99</v>
      </c>
      <c r="AD336">
        <f>VLOOKUP($A336,眼底和Gensini!$A:$L,8,0)</f>
        <v>1.6459999999999999</v>
      </c>
      <c r="AE336">
        <f>VLOOKUP($A336,眼底和Gensini!$A:$L,9,0)</f>
        <v>1.65899999999999</v>
      </c>
      <c r="AF336">
        <f>VLOOKUP($A336,眼底和Gensini!$A:$L,10,0)</f>
        <v>1.46095</v>
      </c>
      <c r="AG336">
        <f>VLOOKUP($A336,眼底和Gensini!$A:$L,11,0)</f>
        <v>1.3688</v>
      </c>
      <c r="AH336">
        <f>VLOOKUP($A336,眼底和Gensini!$A:$L,12,0)</f>
        <v>60</v>
      </c>
    </row>
    <row r="337" spans="1:34" x14ac:dyDescent="0.25">
      <c r="A337">
        <v>410665</v>
      </c>
      <c r="B337">
        <v>46</v>
      </c>
      <c r="C337">
        <v>1</v>
      </c>
      <c r="D337" t="s">
        <v>41</v>
      </c>
      <c r="E337" t="s">
        <v>41</v>
      </c>
      <c r="F337">
        <v>0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s">
        <v>41</v>
      </c>
      <c r="M337" t="s">
        <v>41</v>
      </c>
      <c r="N337">
        <v>1</v>
      </c>
      <c r="O337">
        <v>5.81</v>
      </c>
      <c r="P337">
        <v>4.8</v>
      </c>
      <c r="Q337">
        <v>0</v>
      </c>
      <c r="R337" t="s">
        <v>52</v>
      </c>
      <c r="S337">
        <v>83</v>
      </c>
      <c r="T337">
        <v>504</v>
      </c>
      <c r="U337">
        <v>169</v>
      </c>
      <c r="V337">
        <v>168</v>
      </c>
      <c r="W337">
        <v>2.7</v>
      </c>
      <c r="X337">
        <f>VLOOKUP(A337,眼底和Gensini!$A:$L,2,0)</f>
        <v>0.69850000000000001</v>
      </c>
      <c r="Y337">
        <f>VLOOKUP($A337,眼底和Gensini!$A:$L,2,0)</f>
        <v>0.69850000000000001</v>
      </c>
      <c r="Z337">
        <f>VLOOKUP($A337,眼底和Gensini!$A:$L,4,0)</f>
        <v>63.5</v>
      </c>
      <c r="AA337">
        <f>VLOOKUP($A337,眼底和Gensini!$A:$L,5,0)</f>
        <v>62</v>
      </c>
      <c r="AB337">
        <f>VLOOKUP($A337,眼底和Gensini!$A:$L,6,0)</f>
        <v>92</v>
      </c>
      <c r="AC337">
        <f>VLOOKUP($A337,眼底和Gensini!$A:$L,7,0)</f>
        <v>97.5</v>
      </c>
      <c r="AD337">
        <f>VLOOKUP($A337,眼底和Gensini!$A:$L,8,0)</f>
        <v>1.591</v>
      </c>
      <c r="AE337">
        <f>VLOOKUP($A337,眼底和Gensini!$A:$L,9,0)</f>
        <v>1.64749999999999</v>
      </c>
      <c r="AF337">
        <f>VLOOKUP($A337,眼底和Gensini!$A:$L,10,0)</f>
        <v>0.81269999999999998</v>
      </c>
      <c r="AG337">
        <f>VLOOKUP($A337,眼底和Gensini!$A:$L,11,0)</f>
        <v>1.0470999999999899</v>
      </c>
      <c r="AH337">
        <f>VLOOKUP($A337,眼底和Gensini!$A:$L,12,0)</f>
        <v>0</v>
      </c>
    </row>
    <row r="338" spans="1:34" x14ac:dyDescent="0.25">
      <c r="A338">
        <v>386605</v>
      </c>
      <c r="B338">
        <v>57</v>
      </c>
      <c r="C338">
        <v>2</v>
      </c>
      <c r="D338" t="s">
        <v>40</v>
      </c>
      <c r="E338" t="s">
        <v>40</v>
      </c>
      <c r="F338">
        <v>0</v>
      </c>
      <c r="G338" t="s">
        <v>47</v>
      </c>
      <c r="H338" t="s">
        <v>101</v>
      </c>
      <c r="I338" t="s">
        <v>85</v>
      </c>
      <c r="J338" t="s">
        <v>185</v>
      </c>
      <c r="K338" t="s">
        <v>76</v>
      </c>
      <c r="L338" t="s">
        <v>40</v>
      </c>
      <c r="M338" t="s">
        <v>41</v>
      </c>
      <c r="N338">
        <v>1</v>
      </c>
      <c r="O338">
        <v>2.9</v>
      </c>
      <c r="P338">
        <v>5.8</v>
      </c>
      <c r="Q338">
        <v>48</v>
      </c>
      <c r="R338">
        <v>9.1</v>
      </c>
      <c r="S338">
        <v>54</v>
      </c>
      <c r="T338">
        <v>241</v>
      </c>
      <c r="U338">
        <v>118</v>
      </c>
      <c r="V338">
        <v>113</v>
      </c>
      <c r="W338">
        <v>10.5</v>
      </c>
      <c r="X338">
        <f>VLOOKUP(A338,眼底和Gensini!$A:$L,2,0)</f>
        <v>1.0589999999999899</v>
      </c>
      <c r="Y338">
        <f>VLOOKUP($A338,眼底和Gensini!$A:$L,2,0)</f>
        <v>1.0589999999999899</v>
      </c>
      <c r="Z338">
        <f>VLOOKUP($A338,眼底和Gensini!$A:$L,4,0)</f>
        <v>83.5</v>
      </c>
      <c r="AA338">
        <f>VLOOKUP($A338,眼底和Gensini!$A:$L,5,0)</f>
        <v>67.5</v>
      </c>
      <c r="AB338">
        <f>VLOOKUP($A338,眼底和Gensini!$A:$L,6,0)</f>
        <v>79.5</v>
      </c>
      <c r="AC338">
        <f>VLOOKUP($A338,眼底和Gensini!$A:$L,7,0)</f>
        <v>109.5</v>
      </c>
      <c r="AD338">
        <f>VLOOKUP($A338,眼底和Gensini!$A:$L,8,0)</f>
        <v>1.60449999999999</v>
      </c>
      <c r="AE338">
        <f>VLOOKUP($A338,眼底和Gensini!$A:$L,9,0)</f>
        <v>1.6384999999999901</v>
      </c>
      <c r="AF338">
        <f>VLOOKUP($A338,眼底和Gensini!$A:$L,10,0)</f>
        <v>0.93279999999999996</v>
      </c>
      <c r="AG338">
        <f>VLOOKUP($A338,眼底和Gensini!$A:$L,11,0)</f>
        <v>1.55355</v>
      </c>
      <c r="AH338">
        <f>VLOOKUP($A338,眼底和Gensini!$A:$L,12,0)</f>
        <v>48</v>
      </c>
    </row>
    <row r="339" spans="1:34" x14ac:dyDescent="0.25">
      <c r="A339">
        <v>410670</v>
      </c>
      <c r="B339">
        <v>64</v>
      </c>
      <c r="C339">
        <v>2</v>
      </c>
      <c r="D339" t="s">
        <v>40</v>
      </c>
      <c r="E339" t="s">
        <v>40</v>
      </c>
      <c r="F339">
        <v>0</v>
      </c>
      <c r="G339" t="s">
        <v>87</v>
      </c>
      <c r="H339" t="s">
        <v>95</v>
      </c>
      <c r="I339" t="s">
        <v>70</v>
      </c>
      <c r="J339" t="s">
        <v>107</v>
      </c>
      <c r="K339" t="s">
        <v>122</v>
      </c>
      <c r="L339" t="s">
        <v>41</v>
      </c>
      <c r="M339" t="s">
        <v>40</v>
      </c>
      <c r="N339">
        <v>1</v>
      </c>
      <c r="O339">
        <v>5.67</v>
      </c>
      <c r="P339">
        <v>3.9</v>
      </c>
      <c r="Q339">
        <v>10</v>
      </c>
      <c r="R339" t="e">
        <v>#N/A</v>
      </c>
      <c r="S339">
        <v>54</v>
      </c>
      <c r="T339">
        <v>279</v>
      </c>
      <c r="U339">
        <v>182</v>
      </c>
      <c r="V339">
        <v>129</v>
      </c>
      <c r="W339">
        <v>11.4</v>
      </c>
      <c r="X339">
        <f>VLOOKUP(A339,眼底和Gensini!$A:$L,2,0)</f>
        <v>0.60549999999999904</v>
      </c>
      <c r="Y339">
        <f>VLOOKUP($A339,眼底和Gensini!$A:$L,2,0)</f>
        <v>0.60549999999999904</v>
      </c>
      <c r="Z339">
        <f>VLOOKUP($A339,眼底和Gensini!$A:$L,4,0)</f>
        <v>54.5</v>
      </c>
      <c r="AA339">
        <f>VLOOKUP($A339,眼底和Gensini!$A:$L,5,0)</f>
        <v>49</v>
      </c>
      <c r="AB339">
        <f>VLOOKUP($A339,眼底和Gensini!$A:$L,6,0)</f>
        <v>91</v>
      </c>
      <c r="AC339">
        <f>VLOOKUP($A339,眼底和Gensini!$A:$L,7,0)</f>
        <v>92</v>
      </c>
      <c r="AD339">
        <f>VLOOKUP($A339,眼底和Gensini!$A:$L,8,0)</f>
        <v>1.611</v>
      </c>
      <c r="AE339">
        <f>VLOOKUP($A339,眼底和Gensini!$A:$L,9,0)</f>
        <v>1.5645</v>
      </c>
      <c r="AF339">
        <f>VLOOKUP($A339,眼底和Gensini!$A:$L,10,0)</f>
        <v>1.0175000000000001</v>
      </c>
      <c r="AG339">
        <f>VLOOKUP($A339,眼底和Gensini!$A:$L,11,0)</f>
        <v>1.3082499999999899</v>
      </c>
      <c r="AH339">
        <f>VLOOKUP($A339,眼底和Gensini!$A:$L,12,0)</f>
        <v>10</v>
      </c>
    </row>
    <row r="340" spans="1:34" x14ac:dyDescent="0.25">
      <c r="A340">
        <v>410741</v>
      </c>
      <c r="B340">
        <v>63</v>
      </c>
      <c r="C340">
        <v>1</v>
      </c>
      <c r="D340" t="s">
        <v>41</v>
      </c>
      <c r="E340" t="s">
        <v>41</v>
      </c>
      <c r="F340">
        <v>0</v>
      </c>
      <c r="G340" t="s">
        <v>53</v>
      </c>
      <c r="H340" t="s">
        <v>76</v>
      </c>
      <c r="I340" t="s">
        <v>101</v>
      </c>
      <c r="J340" t="s">
        <v>50</v>
      </c>
      <c r="K340" t="s">
        <v>55</v>
      </c>
      <c r="L340" t="s">
        <v>41</v>
      </c>
      <c r="M340" t="s">
        <v>40</v>
      </c>
      <c r="N340">
        <v>1</v>
      </c>
      <c r="O340">
        <v>3.98</v>
      </c>
      <c r="P340">
        <v>4.8</v>
      </c>
      <c r="Q340">
        <v>10</v>
      </c>
      <c r="R340" t="s">
        <v>52</v>
      </c>
      <c r="S340">
        <v>73</v>
      </c>
      <c r="T340">
        <v>365</v>
      </c>
      <c r="U340">
        <v>159</v>
      </c>
      <c r="V340">
        <v>152</v>
      </c>
      <c r="W340">
        <v>3</v>
      </c>
      <c r="X340">
        <f>VLOOKUP(A340,眼底和Gensini!$A:$L,2,0)</f>
        <v>0.72199999999999998</v>
      </c>
      <c r="Y340">
        <f>VLOOKUP($A340,眼底和Gensini!$A:$L,2,0)</f>
        <v>0.72199999999999998</v>
      </c>
      <c r="Z340">
        <f>VLOOKUP($A340,眼底和Gensini!$A:$L,4,0)</f>
        <v>68</v>
      </c>
      <c r="AA340">
        <f>VLOOKUP($A340,眼底和Gensini!$A:$L,5,0)</f>
        <v>67</v>
      </c>
      <c r="AB340">
        <f>VLOOKUP($A340,眼底和Gensini!$A:$L,6,0)</f>
        <v>95.5</v>
      </c>
      <c r="AC340">
        <f>VLOOKUP($A340,眼底和Gensini!$A:$L,7,0)</f>
        <v>107.5</v>
      </c>
      <c r="AD340">
        <f>VLOOKUP($A340,眼底和Gensini!$A:$L,8,0)</f>
        <v>1.60649999999999</v>
      </c>
      <c r="AE340">
        <f>VLOOKUP($A340,眼底和Gensini!$A:$L,9,0)</f>
        <v>1.6204999999999901</v>
      </c>
      <c r="AF340">
        <f>VLOOKUP($A340,眼底和Gensini!$A:$L,10,0)</f>
        <v>1.3697999999999999</v>
      </c>
      <c r="AG340">
        <f>VLOOKUP($A340,眼底和Gensini!$A:$L,11,0)</f>
        <v>1.157</v>
      </c>
      <c r="AH340">
        <f>VLOOKUP($A340,眼底和Gensini!$A:$L,12,0)</f>
        <v>10</v>
      </c>
    </row>
    <row r="341" spans="1:34" x14ac:dyDescent="0.25">
      <c r="A341">
        <v>389624</v>
      </c>
      <c r="B341">
        <v>50</v>
      </c>
      <c r="C341">
        <v>1</v>
      </c>
      <c r="D341" t="s">
        <v>40</v>
      </c>
      <c r="E341" t="s">
        <v>41</v>
      </c>
      <c r="F341">
        <v>0</v>
      </c>
      <c r="G341" t="s">
        <v>126</v>
      </c>
      <c r="H341" t="s">
        <v>72</v>
      </c>
      <c r="I341" t="s">
        <v>128</v>
      </c>
      <c r="J341" t="s">
        <v>106</v>
      </c>
      <c r="K341" t="s">
        <v>108</v>
      </c>
      <c r="L341" t="s">
        <v>40</v>
      </c>
      <c r="M341" t="s">
        <v>41</v>
      </c>
      <c r="N341">
        <v>1</v>
      </c>
      <c r="O341">
        <v>3.55</v>
      </c>
      <c r="P341">
        <v>5</v>
      </c>
      <c r="Q341">
        <v>90</v>
      </c>
      <c r="R341" t="s">
        <v>52</v>
      </c>
      <c r="S341">
        <v>72</v>
      </c>
      <c r="T341">
        <v>293</v>
      </c>
      <c r="U341">
        <v>153</v>
      </c>
      <c r="V341">
        <v>62</v>
      </c>
      <c r="W341">
        <v>2.4</v>
      </c>
      <c r="X341">
        <f>VLOOKUP(A341,眼底和Gensini!$A:$L,2,0)</f>
        <v>0.67949999999999899</v>
      </c>
      <c r="Y341">
        <f>VLOOKUP($A341,眼底和Gensini!$A:$L,2,0)</f>
        <v>0.67949999999999899</v>
      </c>
      <c r="Z341">
        <f>VLOOKUP($A341,眼底和Gensini!$A:$L,4,0)</f>
        <v>65</v>
      </c>
      <c r="AA341">
        <f>VLOOKUP($A341,眼底和Gensini!$A:$L,5,0)</f>
        <v>63</v>
      </c>
      <c r="AB341">
        <f>VLOOKUP($A341,眼底和Gensini!$A:$L,6,0)</f>
        <v>95.5</v>
      </c>
      <c r="AC341">
        <f>VLOOKUP($A341,眼底和Gensini!$A:$L,7,0)</f>
        <v>95.5</v>
      </c>
      <c r="AD341">
        <f>VLOOKUP($A341,眼底和Gensini!$A:$L,8,0)</f>
        <v>1.6319999999999999</v>
      </c>
      <c r="AE341">
        <f>VLOOKUP($A341,眼底和Gensini!$A:$L,9,0)</f>
        <v>1.68599999999999</v>
      </c>
      <c r="AF341">
        <f>VLOOKUP($A341,眼底和Gensini!$A:$L,10,0)</f>
        <v>1.1944999999999999</v>
      </c>
      <c r="AG341">
        <f>VLOOKUP($A341,眼底和Gensini!$A:$L,11,0)</f>
        <v>1.4438</v>
      </c>
      <c r="AH341">
        <f>VLOOKUP($A341,眼底和Gensini!$A:$L,12,0)</f>
        <v>90</v>
      </c>
    </row>
    <row r="342" spans="1:34" x14ac:dyDescent="0.25">
      <c r="A342">
        <v>277595</v>
      </c>
      <c r="B342">
        <v>62</v>
      </c>
      <c r="C342">
        <v>2</v>
      </c>
      <c r="D342" t="s">
        <v>41</v>
      </c>
      <c r="E342" t="s">
        <v>40</v>
      </c>
      <c r="F342">
        <v>0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s">
        <v>40</v>
      </c>
      <c r="M342" t="s">
        <v>40</v>
      </c>
      <c r="N342">
        <v>1</v>
      </c>
      <c r="O342">
        <v>4.12</v>
      </c>
      <c r="P342">
        <v>5.0999999999999996</v>
      </c>
      <c r="Q342">
        <v>24</v>
      </c>
      <c r="R342">
        <v>0.3</v>
      </c>
      <c r="S342">
        <v>82</v>
      </c>
      <c r="T342">
        <v>248</v>
      </c>
      <c r="U342">
        <v>187</v>
      </c>
      <c r="V342">
        <v>59</v>
      </c>
      <c r="W342">
        <v>2.4</v>
      </c>
      <c r="X342">
        <f>VLOOKUP(A342,眼底和Gensini!$A:$L,2,0)</f>
        <v>0.69950000000000001</v>
      </c>
      <c r="Y342">
        <f>VLOOKUP($A342,眼底和Gensini!$A:$L,2,0)</f>
        <v>0.69950000000000001</v>
      </c>
      <c r="Z342">
        <f>VLOOKUP($A342,眼底和Gensini!$A:$L,4,0)</f>
        <v>65</v>
      </c>
      <c r="AA342">
        <f>VLOOKUP($A342,眼底和Gensini!$A:$L,5,0)</f>
        <v>69.5</v>
      </c>
      <c r="AB342">
        <f>VLOOKUP($A342,眼底和Gensini!$A:$L,6,0)</f>
        <v>93.5</v>
      </c>
      <c r="AC342">
        <f>VLOOKUP($A342,眼底和Gensini!$A:$L,7,0)</f>
        <v>98</v>
      </c>
      <c r="AD342">
        <f>VLOOKUP($A342,眼底和Gensini!$A:$L,8,0)</f>
        <v>1.5014999999999901</v>
      </c>
      <c r="AE342">
        <f>VLOOKUP($A342,眼底和Gensini!$A:$L,9,0)</f>
        <v>1.5285</v>
      </c>
      <c r="AF342">
        <f>VLOOKUP($A342,眼底和Gensini!$A:$L,10,0)</f>
        <v>0.76599999999999902</v>
      </c>
      <c r="AG342">
        <f>VLOOKUP($A342,眼底和Gensini!$A:$L,11,0)</f>
        <v>0.97685</v>
      </c>
      <c r="AH342">
        <f>VLOOKUP($A342,眼底和Gensini!$A:$L,12,0)</f>
        <v>24</v>
      </c>
    </row>
    <row r="343" spans="1:34" x14ac:dyDescent="0.25">
      <c r="A343">
        <v>323822</v>
      </c>
      <c r="B343">
        <v>64</v>
      </c>
      <c r="C343">
        <v>1</v>
      </c>
      <c r="D343" t="s">
        <v>41</v>
      </c>
      <c r="E343" t="s">
        <v>41</v>
      </c>
      <c r="F343">
        <v>0</v>
      </c>
      <c r="G343" t="s">
        <v>100</v>
      </c>
      <c r="H343" t="s">
        <v>108</v>
      </c>
      <c r="I343" t="s">
        <v>65</v>
      </c>
      <c r="J343" t="s">
        <v>129</v>
      </c>
      <c r="K343" t="s">
        <v>43</v>
      </c>
      <c r="L343" t="s">
        <v>40</v>
      </c>
      <c r="M343" t="s">
        <v>40</v>
      </c>
      <c r="N343">
        <v>1</v>
      </c>
      <c r="O343">
        <v>5</v>
      </c>
      <c r="P343">
        <v>5.5</v>
      </c>
      <c r="Q343">
        <v>26</v>
      </c>
      <c r="R343" t="s">
        <v>52</v>
      </c>
      <c r="S343">
        <v>55</v>
      </c>
      <c r="T343">
        <v>266</v>
      </c>
      <c r="U343">
        <v>168</v>
      </c>
      <c r="V343">
        <v>115</v>
      </c>
      <c r="W343">
        <v>15.2</v>
      </c>
      <c r="X343">
        <f>VLOOKUP(A343,眼底和Gensini!$A:$L,2,0)</f>
        <v>0.54299999999999904</v>
      </c>
      <c r="Y343">
        <f>VLOOKUP($A343,眼底和Gensini!$A:$L,2,0)</f>
        <v>0.54299999999999904</v>
      </c>
      <c r="Z343">
        <f>VLOOKUP($A343,眼底和Gensini!$A:$L,4,0)</f>
        <v>58</v>
      </c>
      <c r="AA343">
        <f>VLOOKUP($A343,眼底和Gensini!$A:$L,5,0)</f>
        <v>62</v>
      </c>
      <c r="AB343">
        <f>VLOOKUP($A343,眼底和Gensini!$A:$L,6,0)</f>
        <v>107</v>
      </c>
      <c r="AC343">
        <f>VLOOKUP($A343,眼底和Gensini!$A:$L,7,0)</f>
        <v>80</v>
      </c>
      <c r="AD343">
        <f>VLOOKUP($A343,眼底和Gensini!$A:$L,8,0)</f>
        <v>1.50849999999999</v>
      </c>
      <c r="AE343">
        <f>VLOOKUP($A343,眼底和Gensini!$A:$L,9,0)</f>
        <v>1.583</v>
      </c>
      <c r="AF343">
        <f>VLOOKUP($A343,眼底和Gensini!$A:$L,10,0)</f>
        <v>0.52964999999999995</v>
      </c>
      <c r="AG343">
        <f>VLOOKUP($A343,眼底和Gensini!$A:$L,11,0)</f>
        <v>1.1689000000000001</v>
      </c>
      <c r="AH343">
        <f>VLOOKUP($A343,眼底和Gensini!$A:$L,12,0)</f>
        <v>26</v>
      </c>
    </row>
    <row r="344" spans="1:34" x14ac:dyDescent="0.25">
      <c r="A344">
        <v>410672</v>
      </c>
      <c r="B344">
        <v>82</v>
      </c>
      <c r="C344">
        <v>1</v>
      </c>
      <c r="D344" t="s">
        <v>41</v>
      </c>
      <c r="E344" t="s">
        <v>41</v>
      </c>
      <c r="F344">
        <v>0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s">
        <v>40</v>
      </c>
      <c r="M344" t="s">
        <v>41</v>
      </c>
      <c r="N344">
        <v>1</v>
      </c>
      <c r="O344">
        <v>3.2</v>
      </c>
      <c r="P344">
        <v>5.5</v>
      </c>
      <c r="Q344">
        <v>36</v>
      </c>
      <c r="R344" t="s">
        <v>52</v>
      </c>
      <c r="S344">
        <v>97</v>
      </c>
      <c r="T344">
        <v>335</v>
      </c>
      <c r="U344">
        <v>269</v>
      </c>
      <c r="V344">
        <v>128</v>
      </c>
      <c r="W344">
        <v>21.4</v>
      </c>
      <c r="X344">
        <f>VLOOKUP(A344,眼底和Gensini!$A:$L,2,0)</f>
        <v>0.52649999999999897</v>
      </c>
      <c r="Y344">
        <f>VLOOKUP($A344,眼底和Gensini!$A:$L,2,0)</f>
        <v>0.52649999999999897</v>
      </c>
      <c r="Z344">
        <f>VLOOKUP($A344,眼底和Gensini!$A:$L,4,0)</f>
        <v>49.5</v>
      </c>
      <c r="AA344">
        <f>VLOOKUP($A344,眼底和Gensini!$A:$L,5,0)</f>
        <v>52</v>
      </c>
      <c r="AB344">
        <f>VLOOKUP($A344,眼底和Gensini!$A:$L,6,0)</f>
        <v>95</v>
      </c>
      <c r="AC344">
        <f>VLOOKUP($A344,眼底和Gensini!$A:$L,7,0)</f>
        <v>85.5</v>
      </c>
      <c r="AD344">
        <f>VLOOKUP($A344,眼底和Gensini!$A:$L,8,0)</f>
        <v>1.39499999999999</v>
      </c>
      <c r="AE344">
        <f>VLOOKUP($A344,眼底和Gensini!$A:$L,9,0)</f>
        <v>1.47999999999999</v>
      </c>
      <c r="AF344">
        <f>VLOOKUP($A344,眼底和Gensini!$A:$L,10,0)</f>
        <v>0.76219999999999999</v>
      </c>
      <c r="AG344">
        <f>VLOOKUP($A344,眼底和Gensini!$A:$L,11,0)</f>
        <v>1.0310999999999999</v>
      </c>
      <c r="AH344">
        <f>VLOOKUP($A344,眼底和Gensini!$A:$L,12,0)</f>
        <v>36</v>
      </c>
    </row>
    <row r="345" spans="1:34" x14ac:dyDescent="0.25">
      <c r="A345">
        <v>214185</v>
      </c>
      <c r="B345">
        <v>69</v>
      </c>
      <c r="C345">
        <v>1</v>
      </c>
      <c r="D345" t="s">
        <v>41</v>
      </c>
      <c r="E345" t="s">
        <v>41</v>
      </c>
      <c r="F345">
        <v>0</v>
      </c>
      <c r="G345" t="s">
        <v>110</v>
      </c>
      <c r="H345" t="s">
        <v>81</v>
      </c>
      <c r="I345" t="s">
        <v>72</v>
      </c>
      <c r="J345" t="s">
        <v>64</v>
      </c>
      <c r="K345" t="s">
        <v>55</v>
      </c>
      <c r="L345" t="s">
        <v>41</v>
      </c>
      <c r="M345" t="s">
        <v>40</v>
      </c>
      <c r="N345">
        <v>1</v>
      </c>
      <c r="O345">
        <v>3.4</v>
      </c>
      <c r="P345">
        <v>7.1</v>
      </c>
      <c r="Q345">
        <v>14</v>
      </c>
      <c r="R345" t="s">
        <v>52</v>
      </c>
      <c r="S345">
        <v>99</v>
      </c>
      <c r="T345">
        <v>338</v>
      </c>
      <c r="U345">
        <v>164</v>
      </c>
      <c r="V345">
        <v>128</v>
      </c>
      <c r="W345">
        <v>11.8</v>
      </c>
      <c r="X345">
        <f>VLOOKUP(A345,眼底和Gensini!$A:$L,2,0)</f>
        <v>0.59899999999999998</v>
      </c>
      <c r="Y345">
        <f>VLOOKUP($A345,眼底和Gensini!$A:$L,2,0)</f>
        <v>0.59899999999999998</v>
      </c>
      <c r="Z345">
        <f>VLOOKUP($A345,眼底和Gensini!$A:$L,4,0)</f>
        <v>78</v>
      </c>
      <c r="AA345">
        <f>VLOOKUP($A345,眼底和Gensini!$A:$L,5,0)</f>
        <v>130</v>
      </c>
      <c r="AB345">
        <f>VLOOKUP($A345,眼底和Gensini!$A:$L,6,0)</f>
        <v>130</v>
      </c>
      <c r="AC345">
        <f>VLOOKUP($A345,眼底和Gensini!$A:$L,7,0)</f>
        <v>119</v>
      </c>
      <c r="AD345">
        <f>VLOOKUP($A345,眼底和Gensini!$A:$L,8,0)</f>
        <v>1.413</v>
      </c>
      <c r="AE345">
        <f>VLOOKUP($A345,眼底和Gensini!$A:$L,9,0)</f>
        <v>1.448</v>
      </c>
      <c r="AF345">
        <f>VLOOKUP($A345,眼底和Gensini!$A:$L,10,0)</f>
        <v>0.84670000000000001</v>
      </c>
      <c r="AG345">
        <f>VLOOKUP($A345,眼底和Gensini!$A:$L,11,0)</f>
        <v>1.2932999999999999</v>
      </c>
      <c r="AH345">
        <f>VLOOKUP($A345,眼底和Gensini!$A:$L,12,0)</f>
        <v>14</v>
      </c>
    </row>
    <row r="346" spans="1:34" x14ac:dyDescent="0.25">
      <c r="A346">
        <v>410807</v>
      </c>
      <c r="B346">
        <v>56</v>
      </c>
      <c r="C346">
        <v>1</v>
      </c>
      <c r="D346" t="s">
        <v>40</v>
      </c>
      <c r="E346" t="s">
        <v>41</v>
      </c>
      <c r="F346">
        <v>0</v>
      </c>
      <c r="G346" t="s">
        <v>88</v>
      </c>
      <c r="H346" t="s">
        <v>108</v>
      </c>
      <c r="I346" t="s">
        <v>55</v>
      </c>
      <c r="J346" t="s">
        <v>162</v>
      </c>
      <c r="K346" t="s">
        <v>102</v>
      </c>
      <c r="L346" t="s">
        <v>41</v>
      </c>
      <c r="M346" t="s">
        <v>41</v>
      </c>
      <c r="N346">
        <v>1</v>
      </c>
      <c r="O346">
        <v>2.4500000000000002</v>
      </c>
      <c r="P346">
        <v>6.6</v>
      </c>
      <c r="Q346">
        <v>16</v>
      </c>
      <c r="R346">
        <v>0.5</v>
      </c>
      <c r="S346">
        <v>104</v>
      </c>
      <c r="T346">
        <v>360</v>
      </c>
      <c r="U346">
        <v>193</v>
      </c>
      <c r="V346">
        <v>54</v>
      </c>
      <c r="W346">
        <v>7</v>
      </c>
      <c r="X346">
        <f>VLOOKUP(A346,眼底和Gensini!$A:$L,2,0)</f>
        <v>0.86949999999999905</v>
      </c>
      <c r="Y346">
        <f>VLOOKUP($A346,眼底和Gensini!$A:$L,2,0)</f>
        <v>0.86949999999999905</v>
      </c>
      <c r="Z346">
        <f>VLOOKUP($A346,眼底和Gensini!$A:$L,4,0)</f>
        <v>52</v>
      </c>
      <c r="AA346">
        <f>VLOOKUP($A346,眼底和Gensini!$A:$L,5,0)</f>
        <v>55</v>
      </c>
      <c r="AB346">
        <f>VLOOKUP($A346,眼底和Gensini!$A:$L,6,0)</f>
        <v>60.5</v>
      </c>
      <c r="AC346">
        <f>VLOOKUP($A346,眼底和Gensini!$A:$L,7,0)</f>
        <v>106.5</v>
      </c>
      <c r="AD346">
        <f>VLOOKUP($A346,眼底和Gensini!$A:$L,8,0)</f>
        <v>1.579</v>
      </c>
      <c r="AE346">
        <f>VLOOKUP($A346,眼底和Gensini!$A:$L,9,0)</f>
        <v>1.621</v>
      </c>
      <c r="AF346">
        <f>VLOOKUP($A346,眼底和Gensini!$A:$L,10,0)</f>
        <v>0.83989999999999998</v>
      </c>
      <c r="AG346">
        <f>VLOOKUP($A346,眼底和Gensini!$A:$L,11,0)</f>
        <v>1.45865</v>
      </c>
      <c r="AH346">
        <f>VLOOKUP($A346,眼底和Gensini!$A:$L,12,0)</f>
        <v>16</v>
      </c>
    </row>
    <row r="347" spans="1:34" x14ac:dyDescent="0.25">
      <c r="A347">
        <v>353455</v>
      </c>
      <c r="B347">
        <v>58</v>
      </c>
      <c r="C347">
        <v>1</v>
      </c>
      <c r="D347" t="s">
        <v>41</v>
      </c>
      <c r="E347" t="s">
        <v>41</v>
      </c>
      <c r="F347">
        <v>0</v>
      </c>
      <c r="G347" t="s">
        <v>88</v>
      </c>
      <c r="H347" t="s">
        <v>92</v>
      </c>
      <c r="I347" t="s">
        <v>74</v>
      </c>
      <c r="J347" t="s">
        <v>119</v>
      </c>
      <c r="K347" t="s">
        <v>66</v>
      </c>
      <c r="L347" t="s">
        <v>40</v>
      </c>
      <c r="M347" t="s">
        <v>40</v>
      </c>
      <c r="N347">
        <v>1</v>
      </c>
      <c r="O347">
        <v>3.42</v>
      </c>
      <c r="P347">
        <v>4.4000000000000004</v>
      </c>
      <c r="Q347">
        <v>22</v>
      </c>
      <c r="R347" t="s">
        <v>52</v>
      </c>
      <c r="S347">
        <v>69</v>
      </c>
      <c r="T347">
        <v>355</v>
      </c>
      <c r="U347">
        <v>180</v>
      </c>
      <c r="V347">
        <v>237</v>
      </c>
      <c r="W347">
        <v>4.0999999999999996</v>
      </c>
      <c r="X347">
        <f>VLOOKUP(A347,眼底和Gensini!$A:$L,2,0)</f>
        <v>0.64749999999999996</v>
      </c>
      <c r="Y347">
        <f>VLOOKUP($A347,眼底和Gensini!$A:$L,2,0)</f>
        <v>0.64749999999999996</v>
      </c>
      <c r="Z347">
        <f>VLOOKUP($A347,眼底和Gensini!$A:$L,4,0)</f>
        <v>43</v>
      </c>
      <c r="AA347">
        <f>VLOOKUP($A347,眼底和Gensini!$A:$L,5,0)</f>
        <v>36.5</v>
      </c>
      <c r="AB347">
        <f>VLOOKUP($A347,眼底和Gensini!$A:$L,6,0)</f>
        <v>66.5</v>
      </c>
      <c r="AC347">
        <f>VLOOKUP($A347,眼底和Gensini!$A:$L,7,0)</f>
        <v>68</v>
      </c>
      <c r="AD347">
        <f>VLOOKUP($A347,眼底和Gensini!$A:$L,8,0)</f>
        <v>1.3614999999999999</v>
      </c>
      <c r="AE347">
        <f>VLOOKUP($A347,眼底和Gensini!$A:$L,9,0)</f>
        <v>1.4555</v>
      </c>
      <c r="AF347">
        <f>VLOOKUP($A347,眼底和Gensini!$A:$L,10,0)</f>
        <v>0.68769999999999998</v>
      </c>
      <c r="AG347">
        <f>VLOOKUP($A347,眼底和Gensini!$A:$L,11,0)</f>
        <v>1.1066</v>
      </c>
      <c r="AH347">
        <f>VLOOKUP($A347,眼底和Gensini!$A:$L,12,0)</f>
        <v>22</v>
      </c>
    </row>
    <row r="348" spans="1:34" x14ac:dyDescent="0.25">
      <c r="A348">
        <v>410818</v>
      </c>
      <c r="B348">
        <v>67</v>
      </c>
      <c r="C348">
        <v>1</v>
      </c>
      <c r="D348" t="s">
        <v>41</v>
      </c>
      <c r="E348" t="s">
        <v>41</v>
      </c>
      <c r="F348">
        <v>0</v>
      </c>
      <c r="G348" t="s">
        <v>57</v>
      </c>
      <c r="H348" t="s">
        <v>83</v>
      </c>
      <c r="I348" t="s">
        <v>80</v>
      </c>
      <c r="J348" t="s">
        <v>61</v>
      </c>
      <c r="K348" t="s">
        <v>121</v>
      </c>
      <c r="L348" t="s">
        <v>41</v>
      </c>
      <c r="M348" t="s">
        <v>41</v>
      </c>
      <c r="N348">
        <v>1</v>
      </c>
      <c r="O348">
        <v>4.26</v>
      </c>
      <c r="P348">
        <v>6.2</v>
      </c>
      <c r="Q348">
        <v>0</v>
      </c>
      <c r="R348" t="s">
        <v>52</v>
      </c>
      <c r="S348">
        <v>91</v>
      </c>
      <c r="T348">
        <v>198</v>
      </c>
      <c r="U348">
        <v>148</v>
      </c>
      <c r="V348">
        <v>75</v>
      </c>
      <c r="W348">
        <v>10.3</v>
      </c>
      <c r="X348">
        <f>VLOOKUP(A348,眼底和Gensini!$A:$L,2,0)</f>
        <v>1.35849999999999</v>
      </c>
      <c r="Y348">
        <f>VLOOKUP($A348,眼底和Gensini!$A:$L,2,0)</f>
        <v>1.35849999999999</v>
      </c>
      <c r="Z348">
        <f>VLOOKUP($A348,眼底和Gensini!$A:$L,4,0)</f>
        <v>78</v>
      </c>
      <c r="AA348">
        <f>VLOOKUP($A348,眼底和Gensini!$A:$L,5,0)</f>
        <v>69</v>
      </c>
      <c r="AB348">
        <f>VLOOKUP($A348,眼底和Gensini!$A:$L,6,0)</f>
        <v>69.5</v>
      </c>
      <c r="AC348">
        <f>VLOOKUP($A348,眼底和Gensini!$A:$L,7,0)</f>
        <v>77</v>
      </c>
      <c r="AD348">
        <f>VLOOKUP($A348,眼底和Gensini!$A:$L,8,0)</f>
        <v>1.556</v>
      </c>
      <c r="AE348">
        <f>VLOOKUP($A348,眼底和Gensini!$A:$L,9,0)</f>
        <v>1.599</v>
      </c>
      <c r="AF348">
        <f>VLOOKUP($A348,眼底和Gensini!$A:$L,10,0)</f>
        <v>0.69394999999999996</v>
      </c>
      <c r="AG348">
        <f>VLOOKUP($A348,眼底和Gensini!$A:$L,11,0)</f>
        <v>1.4354</v>
      </c>
      <c r="AH348">
        <f>VLOOKUP($A348,眼底和Gensini!$A:$L,12,0)</f>
        <v>0</v>
      </c>
    </row>
    <row r="349" spans="1:34" x14ac:dyDescent="0.25">
      <c r="A349">
        <v>410745</v>
      </c>
      <c r="B349">
        <v>74</v>
      </c>
      <c r="C349">
        <v>2</v>
      </c>
      <c r="D349" t="s">
        <v>40</v>
      </c>
      <c r="E349" t="s">
        <v>40</v>
      </c>
      <c r="F349">
        <v>0</v>
      </c>
      <c r="G349" t="s">
        <v>133</v>
      </c>
      <c r="H349" t="s">
        <v>55</v>
      </c>
      <c r="I349" t="s">
        <v>51</v>
      </c>
      <c r="J349" t="s">
        <v>132</v>
      </c>
      <c r="K349" t="s">
        <v>60</v>
      </c>
      <c r="L349" t="s">
        <v>40</v>
      </c>
      <c r="M349" t="s">
        <v>40</v>
      </c>
      <c r="N349">
        <v>1</v>
      </c>
      <c r="O349">
        <v>4.41</v>
      </c>
      <c r="P349">
        <v>5.8</v>
      </c>
      <c r="Q349">
        <v>4</v>
      </c>
      <c r="R349" t="s">
        <v>52</v>
      </c>
      <c r="S349">
        <v>52</v>
      </c>
      <c r="T349">
        <v>277</v>
      </c>
      <c r="U349">
        <v>158</v>
      </c>
      <c r="V349">
        <v>68</v>
      </c>
      <c r="W349">
        <v>17.8</v>
      </c>
      <c r="X349">
        <f>VLOOKUP(A349,眼底和Gensini!$A:$L,2,0)</f>
        <v>0.72050000000000003</v>
      </c>
      <c r="Y349">
        <f>VLOOKUP($A349,眼底和Gensini!$A:$L,2,0)</f>
        <v>0.72050000000000003</v>
      </c>
      <c r="Z349">
        <f>VLOOKUP($A349,眼底和Gensini!$A:$L,4,0)</f>
        <v>51</v>
      </c>
      <c r="AA349">
        <f>VLOOKUP($A349,眼底和Gensini!$A:$L,5,0)</f>
        <v>51.5</v>
      </c>
      <c r="AB349">
        <f>VLOOKUP($A349,眼底和Gensini!$A:$L,6,0)</f>
        <v>70</v>
      </c>
      <c r="AC349">
        <f>VLOOKUP($A349,眼底和Gensini!$A:$L,7,0)</f>
        <v>75</v>
      </c>
      <c r="AD349">
        <f>VLOOKUP($A349,眼底和Gensini!$A:$L,8,0)</f>
        <v>1.3485</v>
      </c>
      <c r="AE349">
        <f>VLOOKUP($A349,眼底和Gensini!$A:$L,9,0)</f>
        <v>1.4249999999999901</v>
      </c>
      <c r="AF349">
        <f>VLOOKUP($A349,眼底和Gensini!$A:$L,10,0)</f>
        <v>0.86355000000000004</v>
      </c>
      <c r="AG349">
        <f>VLOOKUP($A349,眼底和Gensini!$A:$L,11,0)</f>
        <v>1.1376999999999999</v>
      </c>
      <c r="AH349">
        <f>VLOOKUP($A349,眼底和Gensini!$A:$L,12,0)</f>
        <v>4</v>
      </c>
    </row>
    <row r="350" spans="1:34" x14ac:dyDescent="0.25">
      <c r="A350">
        <v>145873</v>
      </c>
      <c r="B350">
        <v>59</v>
      </c>
      <c r="C350">
        <v>2</v>
      </c>
      <c r="D350" t="s">
        <v>40</v>
      </c>
      <c r="E350" t="s">
        <v>40</v>
      </c>
      <c r="F350">
        <v>0</v>
      </c>
      <c r="G350" t="s">
        <v>133</v>
      </c>
      <c r="H350" t="s">
        <v>62</v>
      </c>
      <c r="I350" t="s">
        <v>55</v>
      </c>
      <c r="J350" t="s">
        <v>160</v>
      </c>
      <c r="K350" t="s">
        <v>89</v>
      </c>
      <c r="L350" t="s">
        <v>41</v>
      </c>
      <c r="M350" t="s">
        <v>41</v>
      </c>
      <c r="N350">
        <v>1</v>
      </c>
      <c r="O350">
        <v>4.22</v>
      </c>
      <c r="P350">
        <v>9.4</v>
      </c>
      <c r="Q350">
        <v>0</v>
      </c>
      <c r="R350" t="s">
        <v>52</v>
      </c>
      <c r="S350">
        <v>93</v>
      </c>
      <c r="T350">
        <v>311</v>
      </c>
      <c r="U350">
        <v>135</v>
      </c>
      <c r="V350">
        <v>65</v>
      </c>
      <c r="W350">
        <v>2.7</v>
      </c>
      <c r="X350">
        <f>VLOOKUP(A350,眼底和Gensini!$A:$L,2,0)</f>
        <v>0.65499999999999903</v>
      </c>
      <c r="Y350">
        <f>VLOOKUP($A350,眼底和Gensini!$A:$L,2,0)</f>
        <v>0.65499999999999903</v>
      </c>
      <c r="Z350">
        <f>VLOOKUP($A350,眼底和Gensini!$A:$L,4,0)</f>
        <v>61</v>
      </c>
      <c r="AA350">
        <f>VLOOKUP($A350,眼底和Gensini!$A:$L,5,0)</f>
        <v>75.5</v>
      </c>
      <c r="AB350">
        <f>VLOOKUP($A350,眼底和Gensini!$A:$L,6,0)</f>
        <v>95.5</v>
      </c>
      <c r="AC350">
        <f>VLOOKUP($A350,眼底和Gensini!$A:$L,7,0)</f>
        <v>93.5</v>
      </c>
      <c r="AD350">
        <f>VLOOKUP($A350,眼底和Gensini!$A:$L,8,0)</f>
        <v>1.5105</v>
      </c>
      <c r="AE350">
        <f>VLOOKUP($A350,眼底和Gensini!$A:$L,9,0)</f>
        <v>1.5165</v>
      </c>
      <c r="AF350">
        <f>VLOOKUP($A350,眼底和Gensini!$A:$L,10,0)</f>
        <v>1.20244999999999</v>
      </c>
      <c r="AG350">
        <f>VLOOKUP($A350,眼底和Gensini!$A:$L,11,0)</f>
        <v>1.10585</v>
      </c>
      <c r="AH350">
        <f>VLOOKUP($A350,眼底和Gensini!$A:$L,12,0)</f>
        <v>0</v>
      </c>
    </row>
    <row r="351" spans="1:34" x14ac:dyDescent="0.25">
      <c r="A351">
        <v>320630</v>
      </c>
      <c r="B351">
        <v>65</v>
      </c>
      <c r="C351">
        <v>1</v>
      </c>
      <c r="D351" t="s">
        <v>41</v>
      </c>
      <c r="E351" t="s">
        <v>40</v>
      </c>
      <c r="F351">
        <v>0</v>
      </c>
      <c r="G351" t="s">
        <v>88</v>
      </c>
      <c r="H351" t="s">
        <v>74</v>
      </c>
      <c r="I351" t="s">
        <v>70</v>
      </c>
      <c r="J351" t="s">
        <v>175</v>
      </c>
      <c r="K351" t="s">
        <v>60</v>
      </c>
      <c r="L351" t="s">
        <v>40</v>
      </c>
      <c r="M351" t="s">
        <v>41</v>
      </c>
      <c r="N351">
        <v>1</v>
      </c>
      <c r="O351">
        <v>3.71</v>
      </c>
      <c r="P351">
        <v>5.4</v>
      </c>
      <c r="Q351">
        <v>10</v>
      </c>
      <c r="R351" t="s">
        <v>52</v>
      </c>
      <c r="S351">
        <v>79</v>
      </c>
      <c r="T351">
        <v>210</v>
      </c>
      <c r="U351">
        <v>126</v>
      </c>
      <c r="V351">
        <v>51</v>
      </c>
      <c r="W351">
        <v>5</v>
      </c>
      <c r="X351">
        <f>VLOOKUP(A351,眼底和Gensini!$A:$L,2,0)</f>
        <v>0.64700000000000002</v>
      </c>
      <c r="Y351">
        <f>VLOOKUP($A351,眼底和Gensini!$A:$L,2,0)</f>
        <v>0.64700000000000002</v>
      </c>
      <c r="Z351">
        <f>VLOOKUP($A351,眼底和Gensini!$A:$L,4,0)</f>
        <v>72.5</v>
      </c>
      <c r="AA351">
        <f>VLOOKUP($A351,眼底和Gensini!$A:$L,5,0)</f>
        <v>73</v>
      </c>
      <c r="AB351">
        <f>VLOOKUP($A351,眼底和Gensini!$A:$L,6,0)</f>
        <v>109</v>
      </c>
      <c r="AC351">
        <f>VLOOKUP($A351,眼底和Gensini!$A:$L,7,0)</f>
        <v>99.5</v>
      </c>
      <c r="AD351">
        <f>VLOOKUP($A351,眼底和Gensini!$A:$L,8,0)</f>
        <v>1.603</v>
      </c>
      <c r="AE351">
        <f>VLOOKUP($A351,眼底和Gensini!$A:$L,9,0)</f>
        <v>1.6484999999999901</v>
      </c>
      <c r="AF351">
        <f>VLOOKUP($A351,眼底和Gensini!$A:$L,10,0)</f>
        <v>1.2070000000000001</v>
      </c>
      <c r="AG351">
        <f>VLOOKUP($A351,眼底和Gensini!$A:$L,11,0)</f>
        <v>1.3904000000000001</v>
      </c>
      <c r="AH351">
        <f>VLOOKUP($A351,眼底和Gensini!$A:$L,12,0)</f>
        <v>10</v>
      </c>
    </row>
    <row r="352" spans="1:34" x14ac:dyDescent="0.25">
      <c r="A352">
        <v>302644</v>
      </c>
      <c r="B352">
        <v>69</v>
      </c>
      <c r="C352">
        <v>2</v>
      </c>
      <c r="D352" t="s">
        <v>40</v>
      </c>
      <c r="E352" t="s">
        <v>41</v>
      </c>
      <c r="F352">
        <v>0</v>
      </c>
      <c r="G352" t="s">
        <v>87</v>
      </c>
      <c r="H352" t="s">
        <v>43</v>
      </c>
      <c r="I352" t="s">
        <v>85</v>
      </c>
      <c r="J352" t="s">
        <v>116</v>
      </c>
      <c r="K352" t="s">
        <v>95</v>
      </c>
      <c r="L352" t="s">
        <v>41</v>
      </c>
      <c r="M352" t="s">
        <v>40</v>
      </c>
      <c r="N352">
        <v>1</v>
      </c>
      <c r="O352">
        <v>3.73</v>
      </c>
      <c r="P352">
        <v>6.3</v>
      </c>
      <c r="Q352">
        <v>24</v>
      </c>
      <c r="R352" t="s">
        <v>52</v>
      </c>
      <c r="S352">
        <v>54</v>
      </c>
      <c r="T352">
        <v>305</v>
      </c>
      <c r="U352">
        <v>185</v>
      </c>
      <c r="V352">
        <v>85</v>
      </c>
      <c r="W352">
        <v>12</v>
      </c>
      <c r="X352">
        <f>VLOOKUP(A352,眼底和Gensini!$A:$L,2,0)</f>
        <v>0.70350000000000001</v>
      </c>
      <c r="Y352">
        <f>VLOOKUP($A352,眼底和Gensini!$A:$L,2,0)</f>
        <v>0.70350000000000001</v>
      </c>
      <c r="Z352">
        <f>VLOOKUP($A352,眼底和Gensini!$A:$L,4,0)</f>
        <v>60</v>
      </c>
      <c r="AA352">
        <f>VLOOKUP($A352,眼底和Gensini!$A:$L,5,0)</f>
        <v>64</v>
      </c>
      <c r="AB352">
        <f>VLOOKUP($A352,眼底和Gensini!$A:$L,6,0)</f>
        <v>85.5</v>
      </c>
      <c r="AC352">
        <f>VLOOKUP($A352,眼底和Gensini!$A:$L,7,0)</f>
        <v>90.5</v>
      </c>
      <c r="AD352">
        <f>VLOOKUP($A352,眼底和Gensini!$A:$L,8,0)</f>
        <v>1.2349999999999901</v>
      </c>
      <c r="AE352">
        <f>VLOOKUP($A352,眼底和Gensini!$A:$L,9,0)</f>
        <v>1.341</v>
      </c>
      <c r="AF352">
        <f>VLOOKUP($A352,眼底和Gensini!$A:$L,10,0)</f>
        <v>0.73029999999999995</v>
      </c>
      <c r="AG352">
        <f>VLOOKUP($A352,眼底和Gensini!$A:$L,11,0)</f>
        <v>0.78125</v>
      </c>
      <c r="AH352">
        <f>VLOOKUP($A352,眼底和Gensini!$A:$L,12,0)</f>
        <v>24</v>
      </c>
    </row>
    <row r="353" spans="1:34" x14ac:dyDescent="0.25">
      <c r="A353">
        <v>346219</v>
      </c>
      <c r="B353">
        <v>76</v>
      </c>
      <c r="C353">
        <v>2</v>
      </c>
      <c r="D353" t="s">
        <v>40</v>
      </c>
      <c r="E353" t="s">
        <v>41</v>
      </c>
      <c r="F353">
        <v>0</v>
      </c>
      <c r="G353" t="e">
        <v>#N/A</v>
      </c>
      <c r="H353" t="e">
        <v>#N/A</v>
      </c>
      <c r="I353" t="s">
        <v>55</v>
      </c>
      <c r="J353" t="e">
        <v>#N/A</v>
      </c>
      <c r="K353" t="e">
        <v>#N/A</v>
      </c>
      <c r="L353" t="s">
        <v>41</v>
      </c>
      <c r="M353" t="s">
        <v>41</v>
      </c>
      <c r="N353">
        <v>1</v>
      </c>
      <c r="O353">
        <v>3.33</v>
      </c>
      <c r="P353">
        <v>7.4</v>
      </c>
      <c r="Q353">
        <v>8</v>
      </c>
      <c r="R353" t="s">
        <v>52</v>
      </c>
      <c r="S353">
        <v>66</v>
      </c>
      <c r="T353">
        <v>404</v>
      </c>
      <c r="U353">
        <v>189</v>
      </c>
      <c r="V353">
        <v>70</v>
      </c>
      <c r="W353">
        <v>2.1</v>
      </c>
      <c r="X353">
        <f>VLOOKUP(A353,眼底和Gensini!$A:$L,2,0)</f>
        <v>0.71199999999999897</v>
      </c>
      <c r="Y353">
        <f>VLOOKUP($A353,眼底和Gensini!$A:$L,2,0)</f>
        <v>0.71199999999999897</v>
      </c>
      <c r="Z353">
        <f>VLOOKUP($A353,眼底和Gensini!$A:$L,4,0)</f>
        <v>64.5</v>
      </c>
      <c r="AA353">
        <f>VLOOKUP($A353,眼底和Gensini!$A:$L,5,0)</f>
        <v>49.5</v>
      </c>
      <c r="AB353">
        <f>VLOOKUP($A353,眼底和Gensini!$A:$L,6,0)</f>
        <v>90.5</v>
      </c>
      <c r="AC353">
        <f>VLOOKUP($A353,眼底和Gensini!$A:$L,7,0)</f>
        <v>87</v>
      </c>
      <c r="AD353">
        <f>VLOOKUP($A353,眼底和Gensini!$A:$L,8,0)</f>
        <v>1.34299999999999</v>
      </c>
      <c r="AE353">
        <f>VLOOKUP($A353,眼底和Gensini!$A:$L,9,0)</f>
        <v>1.464</v>
      </c>
      <c r="AF353">
        <f>VLOOKUP($A353,眼底和Gensini!$A:$L,10,0)</f>
        <v>1.32555</v>
      </c>
      <c r="AG353">
        <f>VLOOKUP($A353,眼底和Gensini!$A:$L,11,0)</f>
        <v>1.11375</v>
      </c>
      <c r="AH353">
        <f>VLOOKUP($A353,眼底和Gensini!$A:$L,12,0)</f>
        <v>8</v>
      </c>
    </row>
    <row r="354" spans="1:34" x14ac:dyDescent="0.25">
      <c r="A354">
        <v>410881</v>
      </c>
      <c r="B354">
        <v>70</v>
      </c>
      <c r="C354">
        <v>2</v>
      </c>
      <c r="D354" t="s">
        <v>40</v>
      </c>
      <c r="E354" t="s">
        <v>40</v>
      </c>
      <c r="F354">
        <v>0</v>
      </c>
      <c r="G354" t="s">
        <v>47</v>
      </c>
      <c r="H354" t="s">
        <v>83</v>
      </c>
      <c r="I354" t="s">
        <v>51</v>
      </c>
      <c r="J354" t="s">
        <v>184</v>
      </c>
      <c r="K354" t="s">
        <v>173</v>
      </c>
      <c r="L354" t="s">
        <v>41</v>
      </c>
      <c r="M354" t="s">
        <v>41</v>
      </c>
      <c r="N354">
        <v>1</v>
      </c>
      <c r="O354">
        <v>4.24</v>
      </c>
      <c r="P354">
        <v>5.3</v>
      </c>
      <c r="Q354">
        <v>4</v>
      </c>
      <c r="R354" t="s">
        <v>52</v>
      </c>
      <c r="S354">
        <v>77</v>
      </c>
      <c r="T354">
        <v>330</v>
      </c>
      <c r="U354">
        <v>141</v>
      </c>
      <c r="V354">
        <v>127</v>
      </c>
      <c r="W354">
        <v>13.1</v>
      </c>
      <c r="X354">
        <f>VLOOKUP(A354,眼底和Gensini!$A:$L,2,0)</f>
        <v>0.8125</v>
      </c>
      <c r="Y354">
        <f>VLOOKUP($A354,眼底和Gensini!$A:$L,2,0)</f>
        <v>0.8125</v>
      </c>
      <c r="Z354">
        <f>VLOOKUP($A354,眼底和Gensini!$A:$L,4,0)</f>
        <v>49</v>
      </c>
      <c r="AA354">
        <f>VLOOKUP($A354,眼底和Gensini!$A:$L,5,0)</f>
        <v>40</v>
      </c>
      <c r="AB354">
        <f>VLOOKUP($A354,眼底和Gensini!$A:$L,6,0)</f>
        <v>62</v>
      </c>
      <c r="AC354">
        <f>VLOOKUP($A354,眼底和Gensini!$A:$L,7,0)</f>
        <v>77</v>
      </c>
      <c r="AD354">
        <f>VLOOKUP($A354,眼底和Gensini!$A:$L,8,0)</f>
        <v>1.4630000000000001</v>
      </c>
      <c r="AE354">
        <f>VLOOKUP($A354,眼底和Gensini!$A:$L,9,0)</f>
        <v>1.5845</v>
      </c>
      <c r="AF354">
        <f>VLOOKUP($A354,眼底和Gensini!$A:$L,10,0)</f>
        <v>0.89319999999999999</v>
      </c>
      <c r="AG354">
        <f>VLOOKUP($A354,眼底和Gensini!$A:$L,11,0)</f>
        <v>1.2925499999999901</v>
      </c>
      <c r="AH354">
        <f>VLOOKUP($A354,眼底和Gensini!$A:$L,12,0)</f>
        <v>4</v>
      </c>
    </row>
    <row r="355" spans="1:34" x14ac:dyDescent="0.25">
      <c r="A355">
        <v>408196</v>
      </c>
      <c r="B355">
        <v>61</v>
      </c>
      <c r="C355">
        <v>1</v>
      </c>
      <c r="D355" t="s">
        <v>41</v>
      </c>
      <c r="E355" t="s">
        <v>41</v>
      </c>
      <c r="F355">
        <v>0</v>
      </c>
      <c r="G355" t="s">
        <v>88</v>
      </c>
      <c r="H355" t="s">
        <v>101</v>
      </c>
      <c r="I355" t="s">
        <v>80</v>
      </c>
      <c r="J355" t="s">
        <v>68</v>
      </c>
      <c r="K355" t="s">
        <v>80</v>
      </c>
      <c r="L355" t="s">
        <v>40</v>
      </c>
      <c r="M355" t="s">
        <v>40</v>
      </c>
      <c r="N355">
        <v>1</v>
      </c>
      <c r="O355">
        <v>4.54</v>
      </c>
      <c r="P355">
        <v>4.5</v>
      </c>
      <c r="Q355">
        <v>0</v>
      </c>
      <c r="R355">
        <v>19.899999999999999</v>
      </c>
      <c r="S355">
        <v>59</v>
      </c>
      <c r="T355">
        <v>145</v>
      </c>
      <c r="U355">
        <v>129</v>
      </c>
      <c r="V355">
        <v>40</v>
      </c>
      <c r="W355">
        <v>13.4</v>
      </c>
      <c r="X355">
        <f>VLOOKUP(A355,眼底和Gensini!$A:$L,2,0)</f>
        <v>0.92100000000000004</v>
      </c>
      <c r="Y355">
        <f>VLOOKUP($A355,眼底和Gensini!$A:$L,2,0)</f>
        <v>0.92100000000000004</v>
      </c>
      <c r="Z355">
        <f>VLOOKUP($A355,眼底和Gensini!$A:$L,4,0)</f>
        <v>80.5</v>
      </c>
      <c r="AA355">
        <f>VLOOKUP($A355,眼底和Gensini!$A:$L,5,0)</f>
        <v>71</v>
      </c>
      <c r="AB355">
        <f>VLOOKUP($A355,眼底和Gensini!$A:$L,6,0)</f>
        <v>88</v>
      </c>
      <c r="AC355">
        <f>VLOOKUP($A355,眼底和Gensini!$A:$L,7,0)</f>
        <v>81</v>
      </c>
      <c r="AD355">
        <f>VLOOKUP($A355,眼底和Gensini!$A:$L,8,0)</f>
        <v>1.34249999999999</v>
      </c>
      <c r="AE355">
        <f>VLOOKUP($A355,眼底和Gensini!$A:$L,9,0)</f>
        <v>1.446</v>
      </c>
      <c r="AF355">
        <f>VLOOKUP($A355,眼底和Gensini!$A:$L,10,0)</f>
        <v>0.76344999999999996</v>
      </c>
      <c r="AG355">
        <f>VLOOKUP($A355,眼底和Gensini!$A:$L,11,0)</f>
        <v>1.56535</v>
      </c>
      <c r="AH355">
        <f>VLOOKUP($A355,眼底和Gensini!$A:$L,12,0)</f>
        <v>0</v>
      </c>
    </row>
    <row r="356" spans="1:34" x14ac:dyDescent="0.25">
      <c r="A356">
        <v>410814</v>
      </c>
      <c r="B356">
        <v>67</v>
      </c>
      <c r="C356">
        <v>1</v>
      </c>
      <c r="D356" t="s">
        <v>41</v>
      </c>
      <c r="E356" t="s">
        <v>41</v>
      </c>
      <c r="F356">
        <v>0</v>
      </c>
      <c r="G356" t="s">
        <v>53</v>
      </c>
      <c r="H356" t="s">
        <v>85</v>
      </c>
      <c r="I356" t="s">
        <v>72</v>
      </c>
      <c r="J356" t="s">
        <v>50</v>
      </c>
      <c r="K356" t="s">
        <v>114</v>
      </c>
      <c r="L356" t="s">
        <v>41</v>
      </c>
      <c r="M356" t="s">
        <v>41</v>
      </c>
      <c r="N356">
        <v>1</v>
      </c>
      <c r="O356">
        <v>2.7</v>
      </c>
      <c r="P356">
        <v>4.5999999999999996</v>
      </c>
      <c r="Q356">
        <v>40</v>
      </c>
      <c r="R356" t="s">
        <v>52</v>
      </c>
      <c r="S356">
        <v>78</v>
      </c>
      <c r="T356">
        <v>311</v>
      </c>
      <c r="U356">
        <v>137</v>
      </c>
      <c r="V356">
        <v>53</v>
      </c>
      <c r="W356">
        <v>1.1000000000000001</v>
      </c>
      <c r="X356">
        <f>VLOOKUP(A356,眼底和Gensini!$A:$L,2,0)</f>
        <v>0.73249999999999904</v>
      </c>
      <c r="Y356">
        <f>VLOOKUP($A356,眼底和Gensini!$A:$L,2,0)</f>
        <v>0.73249999999999904</v>
      </c>
      <c r="Z356">
        <f>VLOOKUP($A356,眼底和Gensini!$A:$L,4,0)</f>
        <v>64.5</v>
      </c>
      <c r="AA356">
        <f>VLOOKUP($A356,眼底和Gensini!$A:$L,5,0)</f>
        <v>0</v>
      </c>
      <c r="AB356">
        <f>VLOOKUP($A356,眼底和Gensini!$A:$L,6,0)</f>
        <v>88.5</v>
      </c>
      <c r="AC356">
        <f>VLOOKUP($A356,眼底和Gensini!$A:$L,7,0)</f>
        <v>67</v>
      </c>
      <c r="AD356">
        <f>VLOOKUP($A356,眼底和Gensini!$A:$L,8,0)</f>
        <v>1.2994999999999901</v>
      </c>
      <c r="AE356">
        <f>VLOOKUP($A356,眼底和Gensini!$A:$L,9,0)</f>
        <v>1.32649999999999</v>
      </c>
      <c r="AF356">
        <f>VLOOKUP($A356,眼底和Gensini!$A:$L,10,0)</f>
        <v>0.8085</v>
      </c>
      <c r="AG356">
        <f>VLOOKUP($A356,眼底和Gensini!$A:$L,11,0)</f>
        <v>1.0260499999999999</v>
      </c>
      <c r="AH356">
        <f>VLOOKUP($A356,眼底和Gensini!$A:$L,12,0)</f>
        <v>40</v>
      </c>
    </row>
    <row r="357" spans="1:34" x14ac:dyDescent="0.25">
      <c r="A357">
        <v>208057</v>
      </c>
      <c r="B357">
        <v>63</v>
      </c>
      <c r="C357">
        <v>1</v>
      </c>
      <c r="D357" t="s">
        <v>41</v>
      </c>
      <c r="E357" t="s">
        <v>41</v>
      </c>
      <c r="F357">
        <v>0</v>
      </c>
      <c r="G357" t="s">
        <v>88</v>
      </c>
      <c r="H357" t="s">
        <v>43</v>
      </c>
      <c r="I357" t="s">
        <v>72</v>
      </c>
      <c r="J357" t="s">
        <v>100</v>
      </c>
      <c r="K357" t="s">
        <v>55</v>
      </c>
      <c r="L357" t="s">
        <v>41</v>
      </c>
      <c r="M357" t="s">
        <v>41</v>
      </c>
      <c r="N357">
        <v>1</v>
      </c>
      <c r="O357">
        <v>3.28</v>
      </c>
      <c r="P357">
        <v>6</v>
      </c>
      <c r="Q357">
        <v>60</v>
      </c>
      <c r="R357" t="s">
        <v>52</v>
      </c>
      <c r="S357">
        <v>87</v>
      </c>
      <c r="T357">
        <v>372</v>
      </c>
      <c r="U357">
        <v>170</v>
      </c>
      <c r="V357">
        <v>69</v>
      </c>
      <c r="W357">
        <v>0.7</v>
      </c>
      <c r="X357">
        <f>VLOOKUP(A357,眼底和Gensini!$A:$L,2,0)</f>
        <v>0.80499999999999905</v>
      </c>
      <c r="Y357">
        <f>VLOOKUP($A357,眼底和Gensini!$A:$L,2,0)</f>
        <v>0.80499999999999905</v>
      </c>
      <c r="Z357">
        <f>VLOOKUP($A357,眼底和Gensini!$A:$L,4,0)</f>
        <v>79</v>
      </c>
      <c r="AA357">
        <f>VLOOKUP($A357,眼底和Gensini!$A:$L,5,0)</f>
        <v>79.5</v>
      </c>
      <c r="AB357">
        <f>VLOOKUP($A357,眼底和Gensini!$A:$L,6,0)</f>
        <v>98.5</v>
      </c>
      <c r="AC357">
        <f>VLOOKUP($A357,眼底和Gensini!$A:$L,7,0)</f>
        <v>123</v>
      </c>
      <c r="AD357">
        <f>VLOOKUP($A357,眼底和Gensini!$A:$L,8,0)</f>
        <v>1.53799999999999</v>
      </c>
      <c r="AE357">
        <f>VLOOKUP($A357,眼底和Gensini!$A:$L,9,0)</f>
        <v>1.5549999999999999</v>
      </c>
      <c r="AF357">
        <f>VLOOKUP($A357,眼底和Gensini!$A:$L,10,0)</f>
        <v>1.0743</v>
      </c>
      <c r="AG357">
        <f>VLOOKUP($A357,眼底和Gensini!$A:$L,11,0)</f>
        <v>1.6228499999999999</v>
      </c>
      <c r="AH357">
        <f>VLOOKUP($A357,眼底和Gensini!$A:$L,12,0)</f>
        <v>60</v>
      </c>
    </row>
    <row r="358" spans="1:34" x14ac:dyDescent="0.25">
      <c r="A358">
        <v>271649</v>
      </c>
      <c r="B358">
        <v>70</v>
      </c>
      <c r="C358">
        <v>1</v>
      </c>
      <c r="D358" t="s">
        <v>41</v>
      </c>
      <c r="E358" t="s">
        <v>41</v>
      </c>
      <c r="F358">
        <v>0</v>
      </c>
      <c r="G358" t="s">
        <v>73</v>
      </c>
      <c r="H358" t="s">
        <v>80</v>
      </c>
      <c r="I358" t="s">
        <v>55</v>
      </c>
      <c r="J358" t="s">
        <v>177</v>
      </c>
      <c r="K358" t="s">
        <v>165</v>
      </c>
      <c r="L358" t="s">
        <v>41</v>
      </c>
      <c r="M358" t="s">
        <v>41</v>
      </c>
      <c r="N358">
        <v>1</v>
      </c>
      <c r="O358">
        <v>5.64</v>
      </c>
      <c r="P358">
        <v>8.3000000000000007</v>
      </c>
      <c r="Q358">
        <v>56</v>
      </c>
      <c r="R358">
        <v>1.2</v>
      </c>
      <c r="S358">
        <v>54</v>
      </c>
      <c r="T358">
        <v>322</v>
      </c>
      <c r="U358">
        <v>163</v>
      </c>
      <c r="V358">
        <v>69</v>
      </c>
      <c r="W358">
        <v>11.8</v>
      </c>
      <c r="X358">
        <f>VLOOKUP(A358,眼底和Gensini!$A:$L,2,0)</f>
        <v>0</v>
      </c>
      <c r="Y358">
        <f>VLOOKUP($A358,眼底和Gensini!$A:$L,2,0)</f>
        <v>0</v>
      </c>
      <c r="Z358">
        <f>VLOOKUP($A358,眼底和Gensini!$A:$L,4,0)</f>
        <v>0</v>
      </c>
      <c r="AA358">
        <f>VLOOKUP($A358,眼底和Gensini!$A:$L,5,0)</f>
        <v>39</v>
      </c>
      <c r="AB358">
        <f>VLOOKUP($A358,眼底和Gensini!$A:$L,6,0)</f>
        <v>0</v>
      </c>
      <c r="AC358">
        <f>VLOOKUP($A358,眼底和Gensini!$A:$L,7,0)</f>
        <v>31</v>
      </c>
      <c r="AD358">
        <f>VLOOKUP($A358,眼底和Gensini!$A:$L,8,0)</f>
        <v>1.1585000000000001</v>
      </c>
      <c r="AE358">
        <f>VLOOKUP($A358,眼底和Gensini!$A:$L,9,0)</f>
        <v>1.2945</v>
      </c>
      <c r="AF358">
        <f>VLOOKUP($A358,眼底和Gensini!$A:$L,10,0)</f>
        <v>0.37969999999999998</v>
      </c>
      <c r="AG358">
        <f>VLOOKUP($A358,眼底和Gensini!$A:$L,11,0)</f>
        <v>0.74880000000000002</v>
      </c>
      <c r="AH358">
        <f>VLOOKUP($A358,眼底和Gensini!$A:$L,12,0)</f>
        <v>56</v>
      </c>
    </row>
    <row r="359" spans="1:34" x14ac:dyDescent="0.25">
      <c r="A359">
        <v>410715</v>
      </c>
      <c r="B359">
        <v>59</v>
      </c>
      <c r="C359">
        <v>1</v>
      </c>
      <c r="D359" t="s">
        <v>40</v>
      </c>
      <c r="E359" t="s">
        <v>41</v>
      </c>
      <c r="F359">
        <v>0</v>
      </c>
      <c r="G359" t="s">
        <v>124</v>
      </c>
      <c r="H359" t="s">
        <v>65</v>
      </c>
      <c r="I359" t="s">
        <v>51</v>
      </c>
      <c r="J359" t="s">
        <v>135</v>
      </c>
      <c r="K359" t="s">
        <v>74</v>
      </c>
      <c r="L359" t="s">
        <v>41</v>
      </c>
      <c r="M359" t="s">
        <v>41</v>
      </c>
      <c r="N359">
        <v>1</v>
      </c>
      <c r="O359">
        <v>2.84</v>
      </c>
      <c r="P359">
        <v>5.2</v>
      </c>
      <c r="Q359">
        <v>40</v>
      </c>
      <c r="R359" t="s">
        <v>52</v>
      </c>
      <c r="S359">
        <v>80</v>
      </c>
      <c r="T359">
        <v>321</v>
      </c>
      <c r="U359">
        <v>158</v>
      </c>
      <c r="V359">
        <v>157</v>
      </c>
      <c r="W359">
        <v>2.7</v>
      </c>
      <c r="X359">
        <f>VLOOKUP(A359,眼底和Gensini!$A:$L,2,0)</f>
        <v>0.60749999999999904</v>
      </c>
      <c r="Y359">
        <f>VLOOKUP($A359,眼底和Gensini!$A:$L,2,0)</f>
        <v>0.60749999999999904</v>
      </c>
      <c r="Z359">
        <f>VLOOKUP($A359,眼底和Gensini!$A:$L,4,0)</f>
        <v>54</v>
      </c>
      <c r="AA359">
        <f>VLOOKUP($A359,眼底和Gensini!$A:$L,5,0)</f>
        <v>49</v>
      </c>
      <c r="AB359">
        <f>VLOOKUP($A359,眼底和Gensini!$A:$L,6,0)</f>
        <v>88.5</v>
      </c>
      <c r="AC359">
        <f>VLOOKUP($A359,眼底和Gensini!$A:$L,7,0)</f>
        <v>78.5</v>
      </c>
      <c r="AD359">
        <f>VLOOKUP($A359,眼底和Gensini!$A:$L,8,0)</f>
        <v>1.5614999999999899</v>
      </c>
      <c r="AE359">
        <f>VLOOKUP($A359,眼底和Gensini!$A:$L,9,0)</f>
        <v>1.6259999999999999</v>
      </c>
      <c r="AF359">
        <f>VLOOKUP($A359,眼底和Gensini!$A:$L,10,0)</f>
        <v>0.89529999999999998</v>
      </c>
      <c r="AG359">
        <f>VLOOKUP($A359,眼底和Gensini!$A:$L,11,0)</f>
        <v>1.2313999999999901</v>
      </c>
      <c r="AH359">
        <f>VLOOKUP($A359,眼底和Gensini!$A:$L,12,0)</f>
        <v>40</v>
      </c>
    </row>
    <row r="360" spans="1:34" x14ac:dyDescent="0.25">
      <c r="A360">
        <v>410859</v>
      </c>
      <c r="B360">
        <v>59</v>
      </c>
      <c r="C360">
        <v>2</v>
      </c>
      <c r="D360" t="s">
        <v>40</v>
      </c>
      <c r="E360" t="s">
        <v>40</v>
      </c>
      <c r="F360">
        <v>0</v>
      </c>
      <c r="G360" t="s">
        <v>87</v>
      </c>
      <c r="H360" t="s">
        <v>89</v>
      </c>
      <c r="I360" t="s">
        <v>43</v>
      </c>
      <c r="J360" t="s">
        <v>124</v>
      </c>
      <c r="K360" t="s">
        <v>163</v>
      </c>
      <c r="L360" t="s">
        <v>40</v>
      </c>
      <c r="M360" t="s">
        <v>41</v>
      </c>
      <c r="N360">
        <v>1</v>
      </c>
      <c r="O360">
        <v>5.2</v>
      </c>
      <c r="P360">
        <v>5</v>
      </c>
      <c r="Q360">
        <v>0</v>
      </c>
      <c r="R360">
        <v>0.7</v>
      </c>
      <c r="S360">
        <v>64</v>
      </c>
      <c r="T360">
        <v>276</v>
      </c>
      <c r="U360">
        <v>132</v>
      </c>
      <c r="V360">
        <v>58</v>
      </c>
      <c r="W360">
        <v>8.9</v>
      </c>
      <c r="X360">
        <f>VLOOKUP(A360,眼底和Gensini!$A:$L,2,0)</f>
        <v>0</v>
      </c>
      <c r="Y360">
        <f>VLOOKUP($A360,眼底和Gensini!$A:$L,2,0)</f>
        <v>0</v>
      </c>
      <c r="Z360">
        <f>VLOOKUP($A360,眼底和Gensini!$A:$L,4,0)</f>
        <v>0</v>
      </c>
      <c r="AA360">
        <f>VLOOKUP($A360,眼底和Gensini!$A:$L,5,0)</f>
        <v>87</v>
      </c>
      <c r="AB360">
        <f>VLOOKUP($A360,眼底和Gensini!$A:$L,6,0)</f>
        <v>0</v>
      </c>
      <c r="AC360">
        <f>VLOOKUP($A360,眼底和Gensini!$A:$L,7,0)</f>
        <v>111.5</v>
      </c>
      <c r="AD360">
        <f>VLOOKUP($A360,眼底和Gensini!$A:$L,8,0)</f>
        <v>1.3855</v>
      </c>
      <c r="AE360">
        <f>VLOOKUP($A360,眼底和Gensini!$A:$L,9,0)</f>
        <v>1.5474999999999901</v>
      </c>
      <c r="AF360">
        <f>VLOOKUP($A360,眼底和Gensini!$A:$L,10,0)</f>
        <v>1.25885</v>
      </c>
      <c r="AG360">
        <f>VLOOKUP($A360,眼底和Gensini!$A:$L,11,0)</f>
        <v>1.09155</v>
      </c>
      <c r="AH360">
        <f>VLOOKUP($A360,眼底和Gensini!$A:$L,12,0)</f>
        <v>0</v>
      </c>
    </row>
    <row r="361" spans="1:34" x14ac:dyDescent="0.25">
      <c r="A361">
        <v>270982</v>
      </c>
      <c r="B361">
        <v>45</v>
      </c>
      <c r="C361">
        <v>1</v>
      </c>
      <c r="D361" t="s">
        <v>41</v>
      </c>
      <c r="E361" t="s">
        <v>41</v>
      </c>
      <c r="F361">
        <v>0</v>
      </c>
      <c r="G361" t="s">
        <v>110</v>
      </c>
      <c r="H361" t="s">
        <v>60</v>
      </c>
      <c r="I361" t="s">
        <v>55</v>
      </c>
      <c r="J361" t="s">
        <v>57</v>
      </c>
      <c r="K361" t="s">
        <v>66</v>
      </c>
      <c r="L361" t="s">
        <v>40</v>
      </c>
      <c r="M361" t="s">
        <v>40</v>
      </c>
      <c r="N361">
        <v>1</v>
      </c>
      <c r="O361">
        <v>4.8</v>
      </c>
      <c r="P361">
        <v>4.9000000000000004</v>
      </c>
      <c r="Q361">
        <v>0</v>
      </c>
      <c r="R361" t="e">
        <v>#N/A</v>
      </c>
      <c r="S361">
        <v>74</v>
      </c>
      <c r="T361">
        <v>361</v>
      </c>
      <c r="U361">
        <v>143</v>
      </c>
      <c r="V361">
        <v>58</v>
      </c>
      <c r="W361">
        <v>6.7</v>
      </c>
      <c r="X361">
        <f>VLOOKUP(A361,眼底和Gensini!$A:$L,2,0)</f>
        <v>0.746</v>
      </c>
      <c r="Y361">
        <f>VLOOKUP($A361,眼底和Gensini!$A:$L,2,0)</f>
        <v>0.746</v>
      </c>
      <c r="Z361">
        <f>VLOOKUP($A361,眼底和Gensini!$A:$L,4,0)</f>
        <v>66.5</v>
      </c>
      <c r="AA361">
        <f>VLOOKUP($A361,眼底和Gensini!$A:$L,5,0)</f>
        <v>58.5</v>
      </c>
      <c r="AB361">
        <f>VLOOKUP($A361,眼底和Gensini!$A:$L,6,0)</f>
        <v>91.5</v>
      </c>
      <c r="AC361">
        <f>VLOOKUP($A361,眼底和Gensini!$A:$L,7,0)</f>
        <v>111.5</v>
      </c>
      <c r="AD361">
        <f>VLOOKUP($A361,眼底和Gensini!$A:$L,8,0)</f>
        <v>1.5269999999999999</v>
      </c>
      <c r="AE361">
        <f>VLOOKUP($A361,眼底和Gensini!$A:$L,9,0)</f>
        <v>1.595</v>
      </c>
      <c r="AF361">
        <f>VLOOKUP($A361,眼底和Gensini!$A:$L,10,0)</f>
        <v>0.86450000000000005</v>
      </c>
      <c r="AG361">
        <f>VLOOKUP($A361,眼底和Gensini!$A:$L,11,0)</f>
        <v>1.2281</v>
      </c>
      <c r="AH361">
        <f>VLOOKUP($A361,眼底和Gensini!$A:$L,12,0)</f>
        <v>0</v>
      </c>
    </row>
    <row r="362" spans="1:34" x14ac:dyDescent="0.25">
      <c r="A362">
        <v>390993</v>
      </c>
      <c r="B362">
        <v>63</v>
      </c>
      <c r="C362">
        <v>1</v>
      </c>
      <c r="D362" t="s">
        <v>41</v>
      </c>
      <c r="E362" t="s">
        <v>40</v>
      </c>
      <c r="F362">
        <v>0</v>
      </c>
      <c r="G362" t="s">
        <v>88</v>
      </c>
      <c r="H362" t="s">
        <v>166</v>
      </c>
      <c r="I362" t="s">
        <v>67</v>
      </c>
      <c r="J362" t="s">
        <v>123</v>
      </c>
      <c r="K362" t="s">
        <v>86</v>
      </c>
      <c r="L362" t="s">
        <v>41</v>
      </c>
      <c r="M362" t="s">
        <v>40</v>
      </c>
      <c r="N362">
        <v>1</v>
      </c>
      <c r="O362">
        <v>3.88</v>
      </c>
      <c r="P362">
        <v>5.9</v>
      </c>
      <c r="Q362">
        <v>54</v>
      </c>
      <c r="R362">
        <v>7.3</v>
      </c>
      <c r="S362">
        <v>96</v>
      </c>
      <c r="T362">
        <v>343</v>
      </c>
      <c r="U362">
        <v>174</v>
      </c>
      <c r="V362">
        <v>81</v>
      </c>
      <c r="W362">
        <v>6.2</v>
      </c>
      <c r="X362">
        <f>VLOOKUP(A362,眼底和Gensini!$A:$L,2,0)</f>
        <v>0.73099999999999998</v>
      </c>
      <c r="Y362">
        <f>VLOOKUP($A362,眼底和Gensini!$A:$L,2,0)</f>
        <v>0.73099999999999998</v>
      </c>
      <c r="Z362">
        <f>VLOOKUP($A362,眼底和Gensini!$A:$L,4,0)</f>
        <v>79</v>
      </c>
      <c r="AA362">
        <f>VLOOKUP($A362,眼底和Gensini!$A:$L,5,0)</f>
        <v>73</v>
      </c>
      <c r="AB362">
        <f>VLOOKUP($A362,眼底和Gensini!$A:$L,6,0)</f>
        <v>109</v>
      </c>
      <c r="AC362">
        <f>VLOOKUP($A362,眼底和Gensini!$A:$L,7,0)</f>
        <v>119</v>
      </c>
      <c r="AD362">
        <f>VLOOKUP($A362,眼底和Gensini!$A:$L,8,0)</f>
        <v>1.591</v>
      </c>
      <c r="AE362">
        <f>VLOOKUP($A362,眼底和Gensini!$A:$L,9,0)</f>
        <v>1.607</v>
      </c>
      <c r="AF362">
        <f>VLOOKUP($A362,眼底和Gensini!$A:$L,10,0)</f>
        <v>0.69179999999999997</v>
      </c>
      <c r="AG362">
        <f>VLOOKUP($A362,眼底和Gensini!$A:$L,11,0)</f>
        <v>1.2698</v>
      </c>
      <c r="AH362">
        <f>VLOOKUP($A362,眼底和Gensini!$A:$L,12,0)</f>
        <v>54</v>
      </c>
    </row>
    <row r="363" spans="1:34" x14ac:dyDescent="0.25">
      <c r="A363">
        <v>62171</v>
      </c>
      <c r="B363">
        <v>70</v>
      </c>
      <c r="C363">
        <v>1</v>
      </c>
      <c r="D363" t="s">
        <v>41</v>
      </c>
      <c r="E363" t="s">
        <v>41</v>
      </c>
      <c r="F363">
        <v>0</v>
      </c>
      <c r="G363" t="s">
        <v>57</v>
      </c>
      <c r="H363" t="s">
        <v>72</v>
      </c>
      <c r="I363" t="s">
        <v>51</v>
      </c>
      <c r="J363" t="s">
        <v>152</v>
      </c>
      <c r="K363" t="s">
        <v>165</v>
      </c>
      <c r="L363" t="s">
        <v>40</v>
      </c>
      <c r="M363" t="s">
        <v>40</v>
      </c>
      <c r="N363">
        <v>1</v>
      </c>
      <c r="O363">
        <v>3.13</v>
      </c>
      <c r="P363">
        <v>6.3</v>
      </c>
      <c r="Q363">
        <v>48</v>
      </c>
      <c r="R363" t="s">
        <v>52</v>
      </c>
      <c r="S363">
        <v>72</v>
      </c>
      <c r="T363">
        <v>293</v>
      </c>
      <c r="U363">
        <v>149</v>
      </c>
      <c r="V363">
        <v>81</v>
      </c>
      <c r="W363">
        <v>2.9</v>
      </c>
      <c r="X363">
        <f>VLOOKUP(A363,眼底和Gensini!$A:$L,2,0)</f>
        <v>0</v>
      </c>
      <c r="Y363">
        <f>VLOOKUP($A363,眼底和Gensini!$A:$L,2,0)</f>
        <v>0</v>
      </c>
      <c r="Z363">
        <f>VLOOKUP($A363,眼底和Gensini!$A:$L,4,0)</f>
        <v>0</v>
      </c>
      <c r="AA363">
        <f>VLOOKUP($A363,眼底和Gensini!$A:$L,5,0)</f>
        <v>0</v>
      </c>
      <c r="AB363">
        <f>VLOOKUP($A363,眼底和Gensini!$A:$L,6,0)</f>
        <v>62</v>
      </c>
      <c r="AC363">
        <f>VLOOKUP($A363,眼底和Gensini!$A:$L,7,0)</f>
        <v>0</v>
      </c>
      <c r="AD363">
        <f>VLOOKUP($A363,眼底和Gensini!$A:$L,8,0)</f>
        <v>1.1079999999999901</v>
      </c>
      <c r="AE363">
        <f>VLOOKUP($A363,眼底和Gensini!$A:$L,9,0)</f>
        <v>1.1179999999999899</v>
      </c>
      <c r="AF363">
        <f>VLOOKUP($A363,眼底和Gensini!$A:$L,10,0)</f>
        <v>0.32879999999999998</v>
      </c>
      <c r="AG363">
        <f>VLOOKUP($A363,眼底和Gensini!$A:$L,11,0)</f>
        <v>0.60019999999999996</v>
      </c>
      <c r="AH363">
        <f>VLOOKUP($A363,眼底和Gensini!$A:$L,12,0)</f>
        <v>48</v>
      </c>
    </row>
    <row r="364" spans="1:34" x14ac:dyDescent="0.25">
      <c r="A364">
        <v>410941</v>
      </c>
      <c r="B364">
        <v>54</v>
      </c>
      <c r="C364">
        <v>1</v>
      </c>
      <c r="D364" t="s">
        <v>41</v>
      </c>
      <c r="E364" t="s">
        <v>41</v>
      </c>
      <c r="F364">
        <v>0</v>
      </c>
      <c r="G364" t="s">
        <v>88</v>
      </c>
      <c r="H364" t="s">
        <v>80</v>
      </c>
      <c r="I364" t="s">
        <v>51</v>
      </c>
      <c r="J364" t="s">
        <v>107</v>
      </c>
      <c r="K364" t="s">
        <v>105</v>
      </c>
      <c r="L364" t="s">
        <v>40</v>
      </c>
      <c r="M364" t="s">
        <v>41</v>
      </c>
      <c r="N364">
        <v>1</v>
      </c>
      <c r="O364">
        <v>3.86</v>
      </c>
      <c r="P364">
        <v>6</v>
      </c>
      <c r="Q364">
        <v>14</v>
      </c>
      <c r="R364" t="e">
        <v>#N/A</v>
      </c>
      <c r="S364">
        <v>82</v>
      </c>
      <c r="T364">
        <v>347</v>
      </c>
      <c r="U364">
        <v>207</v>
      </c>
      <c r="V364">
        <v>208</v>
      </c>
      <c r="W364">
        <v>24.2</v>
      </c>
      <c r="X364">
        <f>VLOOKUP(A364,眼底和Gensini!$A:$L,2,0)</f>
        <v>0.70699999999999996</v>
      </c>
      <c r="Y364">
        <f>VLOOKUP($A364,眼底和Gensini!$A:$L,2,0)</f>
        <v>0.70699999999999996</v>
      </c>
      <c r="Z364">
        <f>VLOOKUP($A364,眼底和Gensini!$A:$L,4,0)</f>
        <v>54.5</v>
      </c>
      <c r="AA364">
        <f>VLOOKUP($A364,眼底和Gensini!$A:$L,5,0)</f>
        <v>53.5</v>
      </c>
      <c r="AB364">
        <f>VLOOKUP($A364,眼底和Gensini!$A:$L,6,0)</f>
        <v>78</v>
      </c>
      <c r="AC364">
        <f>VLOOKUP($A364,眼底和Gensini!$A:$L,7,0)</f>
        <v>78</v>
      </c>
      <c r="AD364">
        <f>VLOOKUP($A364,眼底和Gensini!$A:$L,8,0)</f>
        <v>1.44</v>
      </c>
      <c r="AE364">
        <f>VLOOKUP($A364,眼底和Gensini!$A:$L,9,0)</f>
        <v>1.5274999999999901</v>
      </c>
      <c r="AF364">
        <f>VLOOKUP($A364,眼底和Gensini!$A:$L,10,0)</f>
        <v>2.20905</v>
      </c>
      <c r="AG364">
        <f>VLOOKUP($A364,眼底和Gensini!$A:$L,11,0)</f>
        <v>3.1779000000000002</v>
      </c>
      <c r="AH364">
        <f>VLOOKUP($A364,眼底和Gensini!$A:$L,12,0)</f>
        <v>14</v>
      </c>
    </row>
    <row r="365" spans="1:34" x14ac:dyDescent="0.25">
      <c r="A365">
        <v>410880</v>
      </c>
      <c r="B365">
        <v>61</v>
      </c>
      <c r="C365">
        <v>1</v>
      </c>
      <c r="D365" t="s">
        <v>41</v>
      </c>
      <c r="E365" t="s">
        <v>41</v>
      </c>
      <c r="F365">
        <v>0</v>
      </c>
      <c r="G365" t="s">
        <v>87</v>
      </c>
      <c r="H365" t="s">
        <v>49</v>
      </c>
      <c r="I365" t="s">
        <v>67</v>
      </c>
      <c r="J365" t="s">
        <v>106</v>
      </c>
      <c r="K365" t="s">
        <v>72</v>
      </c>
      <c r="L365" t="s">
        <v>41</v>
      </c>
      <c r="M365" t="s">
        <v>40</v>
      </c>
      <c r="N365">
        <v>1</v>
      </c>
      <c r="O365">
        <v>3.14</v>
      </c>
      <c r="P365">
        <v>5.7</v>
      </c>
      <c r="Q365">
        <v>6</v>
      </c>
      <c r="R365" t="s">
        <v>52</v>
      </c>
      <c r="S365">
        <v>71</v>
      </c>
      <c r="T365">
        <v>355</v>
      </c>
      <c r="U365">
        <v>172</v>
      </c>
      <c r="V365">
        <v>75</v>
      </c>
      <c r="W365">
        <v>10.6</v>
      </c>
      <c r="X365">
        <f>VLOOKUP(A365,眼底和Gensini!$A:$L,2,0)</f>
        <v>0.621</v>
      </c>
      <c r="Y365">
        <f>VLOOKUP($A365,眼底和Gensini!$A:$L,2,0)</f>
        <v>0.621</v>
      </c>
      <c r="Z365">
        <f>VLOOKUP($A365,眼底和Gensini!$A:$L,4,0)</f>
        <v>61</v>
      </c>
      <c r="AA365">
        <f>VLOOKUP($A365,眼底和Gensini!$A:$L,5,0)</f>
        <v>59.5</v>
      </c>
      <c r="AB365">
        <f>VLOOKUP($A365,眼底和Gensini!$A:$L,6,0)</f>
        <v>97.5</v>
      </c>
      <c r="AC365">
        <f>VLOOKUP($A365,眼底和Gensini!$A:$L,7,0)</f>
        <v>101.5</v>
      </c>
      <c r="AD365">
        <f>VLOOKUP($A365,眼底和Gensini!$A:$L,8,0)</f>
        <v>1.573</v>
      </c>
      <c r="AE365">
        <f>VLOOKUP($A365,眼底和Gensini!$A:$L,9,0)</f>
        <v>1.6219999999999899</v>
      </c>
      <c r="AF365">
        <f>VLOOKUP($A365,眼底和Gensini!$A:$L,10,0)</f>
        <v>1.03775</v>
      </c>
      <c r="AG365">
        <f>VLOOKUP($A365,眼底和Gensini!$A:$L,11,0)</f>
        <v>1.31869999999999</v>
      </c>
      <c r="AH365">
        <f>VLOOKUP($A365,眼底和Gensini!$A:$L,12,0)</f>
        <v>6</v>
      </c>
    </row>
    <row r="366" spans="1:34" x14ac:dyDescent="0.25">
      <c r="A366">
        <v>383376</v>
      </c>
      <c r="B366">
        <v>65</v>
      </c>
      <c r="C366">
        <v>1</v>
      </c>
      <c r="D366" t="s">
        <v>41</v>
      </c>
      <c r="E366" t="s">
        <v>41</v>
      </c>
      <c r="F366">
        <v>0</v>
      </c>
      <c r="G366" t="s">
        <v>88</v>
      </c>
      <c r="H366" t="s">
        <v>72</v>
      </c>
      <c r="I366" t="s">
        <v>51</v>
      </c>
      <c r="J366" t="s">
        <v>138</v>
      </c>
      <c r="K366" t="s">
        <v>122</v>
      </c>
      <c r="L366" t="s">
        <v>40</v>
      </c>
      <c r="M366" t="s">
        <v>40</v>
      </c>
      <c r="N366">
        <v>1</v>
      </c>
      <c r="O366">
        <v>3.67</v>
      </c>
      <c r="P366">
        <v>5.0999999999999996</v>
      </c>
      <c r="Q366">
        <v>26</v>
      </c>
      <c r="R366" t="s">
        <v>52</v>
      </c>
      <c r="S366">
        <v>68</v>
      </c>
      <c r="T366">
        <v>195</v>
      </c>
      <c r="U366">
        <v>151</v>
      </c>
      <c r="V366">
        <v>75</v>
      </c>
      <c r="W366">
        <v>12.6</v>
      </c>
      <c r="X366">
        <f>VLOOKUP(A366,眼底和Gensini!$A:$L,2,0)</f>
        <v>0.69899999999999995</v>
      </c>
      <c r="Y366">
        <f>VLOOKUP($A366,眼底和Gensini!$A:$L,2,0)</f>
        <v>0.69899999999999995</v>
      </c>
      <c r="Z366">
        <f>VLOOKUP($A366,眼底和Gensini!$A:$L,4,0)</f>
        <v>62.5</v>
      </c>
      <c r="AA366">
        <f>VLOOKUP($A366,眼底和Gensini!$A:$L,5,0)</f>
        <v>38</v>
      </c>
      <c r="AB366">
        <f>VLOOKUP($A366,眼底和Gensini!$A:$L,6,0)</f>
        <v>93.5</v>
      </c>
      <c r="AC366">
        <f>VLOOKUP($A366,眼底和Gensini!$A:$L,7,0)</f>
        <v>63</v>
      </c>
      <c r="AD366">
        <f>VLOOKUP($A366,眼底和Gensini!$A:$L,8,0)</f>
        <v>1.3274999999999999</v>
      </c>
      <c r="AE366">
        <f>VLOOKUP($A366,眼底和Gensini!$A:$L,9,0)</f>
        <v>1.3599999999999901</v>
      </c>
      <c r="AF366">
        <f>VLOOKUP($A366,眼底和Gensini!$A:$L,10,0)</f>
        <v>0.80069999999999997</v>
      </c>
      <c r="AG366">
        <f>VLOOKUP($A366,眼底和Gensini!$A:$L,11,0)</f>
        <v>0.94030000000000002</v>
      </c>
      <c r="AH366">
        <f>VLOOKUP($A366,眼底和Gensini!$A:$L,12,0)</f>
        <v>26</v>
      </c>
    </row>
    <row r="367" spans="1:34" x14ac:dyDescent="0.25">
      <c r="A367">
        <v>225018</v>
      </c>
      <c r="B367">
        <v>55</v>
      </c>
      <c r="C367">
        <v>2</v>
      </c>
      <c r="D367" t="s">
        <v>40</v>
      </c>
      <c r="E367" t="s">
        <v>40</v>
      </c>
      <c r="F367">
        <v>0</v>
      </c>
      <c r="G367" t="s">
        <v>143</v>
      </c>
      <c r="H367" t="s">
        <v>65</v>
      </c>
      <c r="I367" t="s">
        <v>101</v>
      </c>
      <c r="J367" t="e">
        <v>#N/A</v>
      </c>
      <c r="K367" t="e">
        <v>#N/A</v>
      </c>
      <c r="L367" t="s">
        <v>41</v>
      </c>
      <c r="M367" t="s">
        <v>40</v>
      </c>
      <c r="N367">
        <v>1</v>
      </c>
      <c r="O367">
        <v>2.89</v>
      </c>
      <c r="P367">
        <v>8.3000000000000007</v>
      </c>
      <c r="Q367">
        <v>72</v>
      </c>
      <c r="R367">
        <v>5.2</v>
      </c>
      <c r="S367">
        <v>40</v>
      </c>
      <c r="T367">
        <v>403</v>
      </c>
      <c r="U367">
        <v>205</v>
      </c>
      <c r="V367">
        <v>119</v>
      </c>
      <c r="W367">
        <v>1.3</v>
      </c>
      <c r="X367">
        <f>VLOOKUP(A367,眼底和Gensini!$A:$L,2,0)</f>
        <v>0.72499999999999898</v>
      </c>
      <c r="Y367">
        <f>VLOOKUP($A367,眼底和Gensini!$A:$L,2,0)</f>
        <v>0.72499999999999898</v>
      </c>
      <c r="Z367">
        <f>VLOOKUP($A367,眼底和Gensini!$A:$L,4,0)</f>
        <v>69</v>
      </c>
      <c r="AA367">
        <f>VLOOKUP($A367,眼底和Gensini!$A:$L,5,0)</f>
        <v>64</v>
      </c>
      <c r="AB367">
        <f>VLOOKUP($A367,眼底和Gensini!$A:$L,6,0)</f>
        <v>95</v>
      </c>
      <c r="AC367">
        <f>VLOOKUP($A367,眼底和Gensini!$A:$L,7,0)</f>
        <v>108</v>
      </c>
      <c r="AD367">
        <f>VLOOKUP($A367,眼底和Gensini!$A:$L,8,0)</f>
        <v>1.5734999999999999</v>
      </c>
      <c r="AE367">
        <f>VLOOKUP($A367,眼底和Gensini!$A:$L,9,0)</f>
        <v>1.5934999999999899</v>
      </c>
      <c r="AF367">
        <f>VLOOKUP($A367,眼底和Gensini!$A:$L,10,0)</f>
        <v>0.92715000000000003</v>
      </c>
      <c r="AG367">
        <f>VLOOKUP($A367,眼底和Gensini!$A:$L,11,0)</f>
        <v>1.57345</v>
      </c>
      <c r="AH367">
        <f>VLOOKUP($A367,眼底和Gensini!$A:$L,12,0)</f>
        <v>72</v>
      </c>
    </row>
    <row r="368" spans="1:34" x14ac:dyDescent="0.25">
      <c r="A368">
        <v>410806</v>
      </c>
      <c r="B368">
        <v>70</v>
      </c>
      <c r="C368">
        <v>1</v>
      </c>
      <c r="D368" t="s">
        <v>41</v>
      </c>
      <c r="E368" t="s">
        <v>40</v>
      </c>
      <c r="F368">
        <v>0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s">
        <v>41</v>
      </c>
      <c r="M368" t="s">
        <v>40</v>
      </c>
      <c r="N368">
        <v>1</v>
      </c>
      <c r="O368">
        <v>4.01</v>
      </c>
      <c r="P368">
        <v>4.4000000000000004</v>
      </c>
      <c r="Q368">
        <v>32</v>
      </c>
      <c r="R368">
        <v>0.9</v>
      </c>
      <c r="S368">
        <v>61</v>
      </c>
      <c r="T368">
        <v>177</v>
      </c>
      <c r="U368">
        <v>179</v>
      </c>
      <c r="V368">
        <v>117</v>
      </c>
      <c r="W368">
        <v>22.6</v>
      </c>
      <c r="X368">
        <f>VLOOKUP(A368,眼底和Gensini!$A:$L,2,0)</f>
        <v>0.80600000000000005</v>
      </c>
      <c r="Y368">
        <f>VLOOKUP($A368,眼底和Gensini!$A:$L,2,0)</f>
        <v>0.80600000000000005</v>
      </c>
      <c r="Z368">
        <f>VLOOKUP($A368,眼底和Gensini!$A:$L,4,0)</f>
        <v>68.5</v>
      </c>
      <c r="AA368">
        <f>VLOOKUP($A368,眼底和Gensini!$A:$L,5,0)</f>
        <v>64.5</v>
      </c>
      <c r="AB368">
        <f>VLOOKUP($A368,眼底和Gensini!$A:$L,6,0)</f>
        <v>84</v>
      </c>
      <c r="AC368">
        <f>VLOOKUP($A368,眼底和Gensini!$A:$L,7,0)</f>
        <v>97</v>
      </c>
      <c r="AD368">
        <f>VLOOKUP($A368,眼底和Gensini!$A:$L,8,0)</f>
        <v>1.522</v>
      </c>
      <c r="AE368">
        <f>VLOOKUP($A368,眼底和Gensini!$A:$L,9,0)</f>
        <v>1.601</v>
      </c>
      <c r="AF368">
        <f>VLOOKUP($A368,眼底和Gensini!$A:$L,10,0)</f>
        <v>0.94040000000000001</v>
      </c>
      <c r="AG368">
        <f>VLOOKUP($A368,眼底和Gensini!$A:$L,11,0)</f>
        <v>1.15635</v>
      </c>
      <c r="AH368">
        <f>VLOOKUP($A368,眼底和Gensini!$A:$L,12,0)</f>
        <v>32</v>
      </c>
    </row>
    <row r="369" spans="1:34" x14ac:dyDescent="0.25">
      <c r="A369">
        <v>57970</v>
      </c>
      <c r="B369">
        <v>69</v>
      </c>
      <c r="C369">
        <v>1</v>
      </c>
      <c r="D369" t="s">
        <v>40</v>
      </c>
      <c r="E369" t="s">
        <v>41</v>
      </c>
      <c r="F369">
        <v>0</v>
      </c>
      <c r="G369" t="s">
        <v>88</v>
      </c>
      <c r="H369" t="s">
        <v>69</v>
      </c>
      <c r="I369" t="s">
        <v>51</v>
      </c>
      <c r="J369" t="s">
        <v>66</v>
      </c>
      <c r="K369" t="s">
        <v>145</v>
      </c>
      <c r="L369" t="s">
        <v>41</v>
      </c>
      <c r="M369" t="s">
        <v>40</v>
      </c>
      <c r="N369">
        <v>1</v>
      </c>
      <c r="O369">
        <v>4.2300000000000004</v>
      </c>
      <c r="P369">
        <v>7.3</v>
      </c>
      <c r="Q369">
        <v>32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>
        <f>VLOOKUP(A369,眼底和Gensini!$A:$L,2,0)</f>
        <v>0.63999999999999901</v>
      </c>
      <c r="Y369">
        <f>VLOOKUP($A369,眼底和Gensini!$A:$L,2,0)</f>
        <v>0.63999999999999901</v>
      </c>
      <c r="Z369">
        <f>VLOOKUP($A369,眼底和Gensini!$A:$L,4,0)</f>
        <v>46.5</v>
      </c>
      <c r="AA369">
        <f>VLOOKUP($A369,眼底和Gensini!$A:$L,5,0)</f>
        <v>49.5</v>
      </c>
      <c r="AB369">
        <f>VLOOKUP($A369,眼底和Gensini!$A:$L,6,0)</f>
        <v>73</v>
      </c>
      <c r="AC369">
        <f>VLOOKUP($A369,眼底和Gensini!$A:$L,7,0)</f>
        <v>80</v>
      </c>
      <c r="AD369">
        <f>VLOOKUP($A369,眼底和Gensini!$A:$L,8,0)</f>
        <v>1.585</v>
      </c>
      <c r="AE369">
        <f>VLOOKUP($A369,眼底和Gensini!$A:$L,9,0)</f>
        <v>1.6164999999999901</v>
      </c>
      <c r="AF369">
        <f>VLOOKUP($A369,眼底和Gensini!$A:$L,10,0)</f>
        <v>1.4466000000000001</v>
      </c>
      <c r="AG369">
        <f>VLOOKUP($A369,眼底和Gensini!$A:$L,11,0)</f>
        <v>1.3829</v>
      </c>
      <c r="AH369">
        <f>VLOOKUP($A369,眼底和Gensini!$A:$L,12,0)</f>
        <v>32</v>
      </c>
    </row>
    <row r="370" spans="1:34" x14ac:dyDescent="0.25">
      <c r="A370">
        <v>389516</v>
      </c>
      <c r="B370">
        <v>69</v>
      </c>
      <c r="C370">
        <v>2</v>
      </c>
      <c r="D370" t="s">
        <v>40</v>
      </c>
      <c r="E370" t="s">
        <v>41</v>
      </c>
      <c r="F370">
        <v>0</v>
      </c>
      <c r="G370" t="s">
        <v>133</v>
      </c>
      <c r="H370" t="s">
        <v>80</v>
      </c>
      <c r="I370" t="s">
        <v>51</v>
      </c>
      <c r="J370" t="s">
        <v>186</v>
      </c>
      <c r="K370" t="s">
        <v>63</v>
      </c>
      <c r="L370" t="s">
        <v>41</v>
      </c>
      <c r="M370" t="s">
        <v>41</v>
      </c>
      <c r="N370">
        <v>1</v>
      </c>
      <c r="O370">
        <v>4.8</v>
      </c>
      <c r="P370">
        <v>9</v>
      </c>
      <c r="Q370">
        <v>10</v>
      </c>
      <c r="R370" t="s">
        <v>52</v>
      </c>
      <c r="S370">
        <v>58</v>
      </c>
      <c r="T370">
        <v>247</v>
      </c>
      <c r="U370">
        <v>257</v>
      </c>
      <c r="V370">
        <v>90</v>
      </c>
      <c r="W370">
        <v>15.9</v>
      </c>
      <c r="X370">
        <f>VLOOKUP(A370,眼底和Gensini!$A:$L,2,0)</f>
        <v>0.60250000000000004</v>
      </c>
      <c r="Y370">
        <f>VLOOKUP($A370,眼底和Gensini!$A:$L,2,0)</f>
        <v>0.60250000000000004</v>
      </c>
      <c r="Z370">
        <f>VLOOKUP($A370,眼底和Gensini!$A:$L,4,0)</f>
        <v>55.5</v>
      </c>
      <c r="AA370">
        <f>VLOOKUP($A370,眼底和Gensini!$A:$L,5,0)</f>
        <v>57.5</v>
      </c>
      <c r="AB370">
        <f>VLOOKUP($A370,眼底和Gensini!$A:$L,6,0)</f>
        <v>92.5</v>
      </c>
      <c r="AC370">
        <f>VLOOKUP($A370,眼底和Gensini!$A:$L,7,0)</f>
        <v>95.5</v>
      </c>
      <c r="AD370">
        <f>VLOOKUP($A370,眼底和Gensini!$A:$L,8,0)</f>
        <v>1.3935</v>
      </c>
      <c r="AE370">
        <f>VLOOKUP($A370,眼底和Gensini!$A:$L,9,0)</f>
        <v>1.42149999999999</v>
      </c>
      <c r="AF370">
        <f>VLOOKUP($A370,眼底和Gensini!$A:$L,10,0)</f>
        <v>0.83284999999999998</v>
      </c>
      <c r="AG370">
        <f>VLOOKUP($A370,眼底和Gensini!$A:$L,11,0)</f>
        <v>1.6274</v>
      </c>
      <c r="AH370">
        <f>VLOOKUP($A370,眼底和Gensini!$A:$L,12,0)</f>
        <v>10</v>
      </c>
    </row>
    <row r="371" spans="1:34" x14ac:dyDescent="0.25">
      <c r="A371">
        <v>410879</v>
      </c>
      <c r="B371">
        <v>78</v>
      </c>
      <c r="C371">
        <v>1</v>
      </c>
      <c r="D371" t="s">
        <v>40</v>
      </c>
      <c r="E371" t="s">
        <v>41</v>
      </c>
      <c r="F371">
        <v>0</v>
      </c>
      <c r="G371" t="s">
        <v>126</v>
      </c>
      <c r="H371" t="s">
        <v>62</v>
      </c>
      <c r="I371" t="s">
        <v>51</v>
      </c>
      <c r="J371" t="s">
        <v>111</v>
      </c>
      <c r="K371" t="s">
        <v>55</v>
      </c>
      <c r="L371" t="s">
        <v>41</v>
      </c>
      <c r="M371" t="s">
        <v>41</v>
      </c>
      <c r="N371">
        <v>1</v>
      </c>
      <c r="O371">
        <v>4.1500000000000004</v>
      </c>
      <c r="P371">
        <v>5.9</v>
      </c>
      <c r="Q371">
        <v>4</v>
      </c>
      <c r="R371">
        <v>2.6</v>
      </c>
      <c r="S371">
        <v>66</v>
      </c>
      <c r="T371">
        <v>234</v>
      </c>
      <c r="U371">
        <v>269</v>
      </c>
      <c r="V371">
        <v>196</v>
      </c>
      <c r="W371">
        <v>2.7</v>
      </c>
      <c r="X371">
        <f>VLOOKUP(A371,眼底和Gensini!$A:$L,2,0)</f>
        <v>0.93299999999999905</v>
      </c>
      <c r="Y371">
        <f>VLOOKUP($A371,眼底和Gensini!$A:$L,2,0)</f>
        <v>0.93299999999999905</v>
      </c>
      <c r="Z371">
        <f>VLOOKUP($A371,眼底和Gensini!$A:$L,4,0)</f>
        <v>60</v>
      </c>
      <c r="AA371">
        <f>VLOOKUP($A371,眼底和Gensini!$A:$L,5,0)</f>
        <v>55</v>
      </c>
      <c r="AB371">
        <f>VLOOKUP($A371,眼底和Gensini!$A:$L,6,0)</f>
        <v>59.5</v>
      </c>
      <c r="AC371">
        <f>VLOOKUP($A371,眼底和Gensini!$A:$L,7,0)</f>
        <v>72.5</v>
      </c>
      <c r="AD371">
        <f>VLOOKUP($A371,眼底和Gensini!$A:$L,8,0)</f>
        <v>1.1964999999999899</v>
      </c>
      <c r="AE371">
        <f>VLOOKUP($A371,眼底和Gensini!$A:$L,9,0)</f>
        <v>1.2894999999999901</v>
      </c>
      <c r="AF371">
        <f>VLOOKUP($A371,眼底和Gensini!$A:$L,10,0)</f>
        <v>0.73694999999999999</v>
      </c>
      <c r="AG371">
        <f>VLOOKUP($A371,眼底和Gensini!$A:$L,11,0)</f>
        <v>1.02915</v>
      </c>
      <c r="AH371">
        <f>VLOOKUP($A371,眼底和Gensini!$A:$L,12,0)</f>
        <v>4</v>
      </c>
    </row>
    <row r="372" spans="1:34" x14ac:dyDescent="0.25">
      <c r="A372">
        <v>410888</v>
      </c>
      <c r="B372">
        <v>48</v>
      </c>
      <c r="C372">
        <v>2</v>
      </c>
      <c r="D372" t="s">
        <v>40</v>
      </c>
      <c r="E372" t="s">
        <v>41</v>
      </c>
      <c r="F372">
        <v>0</v>
      </c>
      <c r="G372" t="s">
        <v>87</v>
      </c>
      <c r="H372" t="s">
        <v>145</v>
      </c>
      <c r="I372" t="s">
        <v>51</v>
      </c>
      <c r="J372" t="s">
        <v>160</v>
      </c>
      <c r="K372" t="s">
        <v>187</v>
      </c>
      <c r="L372" t="s">
        <v>40</v>
      </c>
      <c r="M372" t="s">
        <v>41</v>
      </c>
      <c r="N372">
        <v>1</v>
      </c>
      <c r="O372">
        <v>4.78</v>
      </c>
      <c r="P372">
        <v>4.7</v>
      </c>
      <c r="Q372">
        <v>0</v>
      </c>
      <c r="R372" t="s">
        <v>52</v>
      </c>
      <c r="S372">
        <v>58</v>
      </c>
      <c r="T372">
        <v>208</v>
      </c>
      <c r="U372">
        <v>153</v>
      </c>
      <c r="V372">
        <v>74</v>
      </c>
      <c r="W372">
        <v>11.2</v>
      </c>
      <c r="X372">
        <f>VLOOKUP(A372,眼底和Gensini!$A:$L,2,0)</f>
        <v>0.83450000000000002</v>
      </c>
      <c r="Y372">
        <f>VLOOKUP($A372,眼底和Gensini!$A:$L,2,0)</f>
        <v>0.83450000000000002</v>
      </c>
      <c r="Z372">
        <f>VLOOKUP($A372,眼底和Gensini!$A:$L,4,0)</f>
        <v>79.5</v>
      </c>
      <c r="AA372">
        <f>VLOOKUP($A372,眼底和Gensini!$A:$L,5,0)</f>
        <v>80.5</v>
      </c>
      <c r="AB372">
        <f>VLOOKUP($A372,眼底和Gensini!$A:$L,6,0)</f>
        <v>98</v>
      </c>
      <c r="AC372">
        <f>VLOOKUP($A372,眼底和Gensini!$A:$L,7,0)</f>
        <v>87.5</v>
      </c>
      <c r="AD372">
        <f>VLOOKUP($A372,眼底和Gensini!$A:$L,8,0)</f>
        <v>1.599</v>
      </c>
      <c r="AE372">
        <f>VLOOKUP($A372,眼底和Gensini!$A:$L,9,0)</f>
        <v>1.62</v>
      </c>
      <c r="AF372">
        <f>VLOOKUP($A372,眼底和Gensini!$A:$L,10,0)</f>
        <v>0.97589999999999999</v>
      </c>
      <c r="AG372">
        <f>VLOOKUP($A372,眼底和Gensini!$A:$L,11,0)</f>
        <v>1.2335499999999899</v>
      </c>
      <c r="AH372">
        <f>VLOOKUP($A372,眼底和Gensini!$A:$L,12,0)</f>
        <v>0</v>
      </c>
    </row>
    <row r="373" spans="1:34" x14ac:dyDescent="0.25">
      <c r="A373">
        <v>410946</v>
      </c>
      <c r="B373">
        <v>65</v>
      </c>
      <c r="C373">
        <v>2</v>
      </c>
      <c r="D373" t="s">
        <v>40</v>
      </c>
      <c r="E373" t="s">
        <v>40</v>
      </c>
      <c r="F373">
        <v>0</v>
      </c>
      <c r="G373" t="s">
        <v>61</v>
      </c>
      <c r="H373" t="s">
        <v>72</v>
      </c>
      <c r="I373" t="s">
        <v>70</v>
      </c>
      <c r="J373" t="s">
        <v>188</v>
      </c>
      <c r="K373" t="s">
        <v>81</v>
      </c>
      <c r="L373" t="s">
        <v>40</v>
      </c>
      <c r="M373" t="s">
        <v>41</v>
      </c>
      <c r="N373">
        <v>1</v>
      </c>
      <c r="O373">
        <v>6.43</v>
      </c>
      <c r="P373">
        <v>5.5</v>
      </c>
      <c r="Q373">
        <v>0</v>
      </c>
      <c r="R373" t="s">
        <v>52</v>
      </c>
      <c r="S373">
        <v>42</v>
      </c>
      <c r="T373">
        <v>243</v>
      </c>
      <c r="U373">
        <v>286</v>
      </c>
      <c r="V373">
        <v>108</v>
      </c>
      <c r="W373">
        <v>16.899999999999999</v>
      </c>
      <c r="X373">
        <f>VLOOKUP(A373,眼底和Gensini!$A:$L,2,0)</f>
        <v>0.745999999999999</v>
      </c>
      <c r="Y373">
        <f>VLOOKUP($A373,眼底和Gensini!$A:$L,2,0)</f>
        <v>0.745999999999999</v>
      </c>
      <c r="Z373">
        <f>VLOOKUP($A373,眼底和Gensini!$A:$L,4,0)</f>
        <v>66.5</v>
      </c>
      <c r="AA373">
        <f>VLOOKUP($A373,眼底和Gensini!$A:$L,5,0)</f>
        <v>68.5</v>
      </c>
      <c r="AB373">
        <f>VLOOKUP($A373,眼底和Gensini!$A:$L,6,0)</f>
        <v>90.5</v>
      </c>
      <c r="AC373">
        <f>VLOOKUP($A373,眼底和Gensini!$A:$L,7,0)</f>
        <v>100</v>
      </c>
      <c r="AD373">
        <f>VLOOKUP($A373,眼底和Gensini!$A:$L,8,0)</f>
        <v>1.49</v>
      </c>
      <c r="AE373">
        <f>VLOOKUP($A373,眼底和Gensini!$A:$L,9,0)</f>
        <v>1.5214999999999901</v>
      </c>
      <c r="AF373">
        <f>VLOOKUP($A373,眼底和Gensini!$A:$L,10,0)</f>
        <v>0.78075000000000006</v>
      </c>
      <c r="AG373">
        <f>VLOOKUP($A373,眼底和Gensini!$A:$L,11,0)</f>
        <v>1.1692</v>
      </c>
      <c r="AH373">
        <f>VLOOKUP($A373,眼底和Gensini!$A:$L,12,0)</f>
        <v>0</v>
      </c>
    </row>
    <row r="374" spans="1:34" x14ac:dyDescent="0.25">
      <c r="A374">
        <v>313194</v>
      </c>
      <c r="B374">
        <v>74</v>
      </c>
      <c r="C374">
        <v>2</v>
      </c>
      <c r="D374" t="s">
        <v>41</v>
      </c>
      <c r="E374" t="s">
        <v>40</v>
      </c>
      <c r="F374">
        <v>0</v>
      </c>
      <c r="G374" t="s">
        <v>61</v>
      </c>
      <c r="H374" t="s">
        <v>189</v>
      </c>
      <c r="I374" t="s">
        <v>114</v>
      </c>
      <c r="J374" t="s">
        <v>115</v>
      </c>
      <c r="K374" t="s">
        <v>96</v>
      </c>
      <c r="L374" t="s">
        <v>40</v>
      </c>
      <c r="M374" t="s">
        <v>41</v>
      </c>
      <c r="N374">
        <v>1</v>
      </c>
      <c r="O374">
        <v>2.98</v>
      </c>
      <c r="P374">
        <v>4.8</v>
      </c>
      <c r="Q374">
        <v>0</v>
      </c>
      <c r="R374" t="s">
        <v>52</v>
      </c>
      <c r="S374">
        <v>56</v>
      </c>
      <c r="T374">
        <v>258</v>
      </c>
      <c r="U374">
        <v>140</v>
      </c>
      <c r="V374">
        <v>70</v>
      </c>
      <c r="W374">
        <v>10.5</v>
      </c>
      <c r="X374">
        <f>VLOOKUP(A374,眼底和Gensini!$A:$L,2,0)</f>
        <v>0.80899999999999905</v>
      </c>
      <c r="Y374">
        <f>VLOOKUP($A374,眼底和Gensini!$A:$L,2,0)</f>
        <v>0.80899999999999905</v>
      </c>
      <c r="Z374">
        <f>VLOOKUP($A374,眼底和Gensini!$A:$L,4,0)</f>
        <v>59.5</v>
      </c>
      <c r="AA374">
        <f>VLOOKUP($A374,眼底和Gensini!$A:$L,5,0)</f>
        <v>59</v>
      </c>
      <c r="AB374">
        <f>VLOOKUP($A374,眼底和Gensini!$A:$L,6,0)</f>
        <v>73.5</v>
      </c>
      <c r="AC374">
        <f>VLOOKUP($A374,眼底和Gensini!$A:$L,7,0)</f>
        <v>86</v>
      </c>
      <c r="AD374">
        <f>VLOOKUP($A374,眼底和Gensini!$A:$L,8,0)</f>
        <v>1.4729999999999901</v>
      </c>
      <c r="AE374">
        <f>VLOOKUP($A374,眼底和Gensini!$A:$L,9,0)</f>
        <v>1.484</v>
      </c>
      <c r="AF374">
        <f>VLOOKUP($A374,眼底和Gensini!$A:$L,10,0)</f>
        <v>1.0682</v>
      </c>
      <c r="AG374">
        <f>VLOOKUP($A374,眼底和Gensini!$A:$L,11,0)</f>
        <v>1.3105</v>
      </c>
      <c r="AH374">
        <f>VLOOKUP($A374,眼底和Gensini!$A:$L,12,0)</f>
        <v>0</v>
      </c>
    </row>
    <row r="375" spans="1:34" x14ac:dyDescent="0.25">
      <c r="A375">
        <v>27356</v>
      </c>
      <c r="B375">
        <v>64</v>
      </c>
      <c r="C375">
        <v>1</v>
      </c>
      <c r="D375" t="s">
        <v>41</v>
      </c>
      <c r="E375" t="s">
        <v>41</v>
      </c>
      <c r="F375">
        <v>0</v>
      </c>
      <c r="G375" t="s">
        <v>53</v>
      </c>
      <c r="H375" t="s">
        <v>51</v>
      </c>
      <c r="I375" t="s">
        <v>55</v>
      </c>
      <c r="J375" t="s">
        <v>142</v>
      </c>
      <c r="K375" t="s">
        <v>43</v>
      </c>
      <c r="L375" t="s">
        <v>41</v>
      </c>
      <c r="M375" t="s">
        <v>40</v>
      </c>
      <c r="N375">
        <v>1</v>
      </c>
      <c r="O375">
        <v>3.84</v>
      </c>
      <c r="P375">
        <v>5.3</v>
      </c>
      <c r="Q375">
        <v>132</v>
      </c>
      <c r="R375" t="s">
        <v>52</v>
      </c>
      <c r="S375">
        <v>108</v>
      </c>
      <c r="T375">
        <v>373</v>
      </c>
      <c r="U375">
        <v>131</v>
      </c>
      <c r="V375">
        <v>137</v>
      </c>
      <c r="W375">
        <v>12.8</v>
      </c>
      <c r="X375">
        <f>VLOOKUP(A375,眼底和Gensini!$A:$L,2,0)</f>
        <v>0.55349999999999999</v>
      </c>
      <c r="Y375">
        <f>VLOOKUP($A375,眼底和Gensini!$A:$L,2,0)</f>
        <v>0.55349999999999999</v>
      </c>
      <c r="Z375">
        <f>VLOOKUP($A375,眼底和Gensini!$A:$L,4,0)</f>
        <v>62.5</v>
      </c>
      <c r="AA375">
        <f>VLOOKUP($A375,眼底和Gensini!$A:$L,5,0)</f>
        <v>79.5</v>
      </c>
      <c r="AB375">
        <f>VLOOKUP($A375,眼底和Gensini!$A:$L,6,0)</f>
        <v>112.5</v>
      </c>
      <c r="AC375">
        <f>VLOOKUP($A375,眼底和Gensini!$A:$L,7,0)</f>
        <v>114</v>
      </c>
      <c r="AD375">
        <f>VLOOKUP($A375,眼底和Gensini!$A:$L,8,0)</f>
        <v>1.56299999999999</v>
      </c>
      <c r="AE375">
        <f>VLOOKUP($A375,眼底和Gensini!$A:$L,9,0)</f>
        <v>1.6124999999999901</v>
      </c>
      <c r="AF375">
        <f>VLOOKUP($A375,眼底和Gensini!$A:$L,10,0)</f>
        <v>0.65249999999999997</v>
      </c>
      <c r="AG375">
        <f>VLOOKUP($A375,眼底和Gensini!$A:$L,11,0)</f>
        <v>1.5305499999999901</v>
      </c>
      <c r="AH375">
        <f>VLOOKUP($A375,眼底和Gensini!$A:$L,12,0)</f>
        <v>132</v>
      </c>
    </row>
    <row r="376" spans="1:34" x14ac:dyDescent="0.25">
      <c r="A376">
        <v>373433</v>
      </c>
      <c r="B376">
        <v>57</v>
      </c>
      <c r="C376">
        <v>2</v>
      </c>
      <c r="D376" t="s">
        <v>40</v>
      </c>
      <c r="E376" t="s">
        <v>40</v>
      </c>
      <c r="F376">
        <v>0</v>
      </c>
      <c r="G376" t="s">
        <v>119</v>
      </c>
      <c r="H376" t="s">
        <v>127</v>
      </c>
      <c r="I376" t="s">
        <v>114</v>
      </c>
      <c r="J376" t="s">
        <v>97</v>
      </c>
      <c r="K376" t="s">
        <v>63</v>
      </c>
      <c r="L376" t="s">
        <v>40</v>
      </c>
      <c r="M376" t="s">
        <v>40</v>
      </c>
      <c r="N376">
        <v>1</v>
      </c>
      <c r="O376">
        <v>6.32</v>
      </c>
      <c r="P376">
        <v>5</v>
      </c>
      <c r="Q376">
        <v>0</v>
      </c>
      <c r="R376">
        <v>0.4</v>
      </c>
      <c r="S376">
        <v>51</v>
      </c>
      <c r="T376">
        <v>209</v>
      </c>
      <c r="U376">
        <v>130</v>
      </c>
      <c r="V376">
        <v>96</v>
      </c>
      <c r="W376">
        <v>21.9</v>
      </c>
      <c r="X376">
        <f>VLOOKUP(A376,眼底和Gensini!$A:$L,2,0)</f>
        <v>0.75899999999999901</v>
      </c>
      <c r="Y376">
        <f>VLOOKUP($A376,眼底和Gensini!$A:$L,2,0)</f>
        <v>0.75899999999999901</v>
      </c>
      <c r="Z376">
        <f>VLOOKUP($A376,眼底和Gensini!$A:$L,4,0)</f>
        <v>60</v>
      </c>
      <c r="AA376">
        <f>VLOOKUP($A376,眼底和Gensini!$A:$L,5,0)</f>
        <v>64</v>
      </c>
      <c r="AB376">
        <f>VLOOKUP($A376,眼底和Gensini!$A:$L,6,0)</f>
        <v>81</v>
      </c>
      <c r="AC376">
        <f>VLOOKUP($A376,眼底和Gensini!$A:$L,7,0)</f>
        <v>89</v>
      </c>
      <c r="AD376">
        <f>VLOOKUP($A376,眼底和Gensini!$A:$L,8,0)</f>
        <v>1.6259999999999899</v>
      </c>
      <c r="AE376">
        <f>VLOOKUP($A376,眼底和Gensini!$A:$L,9,0)</f>
        <v>1.65499999999999</v>
      </c>
      <c r="AF376">
        <f>VLOOKUP($A376,眼底和Gensini!$A:$L,10,0)</f>
        <v>1.18085</v>
      </c>
      <c r="AG376">
        <f>VLOOKUP($A376,眼底和Gensini!$A:$L,11,0)</f>
        <v>1.3606499999999999</v>
      </c>
      <c r="AH376">
        <f>VLOOKUP($A376,眼底和Gensini!$A:$L,12,0)</f>
        <v>0</v>
      </c>
    </row>
    <row r="377" spans="1:34" x14ac:dyDescent="0.25">
      <c r="A377">
        <v>411153</v>
      </c>
      <c r="B377">
        <v>63</v>
      </c>
      <c r="C377">
        <v>1</v>
      </c>
      <c r="D377" t="s">
        <v>41</v>
      </c>
      <c r="E377" t="s">
        <v>41</v>
      </c>
      <c r="F377">
        <v>0</v>
      </c>
      <c r="G377" t="s">
        <v>88</v>
      </c>
      <c r="H377" t="s">
        <v>92</v>
      </c>
      <c r="I377" t="s">
        <v>55</v>
      </c>
      <c r="J377" t="s">
        <v>106</v>
      </c>
      <c r="K377" t="s">
        <v>55</v>
      </c>
      <c r="L377" t="s">
        <v>41</v>
      </c>
      <c r="M377" t="s">
        <v>41</v>
      </c>
      <c r="N377">
        <v>1</v>
      </c>
      <c r="O377">
        <v>3.92</v>
      </c>
      <c r="P377">
        <v>6.6</v>
      </c>
      <c r="Q377">
        <v>88</v>
      </c>
      <c r="R377" t="s">
        <v>52</v>
      </c>
      <c r="S377">
        <v>66</v>
      </c>
      <c r="T377">
        <v>281</v>
      </c>
      <c r="U377">
        <v>154</v>
      </c>
      <c r="V377">
        <v>101</v>
      </c>
      <c r="W377">
        <v>14.6</v>
      </c>
      <c r="X377">
        <f>VLOOKUP(A377,眼底和Gensini!$A:$L,2,0)</f>
        <v>0.68300000000000005</v>
      </c>
      <c r="Y377">
        <f>VLOOKUP($A377,眼底和Gensini!$A:$L,2,0)</f>
        <v>0.68300000000000005</v>
      </c>
      <c r="Z377">
        <f>VLOOKUP($A377,眼底和Gensini!$A:$L,4,0)</f>
        <v>58.5</v>
      </c>
      <c r="AA377">
        <f>VLOOKUP($A377,眼底和Gensini!$A:$L,5,0)</f>
        <v>66.5</v>
      </c>
      <c r="AB377">
        <f>VLOOKUP($A377,眼底和Gensini!$A:$L,6,0)</f>
        <v>85</v>
      </c>
      <c r="AC377">
        <f>VLOOKUP($A377,眼底和Gensini!$A:$L,7,0)</f>
        <v>101.5</v>
      </c>
      <c r="AD377">
        <f>VLOOKUP($A377,眼底和Gensini!$A:$L,8,0)</f>
        <v>1.47</v>
      </c>
      <c r="AE377">
        <f>VLOOKUP($A377,眼底和Gensini!$A:$L,9,0)</f>
        <v>1.5899999999999901</v>
      </c>
      <c r="AF377">
        <f>VLOOKUP($A377,眼底和Gensini!$A:$L,10,0)</f>
        <v>1.0168999999999999</v>
      </c>
      <c r="AG377">
        <f>VLOOKUP($A377,眼底和Gensini!$A:$L,11,0)</f>
        <v>1.4146000000000001</v>
      </c>
      <c r="AH377">
        <f>VLOOKUP($A377,眼底和Gensini!$A:$L,12,0)</f>
        <v>88</v>
      </c>
    </row>
    <row r="378" spans="1:34" x14ac:dyDescent="0.25">
      <c r="A378">
        <v>411084</v>
      </c>
      <c r="B378">
        <v>40</v>
      </c>
      <c r="C378">
        <v>1</v>
      </c>
      <c r="D378" t="s">
        <v>41</v>
      </c>
      <c r="E378" t="s">
        <v>40</v>
      </c>
      <c r="F378">
        <v>0</v>
      </c>
      <c r="G378" t="s">
        <v>88</v>
      </c>
      <c r="H378" t="s">
        <v>43</v>
      </c>
      <c r="I378" t="s">
        <v>70</v>
      </c>
      <c r="J378" t="s">
        <v>190</v>
      </c>
      <c r="K378" t="s">
        <v>101</v>
      </c>
      <c r="L378" t="s">
        <v>41</v>
      </c>
      <c r="M378" t="s">
        <v>41</v>
      </c>
      <c r="N378">
        <v>1</v>
      </c>
      <c r="O378">
        <v>3.73</v>
      </c>
      <c r="P378">
        <v>4.9000000000000004</v>
      </c>
      <c r="Q378">
        <v>0</v>
      </c>
      <c r="R378">
        <v>10.199999999999999</v>
      </c>
      <c r="S378">
        <v>71</v>
      </c>
      <c r="T378">
        <v>272</v>
      </c>
      <c r="U378">
        <v>155</v>
      </c>
      <c r="V378">
        <v>95</v>
      </c>
      <c r="W378">
        <v>2.2999999999999998</v>
      </c>
      <c r="X378">
        <f>VLOOKUP(A378,眼底和Gensini!$A:$L,2,0)</f>
        <v>0.82</v>
      </c>
      <c r="Y378">
        <f>VLOOKUP($A378,眼底和Gensini!$A:$L,2,0)</f>
        <v>0.82</v>
      </c>
      <c r="Z378">
        <f>VLOOKUP($A378,眼底和Gensini!$A:$L,4,0)</f>
        <v>80</v>
      </c>
      <c r="AA378">
        <f>VLOOKUP($A378,眼底和Gensini!$A:$L,5,0)</f>
        <v>56</v>
      </c>
      <c r="AB378">
        <f>VLOOKUP($A378,眼底和Gensini!$A:$L,6,0)</f>
        <v>98</v>
      </c>
      <c r="AC378">
        <f>VLOOKUP($A378,眼底和Gensini!$A:$L,7,0)</f>
        <v>104</v>
      </c>
      <c r="AD378">
        <f>VLOOKUP($A378,眼底和Gensini!$A:$L,8,0)</f>
        <v>1.6160000000000001</v>
      </c>
      <c r="AE378">
        <f>VLOOKUP($A378,眼底和Gensini!$A:$L,9,0)</f>
        <v>1.67549999999999</v>
      </c>
      <c r="AF378">
        <f>VLOOKUP($A378,眼底和Gensini!$A:$L,10,0)</f>
        <v>1.05355</v>
      </c>
      <c r="AG378">
        <f>VLOOKUP($A378,眼底和Gensini!$A:$L,11,0)</f>
        <v>1.37635</v>
      </c>
      <c r="AH378">
        <f>VLOOKUP($A378,眼底和Gensini!$A:$L,12,0)</f>
        <v>0</v>
      </c>
    </row>
    <row r="379" spans="1:34" x14ac:dyDescent="0.25">
      <c r="A379">
        <v>410887</v>
      </c>
      <c r="B379">
        <v>52</v>
      </c>
      <c r="C379">
        <v>2</v>
      </c>
      <c r="D379" t="s">
        <v>40</v>
      </c>
      <c r="E379" t="s">
        <v>40</v>
      </c>
      <c r="F379">
        <v>0</v>
      </c>
      <c r="G379" t="s">
        <v>87</v>
      </c>
      <c r="H379" t="s">
        <v>72</v>
      </c>
      <c r="I379" t="s">
        <v>74</v>
      </c>
      <c r="J379" t="s">
        <v>97</v>
      </c>
      <c r="K379" t="s">
        <v>51</v>
      </c>
      <c r="L379" t="s">
        <v>41</v>
      </c>
      <c r="M379" t="s">
        <v>40</v>
      </c>
      <c r="N379">
        <v>1</v>
      </c>
      <c r="O379">
        <v>5.68</v>
      </c>
      <c r="P379">
        <v>6.5</v>
      </c>
      <c r="Q379">
        <v>0</v>
      </c>
      <c r="R379" t="s">
        <v>52</v>
      </c>
      <c r="S379">
        <v>82</v>
      </c>
      <c r="T379">
        <v>393</v>
      </c>
      <c r="U379">
        <v>200</v>
      </c>
      <c r="V379">
        <v>127</v>
      </c>
      <c r="W379">
        <v>12.5</v>
      </c>
      <c r="X379">
        <f>VLOOKUP(A379,眼底和Gensini!$A:$L,2,0)</f>
        <v>0.58099999999999996</v>
      </c>
      <c r="Y379">
        <f>VLOOKUP($A379,眼底和Gensini!$A:$L,2,0)</f>
        <v>0.58099999999999996</v>
      </c>
      <c r="Z379">
        <f>VLOOKUP($A379,眼底和Gensini!$A:$L,4,0)</f>
        <v>67</v>
      </c>
      <c r="AA379">
        <f>VLOOKUP($A379,眼底和Gensini!$A:$L,5,0)</f>
        <v>62</v>
      </c>
      <c r="AB379">
        <f>VLOOKUP($A379,眼底和Gensini!$A:$L,6,0)</f>
        <v>115</v>
      </c>
      <c r="AC379">
        <f>VLOOKUP($A379,眼底和Gensini!$A:$L,7,0)</f>
        <v>88</v>
      </c>
      <c r="AD379">
        <f>VLOOKUP($A379,眼底和Gensini!$A:$L,8,0)</f>
        <v>1.4944999999999899</v>
      </c>
      <c r="AE379">
        <f>VLOOKUP($A379,眼底和Gensini!$A:$L,9,0)</f>
        <v>1.6495</v>
      </c>
      <c r="AF379">
        <f>VLOOKUP($A379,眼底和Gensini!$A:$L,10,0)</f>
        <v>0.96289999999999998</v>
      </c>
      <c r="AG379">
        <f>VLOOKUP($A379,眼底和Gensini!$A:$L,11,0)</f>
        <v>1.8173999999999999</v>
      </c>
      <c r="AH379">
        <f>VLOOKUP($A379,眼底和Gensini!$A:$L,12,0)</f>
        <v>0</v>
      </c>
    </row>
    <row r="380" spans="1:34" x14ac:dyDescent="0.25">
      <c r="A380">
        <v>411083</v>
      </c>
      <c r="B380">
        <v>59</v>
      </c>
      <c r="C380">
        <v>2</v>
      </c>
      <c r="D380" t="s">
        <v>40</v>
      </c>
      <c r="E380" t="s">
        <v>40</v>
      </c>
      <c r="F380">
        <v>0</v>
      </c>
      <c r="G380" t="s">
        <v>169</v>
      </c>
      <c r="H380" t="s">
        <v>51</v>
      </c>
      <c r="I380" t="s">
        <v>76</v>
      </c>
      <c r="J380" t="s">
        <v>141</v>
      </c>
      <c r="K380" t="s">
        <v>92</v>
      </c>
      <c r="L380" t="s">
        <v>40</v>
      </c>
      <c r="M380" t="s">
        <v>41</v>
      </c>
      <c r="N380">
        <v>1</v>
      </c>
      <c r="O380">
        <v>4.6399999999999997</v>
      </c>
      <c r="P380">
        <v>6.5</v>
      </c>
      <c r="Q380">
        <v>0</v>
      </c>
      <c r="R380" t="s">
        <v>52</v>
      </c>
      <c r="S380">
        <v>63</v>
      </c>
      <c r="T380">
        <v>318</v>
      </c>
      <c r="U380">
        <v>149</v>
      </c>
      <c r="V380">
        <v>94</v>
      </c>
      <c r="W380">
        <v>9.6999999999999993</v>
      </c>
      <c r="X380">
        <f>VLOOKUP(A380,眼底和Gensini!$A:$L,2,0)</f>
        <v>0.69350000000000001</v>
      </c>
      <c r="Y380">
        <f>VLOOKUP($A380,眼底和Gensini!$A:$L,2,0)</f>
        <v>0.69350000000000001</v>
      </c>
      <c r="Z380">
        <f>VLOOKUP($A380,眼底和Gensini!$A:$L,4,0)</f>
        <v>69</v>
      </c>
      <c r="AA380">
        <f>VLOOKUP($A380,眼底和Gensini!$A:$L,5,0)</f>
        <v>70.5</v>
      </c>
      <c r="AB380">
        <f>VLOOKUP($A380,眼底和Gensini!$A:$L,6,0)</f>
        <v>103.5</v>
      </c>
      <c r="AC380">
        <f>VLOOKUP($A380,眼底和Gensini!$A:$L,7,0)</f>
        <v>99.5</v>
      </c>
      <c r="AD380">
        <f>VLOOKUP($A380,眼底和Gensini!$A:$L,8,0)</f>
        <v>1.629</v>
      </c>
      <c r="AE380">
        <f>VLOOKUP($A380,眼底和Gensini!$A:$L,9,0)</f>
        <v>1.5880000000000001</v>
      </c>
      <c r="AF380">
        <f>VLOOKUP($A380,眼底和Gensini!$A:$L,10,0)</f>
        <v>0.80979999999999996</v>
      </c>
      <c r="AG380">
        <f>VLOOKUP($A380,眼底和Gensini!$A:$L,11,0)</f>
        <v>1.42215</v>
      </c>
      <c r="AH380">
        <f>VLOOKUP($A380,眼底和Gensini!$A:$L,12,0)</f>
        <v>0</v>
      </c>
    </row>
    <row r="381" spans="1:34" x14ac:dyDescent="0.25">
      <c r="A381">
        <v>410997</v>
      </c>
      <c r="B381">
        <v>61</v>
      </c>
      <c r="C381">
        <v>2</v>
      </c>
      <c r="D381" t="s">
        <v>40</v>
      </c>
      <c r="E381" t="s">
        <v>40</v>
      </c>
      <c r="F381">
        <v>0</v>
      </c>
      <c r="G381" t="s">
        <v>87</v>
      </c>
      <c r="H381" t="s">
        <v>101</v>
      </c>
      <c r="I381" t="s">
        <v>55</v>
      </c>
      <c r="J381" t="s">
        <v>118</v>
      </c>
      <c r="K381" t="s">
        <v>83</v>
      </c>
      <c r="L381" t="s">
        <v>41</v>
      </c>
      <c r="M381" t="s">
        <v>40</v>
      </c>
      <c r="N381">
        <v>1</v>
      </c>
      <c r="O381">
        <v>4.18</v>
      </c>
      <c r="P381">
        <v>5.8</v>
      </c>
      <c r="Q381">
        <v>0</v>
      </c>
      <c r="R381" t="s">
        <v>52</v>
      </c>
      <c r="S381">
        <v>55</v>
      </c>
      <c r="T381">
        <v>304</v>
      </c>
      <c r="U381">
        <v>200</v>
      </c>
      <c r="V381">
        <v>114</v>
      </c>
      <c r="W381">
        <v>55</v>
      </c>
      <c r="X381">
        <f>VLOOKUP(A381,眼底和Gensini!$A:$L,2,0)</f>
        <v>0.89449999999999996</v>
      </c>
      <c r="Y381">
        <f>VLOOKUP($A381,眼底和Gensini!$A:$L,2,0)</f>
        <v>0.89449999999999996</v>
      </c>
      <c r="Z381">
        <f>VLOOKUP($A381,眼底和Gensini!$A:$L,4,0)</f>
        <v>78</v>
      </c>
      <c r="AA381">
        <f>VLOOKUP($A381,眼底和Gensini!$A:$L,5,0)</f>
        <v>67.5</v>
      </c>
      <c r="AB381">
        <f>VLOOKUP($A381,眼底和Gensini!$A:$L,6,0)</f>
        <v>87.5</v>
      </c>
      <c r="AC381">
        <f>VLOOKUP($A381,眼底和Gensini!$A:$L,7,0)</f>
        <v>94.5</v>
      </c>
      <c r="AD381">
        <f>VLOOKUP($A381,眼底和Gensini!$A:$L,8,0)</f>
        <v>1.57099999999999</v>
      </c>
      <c r="AE381">
        <f>VLOOKUP($A381,眼底和Gensini!$A:$L,9,0)</f>
        <v>1.6539999999999999</v>
      </c>
      <c r="AF381">
        <f>VLOOKUP($A381,眼底和Gensini!$A:$L,10,0)</f>
        <v>1.10155</v>
      </c>
      <c r="AG381">
        <f>VLOOKUP($A381,眼底和Gensini!$A:$L,11,0)</f>
        <v>1.304</v>
      </c>
      <c r="AH381">
        <f>VLOOKUP($A381,眼底和Gensini!$A:$L,12,0)</f>
        <v>0</v>
      </c>
    </row>
    <row r="382" spans="1:34" x14ac:dyDescent="0.25">
      <c r="A382">
        <v>411080</v>
      </c>
      <c r="B382">
        <v>67</v>
      </c>
      <c r="C382">
        <v>2</v>
      </c>
      <c r="D382" t="s">
        <v>40</v>
      </c>
      <c r="E382" t="s">
        <v>41</v>
      </c>
      <c r="F382">
        <v>0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s">
        <v>41</v>
      </c>
      <c r="M382" t="s">
        <v>41</v>
      </c>
      <c r="N382">
        <v>1</v>
      </c>
      <c r="O382">
        <v>4.0599999999999996</v>
      </c>
      <c r="P382">
        <v>6</v>
      </c>
      <c r="Q382">
        <v>44</v>
      </c>
      <c r="R382" t="s">
        <v>52</v>
      </c>
      <c r="S382">
        <v>75</v>
      </c>
      <c r="T382">
        <v>354</v>
      </c>
      <c r="U382">
        <v>184</v>
      </c>
      <c r="V382">
        <v>55</v>
      </c>
      <c r="W382">
        <v>2.6</v>
      </c>
      <c r="X382">
        <f>VLOOKUP(A382,眼底和Gensini!$A:$L,2,0)</f>
        <v>0.77349999999999897</v>
      </c>
      <c r="Y382">
        <f>VLOOKUP($A382,眼底和Gensini!$A:$L,2,0)</f>
        <v>0.77349999999999897</v>
      </c>
      <c r="Z382">
        <f>VLOOKUP($A382,眼底和Gensini!$A:$L,4,0)</f>
        <v>57</v>
      </c>
      <c r="AA382">
        <f>VLOOKUP($A382,眼底和Gensini!$A:$L,5,0)</f>
        <v>56</v>
      </c>
      <c r="AB382">
        <f>VLOOKUP($A382,眼底和Gensini!$A:$L,6,0)</f>
        <v>73</v>
      </c>
      <c r="AC382">
        <f>VLOOKUP($A382,眼底和Gensini!$A:$L,7,0)</f>
        <v>80</v>
      </c>
      <c r="AD382">
        <f>VLOOKUP($A382,眼底和Gensini!$A:$L,8,0)</f>
        <v>1.4325000000000001</v>
      </c>
      <c r="AE382">
        <f>VLOOKUP($A382,眼底和Gensini!$A:$L,9,0)</f>
        <v>1.4835</v>
      </c>
      <c r="AF382">
        <f>VLOOKUP($A382,眼底和Gensini!$A:$L,10,0)</f>
        <v>0.71145000000000003</v>
      </c>
      <c r="AG382">
        <f>VLOOKUP($A382,眼底和Gensini!$A:$L,11,0)</f>
        <v>1.08955</v>
      </c>
      <c r="AH382">
        <f>VLOOKUP($A382,眼底和Gensini!$A:$L,12,0)</f>
        <v>44</v>
      </c>
    </row>
    <row r="383" spans="1:34" x14ac:dyDescent="0.25">
      <c r="A383">
        <v>388567</v>
      </c>
      <c r="B383">
        <v>60</v>
      </c>
      <c r="C383">
        <v>1</v>
      </c>
      <c r="D383" t="s">
        <v>41</v>
      </c>
      <c r="E383" t="s">
        <v>41</v>
      </c>
      <c r="F383">
        <v>0</v>
      </c>
      <c r="G383" t="s">
        <v>104</v>
      </c>
      <c r="H383" t="s">
        <v>60</v>
      </c>
      <c r="I383" t="s">
        <v>43</v>
      </c>
      <c r="J383" t="s">
        <v>119</v>
      </c>
      <c r="K383" t="s">
        <v>105</v>
      </c>
      <c r="L383" t="s">
        <v>41</v>
      </c>
      <c r="M383" t="s">
        <v>40</v>
      </c>
      <c r="N383">
        <v>1</v>
      </c>
      <c r="O383">
        <v>3.25</v>
      </c>
      <c r="P383">
        <v>5.3</v>
      </c>
      <c r="Q383">
        <v>52</v>
      </c>
      <c r="R383" t="s">
        <v>52</v>
      </c>
      <c r="S383">
        <v>64</v>
      </c>
      <c r="T383">
        <v>494</v>
      </c>
      <c r="U383">
        <v>152</v>
      </c>
      <c r="V383">
        <v>72</v>
      </c>
      <c r="W383">
        <v>1.4</v>
      </c>
      <c r="X383">
        <f>VLOOKUP(A383,眼底和Gensini!$A:$L,2,0)</f>
        <v>0.54699999999999904</v>
      </c>
      <c r="Y383">
        <f>VLOOKUP($A383,眼底和Gensini!$A:$L,2,0)</f>
        <v>0.54699999999999904</v>
      </c>
      <c r="Z383">
        <f>VLOOKUP($A383,眼底和Gensini!$A:$L,4,0)</f>
        <v>59</v>
      </c>
      <c r="AA383">
        <f>VLOOKUP($A383,眼底和Gensini!$A:$L,5,0)</f>
        <v>55.5</v>
      </c>
      <c r="AB383">
        <f>VLOOKUP($A383,眼底和Gensini!$A:$L,6,0)</f>
        <v>110.5</v>
      </c>
      <c r="AC383">
        <f>VLOOKUP($A383,眼底和Gensini!$A:$L,7,0)</f>
        <v>89.5</v>
      </c>
      <c r="AD383">
        <f>VLOOKUP($A383,眼底和Gensini!$A:$L,8,0)</f>
        <v>1.56499999999999</v>
      </c>
      <c r="AE383">
        <f>VLOOKUP($A383,眼底和Gensini!$A:$L,9,0)</f>
        <v>1.5980000000000001</v>
      </c>
      <c r="AF383">
        <f>VLOOKUP($A383,眼底和Gensini!$A:$L,10,0)</f>
        <v>0.68605000000000005</v>
      </c>
      <c r="AG383">
        <f>VLOOKUP($A383,眼底和Gensini!$A:$L,11,0)</f>
        <v>1.0787499999999901</v>
      </c>
      <c r="AH383">
        <f>VLOOKUP($A383,眼底和Gensini!$A:$L,12,0)</f>
        <v>52</v>
      </c>
    </row>
    <row r="384" spans="1:34" x14ac:dyDescent="0.25">
      <c r="A384">
        <v>411154</v>
      </c>
      <c r="B384">
        <v>58</v>
      </c>
      <c r="C384">
        <v>1</v>
      </c>
      <c r="D384" t="s">
        <v>41</v>
      </c>
      <c r="E384" t="s">
        <v>41</v>
      </c>
      <c r="F384">
        <v>0</v>
      </c>
      <c r="G384" t="s">
        <v>88</v>
      </c>
      <c r="H384" t="e">
        <v>#N/A</v>
      </c>
      <c r="I384" t="s">
        <v>46</v>
      </c>
      <c r="J384" t="s">
        <v>184</v>
      </c>
      <c r="K384" t="s">
        <v>102</v>
      </c>
      <c r="L384" t="s">
        <v>41</v>
      </c>
      <c r="M384" t="s">
        <v>41</v>
      </c>
      <c r="N384">
        <v>1</v>
      </c>
      <c r="O384">
        <v>4.2</v>
      </c>
      <c r="P384">
        <v>4.4000000000000004</v>
      </c>
      <c r="Q384">
        <v>10</v>
      </c>
      <c r="R384">
        <v>0.3</v>
      </c>
      <c r="S384">
        <v>100</v>
      </c>
      <c r="T384">
        <v>371</v>
      </c>
      <c r="U384">
        <v>121</v>
      </c>
      <c r="V384">
        <v>73</v>
      </c>
      <c r="W384">
        <v>1.9</v>
      </c>
      <c r="X384">
        <f>VLOOKUP(A384,眼底和Gensini!$A:$L,2,0)</f>
        <v>0.66149999999999998</v>
      </c>
      <c r="Y384">
        <f>VLOOKUP($A384,眼底和Gensini!$A:$L,2,0)</f>
        <v>0.66149999999999998</v>
      </c>
      <c r="Z384">
        <f>VLOOKUP($A384,眼底和Gensini!$A:$L,4,0)</f>
        <v>59.5</v>
      </c>
      <c r="AA384">
        <f>VLOOKUP($A384,眼底和Gensini!$A:$L,5,0)</f>
        <v>71.5</v>
      </c>
      <c r="AB384">
        <f>VLOOKUP($A384,眼底和Gensini!$A:$L,6,0)</f>
        <v>90.5</v>
      </c>
      <c r="AC384">
        <f>VLOOKUP($A384,眼底和Gensini!$A:$L,7,0)</f>
        <v>92.5</v>
      </c>
      <c r="AD384">
        <f>VLOOKUP($A384,眼底和Gensini!$A:$L,8,0)</f>
        <v>1.5169999999999999</v>
      </c>
      <c r="AE384">
        <f>VLOOKUP($A384,眼底和Gensini!$A:$L,9,0)</f>
        <v>1.5565</v>
      </c>
      <c r="AF384">
        <f>VLOOKUP($A384,眼底和Gensini!$A:$L,10,0)</f>
        <v>0.96494999999999997</v>
      </c>
      <c r="AG384">
        <f>VLOOKUP($A384,眼底和Gensini!$A:$L,11,0)</f>
        <v>1.3446</v>
      </c>
      <c r="AH384">
        <f>VLOOKUP($A384,眼底和Gensini!$A:$L,12,0)</f>
        <v>10</v>
      </c>
    </row>
    <row r="385" spans="1:34" x14ac:dyDescent="0.25">
      <c r="A385">
        <v>389448</v>
      </c>
      <c r="B385">
        <v>58</v>
      </c>
      <c r="C385">
        <v>1</v>
      </c>
      <c r="D385" t="s">
        <v>40</v>
      </c>
      <c r="E385" t="s">
        <v>40</v>
      </c>
      <c r="F385">
        <v>0</v>
      </c>
      <c r="G385" t="s">
        <v>110</v>
      </c>
      <c r="H385" t="s">
        <v>130</v>
      </c>
      <c r="I385" t="s">
        <v>51</v>
      </c>
      <c r="J385" t="s">
        <v>64</v>
      </c>
      <c r="K385" t="s">
        <v>65</v>
      </c>
      <c r="L385" t="s">
        <v>40</v>
      </c>
      <c r="M385" t="s">
        <v>41</v>
      </c>
      <c r="N385">
        <v>1</v>
      </c>
      <c r="O385">
        <v>3.48</v>
      </c>
      <c r="P385">
        <v>9.1999999999999993</v>
      </c>
      <c r="Q385">
        <v>24</v>
      </c>
      <c r="R385" t="s">
        <v>52</v>
      </c>
      <c r="S385">
        <v>92</v>
      </c>
      <c r="T385">
        <v>429</v>
      </c>
      <c r="U385">
        <v>168</v>
      </c>
      <c r="V385">
        <v>329</v>
      </c>
      <c r="W385">
        <v>4.2</v>
      </c>
      <c r="X385">
        <f>VLOOKUP(A385,眼底和Gensini!$A:$L,2,0)</f>
        <v>0.71599999999999997</v>
      </c>
      <c r="Y385">
        <f>VLOOKUP($A385,眼底和Gensini!$A:$L,2,0)</f>
        <v>0.71599999999999997</v>
      </c>
      <c r="Z385">
        <f>VLOOKUP($A385,眼底和Gensini!$A:$L,4,0)</f>
        <v>37.5</v>
      </c>
      <c r="AA385">
        <f>VLOOKUP($A385,眼底和Gensini!$A:$L,5,0)</f>
        <v>36</v>
      </c>
      <c r="AB385">
        <f>VLOOKUP($A385,眼底和Gensini!$A:$L,6,0)</f>
        <v>53</v>
      </c>
      <c r="AC385">
        <f>VLOOKUP($A385,眼底和Gensini!$A:$L,7,0)</f>
        <v>61</v>
      </c>
      <c r="AD385">
        <f>VLOOKUP($A385,眼底和Gensini!$A:$L,8,0)</f>
        <v>1.5394999999999901</v>
      </c>
      <c r="AE385">
        <f>VLOOKUP($A385,眼底和Gensini!$A:$L,9,0)</f>
        <v>1.62549999999999</v>
      </c>
      <c r="AF385">
        <f>VLOOKUP($A385,眼底和Gensini!$A:$L,10,0)</f>
        <v>1.6267499999999999</v>
      </c>
      <c r="AG385">
        <f>VLOOKUP($A385,眼底和Gensini!$A:$L,11,0)</f>
        <v>1.1838500000000001</v>
      </c>
      <c r="AH385">
        <f>VLOOKUP($A385,眼底和Gensini!$A:$L,12,0)</f>
        <v>24</v>
      </c>
    </row>
    <row r="386" spans="1:34" x14ac:dyDescent="0.25">
      <c r="A386">
        <v>411197</v>
      </c>
      <c r="B386">
        <v>54</v>
      </c>
      <c r="C386">
        <v>1</v>
      </c>
      <c r="D386" t="s">
        <v>41</v>
      </c>
      <c r="E386" t="s">
        <v>40</v>
      </c>
      <c r="F386">
        <v>0</v>
      </c>
      <c r="G386" t="s">
        <v>156</v>
      </c>
      <c r="H386" t="s">
        <v>46</v>
      </c>
      <c r="I386" t="s">
        <v>55</v>
      </c>
      <c r="J386" t="s">
        <v>106</v>
      </c>
      <c r="K386" t="s">
        <v>67</v>
      </c>
      <c r="L386" t="s">
        <v>41</v>
      </c>
      <c r="M386" t="s">
        <v>40</v>
      </c>
      <c r="N386">
        <v>1</v>
      </c>
      <c r="O386">
        <v>5.18</v>
      </c>
      <c r="P386">
        <v>5.6</v>
      </c>
      <c r="Q386">
        <v>48</v>
      </c>
      <c r="R386">
        <v>6.5</v>
      </c>
      <c r="S386">
        <v>66</v>
      </c>
      <c r="T386">
        <v>413</v>
      </c>
      <c r="U386">
        <v>226</v>
      </c>
      <c r="V386">
        <v>200</v>
      </c>
      <c r="W386">
        <v>4.7</v>
      </c>
      <c r="X386">
        <f>VLOOKUP(A386,眼底和Gensini!$A:$L,2,0)</f>
        <v>0.82299999999999895</v>
      </c>
      <c r="Y386">
        <f>VLOOKUP($A386,眼底和Gensini!$A:$L,2,0)</f>
        <v>0.82299999999999895</v>
      </c>
      <c r="Z386">
        <f>VLOOKUP($A386,眼底和Gensini!$A:$L,4,0)</f>
        <v>67</v>
      </c>
      <c r="AA386">
        <f>VLOOKUP($A386,眼底和Gensini!$A:$L,5,0)</f>
        <v>61.5</v>
      </c>
      <c r="AB386">
        <f>VLOOKUP($A386,眼底和Gensini!$A:$L,6,0)</f>
        <v>81</v>
      </c>
      <c r="AC386">
        <f>VLOOKUP($A386,眼底和Gensini!$A:$L,7,0)</f>
        <v>74.5</v>
      </c>
      <c r="AD386">
        <f>VLOOKUP($A386,眼底和Gensini!$A:$L,8,0)</f>
        <v>1.65099999999999</v>
      </c>
      <c r="AE386">
        <f>VLOOKUP($A386,眼底和Gensini!$A:$L,9,0)</f>
        <v>1.6315</v>
      </c>
      <c r="AF386">
        <f>VLOOKUP($A386,眼底和Gensini!$A:$L,10,0)</f>
        <v>0.99429999999999996</v>
      </c>
      <c r="AG386">
        <f>VLOOKUP($A386,眼底和Gensini!$A:$L,11,0)</f>
        <v>1.39245</v>
      </c>
      <c r="AH386">
        <f>VLOOKUP($A386,眼底和Gensini!$A:$L,12,0)</f>
        <v>48</v>
      </c>
    </row>
    <row r="387" spans="1:34" x14ac:dyDescent="0.25">
      <c r="A387">
        <v>284749</v>
      </c>
      <c r="B387">
        <v>58</v>
      </c>
      <c r="C387">
        <v>2</v>
      </c>
      <c r="D387" t="s">
        <v>40</v>
      </c>
      <c r="E387" t="s">
        <v>41</v>
      </c>
      <c r="F387">
        <v>0</v>
      </c>
      <c r="G387" t="s">
        <v>47</v>
      </c>
      <c r="H387" t="s">
        <v>166</v>
      </c>
      <c r="I387" t="s">
        <v>80</v>
      </c>
      <c r="J387" t="s">
        <v>123</v>
      </c>
      <c r="K387" t="s">
        <v>121</v>
      </c>
      <c r="L387" t="s">
        <v>40</v>
      </c>
      <c r="M387" t="s">
        <v>41</v>
      </c>
      <c r="N387">
        <v>1</v>
      </c>
      <c r="O387">
        <v>3.43</v>
      </c>
      <c r="P387">
        <v>7.8</v>
      </c>
      <c r="Q387">
        <v>14</v>
      </c>
      <c r="R387" t="s">
        <v>52</v>
      </c>
      <c r="S387">
        <v>55</v>
      </c>
      <c r="T387">
        <v>599</v>
      </c>
      <c r="U387">
        <v>122</v>
      </c>
      <c r="V387">
        <v>29</v>
      </c>
      <c r="W387">
        <v>5.6</v>
      </c>
      <c r="X387">
        <f>VLOOKUP(A387,眼底和Gensini!$A:$L,2,0)</f>
        <v>0.66599999999999904</v>
      </c>
      <c r="Y387">
        <f>VLOOKUP($A387,眼底和Gensini!$A:$L,2,0)</f>
        <v>0.66599999999999904</v>
      </c>
      <c r="Z387">
        <f>VLOOKUP($A387,眼底和Gensini!$A:$L,4,0)</f>
        <v>55</v>
      </c>
      <c r="AA387">
        <f>VLOOKUP($A387,眼底和Gensini!$A:$L,5,0)</f>
        <v>65</v>
      </c>
      <c r="AB387">
        <f>VLOOKUP($A387,眼底和Gensini!$A:$L,6,0)</f>
        <v>82.5</v>
      </c>
      <c r="AC387">
        <f>VLOOKUP($A387,眼底和Gensini!$A:$L,7,0)</f>
        <v>96</v>
      </c>
      <c r="AD387">
        <f>VLOOKUP($A387,眼底和Gensini!$A:$L,8,0)</f>
        <v>1.5760000000000001</v>
      </c>
      <c r="AE387">
        <f>VLOOKUP($A387,眼底和Gensini!$A:$L,9,0)</f>
        <v>1.6319999999999999</v>
      </c>
      <c r="AF387">
        <f>VLOOKUP($A387,眼底和Gensini!$A:$L,10,0)</f>
        <v>2.2523</v>
      </c>
      <c r="AG387">
        <f>VLOOKUP($A387,眼底和Gensini!$A:$L,11,0)</f>
        <v>1.85215</v>
      </c>
      <c r="AH387">
        <f>VLOOKUP($A387,眼底和Gensini!$A:$L,12,0)</f>
        <v>14</v>
      </c>
    </row>
    <row r="388" spans="1:34" x14ac:dyDescent="0.25">
      <c r="A388">
        <v>365780</v>
      </c>
      <c r="B388">
        <v>49</v>
      </c>
      <c r="C388">
        <v>2</v>
      </c>
      <c r="D388" t="s">
        <v>40</v>
      </c>
      <c r="E388" t="s">
        <v>41</v>
      </c>
      <c r="F388">
        <v>0</v>
      </c>
      <c r="G388" t="s">
        <v>87</v>
      </c>
      <c r="H388" t="s">
        <v>63</v>
      </c>
      <c r="I388" t="s">
        <v>114</v>
      </c>
      <c r="J388" t="s">
        <v>61</v>
      </c>
      <c r="K388" t="s">
        <v>108</v>
      </c>
      <c r="L388" t="s">
        <v>40</v>
      </c>
      <c r="M388" t="s">
        <v>40</v>
      </c>
      <c r="N388">
        <v>1</v>
      </c>
      <c r="O388">
        <v>4.8499999999999996</v>
      </c>
      <c r="P388">
        <v>5.6</v>
      </c>
      <c r="Q388">
        <v>6</v>
      </c>
      <c r="R388">
        <v>0.9</v>
      </c>
      <c r="S388">
        <v>43</v>
      </c>
      <c r="T388">
        <v>384</v>
      </c>
      <c r="U388">
        <v>162</v>
      </c>
      <c r="V388">
        <v>38</v>
      </c>
      <c r="W388">
        <v>3.8</v>
      </c>
      <c r="X388">
        <f>VLOOKUP(A388,眼底和Gensini!$A:$L,2,0)</f>
        <v>0.61850000000000005</v>
      </c>
      <c r="Y388">
        <f>VLOOKUP($A388,眼底和Gensini!$A:$L,2,0)</f>
        <v>0.61850000000000005</v>
      </c>
      <c r="Z388">
        <f>VLOOKUP($A388,眼底和Gensini!$A:$L,4,0)</f>
        <v>56.5</v>
      </c>
      <c r="AA388">
        <f>VLOOKUP($A388,眼底和Gensini!$A:$L,5,0)</f>
        <v>65.5</v>
      </c>
      <c r="AB388">
        <f>VLOOKUP($A388,眼底和Gensini!$A:$L,6,0)</f>
        <v>92.5</v>
      </c>
      <c r="AC388">
        <f>VLOOKUP($A388,眼底和Gensini!$A:$L,7,0)</f>
        <v>105</v>
      </c>
      <c r="AD388">
        <f>VLOOKUP($A388,眼底和Gensini!$A:$L,8,0)</f>
        <v>1.597</v>
      </c>
      <c r="AE388">
        <f>VLOOKUP($A388,眼底和Gensini!$A:$L,9,0)</f>
        <v>1.63499999999999</v>
      </c>
      <c r="AF388">
        <f>VLOOKUP($A388,眼底和Gensini!$A:$L,10,0)</f>
        <v>1.0398000000000001</v>
      </c>
      <c r="AG388">
        <f>VLOOKUP($A388,眼底和Gensini!$A:$L,11,0)</f>
        <v>1.44445</v>
      </c>
      <c r="AH388">
        <f>VLOOKUP($A388,眼底和Gensini!$A:$L,12,0)</f>
        <v>6</v>
      </c>
    </row>
    <row r="389" spans="1:34" x14ac:dyDescent="0.25">
      <c r="A389">
        <v>411149</v>
      </c>
      <c r="B389">
        <v>53</v>
      </c>
      <c r="C389">
        <v>1</v>
      </c>
      <c r="D389" t="s">
        <v>40</v>
      </c>
      <c r="E389" t="s">
        <v>41</v>
      </c>
      <c r="F389">
        <v>0</v>
      </c>
      <c r="G389" t="s">
        <v>88</v>
      </c>
      <c r="H389" t="s">
        <v>60</v>
      </c>
      <c r="I389" t="s">
        <v>70</v>
      </c>
      <c r="J389" t="s">
        <v>109</v>
      </c>
      <c r="K389" t="s">
        <v>58</v>
      </c>
      <c r="L389" t="s">
        <v>41</v>
      </c>
      <c r="M389" t="s">
        <v>41</v>
      </c>
      <c r="N389">
        <v>1</v>
      </c>
      <c r="O389">
        <v>3.32</v>
      </c>
      <c r="P389">
        <v>9.6</v>
      </c>
      <c r="Q389">
        <v>78</v>
      </c>
      <c r="R389">
        <v>1.3</v>
      </c>
      <c r="S389">
        <v>29</v>
      </c>
      <c r="T389">
        <v>236</v>
      </c>
      <c r="U389">
        <v>184</v>
      </c>
      <c r="V389">
        <v>53</v>
      </c>
      <c r="W389">
        <v>9</v>
      </c>
      <c r="X389">
        <f>VLOOKUP(A389,眼底和Gensini!$A:$L,2,0)</f>
        <v>0.73599999999999899</v>
      </c>
      <c r="Y389">
        <f>VLOOKUP($A389,眼底和Gensini!$A:$L,2,0)</f>
        <v>0.73599999999999899</v>
      </c>
      <c r="Z389">
        <f>VLOOKUP($A389,眼底和Gensini!$A:$L,4,0)</f>
        <v>64</v>
      </c>
      <c r="AA389">
        <f>VLOOKUP($A389,眼底和Gensini!$A:$L,5,0)</f>
        <v>69</v>
      </c>
      <c r="AB389">
        <f>VLOOKUP($A389,眼底和Gensini!$A:$L,6,0)</f>
        <v>87</v>
      </c>
      <c r="AC389">
        <f>VLOOKUP($A389,眼底和Gensini!$A:$L,7,0)</f>
        <v>98.5</v>
      </c>
      <c r="AD389">
        <f>VLOOKUP($A389,眼底和Gensini!$A:$L,8,0)</f>
        <v>1.5505</v>
      </c>
      <c r="AE389">
        <f>VLOOKUP($A389,眼底和Gensini!$A:$L,9,0)</f>
        <v>1.6074999999999999</v>
      </c>
      <c r="AF389">
        <f>VLOOKUP($A389,眼底和Gensini!$A:$L,10,0)</f>
        <v>0.85385</v>
      </c>
      <c r="AG389">
        <f>VLOOKUP($A389,眼底和Gensini!$A:$L,11,0)</f>
        <v>1.5085</v>
      </c>
      <c r="AH389">
        <f>VLOOKUP($A389,眼底和Gensini!$A:$L,12,0)</f>
        <v>78</v>
      </c>
    </row>
    <row r="390" spans="1:34" x14ac:dyDescent="0.25">
      <c r="A390">
        <v>240268</v>
      </c>
      <c r="B390">
        <v>69</v>
      </c>
      <c r="C390">
        <v>1</v>
      </c>
      <c r="D390" t="s">
        <v>40</v>
      </c>
      <c r="E390" t="s">
        <v>40</v>
      </c>
      <c r="F390">
        <v>0</v>
      </c>
      <c r="G390" t="s">
        <v>73</v>
      </c>
      <c r="H390" t="s">
        <v>74</v>
      </c>
      <c r="I390" t="s">
        <v>51</v>
      </c>
      <c r="J390" t="s">
        <v>50</v>
      </c>
      <c r="K390" t="s">
        <v>122</v>
      </c>
      <c r="L390" t="s">
        <v>40</v>
      </c>
      <c r="M390" t="s">
        <v>40</v>
      </c>
      <c r="N390">
        <v>1</v>
      </c>
      <c r="O390">
        <v>3.62</v>
      </c>
      <c r="P390">
        <v>5.0999999999999996</v>
      </c>
      <c r="Q390">
        <v>28</v>
      </c>
      <c r="R390" t="s">
        <v>52</v>
      </c>
      <c r="S390">
        <v>64</v>
      </c>
      <c r="T390">
        <v>356</v>
      </c>
      <c r="U390">
        <v>149</v>
      </c>
      <c r="V390">
        <v>70</v>
      </c>
      <c r="W390">
        <v>1.6</v>
      </c>
      <c r="X390">
        <f>VLOOKUP(A390,眼底和Gensini!$A:$L,2,0)</f>
        <v>0.71249999999999902</v>
      </c>
      <c r="Y390">
        <f>VLOOKUP($A390,眼底和Gensini!$A:$L,2,0)</f>
        <v>0.71249999999999902</v>
      </c>
      <c r="Z390">
        <f>VLOOKUP($A390,眼底和Gensini!$A:$L,4,0)</f>
        <v>58.5</v>
      </c>
      <c r="AA390">
        <f>VLOOKUP($A390,眼底和Gensini!$A:$L,5,0)</f>
        <v>63</v>
      </c>
      <c r="AB390">
        <f>VLOOKUP($A390,眼底和Gensini!$A:$L,6,0)</f>
        <v>82.5</v>
      </c>
      <c r="AC390">
        <f>VLOOKUP($A390,眼底和Gensini!$A:$L,7,0)</f>
        <v>78</v>
      </c>
      <c r="AD390">
        <f>VLOOKUP($A390,眼底和Gensini!$A:$L,8,0)</f>
        <v>1.2649999999999999</v>
      </c>
      <c r="AE390">
        <f>VLOOKUP($A390,眼底和Gensini!$A:$L,9,0)</f>
        <v>1.2955000000000001</v>
      </c>
      <c r="AF390">
        <f>VLOOKUP($A390,眼底和Gensini!$A:$L,10,0)</f>
        <v>0.57630000000000003</v>
      </c>
      <c r="AG390">
        <f>VLOOKUP($A390,眼底和Gensini!$A:$L,11,0)</f>
        <v>1.244</v>
      </c>
      <c r="AH390">
        <f>VLOOKUP($A390,眼底和Gensini!$A:$L,12,0)</f>
        <v>28</v>
      </c>
    </row>
    <row r="391" spans="1:34" x14ac:dyDescent="0.25">
      <c r="A391">
        <v>67121</v>
      </c>
      <c r="B391">
        <v>70</v>
      </c>
      <c r="C391">
        <v>1</v>
      </c>
      <c r="D391" t="s">
        <v>41</v>
      </c>
      <c r="E391" t="s">
        <v>41</v>
      </c>
      <c r="F391">
        <v>0</v>
      </c>
      <c r="G391" t="s">
        <v>134</v>
      </c>
      <c r="H391" t="s">
        <v>95</v>
      </c>
      <c r="I391" t="s">
        <v>67</v>
      </c>
      <c r="J391" t="s">
        <v>64</v>
      </c>
      <c r="K391" t="s">
        <v>43</v>
      </c>
      <c r="L391" t="s">
        <v>40</v>
      </c>
      <c r="M391" t="s">
        <v>41</v>
      </c>
      <c r="N391">
        <v>1</v>
      </c>
      <c r="O391">
        <v>2.96</v>
      </c>
      <c r="P391">
        <v>7.4</v>
      </c>
      <c r="Q391">
        <v>22</v>
      </c>
      <c r="R391" t="s">
        <v>52</v>
      </c>
      <c r="S391">
        <v>73</v>
      </c>
      <c r="T391">
        <v>374</v>
      </c>
      <c r="U391">
        <v>204</v>
      </c>
      <c r="V391">
        <v>132</v>
      </c>
      <c r="W391">
        <v>1.6</v>
      </c>
      <c r="X391">
        <f>VLOOKUP(A391,眼底和Gensini!$A:$L,2,0)</f>
        <v>0.70799999999999896</v>
      </c>
      <c r="Y391">
        <f>VLOOKUP($A391,眼底和Gensini!$A:$L,2,0)</f>
        <v>0.70799999999999896</v>
      </c>
      <c r="Z391">
        <f>VLOOKUP($A391,眼底和Gensini!$A:$L,4,0)</f>
        <v>69</v>
      </c>
      <c r="AA391">
        <f>VLOOKUP($A391,眼底和Gensini!$A:$L,5,0)</f>
        <v>58</v>
      </c>
      <c r="AB391">
        <f>VLOOKUP($A391,眼底和Gensini!$A:$L,6,0)</f>
        <v>95.5</v>
      </c>
      <c r="AC391">
        <f>VLOOKUP($A391,眼底和Gensini!$A:$L,7,0)</f>
        <v>98.5</v>
      </c>
      <c r="AD391">
        <f>VLOOKUP($A391,眼底和Gensini!$A:$L,8,0)</f>
        <v>1.54399999999999</v>
      </c>
      <c r="AE391">
        <f>VLOOKUP($A391,眼底和Gensini!$A:$L,9,0)</f>
        <v>1.593</v>
      </c>
      <c r="AF391">
        <f>VLOOKUP($A391,眼底和Gensini!$A:$L,10,0)</f>
        <v>0.93589999999999895</v>
      </c>
      <c r="AG391">
        <f>VLOOKUP($A391,眼底和Gensini!$A:$L,11,0)</f>
        <v>1.36595</v>
      </c>
      <c r="AH391">
        <f>VLOOKUP($A391,眼底和Gensini!$A:$L,12,0)</f>
        <v>22</v>
      </c>
    </row>
    <row r="392" spans="1:34" x14ac:dyDescent="0.25">
      <c r="A392">
        <v>389861</v>
      </c>
      <c r="B392">
        <v>71</v>
      </c>
      <c r="C392">
        <v>1</v>
      </c>
      <c r="D392" t="s">
        <v>41</v>
      </c>
      <c r="E392" t="s">
        <v>41</v>
      </c>
      <c r="F392">
        <v>0</v>
      </c>
      <c r="G392" t="s">
        <v>57</v>
      </c>
      <c r="H392" t="s">
        <v>74</v>
      </c>
      <c r="I392" t="s">
        <v>51</v>
      </c>
      <c r="J392" t="s">
        <v>132</v>
      </c>
      <c r="K392" t="s">
        <v>83</v>
      </c>
      <c r="L392" t="s">
        <v>41</v>
      </c>
      <c r="M392" t="s">
        <v>41</v>
      </c>
      <c r="N392">
        <v>1</v>
      </c>
      <c r="O392">
        <v>2.95</v>
      </c>
      <c r="P392">
        <v>7.6</v>
      </c>
      <c r="Q392">
        <v>54</v>
      </c>
      <c r="R392">
        <v>0</v>
      </c>
      <c r="S392">
        <v>78</v>
      </c>
      <c r="T392">
        <v>389</v>
      </c>
      <c r="U392">
        <v>158</v>
      </c>
      <c r="V392">
        <v>80</v>
      </c>
      <c r="W392">
        <v>11.2</v>
      </c>
      <c r="X392">
        <f>VLOOKUP(A392,眼底和Gensini!$A:$L,2,0)</f>
        <v>0.59</v>
      </c>
      <c r="Y392">
        <f>VLOOKUP($A392,眼底和Gensini!$A:$L,2,0)</f>
        <v>0.59</v>
      </c>
      <c r="Z392">
        <f>VLOOKUP($A392,眼底和Gensini!$A:$L,4,0)</f>
        <v>56.5</v>
      </c>
      <c r="AA392">
        <f>VLOOKUP($A392,眼底和Gensini!$A:$L,5,0)</f>
        <v>51.5</v>
      </c>
      <c r="AB392">
        <f>VLOOKUP($A392,眼底和Gensini!$A:$L,6,0)</f>
        <v>98.5</v>
      </c>
      <c r="AC392">
        <f>VLOOKUP($A392,眼底和Gensini!$A:$L,7,0)</f>
        <v>98</v>
      </c>
      <c r="AD392">
        <f>VLOOKUP($A392,眼底和Gensini!$A:$L,8,0)</f>
        <v>1.3234999999999899</v>
      </c>
      <c r="AE392">
        <f>VLOOKUP($A392,眼底和Gensini!$A:$L,9,0)</f>
        <v>1.4419999999999999</v>
      </c>
      <c r="AF392">
        <f>VLOOKUP($A392,眼底和Gensini!$A:$L,10,0)</f>
        <v>0.90449999999999997</v>
      </c>
      <c r="AG392">
        <f>VLOOKUP($A392,眼底和Gensini!$A:$L,11,0)</f>
        <v>1.5726</v>
      </c>
      <c r="AH392">
        <f>VLOOKUP($A392,眼底和Gensini!$A:$L,12,0)</f>
        <v>54</v>
      </c>
    </row>
    <row r="393" spans="1:34" x14ac:dyDescent="0.25">
      <c r="A393">
        <v>391066</v>
      </c>
      <c r="B393">
        <v>36</v>
      </c>
      <c r="C393">
        <v>1</v>
      </c>
      <c r="D393" t="s">
        <v>40</v>
      </c>
      <c r="E393" t="s">
        <v>41</v>
      </c>
      <c r="F393">
        <v>0</v>
      </c>
      <c r="G393" t="s">
        <v>53</v>
      </c>
      <c r="H393" t="s">
        <v>80</v>
      </c>
      <c r="I393" t="s">
        <v>83</v>
      </c>
      <c r="J393" t="s">
        <v>111</v>
      </c>
      <c r="K393" t="s">
        <v>114</v>
      </c>
      <c r="L393" t="s">
        <v>41</v>
      </c>
      <c r="M393" t="s">
        <v>40</v>
      </c>
      <c r="N393">
        <v>1</v>
      </c>
      <c r="O393">
        <v>2.41</v>
      </c>
      <c r="P393">
        <v>5.3</v>
      </c>
      <c r="Q393">
        <v>124</v>
      </c>
      <c r="R393">
        <v>3</v>
      </c>
      <c r="S393">
        <v>92</v>
      </c>
      <c r="T393">
        <v>553</v>
      </c>
      <c r="U393">
        <v>172</v>
      </c>
      <c r="V393">
        <v>129</v>
      </c>
      <c r="W393">
        <v>10</v>
      </c>
      <c r="X393">
        <f>VLOOKUP(A393,眼底和Gensini!$A:$L,2,0)</f>
        <v>0.64399999999999902</v>
      </c>
      <c r="Y393">
        <f>VLOOKUP($A393,眼底和Gensini!$A:$L,2,0)</f>
        <v>0.64399999999999902</v>
      </c>
      <c r="Z393">
        <f>VLOOKUP($A393,眼底和Gensini!$A:$L,4,0)</f>
        <v>45.5</v>
      </c>
      <c r="AA393">
        <f>VLOOKUP($A393,眼底和Gensini!$A:$L,5,0)</f>
        <v>40.5</v>
      </c>
      <c r="AB393">
        <f>VLOOKUP($A393,眼底和Gensini!$A:$L,6,0)</f>
        <v>71.5</v>
      </c>
      <c r="AC393">
        <f>VLOOKUP($A393,眼底和Gensini!$A:$L,7,0)</f>
        <v>74.5</v>
      </c>
      <c r="AD393">
        <f>VLOOKUP($A393,眼底和Gensini!$A:$L,8,0)</f>
        <v>1.4744999999999999</v>
      </c>
      <c r="AE393">
        <f>VLOOKUP($A393,眼底和Gensini!$A:$L,9,0)</f>
        <v>1.528</v>
      </c>
      <c r="AF393">
        <f>VLOOKUP($A393,眼底和Gensini!$A:$L,10,0)</f>
        <v>0.68320000000000003</v>
      </c>
      <c r="AG393">
        <f>VLOOKUP($A393,眼底和Gensini!$A:$L,11,0)</f>
        <v>1.0701499999999999</v>
      </c>
      <c r="AH393">
        <f>VLOOKUP($A393,眼底和Gensini!$A:$L,12,0)</f>
        <v>124</v>
      </c>
    </row>
    <row r="394" spans="1:34" x14ac:dyDescent="0.25">
      <c r="A394">
        <v>166568</v>
      </c>
      <c r="B394">
        <v>69</v>
      </c>
      <c r="C394">
        <v>1</v>
      </c>
      <c r="D394" t="s">
        <v>41</v>
      </c>
      <c r="E394" t="s">
        <v>41</v>
      </c>
      <c r="F394">
        <v>0</v>
      </c>
      <c r="G394" t="s">
        <v>42</v>
      </c>
      <c r="H394" t="s">
        <v>43</v>
      </c>
      <c r="I394" t="s">
        <v>51</v>
      </c>
      <c r="J394" t="s">
        <v>129</v>
      </c>
      <c r="K394" t="s">
        <v>44</v>
      </c>
      <c r="L394" t="s">
        <v>41</v>
      </c>
      <c r="M394" t="s">
        <v>40</v>
      </c>
      <c r="N394">
        <v>1</v>
      </c>
      <c r="O394">
        <v>4.17</v>
      </c>
      <c r="P394">
        <v>5.5</v>
      </c>
      <c r="Q394">
        <v>8</v>
      </c>
      <c r="R394" t="e">
        <v>#N/A</v>
      </c>
      <c r="S394">
        <v>85</v>
      </c>
      <c r="T394">
        <v>346</v>
      </c>
      <c r="U394">
        <v>175</v>
      </c>
      <c r="V394">
        <v>130</v>
      </c>
      <c r="W394">
        <v>13.9</v>
      </c>
      <c r="X394">
        <f>VLOOKUP(A394,眼底和Gensini!$A:$L,2,0)</f>
        <v>0.77600000000000002</v>
      </c>
      <c r="Y394">
        <f>VLOOKUP($A394,眼底和Gensini!$A:$L,2,0)</f>
        <v>0.77600000000000002</v>
      </c>
      <c r="Z394">
        <f>VLOOKUP($A394,眼底和Gensini!$A:$L,4,0)</f>
        <v>73</v>
      </c>
      <c r="AA394">
        <f>VLOOKUP($A394,眼底和Gensini!$A:$L,5,0)</f>
        <v>52</v>
      </c>
      <c r="AB394">
        <f>VLOOKUP($A394,眼底和Gensini!$A:$L,6,0)</f>
        <v>94</v>
      </c>
      <c r="AC394">
        <f>VLOOKUP($A394,眼底和Gensini!$A:$L,7,0)</f>
        <v>91</v>
      </c>
      <c r="AD394">
        <f>VLOOKUP($A394,眼底和Gensini!$A:$L,8,0)</f>
        <v>1.5489999999999999</v>
      </c>
      <c r="AE394">
        <f>VLOOKUP($A394,眼底和Gensini!$A:$L,9,0)</f>
        <v>1.5680000000000001</v>
      </c>
      <c r="AF394">
        <f>VLOOKUP($A394,眼底和Gensini!$A:$L,10,0)</f>
        <v>1.6745999999999901</v>
      </c>
      <c r="AG394">
        <f>VLOOKUP($A394,眼底和Gensini!$A:$L,11,0)</f>
        <v>1.484</v>
      </c>
      <c r="AH394">
        <f>VLOOKUP($A394,眼底和Gensini!$A:$L,12,0)</f>
        <v>8</v>
      </c>
    </row>
    <row r="395" spans="1:34" x14ac:dyDescent="0.25">
      <c r="A395">
        <v>404933</v>
      </c>
      <c r="B395">
        <v>49</v>
      </c>
      <c r="C395">
        <v>1</v>
      </c>
      <c r="D395" t="s">
        <v>40</v>
      </c>
      <c r="E395" t="s">
        <v>41</v>
      </c>
      <c r="F395">
        <v>0</v>
      </c>
      <c r="G395" t="s">
        <v>126</v>
      </c>
      <c r="H395" t="s">
        <v>152</v>
      </c>
      <c r="I395" t="s">
        <v>55</v>
      </c>
      <c r="J395" t="s">
        <v>87</v>
      </c>
      <c r="K395" t="s">
        <v>150</v>
      </c>
      <c r="L395" t="s">
        <v>41</v>
      </c>
      <c r="M395" t="s">
        <v>40</v>
      </c>
      <c r="N395">
        <v>1</v>
      </c>
      <c r="O395">
        <v>4.87</v>
      </c>
      <c r="P395">
        <v>5.9</v>
      </c>
      <c r="Q395">
        <v>0</v>
      </c>
      <c r="R395" t="s">
        <v>52</v>
      </c>
      <c r="S395">
        <v>56</v>
      </c>
      <c r="T395">
        <v>408</v>
      </c>
      <c r="U395">
        <v>165</v>
      </c>
      <c r="V395">
        <v>129</v>
      </c>
      <c r="W395">
        <v>13.7</v>
      </c>
      <c r="X395">
        <f>VLOOKUP(A395,眼底和Gensini!$A:$L,2,0)</f>
        <v>0.68299999999999905</v>
      </c>
      <c r="Y395">
        <f>VLOOKUP($A395,眼底和Gensini!$A:$L,2,0)</f>
        <v>0.68299999999999905</v>
      </c>
      <c r="Z395">
        <f>VLOOKUP($A395,眼底和Gensini!$A:$L,4,0)</f>
        <v>65.5</v>
      </c>
      <c r="AA395">
        <f>VLOOKUP($A395,眼底和Gensini!$A:$L,5,0)</f>
        <v>63.5</v>
      </c>
      <c r="AB395">
        <f>VLOOKUP($A395,眼底和Gensini!$A:$L,6,0)</f>
        <v>96</v>
      </c>
      <c r="AC395">
        <f>VLOOKUP($A395,眼底和Gensini!$A:$L,7,0)</f>
        <v>101</v>
      </c>
      <c r="AD395">
        <f>VLOOKUP($A395,眼底和Gensini!$A:$L,8,0)</f>
        <v>1.637</v>
      </c>
      <c r="AE395">
        <f>VLOOKUP($A395,眼底和Gensini!$A:$L,9,0)</f>
        <v>1.6399999999999899</v>
      </c>
      <c r="AF395">
        <f>VLOOKUP($A395,眼底和Gensini!$A:$L,10,0)</f>
        <v>1.1231500000000001</v>
      </c>
      <c r="AG395">
        <f>VLOOKUP($A395,眼底和Gensini!$A:$L,11,0)</f>
        <v>2.1242999999999999</v>
      </c>
      <c r="AH395">
        <f>VLOOKUP($A395,眼底和Gensini!$A:$L,12,0)</f>
        <v>0</v>
      </c>
    </row>
    <row r="396" spans="1:34" x14ac:dyDescent="0.25">
      <c r="A396">
        <v>411266</v>
      </c>
      <c r="B396">
        <v>62</v>
      </c>
      <c r="C396">
        <v>1</v>
      </c>
      <c r="D396" t="s">
        <v>41</v>
      </c>
      <c r="E396" t="s">
        <v>41</v>
      </c>
      <c r="F396">
        <v>0</v>
      </c>
      <c r="G396" t="s">
        <v>184</v>
      </c>
      <c r="H396" t="s">
        <v>70</v>
      </c>
      <c r="I396" t="s">
        <v>55</v>
      </c>
      <c r="J396" t="s">
        <v>87</v>
      </c>
      <c r="K396" t="s">
        <v>60</v>
      </c>
      <c r="L396" t="s">
        <v>40</v>
      </c>
      <c r="M396" t="s">
        <v>41</v>
      </c>
      <c r="N396">
        <v>1</v>
      </c>
      <c r="O396">
        <v>3.41</v>
      </c>
      <c r="P396">
        <v>4.8</v>
      </c>
      <c r="Q396">
        <v>10</v>
      </c>
      <c r="R396" t="s">
        <v>52</v>
      </c>
      <c r="S396">
        <v>71</v>
      </c>
      <c r="T396">
        <v>397</v>
      </c>
      <c r="U396">
        <v>171</v>
      </c>
      <c r="V396">
        <v>79</v>
      </c>
      <c r="W396">
        <v>23.5</v>
      </c>
      <c r="X396">
        <f>VLOOKUP(A396,眼底和Gensini!$A:$L,2,0)</f>
        <v>0.64700000000000002</v>
      </c>
      <c r="Y396">
        <f>VLOOKUP($A396,眼底和Gensini!$A:$L,2,0)</f>
        <v>0.64700000000000002</v>
      </c>
      <c r="Z396">
        <f>VLOOKUP($A396,眼底和Gensini!$A:$L,4,0)</f>
        <v>64</v>
      </c>
      <c r="AA396">
        <f>VLOOKUP($A396,眼底和Gensini!$A:$L,5,0)</f>
        <v>82.5</v>
      </c>
      <c r="AB396">
        <f>VLOOKUP($A396,眼底和Gensini!$A:$L,6,0)</f>
        <v>99</v>
      </c>
      <c r="AC396">
        <f>VLOOKUP($A396,眼底和Gensini!$A:$L,7,0)</f>
        <v>93.5</v>
      </c>
      <c r="AD396">
        <f>VLOOKUP($A396,眼底和Gensini!$A:$L,8,0)</f>
        <v>1.5840000000000001</v>
      </c>
      <c r="AE396">
        <f>VLOOKUP($A396,眼底和Gensini!$A:$L,9,0)</f>
        <v>1.625</v>
      </c>
      <c r="AF396">
        <f>VLOOKUP($A396,眼底和Gensini!$A:$L,10,0)</f>
        <v>1.2266999999999999</v>
      </c>
      <c r="AG396">
        <f>VLOOKUP($A396,眼底和Gensini!$A:$L,11,0)</f>
        <v>1.3698999999999999</v>
      </c>
      <c r="AH396">
        <f>VLOOKUP($A396,眼底和Gensini!$A:$L,12,0)</f>
        <v>10</v>
      </c>
    </row>
    <row r="397" spans="1:34" x14ac:dyDescent="0.25">
      <c r="A397">
        <v>384358</v>
      </c>
      <c r="B397">
        <v>72</v>
      </c>
      <c r="C397">
        <v>1</v>
      </c>
      <c r="D397" t="s">
        <v>41</v>
      </c>
      <c r="E397" t="s">
        <v>41</v>
      </c>
      <c r="F397">
        <v>0</v>
      </c>
      <c r="G397" t="s">
        <v>88</v>
      </c>
      <c r="H397" t="s">
        <v>43</v>
      </c>
      <c r="I397" t="s">
        <v>74</v>
      </c>
      <c r="J397" t="s">
        <v>61</v>
      </c>
      <c r="K397" t="s">
        <v>43</v>
      </c>
      <c r="L397" t="s">
        <v>40</v>
      </c>
      <c r="M397" t="s">
        <v>41</v>
      </c>
      <c r="N397">
        <v>1</v>
      </c>
      <c r="O397">
        <v>3.13</v>
      </c>
      <c r="P397">
        <v>8.5</v>
      </c>
      <c r="Q397">
        <v>76</v>
      </c>
      <c r="R397" t="s">
        <v>52</v>
      </c>
      <c r="S397">
        <v>71</v>
      </c>
      <c r="T397">
        <v>244</v>
      </c>
      <c r="U397">
        <v>154</v>
      </c>
      <c r="V397">
        <v>50</v>
      </c>
      <c r="W397">
        <v>13.4</v>
      </c>
      <c r="X397">
        <f>VLOOKUP(A397,眼底和Gensini!$A:$L,2,0)</f>
        <v>0.78149999999999897</v>
      </c>
      <c r="Y397">
        <f>VLOOKUP($A397,眼底和Gensini!$A:$L,2,0)</f>
        <v>0.78149999999999897</v>
      </c>
      <c r="Z397">
        <f>VLOOKUP($A397,眼底和Gensini!$A:$L,4,0)</f>
        <v>61.5</v>
      </c>
      <c r="AA397">
        <f>VLOOKUP($A397,眼底和Gensini!$A:$L,5,0)</f>
        <v>85</v>
      </c>
      <c r="AB397">
        <f>VLOOKUP($A397,眼底和Gensini!$A:$L,6,0)</f>
        <v>78.5</v>
      </c>
      <c r="AC397">
        <f>VLOOKUP($A397,眼底和Gensini!$A:$L,7,0)</f>
        <v>92.5</v>
      </c>
      <c r="AD397">
        <f>VLOOKUP($A397,眼底和Gensini!$A:$L,8,0)</f>
        <v>1.3029999999999899</v>
      </c>
      <c r="AE397">
        <f>VLOOKUP($A397,眼底和Gensini!$A:$L,9,0)</f>
        <v>1.38499999999999</v>
      </c>
      <c r="AF397">
        <f>VLOOKUP($A397,眼底和Gensini!$A:$L,10,0)</f>
        <v>0.78100000000000003</v>
      </c>
      <c r="AG397">
        <f>VLOOKUP($A397,眼底和Gensini!$A:$L,11,0)</f>
        <v>1.1338999999999999</v>
      </c>
      <c r="AH397">
        <f>VLOOKUP($A397,眼底和Gensini!$A:$L,12,0)</f>
        <v>76</v>
      </c>
    </row>
    <row r="398" spans="1:34" x14ac:dyDescent="0.25">
      <c r="A398">
        <v>391810</v>
      </c>
      <c r="B398">
        <v>46</v>
      </c>
      <c r="C398">
        <v>1</v>
      </c>
      <c r="D398" t="s">
        <v>41</v>
      </c>
      <c r="E398" t="s">
        <v>40</v>
      </c>
      <c r="F398">
        <v>0</v>
      </c>
      <c r="G398" t="s">
        <v>126</v>
      </c>
      <c r="H398" t="s">
        <v>43</v>
      </c>
      <c r="I398" t="s">
        <v>72</v>
      </c>
      <c r="J398" t="s">
        <v>50</v>
      </c>
      <c r="K398" t="s">
        <v>55</v>
      </c>
      <c r="L398" t="s">
        <v>41</v>
      </c>
      <c r="M398" t="s">
        <v>41</v>
      </c>
      <c r="N398">
        <v>1</v>
      </c>
      <c r="O398">
        <v>4.5199999999999996</v>
      </c>
      <c r="P398">
        <v>5.8</v>
      </c>
      <c r="Q398">
        <v>0</v>
      </c>
      <c r="R398" t="s">
        <v>52</v>
      </c>
      <c r="S398">
        <v>75</v>
      </c>
      <c r="T398">
        <v>267</v>
      </c>
      <c r="U398">
        <v>167</v>
      </c>
      <c r="V398">
        <v>90</v>
      </c>
      <c r="W398">
        <v>0.6</v>
      </c>
      <c r="X398">
        <f>VLOOKUP(A398,眼底和Gensini!$A:$L,2,0)</f>
        <v>0.67749999999999899</v>
      </c>
      <c r="Y398">
        <f>VLOOKUP($A398,眼底和Gensini!$A:$L,2,0)</f>
        <v>0.67749999999999899</v>
      </c>
      <c r="Z398">
        <f>VLOOKUP($A398,眼底和Gensini!$A:$L,4,0)</f>
        <v>69.5</v>
      </c>
      <c r="AA398">
        <f>VLOOKUP($A398,眼底和Gensini!$A:$L,5,0)</f>
        <v>69</v>
      </c>
      <c r="AB398">
        <f>VLOOKUP($A398,眼底和Gensini!$A:$L,6,0)</f>
        <v>103.5</v>
      </c>
      <c r="AC398">
        <f>VLOOKUP($A398,眼底和Gensini!$A:$L,7,0)</f>
        <v>105.5</v>
      </c>
      <c r="AD398">
        <f>VLOOKUP($A398,眼底和Gensini!$A:$L,8,0)</f>
        <v>1.6505000000000001</v>
      </c>
      <c r="AE398">
        <f>VLOOKUP($A398,眼底和Gensini!$A:$L,9,0)</f>
        <v>1.6555</v>
      </c>
      <c r="AF398">
        <f>VLOOKUP($A398,眼底和Gensini!$A:$L,10,0)</f>
        <v>1.19465</v>
      </c>
      <c r="AG398">
        <f>VLOOKUP($A398,眼底和Gensini!$A:$L,11,0)</f>
        <v>1.40815</v>
      </c>
      <c r="AH398">
        <f>VLOOKUP($A398,眼底和Gensini!$A:$L,12,0)</f>
        <v>0</v>
      </c>
    </row>
    <row r="399" spans="1:34" x14ac:dyDescent="0.25">
      <c r="A399">
        <v>411152</v>
      </c>
      <c r="B399">
        <v>61</v>
      </c>
      <c r="C399">
        <v>1</v>
      </c>
      <c r="D399" t="s">
        <v>41</v>
      </c>
      <c r="E399" t="s">
        <v>40</v>
      </c>
      <c r="F399">
        <v>0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s">
        <v>41</v>
      </c>
      <c r="M399" t="s">
        <v>40</v>
      </c>
      <c r="N399">
        <v>1</v>
      </c>
      <c r="O399">
        <v>4.2699999999999996</v>
      </c>
      <c r="P399">
        <v>5.8</v>
      </c>
      <c r="Q399">
        <v>18</v>
      </c>
      <c r="R399" t="e">
        <v>#N/A</v>
      </c>
      <c r="S399">
        <v>67</v>
      </c>
      <c r="T399">
        <v>460</v>
      </c>
      <c r="U399">
        <v>124</v>
      </c>
      <c r="V399">
        <v>84</v>
      </c>
      <c r="W399">
        <v>12.7</v>
      </c>
      <c r="X399">
        <f>VLOOKUP(A399,眼底和Gensini!$A:$L,2,0)</f>
        <v>0.67449999999999999</v>
      </c>
      <c r="Y399">
        <f>VLOOKUP($A399,眼底和Gensini!$A:$L,2,0)</f>
        <v>0.67449999999999999</v>
      </c>
      <c r="Z399">
        <f>VLOOKUP($A399,眼底和Gensini!$A:$L,4,0)</f>
        <v>61.5</v>
      </c>
      <c r="AA399">
        <f>VLOOKUP($A399,眼底和Gensini!$A:$L,5,0)</f>
        <v>58</v>
      </c>
      <c r="AB399">
        <f>VLOOKUP($A399,眼底和Gensini!$A:$L,6,0)</f>
        <v>93.5</v>
      </c>
      <c r="AC399">
        <f>VLOOKUP($A399,眼底和Gensini!$A:$L,7,0)</f>
        <v>76</v>
      </c>
      <c r="AD399">
        <f>VLOOKUP($A399,眼底和Gensini!$A:$L,8,0)</f>
        <v>1.3094999999999899</v>
      </c>
      <c r="AE399">
        <f>VLOOKUP($A399,眼底和Gensini!$A:$L,9,0)</f>
        <v>1.4824999999999899</v>
      </c>
      <c r="AF399">
        <f>VLOOKUP($A399,眼底和Gensini!$A:$L,10,0)</f>
        <v>0.69794999999999996</v>
      </c>
      <c r="AG399">
        <f>VLOOKUP($A399,眼底和Gensini!$A:$L,11,0)</f>
        <v>1.1213</v>
      </c>
      <c r="AH399">
        <f>VLOOKUP($A399,眼底和Gensini!$A:$L,12,0)</f>
        <v>18</v>
      </c>
    </row>
    <row r="400" spans="1:34" x14ac:dyDescent="0.25">
      <c r="A400">
        <v>411291</v>
      </c>
      <c r="B400">
        <v>76</v>
      </c>
      <c r="C400">
        <v>2</v>
      </c>
      <c r="D400" t="s">
        <v>40</v>
      </c>
      <c r="E400" t="s">
        <v>41</v>
      </c>
      <c r="F400">
        <v>0</v>
      </c>
      <c r="G400" t="s">
        <v>169</v>
      </c>
      <c r="H400" t="s">
        <v>127</v>
      </c>
      <c r="I400" t="s">
        <v>55</v>
      </c>
      <c r="J400" t="s">
        <v>98</v>
      </c>
      <c r="K400" t="s">
        <v>122</v>
      </c>
      <c r="L400" t="s">
        <v>41</v>
      </c>
      <c r="M400" t="s">
        <v>41</v>
      </c>
      <c r="N400">
        <v>1</v>
      </c>
      <c r="O400">
        <v>3.14</v>
      </c>
      <c r="P400">
        <v>7.3</v>
      </c>
      <c r="Q400">
        <v>28</v>
      </c>
      <c r="R400" t="s">
        <v>52</v>
      </c>
      <c r="S400">
        <v>59</v>
      </c>
      <c r="T400">
        <v>176</v>
      </c>
      <c r="U400">
        <v>139</v>
      </c>
      <c r="V400">
        <v>35</v>
      </c>
      <c r="W400">
        <v>1.8</v>
      </c>
      <c r="X400">
        <f>VLOOKUP(A400,眼底和Gensini!$A:$L,2,0)</f>
        <v>0.73799999999999999</v>
      </c>
      <c r="Y400">
        <f>VLOOKUP($A400,眼底和Gensini!$A:$L,2,0)</f>
        <v>0.73799999999999999</v>
      </c>
      <c r="Z400">
        <f>VLOOKUP($A400,眼底和Gensini!$A:$L,4,0)</f>
        <v>57</v>
      </c>
      <c r="AA400">
        <f>VLOOKUP($A400,眼底和Gensini!$A:$L,5,0)</f>
        <v>51.5</v>
      </c>
      <c r="AB400">
        <f>VLOOKUP($A400,眼底和Gensini!$A:$L,6,0)</f>
        <v>77.5</v>
      </c>
      <c r="AC400">
        <f>VLOOKUP($A400,眼底和Gensini!$A:$L,7,0)</f>
        <v>95</v>
      </c>
      <c r="AD400">
        <f>VLOOKUP($A400,眼底和Gensini!$A:$L,8,0)</f>
        <v>1.40499999999999</v>
      </c>
      <c r="AE400">
        <f>VLOOKUP($A400,眼底和Gensini!$A:$L,9,0)</f>
        <v>1.46199999999999</v>
      </c>
      <c r="AF400">
        <f>VLOOKUP($A400,眼底和Gensini!$A:$L,10,0)</f>
        <v>0.51715</v>
      </c>
      <c r="AG400">
        <f>VLOOKUP($A400,眼底和Gensini!$A:$L,11,0)</f>
        <v>1.1978499999999901</v>
      </c>
      <c r="AH400">
        <f>VLOOKUP($A400,眼底和Gensini!$A:$L,12,0)</f>
        <v>28</v>
      </c>
    </row>
    <row r="401" spans="1:34" x14ac:dyDescent="0.25">
      <c r="A401">
        <v>411234</v>
      </c>
      <c r="B401">
        <v>57</v>
      </c>
      <c r="C401">
        <v>2</v>
      </c>
      <c r="D401" t="s">
        <v>40</v>
      </c>
      <c r="E401" t="s">
        <v>40</v>
      </c>
      <c r="F401">
        <v>0</v>
      </c>
      <c r="G401" t="s">
        <v>169</v>
      </c>
      <c r="H401" t="s">
        <v>121</v>
      </c>
      <c r="I401" t="s">
        <v>72</v>
      </c>
      <c r="J401" t="s">
        <v>143</v>
      </c>
      <c r="K401" t="s">
        <v>115</v>
      </c>
      <c r="L401" t="s">
        <v>41</v>
      </c>
      <c r="M401" t="s">
        <v>40</v>
      </c>
      <c r="N401">
        <v>1</v>
      </c>
      <c r="O401">
        <v>4.76</v>
      </c>
      <c r="P401">
        <v>6</v>
      </c>
      <c r="Q401">
        <v>10</v>
      </c>
      <c r="R401" t="s">
        <v>52</v>
      </c>
      <c r="S401">
        <v>53</v>
      </c>
      <c r="T401">
        <v>318</v>
      </c>
      <c r="U401">
        <v>229</v>
      </c>
      <c r="V401">
        <v>98</v>
      </c>
      <c r="W401">
        <v>11.8</v>
      </c>
      <c r="X401">
        <f>VLOOKUP(A401,眼底和Gensini!$A:$L,2,0)</f>
        <v>0.6825</v>
      </c>
      <c r="Y401">
        <f>VLOOKUP($A401,眼底和Gensini!$A:$L,2,0)</f>
        <v>0.6825</v>
      </c>
      <c r="Z401">
        <f>VLOOKUP($A401,眼底和Gensini!$A:$L,4,0)</f>
        <v>77</v>
      </c>
      <c r="AA401">
        <f>VLOOKUP($A401,眼底和Gensini!$A:$L,5,0)</f>
        <v>73</v>
      </c>
      <c r="AB401">
        <f>VLOOKUP($A401,眼底和Gensini!$A:$L,6,0)</f>
        <v>114</v>
      </c>
      <c r="AC401">
        <f>VLOOKUP($A401,眼底和Gensini!$A:$L,7,0)</f>
        <v>95</v>
      </c>
      <c r="AD401">
        <f>VLOOKUP($A401,眼底和Gensini!$A:$L,8,0)</f>
        <v>1.5819999999999901</v>
      </c>
      <c r="AE401">
        <f>VLOOKUP($A401,眼底和Gensini!$A:$L,9,0)</f>
        <v>1.6364999999999901</v>
      </c>
      <c r="AF401">
        <f>VLOOKUP($A401,眼底和Gensini!$A:$L,10,0)</f>
        <v>0.89785000000000004</v>
      </c>
      <c r="AG401">
        <f>VLOOKUP($A401,眼底和Gensini!$A:$L,11,0)</f>
        <v>1.7909999999999999</v>
      </c>
      <c r="AH401">
        <f>VLOOKUP($A401,眼底和Gensini!$A:$L,12,0)</f>
        <v>10</v>
      </c>
    </row>
    <row r="402" spans="1:34" x14ac:dyDescent="0.25">
      <c r="A402">
        <v>411148</v>
      </c>
      <c r="B402">
        <v>58</v>
      </c>
      <c r="C402">
        <v>2</v>
      </c>
      <c r="D402" t="s">
        <v>40</v>
      </c>
      <c r="E402" t="s">
        <v>40</v>
      </c>
      <c r="F402">
        <v>0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s">
        <v>41</v>
      </c>
      <c r="M402" t="s">
        <v>40</v>
      </c>
      <c r="N402">
        <v>1</v>
      </c>
      <c r="O402">
        <v>5.56</v>
      </c>
      <c r="P402">
        <v>5.0999999999999996</v>
      </c>
      <c r="Q402">
        <v>0</v>
      </c>
      <c r="R402">
        <v>1.5</v>
      </c>
      <c r="S402">
        <v>62</v>
      </c>
      <c r="T402">
        <v>261</v>
      </c>
      <c r="U402">
        <v>149</v>
      </c>
      <c r="V402">
        <v>53</v>
      </c>
      <c r="W402">
        <v>8.8000000000000007</v>
      </c>
      <c r="X402">
        <f>VLOOKUP(A402,眼底和Gensini!$A:$L,2,0)</f>
        <v>0.76749999999999996</v>
      </c>
      <c r="Y402">
        <f>VLOOKUP($A402,眼底和Gensini!$A:$L,2,0)</f>
        <v>0.76749999999999996</v>
      </c>
      <c r="Z402">
        <f>VLOOKUP($A402,眼底和Gensini!$A:$L,4,0)</f>
        <v>58.5</v>
      </c>
      <c r="AA402">
        <f>VLOOKUP($A402,眼底和Gensini!$A:$L,5,0)</f>
        <v>59</v>
      </c>
      <c r="AB402">
        <f>VLOOKUP($A402,眼底和Gensini!$A:$L,6,0)</f>
        <v>76.5</v>
      </c>
      <c r="AC402">
        <f>VLOOKUP($A402,眼底和Gensini!$A:$L,7,0)</f>
        <v>84.5</v>
      </c>
      <c r="AD402">
        <f>VLOOKUP($A402,眼底和Gensini!$A:$L,8,0)</f>
        <v>1.5109999999999899</v>
      </c>
      <c r="AE402">
        <f>VLOOKUP($A402,眼底和Gensini!$A:$L,9,0)</f>
        <v>1.5794999999999899</v>
      </c>
      <c r="AF402">
        <f>VLOOKUP($A402,眼底和Gensini!$A:$L,10,0)</f>
        <v>0.85555000000000003</v>
      </c>
      <c r="AG402">
        <f>VLOOKUP($A402,眼底和Gensini!$A:$L,11,0)</f>
        <v>1.0666500000000001</v>
      </c>
      <c r="AH402">
        <f>VLOOKUP($A402,眼底和Gensini!$A:$L,12,0)</f>
        <v>0</v>
      </c>
    </row>
    <row r="403" spans="1:34" x14ac:dyDescent="0.25">
      <c r="A403">
        <v>268404</v>
      </c>
      <c r="B403">
        <v>75</v>
      </c>
      <c r="C403">
        <v>2</v>
      </c>
      <c r="D403" t="s">
        <v>41</v>
      </c>
      <c r="E403" t="s">
        <v>40</v>
      </c>
      <c r="F403">
        <v>0</v>
      </c>
      <c r="G403" t="s">
        <v>61</v>
      </c>
      <c r="H403" t="s">
        <v>96</v>
      </c>
      <c r="I403" t="s">
        <v>76</v>
      </c>
      <c r="J403" t="s">
        <v>131</v>
      </c>
      <c r="K403" t="s">
        <v>166</v>
      </c>
      <c r="L403" t="s">
        <v>40</v>
      </c>
      <c r="M403" t="s">
        <v>40</v>
      </c>
      <c r="N403">
        <v>1</v>
      </c>
      <c r="O403">
        <v>5.34</v>
      </c>
      <c r="P403">
        <v>5.0999999999999996</v>
      </c>
      <c r="Q403">
        <v>56</v>
      </c>
      <c r="R403" t="s">
        <v>52</v>
      </c>
      <c r="S403">
        <v>48</v>
      </c>
      <c r="T403">
        <v>218</v>
      </c>
      <c r="U403">
        <v>165</v>
      </c>
      <c r="V403">
        <v>78</v>
      </c>
      <c r="W403">
        <v>8.4</v>
      </c>
      <c r="X403">
        <f>VLOOKUP(A403,眼底和Gensini!$A:$L,2,0)</f>
        <v>0.73099999999999998</v>
      </c>
      <c r="Y403">
        <f>VLOOKUP($A403,眼底和Gensini!$A:$L,2,0)</f>
        <v>0.73099999999999998</v>
      </c>
      <c r="Z403">
        <f>VLOOKUP($A403,眼底和Gensini!$A:$L,4,0)</f>
        <v>65.5</v>
      </c>
      <c r="AA403">
        <f>VLOOKUP($A403,眼底和Gensini!$A:$L,5,0)</f>
        <v>75.5</v>
      </c>
      <c r="AB403">
        <f>VLOOKUP($A403,眼底和Gensini!$A:$L,6,0)</f>
        <v>89</v>
      </c>
      <c r="AC403">
        <f>VLOOKUP($A403,眼底和Gensini!$A:$L,7,0)</f>
        <v>99</v>
      </c>
      <c r="AD403">
        <f>VLOOKUP($A403,眼底和Gensini!$A:$L,8,0)</f>
        <v>1.4684999999999999</v>
      </c>
      <c r="AE403">
        <f>VLOOKUP($A403,眼底和Gensini!$A:$L,9,0)</f>
        <v>1.4724999999999999</v>
      </c>
      <c r="AF403">
        <f>VLOOKUP($A403,眼底和Gensini!$A:$L,10,0)</f>
        <v>0.89059999999999995</v>
      </c>
      <c r="AG403">
        <f>VLOOKUP($A403,眼底和Gensini!$A:$L,11,0)</f>
        <v>1.2656000000000001</v>
      </c>
      <c r="AH403">
        <f>VLOOKUP($A403,眼底和Gensini!$A:$L,12,0)</f>
        <v>56</v>
      </c>
    </row>
    <row r="404" spans="1:34" x14ac:dyDescent="0.25">
      <c r="A404">
        <v>53267</v>
      </c>
      <c r="B404">
        <v>61</v>
      </c>
      <c r="C404">
        <v>2</v>
      </c>
      <c r="D404" t="s">
        <v>40</v>
      </c>
      <c r="E404" t="s">
        <v>41</v>
      </c>
      <c r="F404">
        <v>0</v>
      </c>
      <c r="G404" t="s">
        <v>131</v>
      </c>
      <c r="H404" t="s">
        <v>60</v>
      </c>
      <c r="I404" t="s">
        <v>51</v>
      </c>
      <c r="J404" t="s">
        <v>135</v>
      </c>
      <c r="K404" t="s">
        <v>67</v>
      </c>
      <c r="L404" t="s">
        <v>41</v>
      </c>
      <c r="M404" t="s">
        <v>40</v>
      </c>
      <c r="N404">
        <v>1</v>
      </c>
      <c r="O404">
        <v>3.74</v>
      </c>
      <c r="P404">
        <v>5.5</v>
      </c>
      <c r="Q404">
        <v>6</v>
      </c>
      <c r="R404">
        <v>7.5</v>
      </c>
      <c r="S404">
        <v>87</v>
      </c>
      <c r="T404">
        <v>297</v>
      </c>
      <c r="U404">
        <v>173</v>
      </c>
      <c r="V404">
        <v>95</v>
      </c>
      <c r="W404">
        <v>1.7</v>
      </c>
      <c r="X404">
        <f>VLOOKUP(A404,眼底和Gensini!$A:$L,2,0)</f>
        <v>0.55499999999999905</v>
      </c>
      <c r="Y404">
        <f>VLOOKUP($A404,眼底和Gensini!$A:$L,2,0)</f>
        <v>0.55499999999999905</v>
      </c>
      <c r="Z404">
        <f>VLOOKUP($A404,眼底和Gensini!$A:$L,4,0)</f>
        <v>61</v>
      </c>
      <c r="AA404">
        <f>VLOOKUP($A404,眼底和Gensini!$A:$L,5,0)</f>
        <v>61.5</v>
      </c>
      <c r="AB404">
        <f>VLOOKUP($A404,眼底和Gensini!$A:$L,6,0)</f>
        <v>110</v>
      </c>
      <c r="AC404">
        <f>VLOOKUP($A404,眼底和Gensini!$A:$L,7,0)</f>
        <v>92</v>
      </c>
      <c r="AD404">
        <f>VLOOKUP($A404,眼底和Gensini!$A:$L,8,0)</f>
        <v>1.5215000000000001</v>
      </c>
      <c r="AE404">
        <f>VLOOKUP($A404,眼底和Gensini!$A:$L,9,0)</f>
        <v>1.601</v>
      </c>
      <c r="AF404">
        <f>VLOOKUP($A404,眼底和Gensini!$A:$L,10,0)</f>
        <v>0.70445000000000002</v>
      </c>
      <c r="AG404">
        <f>VLOOKUP($A404,眼底和Gensini!$A:$L,11,0)</f>
        <v>1.2299500000000001</v>
      </c>
      <c r="AH404">
        <f>VLOOKUP($A404,眼底和Gensini!$A:$L,12,0)</f>
        <v>6</v>
      </c>
    </row>
    <row r="405" spans="1:34" x14ac:dyDescent="0.25">
      <c r="A405">
        <v>180204</v>
      </c>
      <c r="B405">
        <v>58</v>
      </c>
      <c r="C405">
        <v>2</v>
      </c>
      <c r="D405" t="s">
        <v>40</v>
      </c>
      <c r="E405" t="s">
        <v>40</v>
      </c>
      <c r="F405">
        <v>0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s">
        <v>41</v>
      </c>
      <c r="M405" t="s">
        <v>40</v>
      </c>
      <c r="N405">
        <v>1</v>
      </c>
      <c r="O405">
        <v>6.77</v>
      </c>
      <c r="P405">
        <v>6.9</v>
      </c>
      <c r="Q405">
        <v>0</v>
      </c>
      <c r="R405" t="s">
        <v>52</v>
      </c>
      <c r="S405">
        <v>42</v>
      </c>
      <c r="T405">
        <v>292</v>
      </c>
      <c r="U405">
        <v>223</v>
      </c>
      <c r="V405">
        <v>88</v>
      </c>
      <c r="W405">
        <v>25</v>
      </c>
      <c r="X405">
        <f>VLOOKUP(A405,眼底和Gensini!$A:$L,2,0)</f>
        <v>0.98449999999999904</v>
      </c>
      <c r="Y405">
        <f>VLOOKUP($A405,眼底和Gensini!$A:$L,2,0)</f>
        <v>0.98449999999999904</v>
      </c>
      <c r="Z405">
        <f>VLOOKUP($A405,眼底和Gensini!$A:$L,4,0)</f>
        <v>78.5</v>
      </c>
      <c r="AA405">
        <f>VLOOKUP($A405,眼底和Gensini!$A:$L,5,0)</f>
        <v>70</v>
      </c>
      <c r="AB405">
        <f>VLOOKUP($A405,眼底和Gensini!$A:$L,6,0)</f>
        <v>80</v>
      </c>
      <c r="AC405">
        <f>VLOOKUP($A405,眼底和Gensini!$A:$L,7,0)</f>
        <v>92</v>
      </c>
      <c r="AD405">
        <f>VLOOKUP($A405,眼底和Gensini!$A:$L,8,0)</f>
        <v>1.486</v>
      </c>
      <c r="AE405">
        <f>VLOOKUP($A405,眼底和Gensini!$A:$L,9,0)</f>
        <v>1.4764999999999999</v>
      </c>
      <c r="AF405">
        <f>VLOOKUP($A405,眼底和Gensini!$A:$L,10,0)</f>
        <v>0.69425000000000003</v>
      </c>
      <c r="AG405">
        <f>VLOOKUP($A405,眼底和Gensini!$A:$L,11,0)</f>
        <v>0.84939999999999904</v>
      </c>
      <c r="AH405">
        <f>VLOOKUP($A405,眼底和Gensini!$A:$L,12,0)</f>
        <v>0</v>
      </c>
    </row>
    <row r="406" spans="1:34" x14ac:dyDescent="0.25">
      <c r="A406">
        <v>268442</v>
      </c>
      <c r="B406">
        <v>64</v>
      </c>
      <c r="C406">
        <v>1</v>
      </c>
      <c r="D406" t="s">
        <v>41</v>
      </c>
      <c r="E406" t="s">
        <v>41</v>
      </c>
      <c r="F406">
        <v>0</v>
      </c>
      <c r="G406" t="s">
        <v>73</v>
      </c>
      <c r="H406" t="s">
        <v>54</v>
      </c>
      <c r="I406" t="s">
        <v>72</v>
      </c>
      <c r="J406" t="s">
        <v>147</v>
      </c>
      <c r="K406" t="s">
        <v>74</v>
      </c>
      <c r="L406" t="s">
        <v>41</v>
      </c>
      <c r="M406" t="s">
        <v>40</v>
      </c>
      <c r="N406">
        <v>1</v>
      </c>
      <c r="O406">
        <v>4.2</v>
      </c>
      <c r="P406">
        <v>5.4</v>
      </c>
      <c r="Q406">
        <v>10</v>
      </c>
      <c r="R406">
        <v>32.799999999999997</v>
      </c>
      <c r="S406">
        <v>75</v>
      </c>
      <c r="T406">
        <v>370</v>
      </c>
      <c r="U406">
        <v>155</v>
      </c>
      <c r="V406">
        <v>95</v>
      </c>
      <c r="W406">
        <v>8.4</v>
      </c>
      <c r="X406">
        <f>VLOOKUP(A406,眼底和Gensini!$A:$L,2,0)</f>
        <v>0.629</v>
      </c>
      <c r="Y406">
        <f>VLOOKUP($A406,眼底和Gensini!$A:$L,2,0)</f>
        <v>0.629</v>
      </c>
      <c r="Z406">
        <f>VLOOKUP($A406,眼底和Gensini!$A:$L,4,0)</f>
        <v>49</v>
      </c>
      <c r="AA406">
        <f>VLOOKUP($A406,眼底和Gensini!$A:$L,5,0)</f>
        <v>49.5</v>
      </c>
      <c r="AB406">
        <f>VLOOKUP($A406,眼底和Gensini!$A:$L,6,0)</f>
        <v>78</v>
      </c>
      <c r="AC406">
        <f>VLOOKUP($A406,眼底和Gensini!$A:$L,7,0)</f>
        <v>92</v>
      </c>
      <c r="AD406">
        <f>VLOOKUP($A406,眼底和Gensini!$A:$L,8,0)</f>
        <v>1.4584999999999999</v>
      </c>
      <c r="AE406">
        <f>VLOOKUP($A406,眼底和Gensini!$A:$L,9,0)</f>
        <v>1.5125</v>
      </c>
      <c r="AF406">
        <f>VLOOKUP($A406,眼底和Gensini!$A:$L,10,0)</f>
        <v>0.93864999999999998</v>
      </c>
      <c r="AG406">
        <f>VLOOKUP($A406,眼底和Gensini!$A:$L,11,0)</f>
        <v>1.0114000000000001</v>
      </c>
      <c r="AH406">
        <f>VLOOKUP($A406,眼底和Gensini!$A:$L,12,0)</f>
        <v>10</v>
      </c>
    </row>
    <row r="407" spans="1:34" x14ac:dyDescent="0.25">
      <c r="A407">
        <v>411371</v>
      </c>
      <c r="B407">
        <v>54</v>
      </c>
      <c r="C407">
        <v>1</v>
      </c>
      <c r="D407" t="s">
        <v>41</v>
      </c>
      <c r="E407" t="s">
        <v>40</v>
      </c>
      <c r="F407">
        <v>0</v>
      </c>
      <c r="G407" t="s">
        <v>91</v>
      </c>
      <c r="H407" t="s">
        <v>84</v>
      </c>
      <c r="I407" t="s">
        <v>51</v>
      </c>
      <c r="J407" t="s">
        <v>106</v>
      </c>
      <c r="K407" t="s">
        <v>105</v>
      </c>
      <c r="L407" t="s">
        <v>41</v>
      </c>
      <c r="M407" t="s">
        <v>41</v>
      </c>
      <c r="N407">
        <v>1</v>
      </c>
      <c r="O407">
        <v>3.92</v>
      </c>
      <c r="P407">
        <v>6.9</v>
      </c>
      <c r="Q407">
        <v>4</v>
      </c>
      <c r="R407">
        <v>9.6999999999999993</v>
      </c>
      <c r="S407">
        <v>76</v>
      </c>
      <c r="T407">
        <v>505</v>
      </c>
      <c r="U407">
        <v>145</v>
      </c>
      <c r="V407">
        <v>52</v>
      </c>
      <c r="W407">
        <v>1.9</v>
      </c>
      <c r="X407">
        <f>VLOOKUP(A407,眼底和Gensini!$A:$L,2,0)</f>
        <v>0.71649999999999903</v>
      </c>
      <c r="Y407">
        <f>VLOOKUP($A407,眼底和Gensini!$A:$L,2,0)</f>
        <v>0.71649999999999903</v>
      </c>
      <c r="Z407">
        <f>VLOOKUP($A407,眼底和Gensini!$A:$L,4,0)</f>
        <v>57.5</v>
      </c>
      <c r="AA407">
        <f>VLOOKUP($A407,眼底和Gensini!$A:$L,5,0)</f>
        <v>53</v>
      </c>
      <c r="AB407">
        <f>VLOOKUP($A407,眼底和Gensini!$A:$L,6,0)</f>
        <v>80.5</v>
      </c>
      <c r="AC407">
        <f>VLOOKUP($A407,眼底和Gensini!$A:$L,7,0)</f>
        <v>86.5</v>
      </c>
      <c r="AD407">
        <f>VLOOKUP($A407,眼底和Gensini!$A:$L,8,0)</f>
        <v>1.56</v>
      </c>
      <c r="AE407">
        <f>VLOOKUP($A407,眼底和Gensini!$A:$L,9,0)</f>
        <v>1.6239999999999899</v>
      </c>
      <c r="AF407">
        <f>VLOOKUP($A407,眼底和Gensini!$A:$L,10,0)</f>
        <v>1.7285999999999999</v>
      </c>
      <c r="AG407">
        <f>VLOOKUP($A407,眼底和Gensini!$A:$L,11,0)</f>
        <v>1.19495</v>
      </c>
      <c r="AH407">
        <f>VLOOKUP($A407,眼底和Gensini!$A:$L,12,0)</f>
        <v>4</v>
      </c>
    </row>
    <row r="408" spans="1:34" x14ac:dyDescent="0.25">
      <c r="A408">
        <v>411377</v>
      </c>
      <c r="B408">
        <v>72</v>
      </c>
      <c r="C408">
        <v>2</v>
      </c>
      <c r="D408" t="s">
        <v>41</v>
      </c>
      <c r="E408" t="s">
        <v>40</v>
      </c>
      <c r="F408">
        <v>0</v>
      </c>
      <c r="G408" t="s">
        <v>98</v>
      </c>
      <c r="H408" t="s">
        <v>48</v>
      </c>
      <c r="I408" t="s">
        <v>54</v>
      </c>
      <c r="J408" t="s">
        <v>151</v>
      </c>
      <c r="K408" t="s">
        <v>58</v>
      </c>
      <c r="L408" t="s">
        <v>41</v>
      </c>
      <c r="M408" t="s">
        <v>40</v>
      </c>
      <c r="N408">
        <v>1</v>
      </c>
      <c r="O408">
        <v>5.2</v>
      </c>
      <c r="P408">
        <v>5.7</v>
      </c>
      <c r="Q408">
        <v>0</v>
      </c>
      <c r="R408" t="s">
        <v>52</v>
      </c>
      <c r="S408">
        <v>47</v>
      </c>
      <c r="T408">
        <v>285</v>
      </c>
      <c r="U408">
        <v>217</v>
      </c>
      <c r="V408">
        <v>183</v>
      </c>
      <c r="W408">
        <v>16.399999999999999</v>
      </c>
      <c r="X408">
        <f>VLOOKUP(A408,眼底和Gensini!$A:$L,2,0)</f>
        <v>0.88099999999999901</v>
      </c>
      <c r="Y408">
        <f>VLOOKUP($A408,眼底和Gensini!$A:$L,2,0)</f>
        <v>0.88099999999999901</v>
      </c>
      <c r="Z408">
        <f>VLOOKUP($A408,眼底和Gensini!$A:$L,4,0)</f>
        <v>57.5</v>
      </c>
      <c r="AA408">
        <f>VLOOKUP($A408,眼底和Gensini!$A:$L,5,0)</f>
        <v>58</v>
      </c>
      <c r="AB408">
        <f>VLOOKUP($A408,眼底和Gensini!$A:$L,6,0)</f>
        <v>65.5</v>
      </c>
      <c r="AC408">
        <f>VLOOKUP($A408,眼底和Gensini!$A:$L,7,0)</f>
        <v>80.5</v>
      </c>
      <c r="AD408">
        <f>VLOOKUP($A408,眼底和Gensini!$A:$L,8,0)</f>
        <v>1.4079999999999899</v>
      </c>
      <c r="AE408">
        <f>VLOOKUP($A408,眼底和Gensini!$A:$L,9,0)</f>
        <v>1.49</v>
      </c>
      <c r="AF408">
        <f>VLOOKUP($A408,眼底和Gensini!$A:$L,10,0)</f>
        <v>1.1157999999999999</v>
      </c>
      <c r="AG408">
        <f>VLOOKUP($A408,眼底和Gensini!$A:$L,11,0)</f>
        <v>1.2689999999999999</v>
      </c>
      <c r="AH408">
        <f>VLOOKUP($A408,眼底和Gensini!$A:$L,12,0)</f>
        <v>0</v>
      </c>
    </row>
    <row r="409" spans="1:34" x14ac:dyDescent="0.25">
      <c r="A409">
        <v>411290</v>
      </c>
      <c r="B409">
        <v>56</v>
      </c>
      <c r="C409">
        <v>2</v>
      </c>
      <c r="D409" t="s">
        <v>40</v>
      </c>
      <c r="E409" t="s">
        <v>41</v>
      </c>
      <c r="F409">
        <v>0</v>
      </c>
      <c r="G409" t="s">
        <v>133</v>
      </c>
      <c r="H409" t="s">
        <v>85</v>
      </c>
      <c r="I409" t="s">
        <v>70</v>
      </c>
      <c r="J409" t="s">
        <v>90</v>
      </c>
      <c r="K409" t="s">
        <v>92</v>
      </c>
      <c r="L409" t="s">
        <v>41</v>
      </c>
      <c r="M409" t="s">
        <v>41</v>
      </c>
      <c r="N409">
        <v>1</v>
      </c>
      <c r="O409">
        <v>3.67</v>
      </c>
      <c r="P409">
        <v>6.9</v>
      </c>
      <c r="Q409">
        <v>10</v>
      </c>
      <c r="R409">
        <v>8.9</v>
      </c>
      <c r="S409">
        <v>68</v>
      </c>
      <c r="T409">
        <v>281</v>
      </c>
      <c r="U409">
        <v>165</v>
      </c>
      <c r="V409">
        <v>84</v>
      </c>
      <c r="W409">
        <v>13.3</v>
      </c>
      <c r="X409">
        <f>VLOOKUP(A409,眼底和Gensini!$A:$L,2,0)</f>
        <v>0.76549999999999996</v>
      </c>
      <c r="Y409">
        <f>VLOOKUP($A409,眼底和Gensini!$A:$L,2,0)</f>
        <v>0.76549999999999996</v>
      </c>
      <c r="Z409">
        <f>VLOOKUP($A409,眼底和Gensini!$A:$L,4,0)</f>
        <v>55.5</v>
      </c>
      <c r="AA409">
        <f>VLOOKUP($A409,眼底和Gensini!$A:$L,5,0)</f>
        <v>59</v>
      </c>
      <c r="AB409">
        <f>VLOOKUP($A409,眼底和Gensini!$A:$L,6,0)</f>
        <v>73</v>
      </c>
      <c r="AC409">
        <f>VLOOKUP($A409,眼底和Gensini!$A:$L,7,0)</f>
        <v>82</v>
      </c>
      <c r="AD409">
        <f>VLOOKUP($A409,眼底和Gensini!$A:$L,8,0)</f>
        <v>1.4244999999999901</v>
      </c>
      <c r="AE409">
        <f>VLOOKUP($A409,眼底和Gensini!$A:$L,9,0)</f>
        <v>1.4735</v>
      </c>
      <c r="AF409">
        <f>VLOOKUP($A409,眼底和Gensini!$A:$L,10,0)</f>
        <v>0.75875000000000004</v>
      </c>
      <c r="AG409">
        <f>VLOOKUP($A409,眼底和Gensini!$A:$L,11,0)</f>
        <v>1.1595499999999901</v>
      </c>
      <c r="AH409">
        <f>VLOOKUP($A409,眼底和Gensini!$A:$L,12,0)</f>
        <v>10</v>
      </c>
    </row>
    <row r="410" spans="1:34" x14ac:dyDescent="0.25">
      <c r="A410">
        <v>411373</v>
      </c>
      <c r="B410">
        <v>65</v>
      </c>
      <c r="C410">
        <v>2</v>
      </c>
      <c r="D410" t="s">
        <v>40</v>
      </c>
      <c r="E410" t="s">
        <v>40</v>
      </c>
      <c r="F410">
        <v>0</v>
      </c>
      <c r="G410" t="s">
        <v>119</v>
      </c>
      <c r="H410" t="s">
        <v>165</v>
      </c>
      <c r="I410" t="s">
        <v>72</v>
      </c>
      <c r="J410" t="s">
        <v>149</v>
      </c>
      <c r="K410" t="s">
        <v>108</v>
      </c>
      <c r="L410" t="s">
        <v>41</v>
      </c>
      <c r="M410" t="s">
        <v>40</v>
      </c>
      <c r="N410">
        <v>1</v>
      </c>
      <c r="O410">
        <v>4.05</v>
      </c>
      <c r="P410">
        <v>6</v>
      </c>
      <c r="Q410">
        <v>0</v>
      </c>
      <c r="R410" t="e">
        <v>#N/A</v>
      </c>
      <c r="S410">
        <v>56</v>
      </c>
      <c r="T410">
        <v>336</v>
      </c>
      <c r="U410">
        <v>186</v>
      </c>
      <c r="V410">
        <v>168</v>
      </c>
      <c r="W410">
        <v>1.5</v>
      </c>
      <c r="X410">
        <f>VLOOKUP(A410,眼底和Gensini!$A:$L,2,0)</f>
        <v>0.562499999999999</v>
      </c>
      <c r="Y410">
        <f>VLOOKUP($A410,眼底和Gensini!$A:$L,2,0)</f>
        <v>0.562499999999999</v>
      </c>
      <c r="Z410">
        <f>VLOOKUP($A410,眼底和Gensini!$A:$L,4,0)</f>
        <v>61.5</v>
      </c>
      <c r="AA410">
        <f>VLOOKUP($A410,眼底和Gensini!$A:$L,5,0)</f>
        <v>85.5</v>
      </c>
      <c r="AB410">
        <f>VLOOKUP($A410,眼底和Gensini!$A:$L,6,0)</f>
        <v>110.5</v>
      </c>
      <c r="AC410">
        <f>VLOOKUP($A410,眼底和Gensini!$A:$L,7,0)</f>
        <v>98.5</v>
      </c>
      <c r="AD410">
        <f>VLOOKUP($A410,眼底和Gensini!$A:$L,8,0)</f>
        <v>1.4359999999999999</v>
      </c>
      <c r="AE410">
        <f>VLOOKUP($A410,眼底和Gensini!$A:$L,9,0)</f>
        <v>1.53799999999999</v>
      </c>
      <c r="AF410">
        <f>VLOOKUP($A410,眼底和Gensini!$A:$L,10,0)</f>
        <v>0.73819999999999997</v>
      </c>
      <c r="AG410">
        <f>VLOOKUP($A410,眼底和Gensini!$A:$L,11,0)</f>
        <v>1.4419500000000001</v>
      </c>
      <c r="AH410">
        <f>VLOOKUP($A410,眼底和Gensini!$A:$L,12,0)</f>
        <v>0</v>
      </c>
    </row>
    <row r="411" spans="1:34" x14ac:dyDescent="0.25">
      <c r="A411">
        <v>411365</v>
      </c>
      <c r="B411">
        <v>63</v>
      </c>
      <c r="C411">
        <v>1</v>
      </c>
      <c r="D411" t="s">
        <v>41</v>
      </c>
      <c r="E411" t="s">
        <v>41</v>
      </c>
      <c r="F411">
        <v>0</v>
      </c>
      <c r="G411" t="s">
        <v>73</v>
      </c>
      <c r="H411" t="s">
        <v>46</v>
      </c>
      <c r="I411" t="s">
        <v>51</v>
      </c>
      <c r="J411" t="s">
        <v>149</v>
      </c>
      <c r="K411" t="s">
        <v>102</v>
      </c>
      <c r="L411" t="s">
        <v>41</v>
      </c>
      <c r="M411" t="s">
        <v>40</v>
      </c>
      <c r="N411">
        <v>1</v>
      </c>
      <c r="O411">
        <v>3.03</v>
      </c>
      <c r="P411">
        <v>5.4</v>
      </c>
      <c r="Q411">
        <v>14</v>
      </c>
      <c r="R411">
        <v>4.8</v>
      </c>
      <c r="S411">
        <v>100</v>
      </c>
      <c r="T411">
        <v>419</v>
      </c>
      <c r="U411">
        <v>260</v>
      </c>
      <c r="V411">
        <v>90</v>
      </c>
      <c r="W411">
        <v>3.3</v>
      </c>
      <c r="X411">
        <f>VLOOKUP(A411,眼底和Gensini!$A:$L,2,0)</f>
        <v>0.80549999999999999</v>
      </c>
      <c r="Y411">
        <f>VLOOKUP($A411,眼底和Gensini!$A:$L,2,0)</f>
        <v>0.80549999999999999</v>
      </c>
      <c r="Z411">
        <f>VLOOKUP($A411,眼底和Gensini!$A:$L,4,0)</f>
        <v>57.5</v>
      </c>
      <c r="AA411">
        <f>VLOOKUP($A411,眼底和Gensini!$A:$L,5,0)</f>
        <v>45</v>
      </c>
      <c r="AB411">
        <f>VLOOKUP($A411,眼底和Gensini!$A:$L,6,0)</f>
        <v>72.5</v>
      </c>
      <c r="AC411">
        <f>VLOOKUP($A411,眼底和Gensini!$A:$L,7,0)</f>
        <v>78.5</v>
      </c>
      <c r="AD411">
        <f>VLOOKUP($A411,眼底和Gensini!$A:$L,8,0)</f>
        <v>1.4275</v>
      </c>
      <c r="AE411">
        <f>VLOOKUP($A411,眼底和Gensini!$A:$L,9,0)</f>
        <v>1.5085</v>
      </c>
      <c r="AF411">
        <f>VLOOKUP($A411,眼底和Gensini!$A:$L,10,0)</f>
        <v>1.5324</v>
      </c>
      <c r="AG411">
        <f>VLOOKUP($A411,眼底和Gensini!$A:$L,11,0)</f>
        <v>1.5574999999999899</v>
      </c>
      <c r="AH411">
        <f>VLOOKUP($A411,眼底和Gensini!$A:$L,12,0)</f>
        <v>14</v>
      </c>
    </row>
    <row r="412" spans="1:34" x14ac:dyDescent="0.25">
      <c r="A412">
        <v>370827</v>
      </c>
      <c r="B412">
        <v>62</v>
      </c>
      <c r="C412">
        <v>2</v>
      </c>
      <c r="D412" t="s">
        <v>40</v>
      </c>
      <c r="E412" t="s">
        <v>40</v>
      </c>
      <c r="F412">
        <v>0</v>
      </c>
      <c r="G412" t="s">
        <v>87</v>
      </c>
      <c r="H412" t="s">
        <v>101</v>
      </c>
      <c r="I412" t="s">
        <v>76</v>
      </c>
      <c r="J412" t="s">
        <v>123</v>
      </c>
      <c r="K412" t="s">
        <v>76</v>
      </c>
      <c r="L412" t="s">
        <v>41</v>
      </c>
      <c r="M412" t="s">
        <v>40</v>
      </c>
      <c r="N412">
        <v>1</v>
      </c>
      <c r="O412">
        <v>5.25</v>
      </c>
      <c r="P412">
        <v>5.5</v>
      </c>
      <c r="Q412">
        <v>0</v>
      </c>
      <c r="R412">
        <v>0.2</v>
      </c>
      <c r="S412">
        <v>74</v>
      </c>
      <c r="T412">
        <v>166</v>
      </c>
      <c r="U412">
        <v>201</v>
      </c>
      <c r="V412">
        <v>30</v>
      </c>
      <c r="W412">
        <v>2.1</v>
      </c>
      <c r="X412">
        <f>VLOOKUP(A412,眼底和Gensini!$A:$L,2,0)</f>
        <v>0.83399999999999996</v>
      </c>
      <c r="Y412">
        <f>VLOOKUP($A412,眼底和Gensini!$A:$L,2,0)</f>
        <v>0.83399999999999996</v>
      </c>
      <c r="Z412">
        <f>VLOOKUP($A412,眼底和Gensini!$A:$L,4,0)</f>
        <v>64</v>
      </c>
      <c r="AA412">
        <f>VLOOKUP($A412,眼底和Gensini!$A:$L,5,0)</f>
        <v>61.5</v>
      </c>
      <c r="AB412">
        <f>VLOOKUP($A412,眼底和Gensini!$A:$L,6,0)</f>
        <v>78.5</v>
      </c>
      <c r="AC412">
        <f>VLOOKUP($A412,眼底和Gensini!$A:$L,7,0)</f>
        <v>84</v>
      </c>
      <c r="AD412">
        <f>VLOOKUP($A412,眼底和Gensini!$A:$L,8,0)</f>
        <v>1.5014999999999901</v>
      </c>
      <c r="AE412">
        <f>VLOOKUP($A412,眼底和Gensini!$A:$L,9,0)</f>
        <v>1.5819999999999901</v>
      </c>
      <c r="AF412">
        <f>VLOOKUP($A412,眼底和Gensini!$A:$L,10,0)</f>
        <v>0.51985000000000003</v>
      </c>
      <c r="AG412">
        <f>VLOOKUP($A412,眼底和Gensini!$A:$L,11,0)</f>
        <v>1.2399</v>
      </c>
      <c r="AH412">
        <f>VLOOKUP($A412,眼底和Gensini!$A:$L,12,0)</f>
        <v>0</v>
      </c>
    </row>
    <row r="413" spans="1:34" x14ac:dyDescent="0.25">
      <c r="A413">
        <v>311304</v>
      </c>
      <c r="B413">
        <v>70</v>
      </c>
      <c r="C413">
        <v>2</v>
      </c>
      <c r="D413" t="s">
        <v>40</v>
      </c>
      <c r="E413" t="s">
        <v>40</v>
      </c>
      <c r="F413">
        <v>0</v>
      </c>
      <c r="G413" t="s">
        <v>61</v>
      </c>
      <c r="H413" t="s">
        <v>63</v>
      </c>
      <c r="I413" t="s">
        <v>76</v>
      </c>
      <c r="J413" t="s">
        <v>78</v>
      </c>
      <c r="K413" t="s">
        <v>55</v>
      </c>
      <c r="L413" t="s">
        <v>40</v>
      </c>
      <c r="M413" t="s">
        <v>40</v>
      </c>
      <c r="N413">
        <v>1</v>
      </c>
      <c r="O413">
        <v>5.33</v>
      </c>
      <c r="P413">
        <v>6.7</v>
      </c>
      <c r="Q413">
        <v>4</v>
      </c>
      <c r="R413" t="s">
        <v>52</v>
      </c>
      <c r="S413">
        <v>55</v>
      </c>
      <c r="T413">
        <v>376</v>
      </c>
      <c r="U413">
        <v>150</v>
      </c>
      <c r="V413">
        <v>72</v>
      </c>
      <c r="W413">
        <v>5.5</v>
      </c>
      <c r="X413">
        <f>VLOOKUP(A413,眼底和Gensini!$A:$L,2,0)</f>
        <v>0.63049999999999995</v>
      </c>
      <c r="Y413">
        <f>VLOOKUP($A413,眼底和Gensini!$A:$L,2,0)</f>
        <v>0.63049999999999995</v>
      </c>
      <c r="Z413">
        <f>VLOOKUP($A413,眼底和Gensini!$A:$L,4,0)</f>
        <v>57</v>
      </c>
      <c r="AA413">
        <f>VLOOKUP($A413,眼底和Gensini!$A:$L,5,0)</f>
        <v>51</v>
      </c>
      <c r="AB413">
        <f>VLOOKUP($A413,眼底和Gensini!$A:$L,6,0)</f>
        <v>90.5</v>
      </c>
      <c r="AC413">
        <f>VLOOKUP($A413,眼底和Gensini!$A:$L,7,0)</f>
        <v>83</v>
      </c>
      <c r="AD413">
        <f>VLOOKUP($A413,眼底和Gensini!$A:$L,8,0)</f>
        <v>1.462</v>
      </c>
      <c r="AE413">
        <f>VLOOKUP($A413,眼底和Gensini!$A:$L,9,0)</f>
        <v>1.49799999999999</v>
      </c>
      <c r="AF413">
        <f>VLOOKUP($A413,眼底和Gensini!$A:$L,10,0)</f>
        <v>1.0305</v>
      </c>
      <c r="AG413">
        <f>VLOOKUP($A413,眼底和Gensini!$A:$L,11,0)</f>
        <v>2.8906499999999999</v>
      </c>
      <c r="AH413">
        <f>VLOOKUP($A413,眼底和Gensini!$A:$L,12,0)</f>
        <v>4</v>
      </c>
    </row>
    <row r="414" spans="1:34" x14ac:dyDescent="0.25">
      <c r="A414">
        <v>183751</v>
      </c>
      <c r="B414">
        <v>64</v>
      </c>
      <c r="C414">
        <v>1</v>
      </c>
      <c r="D414" t="s">
        <v>41</v>
      </c>
      <c r="E414" t="s">
        <v>41</v>
      </c>
      <c r="F414">
        <v>0</v>
      </c>
      <c r="G414" t="s">
        <v>107</v>
      </c>
      <c r="H414" t="s">
        <v>65</v>
      </c>
      <c r="I414" t="s">
        <v>83</v>
      </c>
      <c r="J414" t="s">
        <v>73</v>
      </c>
      <c r="K414" t="s">
        <v>150</v>
      </c>
      <c r="L414" t="s">
        <v>41</v>
      </c>
      <c r="M414" t="s">
        <v>40</v>
      </c>
      <c r="N414">
        <v>1</v>
      </c>
      <c r="O414">
        <v>3.74</v>
      </c>
      <c r="P414">
        <v>9.3000000000000007</v>
      </c>
      <c r="Q414">
        <v>12</v>
      </c>
      <c r="R414" t="s">
        <v>52</v>
      </c>
      <c r="S414">
        <v>68</v>
      </c>
      <c r="T414">
        <v>484</v>
      </c>
      <c r="U414">
        <v>146</v>
      </c>
      <c r="V414">
        <v>71</v>
      </c>
      <c r="W414">
        <v>3.8</v>
      </c>
      <c r="X414">
        <f>VLOOKUP(A414,眼底和Gensini!$A:$L,2,0)</f>
        <v>0.59199999999999997</v>
      </c>
      <c r="Y414">
        <f>VLOOKUP($A414,眼底和Gensini!$A:$L,2,0)</f>
        <v>0.59199999999999997</v>
      </c>
      <c r="Z414">
        <f>VLOOKUP($A414,眼底和Gensini!$A:$L,4,0)</f>
        <v>60</v>
      </c>
      <c r="AA414">
        <f>VLOOKUP($A414,眼底和Gensini!$A:$L,5,0)</f>
        <v>53.5</v>
      </c>
      <c r="AB414">
        <f>VLOOKUP($A414,眼底和Gensini!$A:$L,6,0)</f>
        <v>101</v>
      </c>
      <c r="AC414">
        <f>VLOOKUP($A414,眼底和Gensini!$A:$L,7,0)</f>
        <v>98.5</v>
      </c>
      <c r="AD414">
        <f>VLOOKUP($A414,眼底和Gensini!$A:$L,8,0)</f>
        <v>1.3865000000000001</v>
      </c>
      <c r="AE414">
        <f>VLOOKUP($A414,眼底和Gensini!$A:$L,9,0)</f>
        <v>1.4864999999999899</v>
      </c>
      <c r="AF414">
        <f>VLOOKUP($A414,眼底和Gensini!$A:$L,10,0)</f>
        <v>0.82214999999999905</v>
      </c>
      <c r="AG414">
        <f>VLOOKUP($A414,眼底和Gensini!$A:$L,11,0)</f>
        <v>1.2724500000000001</v>
      </c>
      <c r="AH414">
        <f>VLOOKUP($A414,眼底和Gensini!$A:$L,12,0)</f>
        <v>12</v>
      </c>
    </row>
    <row r="415" spans="1:34" x14ac:dyDescent="0.25">
      <c r="A415">
        <v>72839</v>
      </c>
      <c r="B415">
        <v>59</v>
      </c>
      <c r="C415">
        <v>2</v>
      </c>
      <c r="D415" t="s">
        <v>40</v>
      </c>
      <c r="E415" t="s">
        <v>41</v>
      </c>
      <c r="F415">
        <v>0</v>
      </c>
      <c r="G415" t="s">
        <v>87</v>
      </c>
      <c r="H415" t="s">
        <v>72</v>
      </c>
      <c r="I415" t="s">
        <v>72</v>
      </c>
      <c r="J415" t="s">
        <v>139</v>
      </c>
      <c r="K415" t="s">
        <v>60</v>
      </c>
      <c r="L415" t="s">
        <v>40</v>
      </c>
      <c r="M415" t="s">
        <v>41</v>
      </c>
      <c r="N415">
        <v>1</v>
      </c>
      <c r="O415">
        <v>6.3</v>
      </c>
      <c r="P415">
        <v>5</v>
      </c>
      <c r="Q415">
        <v>4</v>
      </c>
      <c r="R415" t="e">
        <v>#N/A</v>
      </c>
      <c r="S415">
        <v>62</v>
      </c>
      <c r="T415">
        <v>327</v>
      </c>
      <c r="U415">
        <v>130</v>
      </c>
      <c r="V415">
        <v>60</v>
      </c>
      <c r="W415">
        <v>9.5</v>
      </c>
      <c r="X415">
        <f>VLOOKUP(A415,眼底和Gensini!$A:$L,2,0)</f>
        <v>0.97699999999999998</v>
      </c>
      <c r="Y415">
        <f>VLOOKUP($A415,眼底和Gensini!$A:$L,2,0)</f>
        <v>0.97699999999999998</v>
      </c>
      <c r="Z415">
        <f>VLOOKUP($A415,眼底和Gensini!$A:$L,4,0)</f>
        <v>70</v>
      </c>
      <c r="AA415">
        <f>VLOOKUP($A415,眼底和Gensini!$A:$L,5,0)</f>
        <v>64</v>
      </c>
      <c r="AB415">
        <f>VLOOKUP($A415,眼底和Gensini!$A:$L,6,0)</f>
        <v>79</v>
      </c>
      <c r="AC415">
        <f>VLOOKUP($A415,眼底和Gensini!$A:$L,7,0)</f>
        <v>91</v>
      </c>
      <c r="AD415">
        <f>VLOOKUP($A415,眼底和Gensini!$A:$L,8,0)</f>
        <v>1.4804999999999999</v>
      </c>
      <c r="AE415">
        <f>VLOOKUP($A415,眼底和Gensini!$A:$L,9,0)</f>
        <v>1.5334999999999901</v>
      </c>
      <c r="AF415">
        <f>VLOOKUP($A415,眼底和Gensini!$A:$L,10,0)</f>
        <v>0.87790000000000001</v>
      </c>
      <c r="AG415">
        <f>VLOOKUP($A415,眼底和Gensini!$A:$L,11,0)</f>
        <v>1.01115</v>
      </c>
      <c r="AH415">
        <f>VLOOKUP($A415,眼底和Gensini!$A:$L,12,0)</f>
        <v>4</v>
      </c>
    </row>
    <row r="416" spans="1:34" x14ac:dyDescent="0.25">
      <c r="A416">
        <v>411372</v>
      </c>
      <c r="B416">
        <v>50</v>
      </c>
      <c r="C416">
        <v>2</v>
      </c>
      <c r="D416" t="s">
        <v>40</v>
      </c>
      <c r="E416" t="s">
        <v>40</v>
      </c>
      <c r="F416">
        <v>0</v>
      </c>
      <c r="G416" t="s">
        <v>47</v>
      </c>
      <c r="H416" t="s">
        <v>74</v>
      </c>
      <c r="I416" t="s">
        <v>114</v>
      </c>
      <c r="J416" t="s">
        <v>123</v>
      </c>
      <c r="K416" t="s">
        <v>80</v>
      </c>
      <c r="L416" t="s">
        <v>40</v>
      </c>
      <c r="M416" t="s">
        <v>41</v>
      </c>
      <c r="N416">
        <v>1</v>
      </c>
      <c r="O416">
        <v>3.48</v>
      </c>
      <c r="P416">
        <v>5.0999999999999996</v>
      </c>
      <c r="Q416">
        <v>24</v>
      </c>
      <c r="R416">
        <v>1.7</v>
      </c>
      <c r="S416">
        <v>67</v>
      </c>
      <c r="T416">
        <v>243</v>
      </c>
      <c r="U416">
        <v>158</v>
      </c>
      <c r="V416">
        <v>55</v>
      </c>
      <c r="W416">
        <v>9.1</v>
      </c>
      <c r="X416">
        <f>VLOOKUP(A416,眼底和Gensini!$A:$L,2,0)</f>
        <v>0.70550000000000002</v>
      </c>
      <c r="Y416">
        <f>VLOOKUP($A416,眼底和Gensini!$A:$L,2,0)</f>
        <v>0.70550000000000002</v>
      </c>
      <c r="Z416">
        <f>VLOOKUP($A416,眼底和Gensini!$A:$L,4,0)</f>
        <v>60</v>
      </c>
      <c r="AA416">
        <f>VLOOKUP($A416,眼底和Gensini!$A:$L,5,0)</f>
        <v>55</v>
      </c>
      <c r="AB416">
        <f>VLOOKUP($A416,眼底和Gensini!$A:$L,6,0)</f>
        <v>85.5</v>
      </c>
      <c r="AC416">
        <f>VLOOKUP($A416,眼底和Gensini!$A:$L,7,0)</f>
        <v>101.5</v>
      </c>
      <c r="AD416">
        <f>VLOOKUP($A416,眼底和Gensini!$A:$L,8,0)</f>
        <v>1.6339999999999999</v>
      </c>
      <c r="AE416">
        <f>VLOOKUP($A416,眼底和Gensini!$A:$L,9,0)</f>
        <v>1.6679999999999999</v>
      </c>
      <c r="AF416">
        <f>VLOOKUP($A416,眼底和Gensini!$A:$L,10,0)</f>
        <v>0.93435000000000001</v>
      </c>
      <c r="AG416">
        <f>VLOOKUP($A416,眼底和Gensini!$A:$L,11,0)</f>
        <v>1.1289499999999999</v>
      </c>
      <c r="AH416">
        <f>VLOOKUP($A416,眼底和Gensini!$A:$L,12,0)</f>
        <v>24</v>
      </c>
    </row>
    <row r="417" spans="1:34" x14ac:dyDescent="0.25">
      <c r="A417">
        <v>60909</v>
      </c>
      <c r="B417">
        <v>68</v>
      </c>
      <c r="C417">
        <v>2</v>
      </c>
      <c r="D417" t="s">
        <v>40</v>
      </c>
      <c r="E417" t="s">
        <v>40</v>
      </c>
      <c r="F417">
        <v>0</v>
      </c>
      <c r="G417" t="s">
        <v>47</v>
      </c>
      <c r="H417" t="s">
        <v>70</v>
      </c>
      <c r="I417" t="s">
        <v>76</v>
      </c>
      <c r="J417" t="s">
        <v>132</v>
      </c>
      <c r="K417" t="s">
        <v>80</v>
      </c>
      <c r="L417" t="s">
        <v>41</v>
      </c>
      <c r="M417" t="s">
        <v>40</v>
      </c>
      <c r="N417">
        <v>1</v>
      </c>
      <c r="O417">
        <v>5.05</v>
      </c>
      <c r="P417">
        <v>10.7</v>
      </c>
      <c r="Q417">
        <v>6</v>
      </c>
      <c r="R417" t="s">
        <v>52</v>
      </c>
      <c r="S417">
        <v>35</v>
      </c>
      <c r="T417">
        <v>162</v>
      </c>
      <c r="U417">
        <v>213</v>
      </c>
      <c r="V417">
        <v>69</v>
      </c>
      <c r="W417">
        <v>19</v>
      </c>
      <c r="X417">
        <f>VLOOKUP(A417,眼底和Gensini!$A:$L,2,0)</f>
        <v>0.56999999999999995</v>
      </c>
      <c r="Y417">
        <f>VLOOKUP($A417,眼底和Gensini!$A:$L,2,0)</f>
        <v>0.56999999999999995</v>
      </c>
      <c r="Z417">
        <f>VLOOKUP($A417,眼底和Gensini!$A:$L,4,0)</f>
        <v>45</v>
      </c>
      <c r="AA417">
        <f>VLOOKUP($A417,眼底和Gensini!$A:$L,5,0)</f>
        <v>47</v>
      </c>
      <c r="AB417">
        <f>VLOOKUP($A417,眼底和Gensini!$A:$L,6,0)</f>
        <v>82</v>
      </c>
      <c r="AC417">
        <f>VLOOKUP($A417,眼底和Gensini!$A:$L,7,0)</f>
        <v>71</v>
      </c>
      <c r="AD417">
        <f>VLOOKUP($A417,眼底和Gensini!$A:$L,8,0)</f>
        <v>1.2795000000000001</v>
      </c>
      <c r="AE417">
        <f>VLOOKUP($A417,眼底和Gensini!$A:$L,9,0)</f>
        <v>1.3959999999999999</v>
      </c>
      <c r="AF417">
        <f>VLOOKUP($A417,眼底和Gensini!$A:$L,10,0)</f>
        <v>0.57335000000000003</v>
      </c>
      <c r="AG417">
        <f>VLOOKUP($A417,眼底和Gensini!$A:$L,11,0)</f>
        <v>1.2771999999999999</v>
      </c>
      <c r="AH417">
        <f>VLOOKUP($A417,眼底和Gensini!$A:$L,12,0)</f>
        <v>6</v>
      </c>
    </row>
    <row r="418" spans="1:34" x14ac:dyDescent="0.25">
      <c r="A418">
        <v>411417</v>
      </c>
      <c r="B418">
        <v>64</v>
      </c>
      <c r="C418">
        <v>1</v>
      </c>
      <c r="D418" t="s">
        <v>41</v>
      </c>
      <c r="E418" t="s">
        <v>41</v>
      </c>
      <c r="F418">
        <v>0</v>
      </c>
      <c r="G418" t="s">
        <v>88</v>
      </c>
      <c r="H418" t="s">
        <v>60</v>
      </c>
      <c r="I418" t="s">
        <v>55</v>
      </c>
      <c r="J418" t="s">
        <v>151</v>
      </c>
      <c r="K418" t="s">
        <v>72</v>
      </c>
      <c r="L418" t="s">
        <v>41</v>
      </c>
      <c r="M418" t="s">
        <v>41</v>
      </c>
      <c r="N418">
        <v>1</v>
      </c>
      <c r="O418">
        <v>4.51</v>
      </c>
      <c r="P418">
        <v>7</v>
      </c>
      <c r="Q418">
        <v>18</v>
      </c>
      <c r="R418" t="e">
        <v>#N/A</v>
      </c>
      <c r="S418">
        <v>87</v>
      </c>
      <c r="T418">
        <v>400</v>
      </c>
      <c r="U418">
        <v>124</v>
      </c>
      <c r="V418">
        <v>89</v>
      </c>
      <c r="W418">
        <v>5.0999999999999996</v>
      </c>
      <c r="X418">
        <f>VLOOKUP(A418,眼底和Gensini!$A:$L,2,0)</f>
        <v>0.57450000000000001</v>
      </c>
      <c r="Y418">
        <f>VLOOKUP($A418,眼底和Gensini!$A:$L,2,0)</f>
        <v>0.57450000000000001</v>
      </c>
      <c r="Z418">
        <f>VLOOKUP($A418,眼底和Gensini!$A:$L,4,0)</f>
        <v>47</v>
      </c>
      <c r="AA418">
        <f>VLOOKUP($A418,眼底和Gensini!$A:$L,5,0)</f>
        <v>52.5</v>
      </c>
      <c r="AB418">
        <f>VLOOKUP($A418,眼底和Gensini!$A:$L,6,0)</f>
        <v>82.5</v>
      </c>
      <c r="AC418">
        <f>VLOOKUP($A418,眼底和Gensini!$A:$L,7,0)</f>
        <v>89</v>
      </c>
      <c r="AD418">
        <f>VLOOKUP($A418,眼底和Gensini!$A:$L,8,0)</f>
        <v>1.6140000000000001</v>
      </c>
      <c r="AE418">
        <f>VLOOKUP($A418,眼底和Gensini!$A:$L,9,0)</f>
        <v>1.6139999999999901</v>
      </c>
      <c r="AF418">
        <f>VLOOKUP($A418,眼底和Gensini!$A:$L,10,0)</f>
        <v>1.09975</v>
      </c>
      <c r="AG418">
        <f>VLOOKUP($A418,眼底和Gensini!$A:$L,11,0)</f>
        <v>2.3410500000000001</v>
      </c>
      <c r="AH418">
        <f>VLOOKUP($A418,眼底和Gensini!$A:$L,12,0)</f>
        <v>18</v>
      </c>
    </row>
    <row r="419" spans="1:34" x14ac:dyDescent="0.25">
      <c r="A419">
        <v>265199</v>
      </c>
      <c r="B419">
        <v>50</v>
      </c>
      <c r="C419">
        <v>1</v>
      </c>
      <c r="D419" t="s">
        <v>40</v>
      </c>
      <c r="E419" t="s">
        <v>41</v>
      </c>
      <c r="F419">
        <v>0</v>
      </c>
      <c r="G419" t="s">
        <v>73</v>
      </c>
      <c r="H419" t="s">
        <v>43</v>
      </c>
      <c r="I419" t="s">
        <v>101</v>
      </c>
      <c r="J419" t="s">
        <v>151</v>
      </c>
      <c r="K419" t="s">
        <v>105</v>
      </c>
      <c r="L419" t="s">
        <v>40</v>
      </c>
      <c r="M419" t="s">
        <v>41</v>
      </c>
      <c r="N419">
        <v>1</v>
      </c>
      <c r="O419">
        <v>3.97</v>
      </c>
      <c r="P419">
        <v>6</v>
      </c>
      <c r="Q419">
        <v>0</v>
      </c>
      <c r="R419">
        <v>3</v>
      </c>
      <c r="S419">
        <v>63</v>
      </c>
      <c r="T419">
        <v>374</v>
      </c>
      <c r="U419">
        <v>162</v>
      </c>
      <c r="V419">
        <v>124</v>
      </c>
      <c r="W419">
        <v>15.1</v>
      </c>
      <c r="X419">
        <f>VLOOKUP(A419,眼底和Gensini!$A:$L,2,0)</f>
        <v>0.60499999999999998</v>
      </c>
      <c r="Y419">
        <f>VLOOKUP($A419,眼底和Gensini!$A:$L,2,0)</f>
        <v>0.60499999999999998</v>
      </c>
      <c r="Z419">
        <f>VLOOKUP($A419,眼底和Gensini!$A:$L,4,0)</f>
        <v>50</v>
      </c>
      <c r="AA419">
        <f>VLOOKUP($A419,眼底和Gensini!$A:$L,5,0)</f>
        <v>49.5</v>
      </c>
      <c r="AB419">
        <f>VLOOKUP($A419,眼底和Gensini!$A:$L,6,0)</f>
        <v>82.5</v>
      </c>
      <c r="AC419">
        <f>VLOOKUP($A419,眼底和Gensini!$A:$L,7,0)</f>
        <v>82.5</v>
      </c>
      <c r="AD419">
        <f>VLOOKUP($A419,眼底和Gensini!$A:$L,8,0)</f>
        <v>1.5679999999999901</v>
      </c>
      <c r="AE419">
        <f>VLOOKUP($A419,眼底和Gensini!$A:$L,9,0)</f>
        <v>1.579</v>
      </c>
      <c r="AF419">
        <f>VLOOKUP($A419,眼底和Gensini!$A:$L,10,0)</f>
        <v>0.85135000000000005</v>
      </c>
      <c r="AG419">
        <f>VLOOKUP($A419,眼底和Gensini!$A:$L,11,0)</f>
        <v>1.2212499999999999</v>
      </c>
      <c r="AH419">
        <f>VLOOKUP($A419,眼底和Gensini!$A:$L,12,0)</f>
        <v>0</v>
      </c>
    </row>
    <row r="420" spans="1:34" x14ac:dyDescent="0.25">
      <c r="A420">
        <v>159844</v>
      </c>
      <c r="B420">
        <v>74</v>
      </c>
      <c r="C420">
        <v>1</v>
      </c>
      <c r="D420" t="s">
        <v>41</v>
      </c>
      <c r="E420" t="s">
        <v>41</v>
      </c>
      <c r="F420">
        <v>0</v>
      </c>
      <c r="G420" t="s">
        <v>100</v>
      </c>
      <c r="H420" t="s">
        <v>189</v>
      </c>
      <c r="I420" t="s">
        <v>95</v>
      </c>
      <c r="J420" t="s">
        <v>123</v>
      </c>
      <c r="K420" t="s">
        <v>55</v>
      </c>
      <c r="L420" t="s">
        <v>41</v>
      </c>
      <c r="M420" t="s">
        <v>40</v>
      </c>
      <c r="N420">
        <v>1</v>
      </c>
      <c r="O420">
        <v>3.22</v>
      </c>
      <c r="P420">
        <v>5.7</v>
      </c>
      <c r="Q420" t="e">
        <v>#N/A</v>
      </c>
      <c r="R420">
        <v>1.3</v>
      </c>
      <c r="S420">
        <v>79</v>
      </c>
      <c r="T420">
        <v>254</v>
      </c>
      <c r="U420">
        <v>136</v>
      </c>
      <c r="V420">
        <v>176</v>
      </c>
      <c r="W420">
        <v>7.1</v>
      </c>
      <c r="X420" t="e">
        <f>VLOOKUP(A420,眼底和Gensini!$A:$L,2,0)</f>
        <v>#N/A</v>
      </c>
      <c r="Y420" t="e">
        <f>VLOOKUP($A420,眼底和Gensini!$A:$L,2,0)</f>
        <v>#N/A</v>
      </c>
      <c r="Z420" t="e">
        <f>VLOOKUP($A420,眼底和Gensini!$A:$L,4,0)</f>
        <v>#N/A</v>
      </c>
      <c r="AA420" t="e">
        <f>VLOOKUP($A420,眼底和Gensini!$A:$L,5,0)</f>
        <v>#N/A</v>
      </c>
      <c r="AB420" t="e">
        <f>VLOOKUP($A420,眼底和Gensini!$A:$L,6,0)</f>
        <v>#N/A</v>
      </c>
      <c r="AC420" t="e">
        <f>VLOOKUP($A420,眼底和Gensini!$A:$L,7,0)</f>
        <v>#N/A</v>
      </c>
      <c r="AD420" t="e">
        <f>VLOOKUP($A420,眼底和Gensini!$A:$L,8,0)</f>
        <v>#N/A</v>
      </c>
      <c r="AE420" t="e">
        <f>VLOOKUP($A420,眼底和Gensini!$A:$L,9,0)</f>
        <v>#N/A</v>
      </c>
      <c r="AF420" t="e">
        <f>VLOOKUP($A420,眼底和Gensini!$A:$L,10,0)</f>
        <v>#N/A</v>
      </c>
      <c r="AG420" t="e">
        <f>VLOOKUP($A420,眼底和Gensini!$A:$L,11,0)</f>
        <v>#N/A</v>
      </c>
      <c r="AH420" t="e">
        <f>VLOOKUP($A420,眼底和Gensini!$A:$L,12,0)</f>
        <v>#N/A</v>
      </c>
    </row>
    <row r="421" spans="1:34" x14ac:dyDescent="0.25">
      <c r="A421">
        <v>411520</v>
      </c>
      <c r="B421">
        <v>44</v>
      </c>
      <c r="C421">
        <v>1</v>
      </c>
      <c r="D421" t="s">
        <v>41</v>
      </c>
      <c r="E421" t="s">
        <v>41</v>
      </c>
      <c r="F421">
        <v>0</v>
      </c>
      <c r="G421" t="s">
        <v>126</v>
      </c>
      <c r="H421" t="s">
        <v>46</v>
      </c>
      <c r="I421" t="s">
        <v>85</v>
      </c>
      <c r="J421" t="s">
        <v>71</v>
      </c>
      <c r="K421" t="s">
        <v>84</v>
      </c>
      <c r="L421" t="s">
        <v>41</v>
      </c>
      <c r="M421" t="s">
        <v>40</v>
      </c>
      <c r="N421">
        <v>1</v>
      </c>
      <c r="O421">
        <v>3.31</v>
      </c>
      <c r="P421">
        <v>5.3</v>
      </c>
      <c r="Q421">
        <v>10</v>
      </c>
      <c r="R421">
        <v>0.5</v>
      </c>
      <c r="S421">
        <v>86</v>
      </c>
      <c r="T421">
        <v>205</v>
      </c>
      <c r="U421">
        <v>142</v>
      </c>
      <c r="V421">
        <v>139</v>
      </c>
      <c r="W421">
        <v>11.7</v>
      </c>
      <c r="X421">
        <f>VLOOKUP(A421,眼底和Gensini!$A:$L,2,0)</f>
        <v>0.56499999999999995</v>
      </c>
      <c r="Y421">
        <f>VLOOKUP($A421,眼底和Gensini!$A:$L,2,0)</f>
        <v>0.56499999999999995</v>
      </c>
      <c r="Z421">
        <f>VLOOKUP($A421,眼底和Gensini!$A:$L,4,0)</f>
        <v>63.5</v>
      </c>
      <c r="AA421">
        <f>VLOOKUP($A421,眼底和Gensini!$A:$L,5,0)</f>
        <v>68</v>
      </c>
      <c r="AB421">
        <f>VLOOKUP($A421,眼底和Gensini!$A:$L,6,0)</f>
        <v>112</v>
      </c>
      <c r="AC421">
        <f>VLOOKUP($A421,眼底和Gensini!$A:$L,7,0)</f>
        <v>100.5</v>
      </c>
      <c r="AD421">
        <f>VLOOKUP($A421,眼底和Gensini!$A:$L,8,0)</f>
        <v>1.58099999999999</v>
      </c>
      <c r="AE421">
        <f>VLOOKUP($A421,眼底和Gensini!$A:$L,9,0)</f>
        <v>1.6034999999999999</v>
      </c>
      <c r="AF421">
        <f>VLOOKUP($A421,眼底和Gensini!$A:$L,10,0)</f>
        <v>0.83040000000000003</v>
      </c>
      <c r="AG421">
        <f>VLOOKUP($A421,眼底和Gensini!$A:$L,11,0)</f>
        <v>1.3028</v>
      </c>
      <c r="AH421">
        <f>VLOOKUP($A421,眼底和Gensini!$A:$L,12,0)</f>
        <v>10</v>
      </c>
    </row>
    <row r="422" spans="1:34" x14ac:dyDescent="0.25">
      <c r="A422">
        <v>49140</v>
      </c>
      <c r="B422">
        <v>47</v>
      </c>
      <c r="C422">
        <v>2</v>
      </c>
      <c r="D422" t="s">
        <v>40</v>
      </c>
      <c r="E422" t="s">
        <v>41</v>
      </c>
      <c r="F422">
        <v>0</v>
      </c>
      <c r="G422" t="s">
        <v>137</v>
      </c>
      <c r="H422" t="s">
        <v>102</v>
      </c>
      <c r="I422" t="s">
        <v>55</v>
      </c>
      <c r="J422" t="s">
        <v>97</v>
      </c>
      <c r="K422" t="s">
        <v>70</v>
      </c>
      <c r="L422" t="s">
        <v>40</v>
      </c>
      <c r="M422" t="s">
        <v>40</v>
      </c>
      <c r="N422">
        <v>1</v>
      </c>
      <c r="O422">
        <v>5.89</v>
      </c>
      <c r="P422">
        <v>5.6</v>
      </c>
      <c r="Q422">
        <v>0</v>
      </c>
      <c r="R422" t="s">
        <v>52</v>
      </c>
      <c r="S422">
        <v>53</v>
      </c>
      <c r="T422">
        <v>381</v>
      </c>
      <c r="U422">
        <v>189</v>
      </c>
      <c r="V422">
        <v>52</v>
      </c>
      <c r="W422">
        <v>15.4</v>
      </c>
      <c r="X422">
        <f>VLOOKUP(A422,眼底和Gensini!$A:$L,2,0)</f>
        <v>0.69650000000000001</v>
      </c>
      <c r="Y422">
        <f>VLOOKUP($A422,眼底和Gensini!$A:$L,2,0)</f>
        <v>0.69650000000000001</v>
      </c>
      <c r="Z422">
        <f>VLOOKUP($A422,眼底和Gensini!$A:$L,4,0)</f>
        <v>72</v>
      </c>
      <c r="AA422">
        <f>VLOOKUP($A422,眼底和Gensini!$A:$L,5,0)</f>
        <v>74.5</v>
      </c>
      <c r="AB422">
        <f>VLOOKUP($A422,眼底和Gensini!$A:$L,6,0)</f>
        <v>103</v>
      </c>
      <c r="AC422">
        <f>VLOOKUP($A422,眼底和Gensini!$A:$L,7,0)</f>
        <v>95.5</v>
      </c>
      <c r="AD422">
        <f>VLOOKUP($A422,眼底和Gensini!$A:$L,8,0)</f>
        <v>1.5305</v>
      </c>
      <c r="AE422">
        <f>VLOOKUP($A422,眼底和Gensini!$A:$L,9,0)</f>
        <v>1.5945</v>
      </c>
      <c r="AF422">
        <f>VLOOKUP($A422,眼底和Gensini!$A:$L,10,0)</f>
        <v>0.87975000000000003</v>
      </c>
      <c r="AG422">
        <f>VLOOKUP($A422,眼底和Gensini!$A:$L,11,0)</f>
        <v>1.1842999999999999</v>
      </c>
      <c r="AH422">
        <f>VLOOKUP($A422,眼底和Gensini!$A:$L,12,0)</f>
        <v>0</v>
      </c>
    </row>
    <row r="423" spans="1:34" x14ac:dyDescent="0.25">
      <c r="A423">
        <v>314959</v>
      </c>
      <c r="B423">
        <v>53</v>
      </c>
      <c r="C423">
        <v>1</v>
      </c>
      <c r="D423" t="s">
        <v>40</v>
      </c>
      <c r="E423" t="s">
        <v>40</v>
      </c>
      <c r="F423">
        <v>0</v>
      </c>
      <c r="G423" t="s">
        <v>156</v>
      </c>
      <c r="H423" t="s">
        <v>80</v>
      </c>
      <c r="I423" t="s">
        <v>51</v>
      </c>
      <c r="J423" t="s">
        <v>139</v>
      </c>
      <c r="K423" t="s">
        <v>55</v>
      </c>
      <c r="L423" t="s">
        <v>40</v>
      </c>
      <c r="M423" t="s">
        <v>40</v>
      </c>
      <c r="N423">
        <v>1</v>
      </c>
      <c r="O423">
        <v>4.8499999999999996</v>
      </c>
      <c r="P423">
        <v>6</v>
      </c>
      <c r="Q423">
        <v>10</v>
      </c>
      <c r="R423" t="e">
        <v>#N/A</v>
      </c>
      <c r="S423">
        <v>58</v>
      </c>
      <c r="T423">
        <v>252</v>
      </c>
      <c r="U423">
        <v>157</v>
      </c>
      <c r="V423">
        <v>74</v>
      </c>
      <c r="W423">
        <v>9.3000000000000007</v>
      </c>
      <c r="X423">
        <f>VLOOKUP(A423,眼底和Gensini!$A:$L,2,0)</f>
        <v>0.91949999999999998</v>
      </c>
      <c r="Y423">
        <f>VLOOKUP($A423,眼底和Gensini!$A:$L,2,0)</f>
        <v>0.91949999999999998</v>
      </c>
      <c r="Z423">
        <f>VLOOKUP($A423,眼底和Gensini!$A:$L,4,0)</f>
        <v>85</v>
      </c>
      <c r="AA423">
        <f>VLOOKUP($A423,眼底和Gensini!$A:$L,5,0)</f>
        <v>76.5</v>
      </c>
      <c r="AB423">
        <f>VLOOKUP($A423,眼底和Gensini!$A:$L,6,0)</f>
        <v>92.5</v>
      </c>
      <c r="AC423">
        <f>VLOOKUP($A423,眼底和Gensini!$A:$L,7,0)</f>
        <v>98.5</v>
      </c>
      <c r="AD423">
        <f>VLOOKUP($A423,眼底和Gensini!$A:$L,8,0)</f>
        <v>1.552</v>
      </c>
      <c r="AE423">
        <f>VLOOKUP($A423,眼底和Gensini!$A:$L,9,0)</f>
        <v>1.5914999999999899</v>
      </c>
      <c r="AF423">
        <f>VLOOKUP($A423,眼底和Gensini!$A:$L,10,0)</f>
        <v>1.1092</v>
      </c>
      <c r="AG423">
        <f>VLOOKUP($A423,眼底和Gensini!$A:$L,11,0)</f>
        <v>1.2156</v>
      </c>
      <c r="AH423">
        <f>VLOOKUP($A423,眼底和Gensini!$A:$L,12,0)</f>
        <v>10</v>
      </c>
    </row>
    <row r="424" spans="1:34" x14ac:dyDescent="0.25">
      <c r="A424">
        <v>411368</v>
      </c>
      <c r="B424">
        <v>72</v>
      </c>
      <c r="C424">
        <v>1</v>
      </c>
      <c r="D424" t="s">
        <v>41</v>
      </c>
      <c r="E424" t="s">
        <v>41</v>
      </c>
      <c r="F424">
        <v>0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s">
        <v>41</v>
      </c>
      <c r="M424" t="s">
        <v>40</v>
      </c>
      <c r="N424">
        <v>1</v>
      </c>
      <c r="O424">
        <v>4.16</v>
      </c>
      <c r="P424">
        <v>6.1</v>
      </c>
      <c r="Q424">
        <v>14</v>
      </c>
      <c r="R424" t="s">
        <v>52</v>
      </c>
      <c r="S424">
        <v>57</v>
      </c>
      <c r="T424">
        <v>344</v>
      </c>
      <c r="U424">
        <v>152</v>
      </c>
      <c r="V424">
        <v>76</v>
      </c>
      <c r="W424">
        <v>12.2</v>
      </c>
      <c r="X424">
        <f>VLOOKUP(A424,眼底和Gensini!$A:$L,2,0)</f>
        <v>0.32400000000000001</v>
      </c>
      <c r="Y424">
        <f>VLOOKUP($A424,眼底和Gensini!$A:$L,2,0)</f>
        <v>0.32400000000000001</v>
      </c>
      <c r="Z424">
        <f>VLOOKUP($A424,眼底和Gensini!$A:$L,4,0)</f>
        <v>25</v>
      </c>
      <c r="AA424">
        <f>VLOOKUP($A424,眼底和Gensini!$A:$L,5,0)</f>
        <v>28</v>
      </c>
      <c r="AB424">
        <f>VLOOKUP($A424,眼底和Gensini!$A:$L,6,0)</f>
        <v>77</v>
      </c>
      <c r="AC424">
        <f>VLOOKUP($A424,眼底和Gensini!$A:$L,7,0)</f>
        <v>64</v>
      </c>
      <c r="AD424">
        <f>VLOOKUP($A424,眼底和Gensini!$A:$L,8,0)</f>
        <v>1.2689999999999999</v>
      </c>
      <c r="AE424">
        <f>VLOOKUP($A424,眼底和Gensini!$A:$L,9,0)</f>
        <v>1.411</v>
      </c>
      <c r="AF424">
        <f>VLOOKUP($A424,眼底和Gensini!$A:$L,10,0)</f>
        <v>0.61939999999999995</v>
      </c>
      <c r="AG424">
        <f>VLOOKUP($A424,眼底和Gensini!$A:$L,11,0)</f>
        <v>1.4726999999999999</v>
      </c>
      <c r="AH424">
        <f>VLOOKUP($A424,眼底和Gensini!$A:$L,12,0)</f>
        <v>14</v>
      </c>
    </row>
    <row r="425" spans="1:34" x14ac:dyDescent="0.25">
      <c r="A425">
        <v>143306</v>
      </c>
      <c r="B425" t="e">
        <v>#N/A</v>
      </c>
      <c r="C425" t="e">
        <v>#N/A</v>
      </c>
      <c r="D425" t="e">
        <v>#N/A</v>
      </c>
      <c r="E425" t="e">
        <v>#N/A</v>
      </c>
      <c r="F425">
        <v>0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>
        <v>1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>
        <f>VLOOKUP(A425,眼底和Gensini!$A:$L,2,0)</f>
        <v>0.78499999999999903</v>
      </c>
      <c r="Y425">
        <f>VLOOKUP($A425,眼底和Gensini!$A:$L,2,0)</f>
        <v>0.78499999999999903</v>
      </c>
      <c r="Z425">
        <f>VLOOKUP($A425,眼底和Gensini!$A:$L,4,0)</f>
        <v>70.5</v>
      </c>
      <c r="AA425">
        <f>VLOOKUP($A425,眼底和Gensini!$A:$L,5,0)</f>
        <v>69.5</v>
      </c>
      <c r="AB425">
        <f>VLOOKUP($A425,眼底和Gensini!$A:$L,6,0)</f>
        <v>91.5</v>
      </c>
      <c r="AC425">
        <f>VLOOKUP($A425,眼底和Gensini!$A:$L,7,0)</f>
        <v>89.5</v>
      </c>
      <c r="AD425">
        <f>VLOOKUP($A425,眼底和Gensini!$A:$L,8,0)</f>
        <v>1.5920000000000001</v>
      </c>
      <c r="AE425">
        <f>VLOOKUP($A425,眼底和Gensini!$A:$L,9,0)</f>
        <v>1.6339999999999899</v>
      </c>
      <c r="AF425">
        <f>VLOOKUP($A425,眼底和Gensini!$A:$L,10,0)</f>
        <v>1.3787</v>
      </c>
      <c r="AG425">
        <f>VLOOKUP($A425,眼底和Gensini!$A:$L,11,0)</f>
        <v>1.39375</v>
      </c>
      <c r="AH425">
        <f>VLOOKUP($A425,眼底和Gensini!$A:$L,12,0)</f>
        <v>0</v>
      </c>
    </row>
    <row r="426" spans="1:34" x14ac:dyDescent="0.25">
      <c r="A426">
        <v>116324</v>
      </c>
      <c r="B426">
        <v>43</v>
      </c>
      <c r="C426">
        <v>2</v>
      </c>
      <c r="D426" t="s">
        <v>40</v>
      </c>
      <c r="E426" t="s">
        <v>40</v>
      </c>
      <c r="F426">
        <v>0</v>
      </c>
      <c r="G426" t="s">
        <v>133</v>
      </c>
      <c r="H426" t="s">
        <v>74</v>
      </c>
      <c r="I426" t="s">
        <v>55</v>
      </c>
      <c r="J426" t="s">
        <v>149</v>
      </c>
      <c r="K426" t="s">
        <v>65</v>
      </c>
      <c r="L426" t="s">
        <v>41</v>
      </c>
      <c r="M426" t="s">
        <v>41</v>
      </c>
      <c r="N426">
        <v>1</v>
      </c>
      <c r="O426">
        <v>5.21</v>
      </c>
      <c r="P426">
        <v>8.6999999999999993</v>
      </c>
      <c r="Q426">
        <v>28</v>
      </c>
      <c r="R426">
        <v>0.3</v>
      </c>
      <c r="S426">
        <v>52</v>
      </c>
      <c r="T426">
        <v>407</v>
      </c>
      <c r="U426">
        <v>160</v>
      </c>
      <c r="V426">
        <v>21</v>
      </c>
      <c r="W426">
        <v>2.9</v>
      </c>
      <c r="X426">
        <f>VLOOKUP(A426,眼底和Gensini!$A:$L,2,0)</f>
        <v>0</v>
      </c>
      <c r="Y426">
        <f>VLOOKUP($A426,眼底和Gensini!$A:$L,2,0)</f>
        <v>0</v>
      </c>
      <c r="Z426">
        <f>VLOOKUP($A426,眼底和Gensini!$A:$L,4,0)</f>
        <v>0</v>
      </c>
      <c r="AA426">
        <f>VLOOKUP($A426,眼底和Gensini!$A:$L,5,0)</f>
        <v>39</v>
      </c>
      <c r="AB426">
        <f>VLOOKUP($A426,眼底和Gensini!$A:$L,6,0)</f>
        <v>98</v>
      </c>
      <c r="AC426">
        <f>VLOOKUP($A426,眼底和Gensini!$A:$L,7,0)</f>
        <v>60</v>
      </c>
      <c r="AD426">
        <f>VLOOKUP($A426,眼底和Gensini!$A:$L,8,0)</f>
        <v>0.96299999999999997</v>
      </c>
      <c r="AE426">
        <f>VLOOKUP($A426,眼底和Gensini!$A:$L,9,0)</f>
        <v>1.24</v>
      </c>
      <c r="AF426">
        <f>VLOOKUP($A426,眼底和Gensini!$A:$L,10,0)</f>
        <v>0.3145</v>
      </c>
      <c r="AG426">
        <f>VLOOKUP($A426,眼底和Gensini!$A:$L,11,0)</f>
        <v>1.7476</v>
      </c>
      <c r="AH426">
        <f>VLOOKUP($A426,眼底和Gensini!$A:$L,12,0)</f>
        <v>28</v>
      </c>
    </row>
    <row r="427" spans="1:34" x14ac:dyDescent="0.25">
      <c r="A427">
        <v>411519</v>
      </c>
      <c r="B427">
        <v>70</v>
      </c>
      <c r="C427">
        <v>2</v>
      </c>
      <c r="D427" t="s">
        <v>40</v>
      </c>
      <c r="E427" t="s">
        <v>40</v>
      </c>
      <c r="F427">
        <v>0</v>
      </c>
      <c r="G427" t="s">
        <v>87</v>
      </c>
      <c r="H427" t="s">
        <v>72</v>
      </c>
      <c r="I427" t="s">
        <v>114</v>
      </c>
      <c r="J427" t="s">
        <v>159</v>
      </c>
      <c r="K427" t="s">
        <v>86</v>
      </c>
      <c r="L427" t="s">
        <v>41</v>
      </c>
      <c r="M427" t="s">
        <v>40</v>
      </c>
      <c r="N427">
        <v>1</v>
      </c>
      <c r="O427">
        <v>5.37</v>
      </c>
      <c r="P427">
        <v>4.8</v>
      </c>
      <c r="Q427">
        <v>0</v>
      </c>
      <c r="R427">
        <v>0.1</v>
      </c>
      <c r="S427">
        <v>60</v>
      </c>
      <c r="T427">
        <v>316</v>
      </c>
      <c r="U427">
        <v>126</v>
      </c>
      <c r="V427">
        <v>74</v>
      </c>
      <c r="W427">
        <v>3.1</v>
      </c>
      <c r="X427">
        <f>VLOOKUP(A427,眼底和Gensini!$A:$L,2,0)</f>
        <v>1.0489999999999999</v>
      </c>
      <c r="Y427">
        <f>VLOOKUP($A427,眼底和Gensini!$A:$L,2,0)</f>
        <v>1.0489999999999999</v>
      </c>
      <c r="Z427">
        <f>VLOOKUP($A427,眼底和Gensini!$A:$L,4,0)</f>
        <v>47</v>
      </c>
      <c r="AA427">
        <f>VLOOKUP($A427,眼底和Gensini!$A:$L,5,0)</f>
        <v>64</v>
      </c>
      <c r="AB427">
        <f>VLOOKUP($A427,眼底和Gensini!$A:$L,6,0)</f>
        <v>47.5</v>
      </c>
      <c r="AC427">
        <f>VLOOKUP($A427,眼底和Gensini!$A:$L,7,0)</f>
        <v>0</v>
      </c>
      <c r="AD427">
        <f>VLOOKUP($A427,眼底和Gensini!$A:$L,8,0)</f>
        <v>1.2849999999999999</v>
      </c>
      <c r="AE427">
        <f>VLOOKUP($A427,眼底和Gensini!$A:$L,9,0)</f>
        <v>1.2925</v>
      </c>
      <c r="AF427">
        <f>VLOOKUP($A427,眼底和Gensini!$A:$L,10,0)</f>
        <v>0.44319999999999998</v>
      </c>
      <c r="AG427">
        <f>VLOOKUP($A427,眼底和Gensini!$A:$L,11,0)</f>
        <v>0.85809999999999997</v>
      </c>
      <c r="AH427">
        <f>VLOOKUP($A427,眼底和Gensini!$A:$L,12,0)</f>
        <v>0</v>
      </c>
    </row>
    <row r="428" spans="1:34" x14ac:dyDescent="0.25">
      <c r="A428">
        <v>188849</v>
      </c>
      <c r="B428">
        <v>70</v>
      </c>
      <c r="C428">
        <v>1</v>
      </c>
      <c r="D428" t="s">
        <v>41</v>
      </c>
      <c r="E428" t="s">
        <v>41</v>
      </c>
      <c r="F428">
        <v>0</v>
      </c>
      <c r="G428" t="s">
        <v>153</v>
      </c>
      <c r="H428" t="s">
        <v>60</v>
      </c>
      <c r="I428" t="s">
        <v>76</v>
      </c>
      <c r="J428" t="s">
        <v>71</v>
      </c>
      <c r="K428" t="s">
        <v>70</v>
      </c>
      <c r="L428" t="s">
        <v>40</v>
      </c>
      <c r="M428" t="s">
        <v>41</v>
      </c>
      <c r="N428">
        <v>1</v>
      </c>
      <c r="O428">
        <v>3.58</v>
      </c>
      <c r="P428">
        <v>6.2</v>
      </c>
      <c r="Q428">
        <v>6</v>
      </c>
      <c r="R428" t="e">
        <v>#N/A</v>
      </c>
      <c r="S428">
        <v>93</v>
      </c>
      <c r="T428">
        <v>406</v>
      </c>
      <c r="U428">
        <v>188</v>
      </c>
      <c r="V428">
        <v>82</v>
      </c>
      <c r="W428">
        <v>10.6</v>
      </c>
      <c r="X428">
        <f>VLOOKUP(A428,眼底和Gensini!$A:$L,2,0)</f>
        <v>0.71699999999999997</v>
      </c>
      <c r="Y428">
        <f>VLOOKUP($A428,眼底和Gensini!$A:$L,2,0)</f>
        <v>0.71699999999999997</v>
      </c>
      <c r="Z428">
        <f>VLOOKUP($A428,眼底和Gensini!$A:$L,4,0)</f>
        <v>72.5</v>
      </c>
      <c r="AA428">
        <f>VLOOKUP($A428,眼底和Gensini!$A:$L,5,0)</f>
        <v>68</v>
      </c>
      <c r="AB428">
        <f>VLOOKUP($A428,眼底和Gensini!$A:$L,6,0)</f>
        <v>102.5</v>
      </c>
      <c r="AC428">
        <f>VLOOKUP($A428,眼底和Gensini!$A:$L,7,0)</f>
        <v>97.5</v>
      </c>
      <c r="AD428">
        <f>VLOOKUP($A428,眼底和Gensini!$A:$L,8,0)</f>
        <v>1.42099999999999</v>
      </c>
      <c r="AE428">
        <f>VLOOKUP($A428,眼底和Gensini!$A:$L,9,0)</f>
        <v>1.53249999999999</v>
      </c>
      <c r="AF428">
        <f>VLOOKUP($A428,眼底和Gensini!$A:$L,10,0)</f>
        <v>0.90785000000000005</v>
      </c>
      <c r="AG428">
        <f>VLOOKUP($A428,眼底和Gensini!$A:$L,11,0)</f>
        <v>0.95855000000000001</v>
      </c>
      <c r="AH428">
        <f>VLOOKUP($A428,眼底和Gensini!$A:$L,12,0)</f>
        <v>6</v>
      </c>
    </row>
    <row r="429" spans="1:34" x14ac:dyDescent="0.25">
      <c r="A429">
        <v>392007</v>
      </c>
      <c r="B429">
        <v>59</v>
      </c>
      <c r="C429">
        <v>2</v>
      </c>
      <c r="D429" t="s">
        <v>40</v>
      </c>
      <c r="E429" t="s">
        <v>41</v>
      </c>
      <c r="F429">
        <v>0</v>
      </c>
      <c r="G429" t="s">
        <v>87</v>
      </c>
      <c r="H429" t="s">
        <v>77</v>
      </c>
      <c r="I429" t="s">
        <v>55</v>
      </c>
      <c r="J429" t="s">
        <v>103</v>
      </c>
      <c r="K429" t="s">
        <v>67</v>
      </c>
      <c r="L429" t="s">
        <v>41</v>
      </c>
      <c r="M429" t="s">
        <v>41</v>
      </c>
      <c r="N429">
        <v>1</v>
      </c>
      <c r="O429">
        <v>3.16</v>
      </c>
      <c r="P429">
        <v>5.0999999999999996</v>
      </c>
      <c r="Q429">
        <v>2</v>
      </c>
      <c r="R429" t="s">
        <v>52</v>
      </c>
      <c r="S429">
        <v>38</v>
      </c>
      <c r="T429">
        <v>205</v>
      </c>
      <c r="U429">
        <v>146</v>
      </c>
      <c r="V429">
        <v>33</v>
      </c>
      <c r="W429">
        <v>12</v>
      </c>
      <c r="X429">
        <f>VLOOKUP(A429,眼底和Gensini!$A:$L,2,0)</f>
        <v>0.82449999999999901</v>
      </c>
      <c r="Y429">
        <f>VLOOKUP($A429,眼底和Gensini!$A:$L,2,0)</f>
        <v>0.82449999999999901</v>
      </c>
      <c r="Z429">
        <f>VLOOKUP($A429,眼底和Gensini!$A:$L,4,0)</f>
        <v>64</v>
      </c>
      <c r="AA429">
        <f>VLOOKUP($A429,眼底和Gensini!$A:$L,5,0)</f>
        <v>51.5</v>
      </c>
      <c r="AB429">
        <f>VLOOKUP($A429,眼底和Gensini!$A:$L,6,0)</f>
        <v>78</v>
      </c>
      <c r="AC429">
        <f>VLOOKUP($A429,眼底和Gensini!$A:$L,7,0)</f>
        <v>78.5</v>
      </c>
      <c r="AD429">
        <f>VLOOKUP($A429,眼底和Gensini!$A:$L,8,0)</f>
        <v>1.4279999999999999</v>
      </c>
      <c r="AE429">
        <f>VLOOKUP($A429,眼底和Gensini!$A:$L,9,0)</f>
        <v>1.56</v>
      </c>
      <c r="AF429">
        <f>VLOOKUP($A429,眼底和Gensini!$A:$L,10,0)</f>
        <v>0.80735000000000001</v>
      </c>
      <c r="AG429">
        <f>VLOOKUP($A429,眼底和Gensini!$A:$L,11,0)</f>
        <v>1.2053499999999999</v>
      </c>
      <c r="AH429">
        <f>VLOOKUP($A429,眼底和Gensini!$A:$L,12,0)</f>
        <v>2</v>
      </c>
    </row>
    <row r="430" spans="1:34" x14ac:dyDescent="0.25">
      <c r="A430">
        <v>152340</v>
      </c>
      <c r="B430">
        <v>72</v>
      </c>
      <c r="C430">
        <v>2</v>
      </c>
      <c r="D430" t="s">
        <v>40</v>
      </c>
      <c r="E430" t="s">
        <v>40</v>
      </c>
      <c r="F430">
        <v>0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s">
        <v>40</v>
      </c>
      <c r="M430" t="s">
        <v>41</v>
      </c>
      <c r="N430">
        <v>1</v>
      </c>
      <c r="O430">
        <v>3.31</v>
      </c>
      <c r="P430">
        <v>7.7</v>
      </c>
      <c r="Q430">
        <v>4</v>
      </c>
      <c r="R430" t="s">
        <v>52</v>
      </c>
      <c r="S430">
        <v>66</v>
      </c>
      <c r="T430">
        <v>255</v>
      </c>
      <c r="U430">
        <v>164</v>
      </c>
      <c r="V430">
        <v>82</v>
      </c>
      <c r="W430">
        <v>9.8000000000000007</v>
      </c>
      <c r="X430">
        <f>VLOOKUP(A430,眼底和Gensini!$A:$L,2,0)</f>
        <v>0.80249999999999999</v>
      </c>
      <c r="Y430">
        <f>VLOOKUP($A430,眼底和Gensini!$A:$L,2,0)</f>
        <v>0.80249999999999999</v>
      </c>
      <c r="Z430">
        <f>VLOOKUP($A430,眼底和Gensini!$A:$L,4,0)</f>
        <v>62</v>
      </c>
      <c r="AA430">
        <f>VLOOKUP($A430,眼底和Gensini!$A:$L,5,0)</f>
        <v>61</v>
      </c>
      <c r="AB430">
        <f>VLOOKUP($A430,眼底和Gensini!$A:$L,6,0)</f>
        <v>78.5</v>
      </c>
      <c r="AC430">
        <f>VLOOKUP($A430,眼底和Gensini!$A:$L,7,0)</f>
        <v>80.5</v>
      </c>
      <c r="AD430">
        <f>VLOOKUP($A430,眼底和Gensini!$A:$L,8,0)</f>
        <v>1.4504999999999999</v>
      </c>
      <c r="AE430">
        <f>VLOOKUP($A430,眼底和Gensini!$A:$L,9,0)</f>
        <v>1.5114999999999901</v>
      </c>
      <c r="AF430">
        <f>VLOOKUP($A430,眼底和Gensini!$A:$L,10,0)</f>
        <v>1.0932500000000001</v>
      </c>
      <c r="AG430">
        <f>VLOOKUP($A430,眼底和Gensini!$A:$L,11,0)</f>
        <v>1.7471999999999901</v>
      </c>
      <c r="AH430">
        <f>VLOOKUP($A430,眼底和Gensini!$A:$L,12,0)</f>
        <v>4</v>
      </c>
    </row>
    <row r="431" spans="1:34" x14ac:dyDescent="0.25">
      <c r="A431">
        <v>382874</v>
      </c>
      <c r="B431">
        <v>45</v>
      </c>
      <c r="C431">
        <v>1</v>
      </c>
      <c r="D431" t="s">
        <v>41</v>
      </c>
      <c r="E431" t="s">
        <v>41</v>
      </c>
      <c r="F431">
        <v>0</v>
      </c>
      <c r="G431" t="s">
        <v>191</v>
      </c>
      <c r="H431" t="s">
        <v>120</v>
      </c>
      <c r="I431" t="s">
        <v>65</v>
      </c>
      <c r="J431" t="s">
        <v>64</v>
      </c>
      <c r="K431" t="s">
        <v>95</v>
      </c>
      <c r="L431" t="s">
        <v>40</v>
      </c>
      <c r="M431" t="s">
        <v>41</v>
      </c>
      <c r="N431">
        <v>1</v>
      </c>
      <c r="O431">
        <v>3.45</v>
      </c>
      <c r="P431">
        <v>8.1</v>
      </c>
      <c r="Q431">
        <v>46</v>
      </c>
      <c r="R431">
        <v>1.1000000000000001</v>
      </c>
      <c r="S431">
        <v>95</v>
      </c>
      <c r="T431">
        <v>411</v>
      </c>
      <c r="U431">
        <v>137</v>
      </c>
      <c r="V431">
        <v>129</v>
      </c>
      <c r="W431">
        <v>11.8</v>
      </c>
      <c r="X431">
        <f>VLOOKUP(A431,眼底和Gensini!$A:$L,2,0)</f>
        <v>0.628</v>
      </c>
      <c r="Y431">
        <f>VLOOKUP($A431,眼底和Gensini!$A:$L,2,0)</f>
        <v>0.628</v>
      </c>
      <c r="Z431">
        <f>VLOOKUP($A431,眼底和Gensini!$A:$L,4,0)</f>
        <v>65</v>
      </c>
      <c r="AA431">
        <f>VLOOKUP($A431,眼底和Gensini!$A:$L,5,0)</f>
        <v>56.5</v>
      </c>
      <c r="AB431">
        <f>VLOOKUP($A431,眼底和Gensini!$A:$L,6,0)</f>
        <v>103</v>
      </c>
      <c r="AC431">
        <f>VLOOKUP($A431,眼底和Gensini!$A:$L,7,0)</f>
        <v>102</v>
      </c>
      <c r="AD431">
        <f>VLOOKUP($A431,眼底和Gensini!$A:$L,8,0)</f>
        <v>1.5920000000000001</v>
      </c>
      <c r="AE431">
        <f>VLOOKUP($A431,眼底和Gensini!$A:$L,9,0)</f>
        <v>1.629</v>
      </c>
      <c r="AF431">
        <f>VLOOKUP($A431,眼底和Gensini!$A:$L,10,0)</f>
        <v>1.4280999999999999</v>
      </c>
      <c r="AG431">
        <f>VLOOKUP($A431,眼底和Gensini!$A:$L,11,0)</f>
        <v>1.5672999999999999</v>
      </c>
      <c r="AH431">
        <f>VLOOKUP($A431,眼底和Gensini!$A:$L,12,0)</f>
        <v>46</v>
      </c>
    </row>
    <row r="432" spans="1:34" x14ac:dyDescent="0.25">
      <c r="A432">
        <v>411421</v>
      </c>
      <c r="B432">
        <v>69</v>
      </c>
      <c r="C432">
        <v>1</v>
      </c>
      <c r="D432" t="s">
        <v>40</v>
      </c>
      <c r="E432" t="s">
        <v>41</v>
      </c>
      <c r="F432">
        <v>0</v>
      </c>
      <c r="G432" t="s">
        <v>137</v>
      </c>
      <c r="H432" t="s">
        <v>96</v>
      </c>
      <c r="I432" t="s">
        <v>101</v>
      </c>
      <c r="J432" t="s">
        <v>90</v>
      </c>
      <c r="K432" t="s">
        <v>92</v>
      </c>
      <c r="L432" t="s">
        <v>41</v>
      </c>
      <c r="M432" t="s">
        <v>41</v>
      </c>
      <c r="N432">
        <v>1</v>
      </c>
      <c r="O432">
        <v>3.89</v>
      </c>
      <c r="P432">
        <v>10.199999999999999</v>
      </c>
      <c r="Q432">
        <v>0</v>
      </c>
      <c r="R432" t="s">
        <v>52</v>
      </c>
      <c r="S432">
        <v>58</v>
      </c>
      <c r="T432">
        <v>258</v>
      </c>
      <c r="U432">
        <v>144</v>
      </c>
      <c r="V432">
        <v>47</v>
      </c>
      <c r="W432">
        <v>15.2</v>
      </c>
      <c r="X432">
        <f>VLOOKUP(A432,眼底和Gensini!$A:$L,2,0)</f>
        <v>0.73699999999999999</v>
      </c>
      <c r="Y432">
        <f>VLOOKUP($A432,眼底和Gensini!$A:$L,2,0)</f>
        <v>0.73699999999999999</v>
      </c>
      <c r="Z432">
        <f>VLOOKUP($A432,眼底和Gensini!$A:$L,4,0)</f>
        <v>62</v>
      </c>
      <c r="AA432">
        <f>VLOOKUP($A432,眼底和Gensini!$A:$L,5,0)</f>
        <v>55.5</v>
      </c>
      <c r="AB432">
        <f>VLOOKUP($A432,眼底和Gensini!$A:$L,6,0)</f>
        <v>84</v>
      </c>
      <c r="AC432">
        <f>VLOOKUP($A432,眼底和Gensini!$A:$L,7,0)</f>
        <v>86</v>
      </c>
      <c r="AD432">
        <f>VLOOKUP($A432,眼底和Gensini!$A:$L,8,0)</f>
        <v>1.4934999999999901</v>
      </c>
      <c r="AE432">
        <f>VLOOKUP($A432,眼底和Gensini!$A:$L,9,0)</f>
        <v>1.5534999999999799</v>
      </c>
      <c r="AF432">
        <f>VLOOKUP($A432,眼底和Gensini!$A:$L,10,0)</f>
        <v>1.20675</v>
      </c>
      <c r="AG432">
        <f>VLOOKUP($A432,眼底和Gensini!$A:$L,11,0)</f>
        <v>1.1684999999999901</v>
      </c>
      <c r="AH432">
        <f>VLOOKUP($A432,眼底和Gensini!$A:$L,12,0)</f>
        <v>0</v>
      </c>
    </row>
    <row r="433" spans="1:34" x14ac:dyDescent="0.25">
      <c r="A433">
        <v>16807</v>
      </c>
      <c r="B433">
        <v>83</v>
      </c>
      <c r="C433">
        <v>1</v>
      </c>
      <c r="D433" t="s">
        <v>41</v>
      </c>
      <c r="E433" t="s">
        <v>40</v>
      </c>
      <c r="F433">
        <v>0</v>
      </c>
      <c r="G433" t="s">
        <v>107</v>
      </c>
      <c r="H433" t="s">
        <v>72</v>
      </c>
      <c r="I433" t="s">
        <v>74</v>
      </c>
      <c r="J433" t="s">
        <v>68</v>
      </c>
      <c r="K433" t="s">
        <v>43</v>
      </c>
      <c r="L433" t="s">
        <v>41</v>
      </c>
      <c r="M433" t="s">
        <v>41</v>
      </c>
      <c r="N433">
        <v>1</v>
      </c>
      <c r="O433">
        <v>5.52</v>
      </c>
      <c r="P433">
        <v>4.7</v>
      </c>
      <c r="Q433">
        <v>78</v>
      </c>
      <c r="R433" t="s">
        <v>52</v>
      </c>
      <c r="S433">
        <v>228</v>
      </c>
      <c r="T433">
        <v>318</v>
      </c>
      <c r="U433">
        <v>172</v>
      </c>
      <c r="V433">
        <v>132</v>
      </c>
      <c r="W433">
        <v>13.2</v>
      </c>
      <c r="X433">
        <f>VLOOKUP(A433,眼底和Gensini!$A:$L,2,0)</f>
        <v>0.60749999999999904</v>
      </c>
      <c r="Y433">
        <f>VLOOKUP($A433,眼底和Gensini!$A:$L,2,0)</f>
        <v>0.60749999999999904</v>
      </c>
      <c r="Z433">
        <f>VLOOKUP($A433,眼底和Gensini!$A:$L,4,0)</f>
        <v>52</v>
      </c>
      <c r="AA433">
        <f>VLOOKUP($A433,眼底和Gensini!$A:$L,5,0)</f>
        <v>64</v>
      </c>
      <c r="AB433">
        <f>VLOOKUP($A433,眼底和Gensini!$A:$L,6,0)</f>
        <v>86</v>
      </c>
      <c r="AC433">
        <f>VLOOKUP($A433,眼底和Gensini!$A:$L,7,0)</f>
        <v>64.5</v>
      </c>
      <c r="AD433">
        <f>VLOOKUP($A433,眼底和Gensini!$A:$L,8,0)</f>
        <v>1.351</v>
      </c>
      <c r="AE433">
        <f>VLOOKUP($A433,眼底和Gensini!$A:$L,9,0)</f>
        <v>1.474</v>
      </c>
      <c r="AF433">
        <f>VLOOKUP($A433,眼底和Gensini!$A:$L,10,0)</f>
        <v>0.71545000000000003</v>
      </c>
      <c r="AG433">
        <f>VLOOKUP($A433,眼底和Gensini!$A:$L,11,0)</f>
        <v>1.0876999999999999</v>
      </c>
      <c r="AH433">
        <f>VLOOKUP($A433,眼底和Gensini!$A:$L,12,0)</f>
        <v>78</v>
      </c>
    </row>
    <row r="434" spans="1:34" x14ac:dyDescent="0.25">
      <c r="A434">
        <v>411463</v>
      </c>
      <c r="B434">
        <v>69</v>
      </c>
      <c r="C434">
        <v>2</v>
      </c>
      <c r="D434" t="s">
        <v>40</v>
      </c>
      <c r="E434" t="s">
        <v>41</v>
      </c>
      <c r="F434">
        <v>0</v>
      </c>
      <c r="G434" t="s">
        <v>87</v>
      </c>
      <c r="H434" t="s">
        <v>101</v>
      </c>
      <c r="I434" t="s">
        <v>55</v>
      </c>
      <c r="J434" t="s">
        <v>150</v>
      </c>
      <c r="K434" t="s">
        <v>77</v>
      </c>
      <c r="L434" t="s">
        <v>41</v>
      </c>
      <c r="M434" t="s">
        <v>40</v>
      </c>
      <c r="N434">
        <v>1</v>
      </c>
      <c r="O434">
        <v>2.61</v>
      </c>
      <c r="P434">
        <v>4.0999999999999996</v>
      </c>
      <c r="Q434">
        <v>0</v>
      </c>
      <c r="R434">
        <v>0.9</v>
      </c>
      <c r="S434">
        <v>72</v>
      </c>
      <c r="T434">
        <v>252</v>
      </c>
      <c r="U434">
        <v>683</v>
      </c>
      <c r="V434">
        <v>81</v>
      </c>
      <c r="W434">
        <v>8.9</v>
      </c>
      <c r="X434">
        <f>VLOOKUP(A434,眼底和Gensini!$A:$L,2,0)</f>
        <v>0.88449999999999995</v>
      </c>
      <c r="Y434">
        <f>VLOOKUP($A434,眼底和Gensini!$A:$L,2,0)</f>
        <v>0.88449999999999995</v>
      </c>
      <c r="Z434">
        <f>VLOOKUP($A434,眼底和Gensini!$A:$L,4,0)</f>
        <v>75</v>
      </c>
      <c r="AA434">
        <f>VLOOKUP($A434,眼底和Gensini!$A:$L,5,0)</f>
        <v>68.5</v>
      </c>
      <c r="AB434">
        <f>VLOOKUP($A434,眼底和Gensini!$A:$L,6,0)</f>
        <v>85</v>
      </c>
      <c r="AC434">
        <f>VLOOKUP($A434,眼底和Gensini!$A:$L,7,0)</f>
        <v>88.5</v>
      </c>
      <c r="AD434">
        <f>VLOOKUP($A434,眼底和Gensini!$A:$L,8,0)</f>
        <v>1.4344999999999899</v>
      </c>
      <c r="AE434">
        <f>VLOOKUP($A434,眼底和Gensini!$A:$L,9,0)</f>
        <v>1.5095000000000001</v>
      </c>
      <c r="AF434">
        <f>VLOOKUP($A434,眼底和Gensini!$A:$L,10,0)</f>
        <v>1.2907500000000001</v>
      </c>
      <c r="AG434">
        <f>VLOOKUP($A434,眼底和Gensini!$A:$L,11,0)</f>
        <v>1.76085</v>
      </c>
      <c r="AH434">
        <f>VLOOKUP($A434,眼底和Gensini!$A:$L,12,0)</f>
        <v>0</v>
      </c>
    </row>
    <row r="435" spans="1:34" x14ac:dyDescent="0.25">
      <c r="A435">
        <v>411499</v>
      </c>
      <c r="B435">
        <v>58</v>
      </c>
      <c r="C435">
        <v>2</v>
      </c>
      <c r="D435" t="s">
        <v>40</v>
      </c>
      <c r="E435" t="s">
        <v>40</v>
      </c>
      <c r="F435">
        <v>0</v>
      </c>
      <c r="G435" t="s">
        <v>138</v>
      </c>
      <c r="H435" t="s">
        <v>165</v>
      </c>
      <c r="I435" t="s">
        <v>55</v>
      </c>
      <c r="J435" t="s">
        <v>71</v>
      </c>
      <c r="K435" t="s">
        <v>95</v>
      </c>
      <c r="L435" t="s">
        <v>41</v>
      </c>
      <c r="M435" t="s">
        <v>41</v>
      </c>
      <c r="N435">
        <v>1</v>
      </c>
      <c r="O435">
        <v>4.58</v>
      </c>
      <c r="P435">
        <v>6.2</v>
      </c>
      <c r="Q435">
        <v>0</v>
      </c>
      <c r="R435" t="s">
        <v>52</v>
      </c>
      <c r="S435">
        <v>55</v>
      </c>
      <c r="T435">
        <v>243</v>
      </c>
      <c r="U435">
        <v>158</v>
      </c>
      <c r="V435">
        <v>66</v>
      </c>
      <c r="W435">
        <v>16.899999999999999</v>
      </c>
      <c r="X435">
        <f>VLOOKUP(A435,眼底和Gensini!$A:$L,2,0)</f>
        <v>0.83499999999999996</v>
      </c>
      <c r="Y435">
        <f>VLOOKUP($A435,眼底和Gensini!$A:$L,2,0)</f>
        <v>0.83499999999999996</v>
      </c>
      <c r="Z435">
        <f>VLOOKUP($A435,眼底和Gensini!$A:$L,4,0)</f>
        <v>67.5</v>
      </c>
      <c r="AA435">
        <f>VLOOKUP($A435,眼底和Gensini!$A:$L,5,0)</f>
        <v>63</v>
      </c>
      <c r="AB435">
        <f>VLOOKUP($A435,眼底和Gensini!$A:$L,6,0)</f>
        <v>83</v>
      </c>
      <c r="AC435">
        <f>VLOOKUP($A435,眼底和Gensini!$A:$L,7,0)</f>
        <v>93</v>
      </c>
      <c r="AD435">
        <f>VLOOKUP($A435,眼底和Gensini!$A:$L,8,0)</f>
        <v>1.552</v>
      </c>
      <c r="AE435">
        <f>VLOOKUP($A435,眼底和Gensini!$A:$L,9,0)</f>
        <v>1.5545</v>
      </c>
      <c r="AF435">
        <f>VLOOKUP($A435,眼底和Gensini!$A:$L,10,0)</f>
        <v>0.94435000000000002</v>
      </c>
      <c r="AG435">
        <f>VLOOKUP($A435,眼底和Gensini!$A:$L,11,0)</f>
        <v>1.1284000000000001</v>
      </c>
      <c r="AH435">
        <f>VLOOKUP($A435,眼底和Gensini!$A:$L,12,0)</f>
        <v>0</v>
      </c>
    </row>
    <row r="436" spans="1:34" x14ac:dyDescent="0.25">
      <c r="A436">
        <v>391442</v>
      </c>
      <c r="B436">
        <v>34</v>
      </c>
      <c r="C436">
        <v>1</v>
      </c>
      <c r="D436" t="s">
        <v>41</v>
      </c>
      <c r="E436" t="s">
        <v>41</v>
      </c>
      <c r="F436">
        <v>0</v>
      </c>
      <c r="G436" t="s">
        <v>126</v>
      </c>
      <c r="H436" t="s">
        <v>76</v>
      </c>
      <c r="I436" t="s">
        <v>51</v>
      </c>
      <c r="J436" t="s">
        <v>78</v>
      </c>
      <c r="K436" t="s">
        <v>76</v>
      </c>
      <c r="L436" t="s">
        <v>41</v>
      </c>
      <c r="M436" t="s">
        <v>40</v>
      </c>
      <c r="N436">
        <v>1</v>
      </c>
      <c r="O436">
        <v>6.26</v>
      </c>
      <c r="P436">
        <v>4.9000000000000004</v>
      </c>
      <c r="Q436">
        <v>32</v>
      </c>
      <c r="R436" t="s">
        <v>52</v>
      </c>
      <c r="S436">
        <v>85</v>
      </c>
      <c r="T436">
        <v>586</v>
      </c>
      <c r="U436">
        <v>129</v>
      </c>
      <c r="V436">
        <v>86</v>
      </c>
      <c r="W436">
        <v>12.6</v>
      </c>
      <c r="X436">
        <f>VLOOKUP(A436,眼底和Gensini!$A:$L,2,0)</f>
        <v>0.60250000000000004</v>
      </c>
      <c r="Y436">
        <f>VLOOKUP($A436,眼底和Gensini!$A:$L,2,0)</f>
        <v>0.60250000000000004</v>
      </c>
      <c r="Z436">
        <f>VLOOKUP($A436,眼底和Gensini!$A:$L,4,0)</f>
        <v>64</v>
      </c>
      <c r="AA436">
        <f>VLOOKUP($A436,眼底和Gensini!$A:$L,5,0)</f>
        <v>65.5</v>
      </c>
      <c r="AB436">
        <f>VLOOKUP($A436,眼底和Gensini!$A:$L,6,0)</f>
        <v>106.5</v>
      </c>
      <c r="AC436">
        <f>VLOOKUP($A436,眼底和Gensini!$A:$L,7,0)</f>
        <v>98</v>
      </c>
      <c r="AD436">
        <f>VLOOKUP($A436,眼底和Gensini!$A:$L,8,0)</f>
        <v>1.59249999999999</v>
      </c>
      <c r="AE436">
        <f>VLOOKUP($A436,眼底和Gensini!$A:$L,9,0)</f>
        <v>1.6315</v>
      </c>
      <c r="AF436">
        <f>VLOOKUP($A436,眼底和Gensini!$A:$L,10,0)</f>
        <v>1.8205</v>
      </c>
      <c r="AG436">
        <f>VLOOKUP($A436,眼底和Gensini!$A:$L,11,0)</f>
        <v>1.2651999999999901</v>
      </c>
      <c r="AH436">
        <f>VLOOKUP($A436,眼底和Gensini!$A:$L,12,0)</f>
        <v>32</v>
      </c>
    </row>
    <row r="437" spans="1:34" x14ac:dyDescent="0.25">
      <c r="A437">
        <v>411642</v>
      </c>
      <c r="B437">
        <v>62</v>
      </c>
      <c r="C437">
        <v>2</v>
      </c>
      <c r="D437" t="s">
        <v>40</v>
      </c>
      <c r="E437" t="s">
        <v>40</v>
      </c>
      <c r="F437">
        <v>0</v>
      </c>
      <c r="G437" t="s">
        <v>159</v>
      </c>
      <c r="H437" t="s">
        <v>165</v>
      </c>
      <c r="I437" t="s">
        <v>85</v>
      </c>
      <c r="J437" t="s">
        <v>157</v>
      </c>
      <c r="K437" t="s">
        <v>122</v>
      </c>
      <c r="L437" t="s">
        <v>40</v>
      </c>
      <c r="M437" t="s">
        <v>41</v>
      </c>
      <c r="N437">
        <v>1</v>
      </c>
      <c r="O437">
        <v>5.15</v>
      </c>
      <c r="P437">
        <v>5.8</v>
      </c>
      <c r="Q437">
        <v>10</v>
      </c>
      <c r="R437" t="e">
        <v>#N/A</v>
      </c>
      <c r="S437">
        <v>52</v>
      </c>
      <c r="T437">
        <v>297</v>
      </c>
      <c r="U437">
        <v>141</v>
      </c>
      <c r="V437">
        <v>64</v>
      </c>
      <c r="W437">
        <v>10</v>
      </c>
      <c r="X437">
        <f>VLOOKUP(A437,眼底和Gensini!$A:$L,2,0)</f>
        <v>0.68149999999999999</v>
      </c>
      <c r="Y437">
        <f>VLOOKUP($A437,眼底和Gensini!$A:$L,2,0)</f>
        <v>0.68149999999999999</v>
      </c>
      <c r="Z437">
        <f>VLOOKUP($A437,眼底和Gensini!$A:$L,4,0)</f>
        <v>71.5</v>
      </c>
      <c r="AA437">
        <f>VLOOKUP($A437,眼底和Gensini!$A:$L,5,0)</f>
        <v>72</v>
      </c>
      <c r="AB437">
        <f>VLOOKUP($A437,眼底和Gensini!$A:$L,6,0)</f>
        <v>107</v>
      </c>
      <c r="AC437">
        <f>VLOOKUP($A437,眼底和Gensini!$A:$L,7,0)</f>
        <v>99.5</v>
      </c>
      <c r="AD437">
        <f>VLOOKUP($A437,眼底和Gensini!$A:$L,8,0)</f>
        <v>1.5295000000000001</v>
      </c>
      <c r="AE437">
        <f>VLOOKUP($A437,眼底和Gensini!$A:$L,9,0)</f>
        <v>1.5409999999999999</v>
      </c>
      <c r="AF437">
        <f>VLOOKUP($A437,眼底和Gensini!$A:$L,10,0)</f>
        <v>0.78549999999999998</v>
      </c>
      <c r="AG437">
        <f>VLOOKUP($A437,眼底和Gensini!$A:$L,11,0)</f>
        <v>1.4609999999999901</v>
      </c>
      <c r="AH437">
        <f>VLOOKUP($A437,眼底和Gensini!$A:$L,12,0)</f>
        <v>10</v>
      </c>
    </row>
    <row r="438" spans="1:34" x14ac:dyDescent="0.25">
      <c r="A438">
        <v>411636</v>
      </c>
      <c r="B438">
        <v>69</v>
      </c>
      <c r="C438">
        <v>1</v>
      </c>
      <c r="D438" t="s">
        <v>40</v>
      </c>
      <c r="E438" t="s">
        <v>40</v>
      </c>
      <c r="F438">
        <v>0</v>
      </c>
      <c r="G438" t="s">
        <v>57</v>
      </c>
      <c r="H438" t="s">
        <v>83</v>
      </c>
      <c r="I438" t="s">
        <v>55</v>
      </c>
      <c r="J438" t="s">
        <v>45</v>
      </c>
      <c r="K438" t="s">
        <v>114</v>
      </c>
      <c r="L438" t="s">
        <v>41</v>
      </c>
      <c r="M438" t="s">
        <v>41</v>
      </c>
      <c r="N438">
        <v>1</v>
      </c>
      <c r="O438">
        <v>2.27</v>
      </c>
      <c r="P438">
        <v>8.3000000000000007</v>
      </c>
      <c r="Q438">
        <v>50</v>
      </c>
      <c r="R438">
        <v>0.2</v>
      </c>
      <c r="S438">
        <v>58</v>
      </c>
      <c r="T438">
        <v>340</v>
      </c>
      <c r="U438">
        <v>177</v>
      </c>
      <c r="V438">
        <v>122</v>
      </c>
      <c r="W438">
        <v>17.100000000000001</v>
      </c>
      <c r="X438">
        <f>VLOOKUP(A438,眼底和Gensini!$A:$L,2,0)</f>
        <v>0</v>
      </c>
      <c r="Y438">
        <f>VLOOKUP($A438,眼底和Gensini!$A:$L,2,0)</f>
        <v>0</v>
      </c>
      <c r="Z438">
        <f>VLOOKUP($A438,眼底和Gensini!$A:$L,4,0)</f>
        <v>0</v>
      </c>
      <c r="AA438">
        <f>VLOOKUP($A438,眼底和Gensini!$A:$L,5,0)</f>
        <v>0</v>
      </c>
      <c r="AB438">
        <f>VLOOKUP($A438,眼底和Gensini!$A:$L,6,0)</f>
        <v>0</v>
      </c>
      <c r="AC438">
        <f>VLOOKUP($A438,眼底和Gensini!$A:$L,7,0)</f>
        <v>50</v>
      </c>
      <c r="AD438">
        <f>VLOOKUP($A438,眼底和Gensini!$A:$L,8,0)</f>
        <v>0.81399999999999995</v>
      </c>
      <c r="AE438">
        <f>VLOOKUP($A438,眼底和Gensini!$A:$L,9,0)</f>
        <v>1.1399999999999999</v>
      </c>
      <c r="AF438">
        <f>VLOOKUP($A438,眼底和Gensini!$A:$L,10,0)</f>
        <v>0.50429999999999997</v>
      </c>
      <c r="AG438">
        <f>VLOOKUP($A438,眼底和Gensini!$A:$L,11,0)</f>
        <v>0.98750000000000004</v>
      </c>
      <c r="AH438">
        <f>VLOOKUP($A438,眼底和Gensini!$A:$L,12,0)</f>
        <v>50</v>
      </c>
    </row>
    <row r="439" spans="1:34" x14ac:dyDescent="0.25">
      <c r="A439">
        <v>405306</v>
      </c>
      <c r="B439">
        <v>59</v>
      </c>
      <c r="C439">
        <v>1</v>
      </c>
      <c r="D439" t="s">
        <v>41</v>
      </c>
      <c r="E439" t="s">
        <v>41</v>
      </c>
      <c r="F439">
        <v>0</v>
      </c>
      <c r="G439" t="s">
        <v>192</v>
      </c>
      <c r="H439" t="s">
        <v>43</v>
      </c>
      <c r="I439" t="s">
        <v>67</v>
      </c>
      <c r="J439" t="s">
        <v>123</v>
      </c>
      <c r="K439" t="s">
        <v>114</v>
      </c>
      <c r="L439" t="s">
        <v>41</v>
      </c>
      <c r="M439" t="s">
        <v>41</v>
      </c>
      <c r="N439">
        <v>1</v>
      </c>
      <c r="O439">
        <v>2.85</v>
      </c>
      <c r="P439">
        <v>8.3000000000000007</v>
      </c>
      <c r="Q439">
        <v>66</v>
      </c>
      <c r="R439">
        <v>34.200000000000003</v>
      </c>
      <c r="S439">
        <v>90</v>
      </c>
      <c r="T439">
        <v>485</v>
      </c>
      <c r="U439">
        <v>143</v>
      </c>
      <c r="V439">
        <v>56</v>
      </c>
      <c r="W439">
        <v>1.2</v>
      </c>
      <c r="X439">
        <f>VLOOKUP(A439,眼底和Gensini!$A:$L,2,0)</f>
        <v>0.72699999999999998</v>
      </c>
      <c r="Y439">
        <f>VLOOKUP($A439,眼底和Gensini!$A:$L,2,0)</f>
        <v>0.72699999999999998</v>
      </c>
      <c r="Z439">
        <f>VLOOKUP($A439,眼底和Gensini!$A:$L,4,0)</f>
        <v>63</v>
      </c>
      <c r="AA439">
        <f>VLOOKUP($A439,眼底和Gensini!$A:$L,5,0)</f>
        <v>53</v>
      </c>
      <c r="AB439">
        <f>VLOOKUP($A439,眼底和Gensini!$A:$L,6,0)</f>
        <v>66</v>
      </c>
      <c r="AC439">
        <f>VLOOKUP($A439,眼底和Gensini!$A:$L,7,0)</f>
        <v>81</v>
      </c>
      <c r="AD439">
        <f>VLOOKUP($A439,眼底和Gensini!$A:$L,8,0)</f>
        <v>1.2349999999999901</v>
      </c>
      <c r="AE439">
        <f>VLOOKUP($A439,眼底和Gensini!$A:$L,9,0)</f>
        <v>1.3605</v>
      </c>
      <c r="AF439">
        <f>VLOOKUP($A439,眼底和Gensini!$A:$L,10,0)</f>
        <v>0.50509999999999999</v>
      </c>
      <c r="AG439">
        <f>VLOOKUP($A439,眼底和Gensini!$A:$L,11,0)</f>
        <v>1.0098499999999999</v>
      </c>
      <c r="AH439">
        <f>VLOOKUP($A439,眼底和Gensini!$A:$L,12,0)</f>
        <v>66</v>
      </c>
    </row>
    <row r="440" spans="1:34" x14ac:dyDescent="0.25">
      <c r="A440">
        <v>411076</v>
      </c>
      <c r="B440" t="e">
        <v>#N/A</v>
      </c>
      <c r="C440" t="e">
        <v>#N/A</v>
      </c>
      <c r="D440" t="e">
        <v>#N/A</v>
      </c>
      <c r="E440" t="e">
        <v>#N/A</v>
      </c>
      <c r="F440">
        <v>0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>
        <v>1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>
        <f>VLOOKUP(A440,眼底和Gensini!$A:$L,2,0)</f>
        <v>0.91900000000000004</v>
      </c>
      <c r="Y440">
        <f>VLOOKUP($A440,眼底和Gensini!$A:$L,2,0)</f>
        <v>0.91900000000000004</v>
      </c>
      <c r="Z440">
        <f>VLOOKUP($A440,眼底和Gensini!$A:$L,4,0)</f>
        <v>59</v>
      </c>
      <c r="AA440">
        <f>VLOOKUP($A440,眼底和Gensini!$A:$L,5,0)</f>
        <v>52.5</v>
      </c>
      <c r="AB440">
        <f>VLOOKUP($A440,眼底和Gensini!$A:$L,6,0)</f>
        <v>66</v>
      </c>
      <c r="AC440">
        <f>VLOOKUP($A440,眼底和Gensini!$A:$L,7,0)</f>
        <v>82.5</v>
      </c>
      <c r="AD440">
        <f>VLOOKUP($A440,眼底和Gensini!$A:$L,8,0)</f>
        <v>1.4684999999999899</v>
      </c>
      <c r="AE440">
        <f>VLOOKUP($A440,眼底和Gensini!$A:$L,9,0)</f>
        <v>1.6179999999999899</v>
      </c>
      <c r="AF440">
        <f>VLOOKUP($A440,眼底和Gensini!$A:$L,10,0)</f>
        <v>0.81374999999999997</v>
      </c>
      <c r="AG440">
        <f>VLOOKUP($A440,眼底和Gensini!$A:$L,11,0)</f>
        <v>1.5339499999999999</v>
      </c>
      <c r="AH440">
        <f>VLOOKUP($A440,眼底和Gensini!$A:$L,12,0)</f>
        <v>0</v>
      </c>
    </row>
    <row r="441" spans="1:34" x14ac:dyDescent="0.25">
      <c r="A441">
        <v>411458</v>
      </c>
      <c r="B441">
        <v>54</v>
      </c>
      <c r="C441">
        <v>1</v>
      </c>
      <c r="D441" t="s">
        <v>41</v>
      </c>
      <c r="E441" t="s">
        <v>40</v>
      </c>
      <c r="F441">
        <v>0</v>
      </c>
      <c r="G441" t="s">
        <v>110</v>
      </c>
      <c r="H441" t="s">
        <v>51</v>
      </c>
      <c r="I441" t="s">
        <v>76</v>
      </c>
      <c r="J441" t="s">
        <v>129</v>
      </c>
      <c r="K441" t="s">
        <v>120</v>
      </c>
      <c r="L441" t="s">
        <v>41</v>
      </c>
      <c r="M441" t="s">
        <v>40</v>
      </c>
      <c r="N441">
        <v>1</v>
      </c>
      <c r="O441">
        <v>3.86</v>
      </c>
      <c r="P441">
        <v>4.9000000000000004</v>
      </c>
      <c r="Q441">
        <v>4</v>
      </c>
      <c r="R441">
        <v>0.8</v>
      </c>
      <c r="S441">
        <v>72</v>
      </c>
      <c r="T441">
        <v>350</v>
      </c>
      <c r="U441">
        <v>166</v>
      </c>
      <c r="V441">
        <v>51</v>
      </c>
      <c r="W441">
        <v>9.6999999999999993</v>
      </c>
      <c r="X441">
        <f>VLOOKUP(A441,眼底和Gensini!$A:$L,2,0)</f>
        <v>0.75700000000000001</v>
      </c>
      <c r="Y441">
        <f>VLOOKUP($A441,眼底和Gensini!$A:$L,2,0)</f>
        <v>0.75700000000000001</v>
      </c>
      <c r="Z441">
        <f>VLOOKUP($A441,眼底和Gensini!$A:$L,4,0)</f>
        <v>65</v>
      </c>
      <c r="AA441">
        <f>VLOOKUP($A441,眼底和Gensini!$A:$L,5,0)</f>
        <v>55.5</v>
      </c>
      <c r="AB441">
        <f>VLOOKUP($A441,眼底和Gensini!$A:$L,6,0)</f>
        <v>85.5</v>
      </c>
      <c r="AC441">
        <f>VLOOKUP($A441,眼底和Gensini!$A:$L,7,0)</f>
        <v>84</v>
      </c>
      <c r="AD441">
        <f>VLOOKUP($A441,眼底和Gensini!$A:$L,8,0)</f>
        <v>1.6284999999999901</v>
      </c>
      <c r="AE441">
        <f>VLOOKUP($A441,眼底和Gensini!$A:$L,9,0)</f>
        <v>1.649</v>
      </c>
      <c r="AF441">
        <f>VLOOKUP($A441,眼底和Gensini!$A:$L,10,0)</f>
        <v>0.83714999999999995</v>
      </c>
      <c r="AG441">
        <f>VLOOKUP($A441,眼底和Gensini!$A:$L,11,0)</f>
        <v>1.52535</v>
      </c>
      <c r="AH441">
        <f>VLOOKUP($A441,眼底和Gensini!$A:$L,12,0)</f>
        <v>4</v>
      </c>
    </row>
    <row r="442" spans="1:34" x14ac:dyDescent="0.25">
      <c r="A442">
        <v>351040</v>
      </c>
      <c r="B442">
        <v>49</v>
      </c>
      <c r="C442">
        <v>1</v>
      </c>
      <c r="D442" t="s">
        <v>41</v>
      </c>
      <c r="E442" t="s">
        <v>41</v>
      </c>
      <c r="F442">
        <v>0</v>
      </c>
      <c r="G442" t="s">
        <v>110</v>
      </c>
      <c r="H442" t="s">
        <v>44</v>
      </c>
      <c r="I442" t="s">
        <v>55</v>
      </c>
      <c r="J442" t="s">
        <v>120</v>
      </c>
      <c r="K442" t="s">
        <v>67</v>
      </c>
      <c r="L442" t="s">
        <v>41</v>
      </c>
      <c r="M442" t="s">
        <v>41</v>
      </c>
      <c r="N442">
        <v>1</v>
      </c>
      <c r="O442">
        <v>3</v>
      </c>
      <c r="P442">
        <v>5.3</v>
      </c>
      <c r="Q442">
        <v>26</v>
      </c>
      <c r="R442" t="s">
        <v>52</v>
      </c>
      <c r="S442">
        <v>84</v>
      </c>
      <c r="T442">
        <v>344</v>
      </c>
      <c r="U442">
        <v>130</v>
      </c>
      <c r="V442">
        <v>143</v>
      </c>
      <c r="W442">
        <v>22</v>
      </c>
      <c r="X442">
        <f>VLOOKUP(A442,眼底和Gensini!$A:$L,2,0)</f>
        <v>0.67799999999999905</v>
      </c>
      <c r="Y442">
        <f>VLOOKUP($A442,眼底和Gensini!$A:$L,2,0)</f>
        <v>0.67799999999999905</v>
      </c>
      <c r="Z442">
        <f>VLOOKUP($A442,眼底和Gensini!$A:$L,4,0)</f>
        <v>58</v>
      </c>
      <c r="AA442">
        <f>VLOOKUP($A442,眼底和Gensini!$A:$L,5,0)</f>
        <v>49</v>
      </c>
      <c r="AB442">
        <f>VLOOKUP($A442,眼底和Gensini!$A:$L,6,0)</f>
        <v>88.5</v>
      </c>
      <c r="AC442">
        <f>VLOOKUP($A442,眼底和Gensini!$A:$L,7,0)</f>
        <v>91.5</v>
      </c>
      <c r="AD442">
        <f>VLOOKUP($A442,眼底和Gensini!$A:$L,8,0)</f>
        <v>1.6379999999999899</v>
      </c>
      <c r="AE442">
        <f>VLOOKUP($A442,眼底和Gensini!$A:$L,9,0)</f>
        <v>1.71999999999999</v>
      </c>
      <c r="AF442">
        <f>VLOOKUP($A442,眼底和Gensini!$A:$L,10,0)</f>
        <v>1.0179</v>
      </c>
      <c r="AG442">
        <f>VLOOKUP($A442,眼底和Gensini!$A:$L,11,0)</f>
        <v>1.43319999999999</v>
      </c>
      <c r="AH442">
        <f>VLOOKUP($A442,眼底和Gensini!$A:$L,12,0)</f>
        <v>26</v>
      </c>
    </row>
    <row r="443" spans="1:34" x14ac:dyDescent="0.25">
      <c r="A443">
        <v>158980</v>
      </c>
      <c r="B443">
        <v>55</v>
      </c>
      <c r="C443">
        <v>1</v>
      </c>
      <c r="D443" t="s">
        <v>41</v>
      </c>
      <c r="E443" t="s">
        <v>40</v>
      </c>
      <c r="F443">
        <v>0</v>
      </c>
      <c r="G443" t="s">
        <v>182</v>
      </c>
      <c r="H443" t="s">
        <v>43</v>
      </c>
      <c r="I443" t="s">
        <v>80</v>
      </c>
      <c r="J443" t="s">
        <v>149</v>
      </c>
      <c r="K443" t="s">
        <v>130</v>
      </c>
      <c r="L443" t="s">
        <v>41</v>
      </c>
      <c r="M443" t="s">
        <v>40</v>
      </c>
      <c r="N443">
        <v>1</v>
      </c>
      <c r="O443">
        <v>3.44</v>
      </c>
      <c r="P443">
        <v>4.8</v>
      </c>
      <c r="Q443">
        <v>4</v>
      </c>
      <c r="R443" t="e">
        <v>#N/A</v>
      </c>
      <c r="S443">
        <v>96</v>
      </c>
      <c r="T443">
        <v>349</v>
      </c>
      <c r="U443">
        <v>174</v>
      </c>
      <c r="V443">
        <v>145</v>
      </c>
      <c r="W443">
        <v>16.7</v>
      </c>
      <c r="X443">
        <f>VLOOKUP(A443,眼底和Gensini!$A:$L,2,0)</f>
        <v>0.72499999999999998</v>
      </c>
      <c r="Y443">
        <f>VLOOKUP($A443,眼底和Gensini!$A:$L,2,0)</f>
        <v>0.72499999999999998</v>
      </c>
      <c r="Z443">
        <f>VLOOKUP($A443,眼底和Gensini!$A:$L,4,0)</f>
        <v>78.5</v>
      </c>
      <c r="AA443">
        <f>VLOOKUP($A443,眼底和Gensini!$A:$L,5,0)</f>
        <v>68.5</v>
      </c>
      <c r="AB443">
        <f>VLOOKUP($A443,眼底和Gensini!$A:$L,6,0)</f>
        <v>108.5</v>
      </c>
      <c r="AC443">
        <f>VLOOKUP($A443,眼底和Gensini!$A:$L,7,0)</f>
        <v>113</v>
      </c>
      <c r="AD443">
        <f>VLOOKUP($A443,眼底和Gensini!$A:$L,8,0)</f>
        <v>1.5680000000000001</v>
      </c>
      <c r="AE443">
        <f>VLOOKUP($A443,眼底和Gensini!$A:$L,9,0)</f>
        <v>1.60499999999999</v>
      </c>
      <c r="AF443">
        <f>VLOOKUP($A443,眼底和Gensini!$A:$L,10,0)</f>
        <v>1.38825</v>
      </c>
      <c r="AG443">
        <f>VLOOKUP($A443,眼底和Gensini!$A:$L,11,0)</f>
        <v>1.23515</v>
      </c>
      <c r="AH443">
        <f>VLOOKUP($A443,眼底和Gensini!$A:$L,12,0)</f>
        <v>4</v>
      </c>
    </row>
    <row r="444" spans="1:34" x14ac:dyDescent="0.25">
      <c r="A444">
        <v>411574</v>
      </c>
      <c r="B444">
        <v>45</v>
      </c>
      <c r="C444">
        <v>1</v>
      </c>
      <c r="D444" t="s">
        <v>41</v>
      </c>
      <c r="E444" t="s">
        <v>41</v>
      </c>
      <c r="F444">
        <v>0</v>
      </c>
      <c r="G444" t="s">
        <v>126</v>
      </c>
      <c r="H444" t="s">
        <v>43</v>
      </c>
      <c r="I444" t="s">
        <v>55</v>
      </c>
      <c r="J444" t="s">
        <v>94</v>
      </c>
      <c r="K444" t="s">
        <v>43</v>
      </c>
      <c r="L444" t="s">
        <v>41</v>
      </c>
      <c r="M444" t="s">
        <v>41</v>
      </c>
      <c r="N444">
        <v>1</v>
      </c>
      <c r="O444">
        <v>3.33</v>
      </c>
      <c r="P444">
        <v>5.8</v>
      </c>
      <c r="Q444">
        <v>0</v>
      </c>
      <c r="R444" t="s">
        <v>52</v>
      </c>
      <c r="S444">
        <v>78</v>
      </c>
      <c r="T444">
        <v>370</v>
      </c>
      <c r="U444">
        <v>135</v>
      </c>
      <c r="V444">
        <v>101</v>
      </c>
      <c r="W444">
        <v>15.3</v>
      </c>
      <c r="X444">
        <f>VLOOKUP(A444,眼底和Gensini!$A:$L,2,0)</f>
        <v>0.66799999999999904</v>
      </c>
      <c r="Y444">
        <f>VLOOKUP($A444,眼底和Gensini!$A:$L,2,0)</f>
        <v>0.66799999999999904</v>
      </c>
      <c r="Z444">
        <f>VLOOKUP($A444,眼底和Gensini!$A:$L,4,0)</f>
        <v>53.5</v>
      </c>
      <c r="AA444">
        <f>VLOOKUP($A444,眼底和Gensini!$A:$L,5,0)</f>
        <v>50.5</v>
      </c>
      <c r="AB444">
        <f>VLOOKUP($A444,眼底和Gensini!$A:$L,6,0)</f>
        <v>80</v>
      </c>
      <c r="AC444">
        <f>VLOOKUP($A444,眼底和Gensini!$A:$L,7,0)</f>
        <v>82.5</v>
      </c>
      <c r="AD444">
        <f>VLOOKUP($A444,眼底和Gensini!$A:$L,8,0)</f>
        <v>1.5754999999999999</v>
      </c>
      <c r="AE444">
        <f>VLOOKUP($A444,眼底和Gensini!$A:$L,9,0)</f>
        <v>1.6185</v>
      </c>
      <c r="AF444">
        <f>VLOOKUP($A444,眼底和Gensini!$A:$L,10,0)</f>
        <v>1.0577000000000001</v>
      </c>
      <c r="AG444">
        <f>VLOOKUP($A444,眼底和Gensini!$A:$L,11,0)</f>
        <v>1.1366999999999901</v>
      </c>
      <c r="AH444">
        <f>VLOOKUP($A444,眼底和Gensini!$A:$L,12,0)</f>
        <v>0</v>
      </c>
    </row>
    <row r="445" spans="1:34" x14ac:dyDescent="0.25">
      <c r="A445">
        <v>60537</v>
      </c>
      <c r="B445">
        <v>72</v>
      </c>
      <c r="C445">
        <v>1</v>
      </c>
      <c r="D445" t="s">
        <v>41</v>
      </c>
      <c r="E445" t="s">
        <v>41</v>
      </c>
      <c r="F445">
        <v>0</v>
      </c>
      <c r="G445" t="s">
        <v>73</v>
      </c>
      <c r="H445" t="s">
        <v>84</v>
      </c>
      <c r="I445" t="s">
        <v>55</v>
      </c>
      <c r="J445" t="s">
        <v>138</v>
      </c>
      <c r="K445" t="s">
        <v>112</v>
      </c>
      <c r="L445" t="s">
        <v>41</v>
      </c>
      <c r="M445" t="s">
        <v>41</v>
      </c>
      <c r="N445">
        <v>1</v>
      </c>
      <c r="O445">
        <v>3.34</v>
      </c>
      <c r="P445">
        <v>5.2</v>
      </c>
      <c r="Q445">
        <v>84</v>
      </c>
      <c r="R445" t="s">
        <v>52</v>
      </c>
      <c r="S445">
        <v>57</v>
      </c>
      <c r="T445">
        <v>306</v>
      </c>
      <c r="U445">
        <v>212</v>
      </c>
      <c r="V445">
        <v>189</v>
      </c>
      <c r="W445">
        <v>20</v>
      </c>
      <c r="X445">
        <f>VLOOKUP(A445,眼底和Gensini!$A:$L,2,0)</f>
        <v>0.66849999999999998</v>
      </c>
      <c r="Y445">
        <f>VLOOKUP($A445,眼底和Gensini!$A:$L,2,0)</f>
        <v>0.66849999999999998</v>
      </c>
      <c r="Z445">
        <f>VLOOKUP($A445,眼底和Gensini!$A:$L,4,0)</f>
        <v>65.5</v>
      </c>
      <c r="AA445">
        <f>VLOOKUP($A445,眼底和Gensini!$A:$L,5,0)</f>
        <v>51.5</v>
      </c>
      <c r="AB445">
        <f>VLOOKUP($A445,眼底和Gensini!$A:$L,6,0)</f>
        <v>100.5</v>
      </c>
      <c r="AC445">
        <f>VLOOKUP($A445,眼底和Gensini!$A:$L,7,0)</f>
        <v>87</v>
      </c>
      <c r="AD445">
        <f>VLOOKUP($A445,眼底和Gensini!$A:$L,8,0)</f>
        <v>1.3545</v>
      </c>
      <c r="AE445">
        <f>VLOOKUP($A445,眼底和Gensini!$A:$L,9,0)</f>
        <v>1.4199999999999899</v>
      </c>
      <c r="AF445">
        <f>VLOOKUP($A445,眼底和Gensini!$A:$L,10,0)</f>
        <v>0.69589999999999996</v>
      </c>
      <c r="AG445">
        <f>VLOOKUP($A445,眼底和Gensini!$A:$L,11,0)</f>
        <v>1.21065</v>
      </c>
      <c r="AH445">
        <f>VLOOKUP($A445,眼底和Gensini!$A:$L,12,0)</f>
        <v>84</v>
      </c>
    </row>
    <row r="446" spans="1:34" x14ac:dyDescent="0.25">
      <c r="A446">
        <v>51082</v>
      </c>
      <c r="B446">
        <v>50</v>
      </c>
      <c r="C446">
        <v>1</v>
      </c>
      <c r="D446" t="s">
        <v>41</v>
      </c>
      <c r="E446" t="s">
        <v>41</v>
      </c>
      <c r="F446">
        <v>0</v>
      </c>
      <c r="G446" t="s">
        <v>182</v>
      </c>
      <c r="H446" t="s">
        <v>46</v>
      </c>
      <c r="I446" t="s">
        <v>85</v>
      </c>
      <c r="J446" t="s">
        <v>82</v>
      </c>
      <c r="K446" t="s">
        <v>65</v>
      </c>
      <c r="L446" t="s">
        <v>41</v>
      </c>
      <c r="M446" t="s">
        <v>41</v>
      </c>
      <c r="N446">
        <v>1</v>
      </c>
      <c r="O446">
        <v>4.83</v>
      </c>
      <c r="P446">
        <v>5</v>
      </c>
      <c r="Q446">
        <v>0</v>
      </c>
      <c r="R446" t="s">
        <v>52</v>
      </c>
      <c r="S446">
        <v>68</v>
      </c>
      <c r="T446">
        <v>288</v>
      </c>
      <c r="U446">
        <v>204</v>
      </c>
      <c r="V446">
        <v>147</v>
      </c>
      <c r="W446">
        <v>14.2</v>
      </c>
      <c r="X446">
        <f>VLOOKUP(A446,眼底和Gensini!$A:$L,2,0)</f>
        <v>0.59749999999999903</v>
      </c>
      <c r="Y446">
        <f>VLOOKUP($A446,眼底和Gensini!$A:$L,2,0)</f>
        <v>0.59749999999999903</v>
      </c>
      <c r="Z446">
        <f>VLOOKUP($A446,眼底和Gensini!$A:$L,4,0)</f>
        <v>54</v>
      </c>
      <c r="AA446">
        <f>VLOOKUP($A446,眼底和Gensini!$A:$L,5,0)</f>
        <v>52</v>
      </c>
      <c r="AB446">
        <f>VLOOKUP($A446,眼底和Gensini!$A:$L,6,0)</f>
        <v>91.5</v>
      </c>
      <c r="AC446">
        <f>VLOOKUP($A446,眼底和Gensini!$A:$L,7,0)</f>
        <v>94.5</v>
      </c>
      <c r="AD446">
        <f>VLOOKUP($A446,眼底和Gensini!$A:$L,8,0)</f>
        <v>1.6425000000000001</v>
      </c>
      <c r="AE446">
        <f>VLOOKUP($A446,眼底和Gensini!$A:$L,9,0)</f>
        <v>1.6185</v>
      </c>
      <c r="AF446">
        <f>VLOOKUP($A446,眼底和Gensini!$A:$L,10,0)</f>
        <v>1.2630999999999999</v>
      </c>
      <c r="AG446">
        <f>VLOOKUP($A446,眼底和Gensini!$A:$L,11,0)</f>
        <v>1.14215</v>
      </c>
      <c r="AH446">
        <f>VLOOKUP($A446,眼底和Gensini!$A:$L,12,0)</f>
        <v>0</v>
      </c>
    </row>
    <row r="447" spans="1:34" x14ac:dyDescent="0.25">
      <c r="A447">
        <v>390623</v>
      </c>
      <c r="B447">
        <v>47</v>
      </c>
      <c r="C447">
        <v>1</v>
      </c>
      <c r="D447" t="s">
        <v>40</v>
      </c>
      <c r="E447" t="s">
        <v>40</v>
      </c>
      <c r="F447">
        <v>0</v>
      </c>
      <c r="G447" t="s">
        <v>87</v>
      </c>
      <c r="H447" t="s">
        <v>85</v>
      </c>
      <c r="I447" t="s">
        <v>55</v>
      </c>
      <c r="J447" t="s">
        <v>129</v>
      </c>
      <c r="K447" t="s">
        <v>122</v>
      </c>
      <c r="L447" t="s">
        <v>40</v>
      </c>
      <c r="M447" t="s">
        <v>41</v>
      </c>
      <c r="N447">
        <v>1</v>
      </c>
      <c r="O447">
        <v>2.96</v>
      </c>
      <c r="P447">
        <v>6</v>
      </c>
      <c r="Q447">
        <v>158</v>
      </c>
      <c r="R447" t="s">
        <v>52</v>
      </c>
      <c r="S447">
        <v>73</v>
      </c>
      <c r="T447">
        <v>355</v>
      </c>
      <c r="U447">
        <v>155</v>
      </c>
      <c r="V447">
        <v>86</v>
      </c>
      <c r="W447">
        <v>0.9</v>
      </c>
      <c r="X447">
        <f>VLOOKUP(A447,眼底和Gensini!$A:$L,2,0)</f>
        <v>0.64549999999999996</v>
      </c>
      <c r="Y447">
        <f>VLOOKUP($A447,眼底和Gensini!$A:$L,2,0)</f>
        <v>0.64549999999999996</v>
      </c>
      <c r="Z447">
        <f>VLOOKUP($A447,眼底和Gensini!$A:$L,4,0)</f>
        <v>53</v>
      </c>
      <c r="AA447">
        <f>VLOOKUP($A447,眼底和Gensini!$A:$L,5,0)</f>
        <v>42</v>
      </c>
      <c r="AB447">
        <f>VLOOKUP($A447,眼底和Gensini!$A:$L,6,0)</f>
        <v>83.5</v>
      </c>
      <c r="AC447">
        <f>VLOOKUP($A447,眼底和Gensini!$A:$L,7,0)</f>
        <v>64</v>
      </c>
      <c r="AD447">
        <f>VLOOKUP($A447,眼底和Gensini!$A:$L,8,0)</f>
        <v>1.5694999999999999</v>
      </c>
      <c r="AE447">
        <f>VLOOKUP($A447,眼底和Gensini!$A:$L,9,0)</f>
        <v>1.5880000000000001</v>
      </c>
      <c r="AF447">
        <f>VLOOKUP($A447,眼底和Gensini!$A:$L,10,0)</f>
        <v>0.63474999999999904</v>
      </c>
      <c r="AG447">
        <f>VLOOKUP($A447,眼底和Gensini!$A:$L,11,0)</f>
        <v>1.411</v>
      </c>
      <c r="AH447">
        <f>VLOOKUP($A447,眼底和Gensini!$A:$L,12,0)</f>
        <v>158</v>
      </c>
    </row>
    <row r="448" spans="1:34" x14ac:dyDescent="0.25">
      <c r="A448">
        <v>401903</v>
      </c>
      <c r="B448">
        <v>71</v>
      </c>
      <c r="C448">
        <v>2</v>
      </c>
      <c r="D448" t="s">
        <v>40</v>
      </c>
      <c r="E448" t="s">
        <v>40</v>
      </c>
      <c r="F448">
        <v>0</v>
      </c>
      <c r="G448" t="s">
        <v>87</v>
      </c>
      <c r="H448" t="s">
        <v>121</v>
      </c>
      <c r="I448" t="s">
        <v>55</v>
      </c>
      <c r="J448" t="s">
        <v>78</v>
      </c>
      <c r="K448" t="s">
        <v>108</v>
      </c>
      <c r="L448" t="s">
        <v>40</v>
      </c>
      <c r="M448" t="s">
        <v>40</v>
      </c>
      <c r="N448">
        <v>1</v>
      </c>
      <c r="O448">
        <v>3.97</v>
      </c>
      <c r="P448">
        <v>5.2</v>
      </c>
      <c r="Q448">
        <v>4</v>
      </c>
      <c r="R448">
        <v>4.7</v>
      </c>
      <c r="S448">
        <v>57</v>
      </c>
      <c r="T448">
        <v>294</v>
      </c>
      <c r="U448">
        <v>177</v>
      </c>
      <c r="V448">
        <v>66</v>
      </c>
      <c r="W448">
        <v>2.5</v>
      </c>
      <c r="X448">
        <f>VLOOKUP(A448,眼底和Gensini!$A:$L,2,0)</f>
        <v>0.78749999999999998</v>
      </c>
      <c r="Y448">
        <f>VLOOKUP($A448,眼底和Gensini!$A:$L,2,0)</f>
        <v>0.78749999999999998</v>
      </c>
      <c r="Z448">
        <f>VLOOKUP($A448,眼底和Gensini!$A:$L,4,0)</f>
        <v>78.5</v>
      </c>
      <c r="AA448">
        <f>VLOOKUP($A448,眼底和Gensini!$A:$L,5,0)</f>
        <v>74.5</v>
      </c>
      <c r="AB448">
        <f>VLOOKUP($A448,眼底和Gensini!$A:$L,6,0)</f>
        <v>101.5</v>
      </c>
      <c r="AC448">
        <f>VLOOKUP($A448,眼底和Gensini!$A:$L,7,0)</f>
        <v>112</v>
      </c>
      <c r="AD448">
        <f>VLOOKUP($A448,眼底和Gensini!$A:$L,8,0)</f>
        <v>1.4275</v>
      </c>
      <c r="AE448">
        <f>VLOOKUP($A448,眼底和Gensini!$A:$L,9,0)</f>
        <v>1.494</v>
      </c>
      <c r="AF448">
        <f>VLOOKUP($A448,眼底和Gensini!$A:$L,10,0)</f>
        <v>0.94055</v>
      </c>
      <c r="AG448">
        <f>VLOOKUP($A448,眼底和Gensini!$A:$L,11,0)</f>
        <v>1.3672</v>
      </c>
      <c r="AH448">
        <f>VLOOKUP($A448,眼底和Gensini!$A:$L,12,0)</f>
        <v>4</v>
      </c>
    </row>
    <row r="449" spans="1:34" x14ac:dyDescent="0.25">
      <c r="A449">
        <v>75952</v>
      </c>
      <c r="B449">
        <v>64</v>
      </c>
      <c r="C449">
        <v>2</v>
      </c>
      <c r="D449" t="s">
        <v>40</v>
      </c>
      <c r="E449" t="s">
        <v>41</v>
      </c>
      <c r="F449">
        <v>0</v>
      </c>
      <c r="G449" t="s">
        <v>87</v>
      </c>
      <c r="H449" t="s">
        <v>72</v>
      </c>
      <c r="I449" t="s">
        <v>51</v>
      </c>
      <c r="J449" t="s">
        <v>123</v>
      </c>
      <c r="K449" t="s">
        <v>108</v>
      </c>
      <c r="L449" t="s">
        <v>40</v>
      </c>
      <c r="M449" t="s">
        <v>40</v>
      </c>
      <c r="N449">
        <v>1</v>
      </c>
      <c r="O449">
        <v>4.6100000000000003</v>
      </c>
      <c r="P449">
        <v>6.5</v>
      </c>
      <c r="Q449">
        <v>0</v>
      </c>
      <c r="R449">
        <v>0.5</v>
      </c>
      <c r="S449">
        <v>43</v>
      </c>
      <c r="T449">
        <v>202</v>
      </c>
      <c r="U449">
        <v>166</v>
      </c>
      <c r="V449">
        <v>45</v>
      </c>
      <c r="W449">
        <v>9.6</v>
      </c>
      <c r="X449">
        <f>VLOOKUP(A449,眼底和Gensini!$A:$L,2,0)</f>
        <v>0.70099999999999896</v>
      </c>
      <c r="Y449">
        <f>VLOOKUP($A449,眼底和Gensini!$A:$L,2,0)</f>
        <v>0.70099999999999896</v>
      </c>
      <c r="Z449">
        <f>VLOOKUP($A449,眼底和Gensini!$A:$L,4,0)</f>
        <v>54</v>
      </c>
      <c r="AA449">
        <f>VLOOKUP($A449,眼底和Gensini!$A:$L,5,0)</f>
        <v>57</v>
      </c>
      <c r="AB449">
        <f>VLOOKUP($A449,眼底和Gensini!$A:$L,6,0)</f>
        <v>78.5</v>
      </c>
      <c r="AC449">
        <f>VLOOKUP($A449,眼底和Gensini!$A:$L,7,0)</f>
        <v>78</v>
      </c>
      <c r="AD449">
        <f>VLOOKUP($A449,眼底和Gensini!$A:$L,8,0)</f>
        <v>1.5325</v>
      </c>
      <c r="AE449">
        <f>VLOOKUP($A449,眼底和Gensini!$A:$L,9,0)</f>
        <v>1.591</v>
      </c>
      <c r="AF449">
        <f>VLOOKUP($A449,眼底和Gensini!$A:$L,10,0)</f>
        <v>1.5373000000000001</v>
      </c>
      <c r="AG449">
        <f>VLOOKUP($A449,眼底和Gensini!$A:$L,11,0)</f>
        <v>1.5550999999999999</v>
      </c>
      <c r="AH449">
        <f>VLOOKUP($A449,眼底和Gensini!$A:$L,12,0)</f>
        <v>0</v>
      </c>
    </row>
    <row r="450" spans="1:34" x14ac:dyDescent="0.25">
      <c r="A450">
        <v>411700</v>
      </c>
      <c r="B450">
        <v>56</v>
      </c>
      <c r="C450">
        <v>2</v>
      </c>
      <c r="D450" t="s">
        <v>40</v>
      </c>
      <c r="E450" t="s">
        <v>40</v>
      </c>
      <c r="F450">
        <v>0</v>
      </c>
      <c r="G450" t="s">
        <v>61</v>
      </c>
      <c r="H450" t="s">
        <v>128</v>
      </c>
      <c r="I450" t="s">
        <v>72</v>
      </c>
      <c r="J450" t="s">
        <v>177</v>
      </c>
      <c r="K450" t="s">
        <v>80</v>
      </c>
      <c r="L450" t="s">
        <v>40</v>
      </c>
      <c r="M450" t="s">
        <v>41</v>
      </c>
      <c r="N450">
        <v>1</v>
      </c>
      <c r="O450">
        <v>6.05</v>
      </c>
      <c r="P450">
        <v>5.6</v>
      </c>
      <c r="Q450">
        <v>0</v>
      </c>
      <c r="R450">
        <v>2.4</v>
      </c>
      <c r="S450">
        <v>50</v>
      </c>
      <c r="T450">
        <v>285</v>
      </c>
      <c r="U450">
        <v>156</v>
      </c>
      <c r="V450">
        <v>67</v>
      </c>
      <c r="W450">
        <v>5.4</v>
      </c>
      <c r="X450">
        <f>VLOOKUP(A450,眼底和Gensini!$A:$L,2,0)</f>
        <v>0.79549999999999998</v>
      </c>
      <c r="Y450">
        <f>VLOOKUP($A450,眼底和Gensini!$A:$L,2,0)</f>
        <v>0.79549999999999998</v>
      </c>
      <c r="Z450">
        <f>VLOOKUP($A450,眼底和Gensini!$A:$L,4,0)</f>
        <v>78</v>
      </c>
      <c r="AA450">
        <f>VLOOKUP($A450,眼底和Gensini!$A:$L,5,0)</f>
        <v>77.5</v>
      </c>
      <c r="AB450">
        <f>VLOOKUP($A450,眼底和Gensini!$A:$L,6,0)</f>
        <v>99</v>
      </c>
      <c r="AC450">
        <f>VLOOKUP($A450,眼底和Gensini!$A:$L,7,0)</f>
        <v>112.5</v>
      </c>
      <c r="AD450">
        <f>VLOOKUP($A450,眼底和Gensini!$A:$L,8,0)</f>
        <v>1.5055000000000001</v>
      </c>
      <c r="AE450">
        <f>VLOOKUP($A450,眼底和Gensini!$A:$L,9,0)</f>
        <v>1.5374999999999901</v>
      </c>
      <c r="AF450">
        <f>VLOOKUP($A450,眼底和Gensini!$A:$L,10,0)</f>
        <v>0.79605000000000004</v>
      </c>
      <c r="AG450">
        <f>VLOOKUP($A450,眼底和Gensini!$A:$L,11,0)</f>
        <v>1.1271499999999901</v>
      </c>
      <c r="AH450">
        <f>VLOOKUP($A450,眼底和Gensini!$A:$L,12,0)</f>
        <v>0</v>
      </c>
    </row>
    <row r="451" spans="1:34" x14ac:dyDescent="0.25">
      <c r="A451">
        <v>411719</v>
      </c>
      <c r="B451">
        <v>59</v>
      </c>
      <c r="C451">
        <v>2</v>
      </c>
      <c r="D451" t="s">
        <v>40</v>
      </c>
      <c r="E451" t="s">
        <v>41</v>
      </c>
      <c r="F451">
        <v>0</v>
      </c>
      <c r="G451" t="s">
        <v>47</v>
      </c>
      <c r="H451" t="s">
        <v>114</v>
      </c>
      <c r="I451" t="s">
        <v>55</v>
      </c>
      <c r="J451" t="s">
        <v>125</v>
      </c>
      <c r="K451" t="s">
        <v>72</v>
      </c>
      <c r="L451" t="s">
        <v>41</v>
      </c>
      <c r="M451" t="s">
        <v>41</v>
      </c>
      <c r="N451">
        <v>1</v>
      </c>
      <c r="O451">
        <v>3.39</v>
      </c>
      <c r="P451">
        <v>16.5</v>
      </c>
      <c r="Q451">
        <v>24</v>
      </c>
      <c r="R451">
        <v>1.3</v>
      </c>
      <c r="S451">
        <v>57</v>
      </c>
      <c r="T451">
        <v>202</v>
      </c>
      <c r="U451">
        <v>193</v>
      </c>
      <c r="V451">
        <v>55</v>
      </c>
      <c r="W451">
        <v>2.8</v>
      </c>
      <c r="X451">
        <f>VLOOKUP(A451,眼底和Gensini!$A:$L,2,0)</f>
        <v>0.63449999999999995</v>
      </c>
      <c r="Y451">
        <f>VLOOKUP($A451,眼底和Gensini!$A:$L,2,0)</f>
        <v>0.63449999999999995</v>
      </c>
      <c r="Z451">
        <f>VLOOKUP($A451,眼底和Gensini!$A:$L,4,0)</f>
        <v>55</v>
      </c>
      <c r="AA451">
        <f>VLOOKUP($A451,眼底和Gensini!$A:$L,5,0)</f>
        <v>52.5</v>
      </c>
      <c r="AB451">
        <f>VLOOKUP($A451,眼底和Gensini!$A:$L,6,0)</f>
        <v>88.5</v>
      </c>
      <c r="AC451">
        <f>VLOOKUP($A451,眼底和Gensini!$A:$L,7,0)</f>
        <v>83.5</v>
      </c>
      <c r="AD451">
        <f>VLOOKUP($A451,眼底和Gensini!$A:$L,8,0)</f>
        <v>1.44799999999999</v>
      </c>
      <c r="AE451">
        <f>VLOOKUP($A451,眼底和Gensini!$A:$L,9,0)</f>
        <v>1.5549999999999999</v>
      </c>
      <c r="AF451">
        <f>VLOOKUP($A451,眼底和Gensini!$A:$L,10,0)</f>
        <v>0.6603</v>
      </c>
      <c r="AG451">
        <f>VLOOKUP($A451,眼底和Gensini!$A:$L,11,0)</f>
        <v>1.05955</v>
      </c>
      <c r="AH451">
        <f>VLOOKUP($A451,眼底和Gensini!$A:$L,12,0)</f>
        <v>24</v>
      </c>
    </row>
    <row r="452" spans="1:34" x14ac:dyDescent="0.25">
      <c r="A452">
        <v>389688</v>
      </c>
      <c r="B452">
        <v>69</v>
      </c>
      <c r="C452">
        <v>2</v>
      </c>
      <c r="D452" t="s">
        <v>40</v>
      </c>
      <c r="E452" t="s">
        <v>41</v>
      </c>
      <c r="F452">
        <v>0</v>
      </c>
      <c r="G452" t="s">
        <v>138</v>
      </c>
      <c r="H452" t="s">
        <v>96</v>
      </c>
      <c r="I452" t="s">
        <v>72</v>
      </c>
      <c r="J452" t="s">
        <v>103</v>
      </c>
      <c r="K452" t="s">
        <v>43</v>
      </c>
      <c r="L452" t="s">
        <v>41</v>
      </c>
      <c r="M452" t="s">
        <v>41</v>
      </c>
      <c r="N452">
        <v>1</v>
      </c>
      <c r="O452">
        <v>4.68</v>
      </c>
      <c r="P452">
        <v>6.4</v>
      </c>
      <c r="Q452">
        <v>0</v>
      </c>
      <c r="R452">
        <v>36</v>
      </c>
      <c r="S452">
        <v>66</v>
      </c>
      <c r="T452">
        <v>284</v>
      </c>
      <c r="U452">
        <v>125</v>
      </c>
      <c r="V452">
        <v>44</v>
      </c>
      <c r="W452">
        <v>2.4</v>
      </c>
      <c r="X452">
        <f>VLOOKUP(A452,眼底和Gensini!$A:$L,2,0)</f>
        <v>0.72249999999999903</v>
      </c>
      <c r="Y452">
        <f>VLOOKUP($A452,眼底和Gensini!$A:$L,2,0)</f>
        <v>0.72249999999999903</v>
      </c>
      <c r="Z452">
        <f>VLOOKUP($A452,眼底和Gensini!$A:$L,4,0)</f>
        <v>67</v>
      </c>
      <c r="AA452">
        <f>VLOOKUP($A452,眼底和Gensini!$A:$L,5,0)</f>
        <v>81</v>
      </c>
      <c r="AB452">
        <f>VLOOKUP($A452,眼底和Gensini!$A:$L,6,0)</f>
        <v>92.5</v>
      </c>
      <c r="AC452">
        <f>VLOOKUP($A452,眼底和Gensini!$A:$L,7,0)</f>
        <v>99</v>
      </c>
      <c r="AD452">
        <f>VLOOKUP($A452,眼底和Gensini!$A:$L,8,0)</f>
        <v>1.6134999999999999</v>
      </c>
      <c r="AE452">
        <f>VLOOKUP($A452,眼底和Gensini!$A:$L,9,0)</f>
        <v>1.5934999999999899</v>
      </c>
      <c r="AF452">
        <f>VLOOKUP($A452,眼底和Gensini!$A:$L,10,0)</f>
        <v>0.8629</v>
      </c>
      <c r="AG452">
        <f>VLOOKUP($A452,眼底和Gensini!$A:$L,11,0)</f>
        <v>0.94964999999999999</v>
      </c>
      <c r="AH452">
        <f>VLOOKUP($A452,眼底和Gensini!$A:$L,12,0)</f>
        <v>0</v>
      </c>
    </row>
    <row r="453" spans="1:34" x14ac:dyDescent="0.25">
      <c r="A453">
        <v>370555</v>
      </c>
      <c r="B453">
        <v>57</v>
      </c>
      <c r="C453">
        <v>2</v>
      </c>
      <c r="D453" t="s">
        <v>40</v>
      </c>
      <c r="E453" t="s">
        <v>40</v>
      </c>
      <c r="F453">
        <v>0</v>
      </c>
      <c r="G453" t="s">
        <v>61</v>
      </c>
      <c r="H453" t="s">
        <v>62</v>
      </c>
      <c r="I453" t="s">
        <v>114</v>
      </c>
      <c r="J453" t="s">
        <v>46</v>
      </c>
      <c r="K453" t="s">
        <v>183</v>
      </c>
      <c r="L453" t="s">
        <v>40</v>
      </c>
      <c r="M453" t="s">
        <v>40</v>
      </c>
      <c r="N453">
        <v>1</v>
      </c>
      <c r="O453">
        <v>3.08</v>
      </c>
      <c r="P453">
        <v>6</v>
      </c>
      <c r="Q453">
        <v>0</v>
      </c>
      <c r="R453">
        <v>9.6</v>
      </c>
      <c r="S453">
        <v>46</v>
      </c>
      <c r="T453">
        <v>318</v>
      </c>
      <c r="U453">
        <v>78</v>
      </c>
      <c r="V453">
        <v>77</v>
      </c>
      <c r="W453">
        <v>11.4</v>
      </c>
      <c r="X453">
        <f>VLOOKUP(A453,眼底和Gensini!$A:$L,2,0)</f>
        <v>0.70099999999999996</v>
      </c>
      <c r="Y453">
        <f>VLOOKUP($A453,眼底和Gensini!$A:$L,2,0)</f>
        <v>0.70099999999999996</v>
      </c>
      <c r="Z453">
        <f>VLOOKUP($A453,眼底和Gensini!$A:$L,4,0)</f>
        <v>69.5</v>
      </c>
      <c r="AA453">
        <f>VLOOKUP($A453,眼底和Gensini!$A:$L,5,0)</f>
        <v>73</v>
      </c>
      <c r="AB453">
        <f>VLOOKUP($A453,眼底和Gensini!$A:$L,6,0)</f>
        <v>103.5</v>
      </c>
      <c r="AC453">
        <f>VLOOKUP($A453,眼底和Gensini!$A:$L,7,0)</f>
        <v>99.5</v>
      </c>
      <c r="AD453">
        <f>VLOOKUP($A453,眼底和Gensini!$A:$L,8,0)</f>
        <v>1.6014999999999899</v>
      </c>
      <c r="AE453">
        <f>VLOOKUP($A453,眼底和Gensini!$A:$L,9,0)</f>
        <v>1.5960000000000001</v>
      </c>
      <c r="AF453">
        <f>VLOOKUP($A453,眼底和Gensini!$A:$L,10,0)</f>
        <v>0.81230000000000002</v>
      </c>
      <c r="AG453">
        <f>VLOOKUP($A453,眼底和Gensini!$A:$L,11,0)</f>
        <v>1.3996500000000001</v>
      </c>
      <c r="AH453">
        <f>VLOOKUP($A453,眼底和Gensini!$A:$L,12,0)</f>
        <v>0</v>
      </c>
    </row>
    <row r="454" spans="1:34" x14ac:dyDescent="0.25">
      <c r="A454">
        <v>201315</v>
      </c>
      <c r="B454">
        <v>57</v>
      </c>
      <c r="C454">
        <v>2</v>
      </c>
      <c r="D454" t="s">
        <v>40</v>
      </c>
      <c r="E454" t="s">
        <v>40</v>
      </c>
      <c r="F454">
        <v>0</v>
      </c>
      <c r="G454" t="s">
        <v>47</v>
      </c>
      <c r="H454" t="s">
        <v>189</v>
      </c>
      <c r="I454" t="s">
        <v>70</v>
      </c>
      <c r="J454" t="s">
        <v>149</v>
      </c>
      <c r="K454" t="s">
        <v>60</v>
      </c>
      <c r="L454" t="s">
        <v>40</v>
      </c>
      <c r="M454" t="s">
        <v>40</v>
      </c>
      <c r="N454">
        <v>1</v>
      </c>
      <c r="O454">
        <v>3.82</v>
      </c>
      <c r="P454">
        <v>6</v>
      </c>
      <c r="Q454">
        <v>6</v>
      </c>
      <c r="R454">
        <v>0.4</v>
      </c>
      <c r="S454">
        <v>57</v>
      </c>
      <c r="T454">
        <v>206</v>
      </c>
      <c r="U454">
        <v>119</v>
      </c>
      <c r="V454">
        <v>38</v>
      </c>
      <c r="W454">
        <v>10.7</v>
      </c>
      <c r="X454">
        <f>VLOOKUP(A454,眼底和Gensini!$A:$L,2,0)</f>
        <v>0.81950000000000001</v>
      </c>
      <c r="Y454">
        <f>VLOOKUP($A454,眼底和Gensini!$A:$L,2,0)</f>
        <v>0.81950000000000001</v>
      </c>
      <c r="Z454">
        <f>VLOOKUP($A454,眼底和Gensini!$A:$L,4,0)</f>
        <v>88</v>
      </c>
      <c r="AA454">
        <f>VLOOKUP($A454,眼底和Gensini!$A:$L,5,0)</f>
        <v>78</v>
      </c>
      <c r="AB454">
        <f>VLOOKUP($A454,眼底和Gensini!$A:$L,6,0)</f>
        <v>107</v>
      </c>
      <c r="AC454">
        <f>VLOOKUP($A454,眼底和Gensini!$A:$L,7,0)</f>
        <v>114.5</v>
      </c>
      <c r="AD454">
        <f>VLOOKUP($A454,眼底和Gensini!$A:$L,8,0)</f>
        <v>1.5705</v>
      </c>
      <c r="AE454">
        <f>VLOOKUP($A454,眼底和Gensini!$A:$L,9,0)</f>
        <v>1.6204999999999901</v>
      </c>
      <c r="AF454">
        <f>VLOOKUP($A454,眼底和Gensini!$A:$L,10,0)</f>
        <v>1.3657999999999999</v>
      </c>
      <c r="AG454">
        <f>VLOOKUP($A454,眼底和Gensini!$A:$L,11,0)</f>
        <v>1.4278999999999999</v>
      </c>
      <c r="AH454">
        <f>VLOOKUP($A454,眼底和Gensini!$A:$L,12,0)</f>
        <v>6</v>
      </c>
    </row>
    <row r="455" spans="1:34" x14ac:dyDescent="0.25">
      <c r="A455">
        <v>218654</v>
      </c>
      <c r="B455">
        <v>77</v>
      </c>
      <c r="C455">
        <v>1</v>
      </c>
      <c r="D455" t="s">
        <v>41</v>
      </c>
      <c r="E455" t="s">
        <v>41</v>
      </c>
      <c r="F455">
        <v>0</v>
      </c>
      <c r="G455" t="e">
        <v>#N/A</v>
      </c>
      <c r="H455" t="s">
        <v>74</v>
      </c>
      <c r="I455" t="s">
        <v>63</v>
      </c>
      <c r="J455" t="s">
        <v>132</v>
      </c>
      <c r="K455" t="s">
        <v>108</v>
      </c>
      <c r="L455" t="s">
        <v>41</v>
      </c>
      <c r="M455" t="s">
        <v>40</v>
      </c>
      <c r="N455">
        <v>1</v>
      </c>
      <c r="O455">
        <v>3.3</v>
      </c>
      <c r="P455">
        <v>6</v>
      </c>
      <c r="Q455">
        <v>38</v>
      </c>
      <c r="R455" t="s">
        <v>52</v>
      </c>
      <c r="S455">
        <v>60</v>
      </c>
      <c r="T455">
        <v>227</v>
      </c>
      <c r="U455">
        <v>179</v>
      </c>
      <c r="V455">
        <v>95</v>
      </c>
      <c r="W455">
        <v>11.5</v>
      </c>
      <c r="X455">
        <f>VLOOKUP(A455,眼底和Gensini!$A:$L,2,0)</f>
        <v>0.82150000000000001</v>
      </c>
      <c r="Y455">
        <f>VLOOKUP($A455,眼底和Gensini!$A:$L,2,0)</f>
        <v>0.82150000000000001</v>
      </c>
      <c r="Z455">
        <f>VLOOKUP($A455,眼底和Gensini!$A:$L,4,0)</f>
        <v>64</v>
      </c>
      <c r="AA455">
        <f>VLOOKUP($A455,眼底和Gensini!$A:$L,5,0)</f>
        <v>71.5</v>
      </c>
      <c r="AB455">
        <f>VLOOKUP($A455,眼底和Gensini!$A:$L,6,0)</f>
        <v>78</v>
      </c>
      <c r="AC455">
        <f>VLOOKUP($A455,眼底和Gensini!$A:$L,7,0)</f>
        <v>98.5</v>
      </c>
      <c r="AD455">
        <f>VLOOKUP($A455,眼底和Gensini!$A:$L,8,0)</f>
        <v>1.4904999999999899</v>
      </c>
      <c r="AE455">
        <f>VLOOKUP($A455,眼底和Gensini!$A:$L,9,0)</f>
        <v>1.54599999999999</v>
      </c>
      <c r="AF455">
        <f>VLOOKUP($A455,眼底和Gensini!$A:$L,10,0)</f>
        <v>1.1994499999999999</v>
      </c>
      <c r="AG455">
        <f>VLOOKUP($A455,眼底和Gensini!$A:$L,11,0)</f>
        <v>1.5467499999999901</v>
      </c>
      <c r="AH455">
        <f>VLOOKUP($A455,眼底和Gensini!$A:$L,12,0)</f>
        <v>38</v>
      </c>
    </row>
    <row r="456" spans="1:34" x14ac:dyDescent="0.25">
      <c r="A456">
        <v>411739</v>
      </c>
      <c r="B456">
        <v>40</v>
      </c>
      <c r="C456">
        <v>2</v>
      </c>
      <c r="D456" t="s">
        <v>40</v>
      </c>
      <c r="E456" t="s">
        <v>41</v>
      </c>
      <c r="F456">
        <v>0</v>
      </c>
      <c r="G456" t="s">
        <v>53</v>
      </c>
      <c r="H456" t="s">
        <v>117</v>
      </c>
      <c r="I456" t="s">
        <v>51</v>
      </c>
      <c r="J456" t="s">
        <v>111</v>
      </c>
      <c r="K456" t="s">
        <v>114</v>
      </c>
      <c r="L456" t="s">
        <v>40</v>
      </c>
      <c r="M456" t="s">
        <v>41</v>
      </c>
      <c r="N456">
        <v>1</v>
      </c>
      <c r="O456">
        <v>5.18</v>
      </c>
      <c r="P456">
        <v>15.1</v>
      </c>
      <c r="Q456">
        <v>0</v>
      </c>
      <c r="R456" t="s">
        <v>52</v>
      </c>
      <c r="S456">
        <v>59</v>
      </c>
      <c r="T456">
        <v>408</v>
      </c>
      <c r="U456">
        <v>180</v>
      </c>
      <c r="V456">
        <v>66</v>
      </c>
      <c r="W456">
        <v>12.1</v>
      </c>
      <c r="X456">
        <f>VLOOKUP(A456,眼底和Gensini!$A:$L,2,0)</f>
        <v>0.85349999999999904</v>
      </c>
      <c r="Y456">
        <f>VLOOKUP($A456,眼底和Gensini!$A:$L,2,0)</f>
        <v>0.85349999999999904</v>
      </c>
      <c r="Z456">
        <f>VLOOKUP($A456,眼底和Gensini!$A:$L,4,0)</f>
        <v>80</v>
      </c>
      <c r="AA456">
        <f>VLOOKUP($A456,眼底和Gensini!$A:$L,5,0)</f>
        <v>67.5</v>
      </c>
      <c r="AB456">
        <f>VLOOKUP($A456,眼底和Gensini!$A:$L,6,0)</f>
        <v>95</v>
      </c>
      <c r="AC456">
        <f>VLOOKUP($A456,眼底和Gensini!$A:$L,7,0)</f>
        <v>99.5</v>
      </c>
      <c r="AD456">
        <f>VLOOKUP($A456,眼底和Gensini!$A:$L,8,0)</f>
        <v>1.5685</v>
      </c>
      <c r="AE456">
        <f>VLOOKUP($A456,眼底和Gensini!$A:$L,9,0)</f>
        <v>1.5415000000000001</v>
      </c>
      <c r="AF456">
        <f>VLOOKUP($A456,眼底和Gensini!$A:$L,10,0)</f>
        <v>0.74909999999999999</v>
      </c>
      <c r="AG456">
        <f>VLOOKUP($A456,眼底和Gensini!$A:$L,11,0)</f>
        <v>1.25145</v>
      </c>
      <c r="AH456">
        <f>VLOOKUP($A456,眼底和Gensini!$A:$L,12,0)</f>
        <v>0</v>
      </c>
    </row>
    <row r="457" spans="1:34" x14ac:dyDescent="0.25">
      <c r="A457">
        <v>75797</v>
      </c>
      <c r="B457">
        <v>67</v>
      </c>
      <c r="C457">
        <v>1</v>
      </c>
      <c r="D457" t="s">
        <v>41</v>
      </c>
      <c r="E457" t="s">
        <v>41</v>
      </c>
      <c r="F457">
        <v>0</v>
      </c>
      <c r="G457" t="s">
        <v>126</v>
      </c>
      <c r="H457" t="s">
        <v>60</v>
      </c>
      <c r="I457" t="s">
        <v>55</v>
      </c>
      <c r="J457" t="s">
        <v>68</v>
      </c>
      <c r="K457" t="s">
        <v>92</v>
      </c>
      <c r="L457" t="s">
        <v>41</v>
      </c>
      <c r="M457" t="s">
        <v>41</v>
      </c>
      <c r="N457">
        <v>1</v>
      </c>
      <c r="O457">
        <v>2.92</v>
      </c>
      <c r="P457">
        <v>10.4</v>
      </c>
      <c r="Q457">
        <v>32</v>
      </c>
      <c r="R457" t="s">
        <v>52</v>
      </c>
      <c r="S457">
        <v>76</v>
      </c>
      <c r="T457">
        <v>345</v>
      </c>
      <c r="U457">
        <v>166</v>
      </c>
      <c r="V457">
        <v>125</v>
      </c>
      <c r="W457">
        <v>16</v>
      </c>
      <c r="X457">
        <f>VLOOKUP(A457,眼底和Gensini!$A:$L,2,0)</f>
        <v>0.60799999999999998</v>
      </c>
      <c r="Y457">
        <f>VLOOKUP($A457,眼底和Gensini!$A:$L,2,0)</f>
        <v>0.60799999999999998</v>
      </c>
      <c r="Z457">
        <f>VLOOKUP($A457,眼底和Gensini!$A:$L,4,0)</f>
        <v>48</v>
      </c>
      <c r="AA457">
        <f>VLOOKUP($A457,眼底和Gensini!$A:$L,5,0)</f>
        <v>67.5</v>
      </c>
      <c r="AB457">
        <f>VLOOKUP($A457,眼底和Gensini!$A:$L,6,0)</f>
        <v>74.5</v>
      </c>
      <c r="AC457">
        <f>VLOOKUP($A457,眼底和Gensini!$A:$L,7,0)</f>
        <v>95</v>
      </c>
      <c r="AD457">
        <f>VLOOKUP($A457,眼底和Gensini!$A:$L,8,0)</f>
        <v>1.4584999999999899</v>
      </c>
      <c r="AE457">
        <f>VLOOKUP($A457,眼底和Gensini!$A:$L,9,0)</f>
        <v>1.5245</v>
      </c>
      <c r="AF457">
        <f>VLOOKUP($A457,眼底和Gensini!$A:$L,10,0)</f>
        <v>0.63070000000000004</v>
      </c>
      <c r="AG457">
        <f>VLOOKUP($A457,眼底和Gensini!$A:$L,11,0)</f>
        <v>0.97894999999999999</v>
      </c>
      <c r="AH457">
        <f>VLOOKUP($A457,眼底和Gensini!$A:$L,12,0)</f>
        <v>32</v>
      </c>
    </row>
    <row r="458" spans="1:34" x14ac:dyDescent="0.25">
      <c r="A458">
        <v>74000</v>
      </c>
      <c r="B458">
        <v>58</v>
      </c>
      <c r="C458">
        <v>2</v>
      </c>
      <c r="D458" t="s">
        <v>40</v>
      </c>
      <c r="E458" t="s">
        <v>40</v>
      </c>
      <c r="F458">
        <v>0</v>
      </c>
      <c r="G458" t="s">
        <v>57</v>
      </c>
      <c r="H458" t="s">
        <v>72</v>
      </c>
      <c r="I458" t="s">
        <v>70</v>
      </c>
      <c r="J458" t="s">
        <v>132</v>
      </c>
      <c r="K458" t="s">
        <v>112</v>
      </c>
      <c r="L458" t="s">
        <v>41</v>
      </c>
      <c r="M458" t="s">
        <v>40</v>
      </c>
      <c r="N458">
        <v>1</v>
      </c>
      <c r="O458">
        <v>4.6900000000000004</v>
      </c>
      <c r="P458">
        <v>5.7</v>
      </c>
      <c r="Q458">
        <v>0</v>
      </c>
      <c r="R458" t="s">
        <v>52</v>
      </c>
      <c r="S458">
        <v>56</v>
      </c>
      <c r="T458">
        <v>347</v>
      </c>
      <c r="U458">
        <v>175</v>
      </c>
      <c r="V458">
        <v>126</v>
      </c>
      <c r="W458">
        <v>20</v>
      </c>
      <c r="X458">
        <f>VLOOKUP(A458,眼底和Gensini!$A:$L,2,0)</f>
        <v>0.85150000000000003</v>
      </c>
      <c r="Y458">
        <f>VLOOKUP($A458,眼底和Gensini!$A:$L,2,0)</f>
        <v>0.85150000000000003</v>
      </c>
      <c r="Z458">
        <f>VLOOKUP($A458,眼底和Gensini!$A:$L,4,0)</f>
        <v>51</v>
      </c>
      <c r="AA458">
        <f>VLOOKUP($A458,眼底和Gensini!$A:$L,5,0)</f>
        <v>52.5</v>
      </c>
      <c r="AB458">
        <f>VLOOKUP($A458,眼底和Gensini!$A:$L,6,0)</f>
        <v>68</v>
      </c>
      <c r="AC458">
        <f>VLOOKUP($A458,眼底和Gensini!$A:$L,7,0)</f>
        <v>70.5</v>
      </c>
      <c r="AD458">
        <f>VLOOKUP($A458,眼底和Gensini!$A:$L,8,0)</f>
        <v>1.5405</v>
      </c>
      <c r="AE458">
        <f>VLOOKUP($A458,眼底和Gensini!$A:$L,9,0)</f>
        <v>1.643</v>
      </c>
      <c r="AF458">
        <f>VLOOKUP($A458,眼底和Gensini!$A:$L,10,0)</f>
        <v>0.93589999999999995</v>
      </c>
      <c r="AG458">
        <f>VLOOKUP($A458,眼底和Gensini!$A:$L,11,0)</f>
        <v>1.4026999999999901</v>
      </c>
      <c r="AH458">
        <f>VLOOKUP($A458,眼底和Gensini!$A:$L,12,0)</f>
        <v>0</v>
      </c>
    </row>
    <row r="459" spans="1:34" x14ac:dyDescent="0.25">
      <c r="A459">
        <v>411972</v>
      </c>
      <c r="B459">
        <v>54</v>
      </c>
      <c r="C459">
        <v>1</v>
      </c>
      <c r="D459" t="s">
        <v>41</v>
      </c>
      <c r="E459" t="s">
        <v>41</v>
      </c>
      <c r="F459">
        <v>0</v>
      </c>
      <c r="G459" t="s">
        <v>42</v>
      </c>
      <c r="H459" t="s">
        <v>63</v>
      </c>
      <c r="I459" t="s">
        <v>189</v>
      </c>
      <c r="J459" t="s">
        <v>157</v>
      </c>
      <c r="K459" t="s">
        <v>55</v>
      </c>
      <c r="L459" t="s">
        <v>40</v>
      </c>
      <c r="M459" t="s">
        <v>41</v>
      </c>
      <c r="N459">
        <v>1</v>
      </c>
      <c r="O459">
        <v>3.65</v>
      </c>
      <c r="P459">
        <v>5.7</v>
      </c>
      <c r="Q459">
        <v>22</v>
      </c>
      <c r="R459" t="s">
        <v>52</v>
      </c>
      <c r="S459">
        <v>72</v>
      </c>
      <c r="T459">
        <v>337</v>
      </c>
      <c r="U459">
        <v>177</v>
      </c>
      <c r="V459">
        <v>177</v>
      </c>
      <c r="W459">
        <v>3.1</v>
      </c>
      <c r="X459">
        <f>VLOOKUP(A459,眼底和Gensini!$A:$L,2,0)</f>
        <v>0.76299999999999901</v>
      </c>
      <c r="Y459">
        <f>VLOOKUP($A459,眼底和Gensini!$A:$L,2,0)</f>
        <v>0.76299999999999901</v>
      </c>
      <c r="Z459">
        <f>VLOOKUP($A459,眼底和Gensini!$A:$L,4,0)</f>
        <v>78.5</v>
      </c>
      <c r="AA459">
        <f>VLOOKUP($A459,眼底和Gensini!$A:$L,5,0)</f>
        <v>63</v>
      </c>
      <c r="AB459">
        <f>VLOOKUP($A459,眼底和Gensini!$A:$L,6,0)</f>
        <v>103</v>
      </c>
      <c r="AC459">
        <f>VLOOKUP($A459,眼底和Gensini!$A:$L,7,0)</f>
        <v>109.5</v>
      </c>
      <c r="AD459">
        <f>VLOOKUP($A459,眼底和Gensini!$A:$L,8,0)</f>
        <v>1.6014999999999999</v>
      </c>
      <c r="AE459">
        <f>VLOOKUP($A459,眼底和Gensini!$A:$L,9,0)</f>
        <v>1.5965</v>
      </c>
      <c r="AF459">
        <f>VLOOKUP($A459,眼底和Gensini!$A:$L,10,0)</f>
        <v>1.35585</v>
      </c>
      <c r="AG459">
        <f>VLOOKUP($A459,眼底和Gensini!$A:$L,11,0)</f>
        <v>1.3772500000000001</v>
      </c>
      <c r="AH459">
        <f>VLOOKUP($A459,眼底和Gensini!$A:$L,12,0)</f>
        <v>22</v>
      </c>
    </row>
    <row r="460" spans="1:34" x14ac:dyDescent="0.25">
      <c r="A460">
        <v>411965</v>
      </c>
      <c r="B460">
        <v>64</v>
      </c>
      <c r="C460">
        <v>1</v>
      </c>
      <c r="D460" t="s">
        <v>41</v>
      </c>
      <c r="E460" t="s">
        <v>41</v>
      </c>
      <c r="F460">
        <v>0</v>
      </c>
      <c r="G460" t="s">
        <v>88</v>
      </c>
      <c r="H460" t="s">
        <v>43</v>
      </c>
      <c r="I460" t="s">
        <v>51</v>
      </c>
      <c r="J460" t="s">
        <v>118</v>
      </c>
      <c r="K460" t="s">
        <v>92</v>
      </c>
      <c r="L460" t="s">
        <v>40</v>
      </c>
      <c r="M460" t="s">
        <v>41</v>
      </c>
      <c r="N460">
        <v>1</v>
      </c>
      <c r="O460">
        <v>4.75</v>
      </c>
      <c r="P460">
        <v>5</v>
      </c>
      <c r="Q460">
        <v>0</v>
      </c>
      <c r="R460" t="s">
        <v>52</v>
      </c>
      <c r="S460">
        <v>64</v>
      </c>
      <c r="T460">
        <v>375</v>
      </c>
      <c r="U460">
        <v>154</v>
      </c>
      <c r="V460">
        <v>85</v>
      </c>
      <c r="W460">
        <v>14.3</v>
      </c>
      <c r="X460">
        <f>VLOOKUP(A460,眼底和Gensini!$A:$L,2,0)</f>
        <v>0.54549999999999899</v>
      </c>
      <c r="Y460">
        <f>VLOOKUP($A460,眼底和Gensini!$A:$L,2,0)</f>
        <v>0.54549999999999899</v>
      </c>
      <c r="Z460">
        <f>VLOOKUP($A460,眼底和Gensini!$A:$L,4,0)</f>
        <v>64</v>
      </c>
      <c r="AA460">
        <f>VLOOKUP($A460,眼底和Gensini!$A:$L,5,0)</f>
        <v>59</v>
      </c>
      <c r="AB460">
        <f>VLOOKUP($A460,眼底和Gensini!$A:$L,6,0)</f>
        <v>118</v>
      </c>
      <c r="AC460">
        <f>VLOOKUP($A460,眼底和Gensini!$A:$L,7,0)</f>
        <v>115</v>
      </c>
      <c r="AD460">
        <f>VLOOKUP($A460,眼底和Gensini!$A:$L,8,0)</f>
        <v>1.54249999999999</v>
      </c>
      <c r="AE460">
        <f>VLOOKUP($A460,眼底和Gensini!$A:$L,9,0)</f>
        <v>1.5940000000000001</v>
      </c>
      <c r="AF460">
        <f>VLOOKUP($A460,眼底和Gensini!$A:$L,10,0)</f>
        <v>0.70140000000000002</v>
      </c>
      <c r="AG460">
        <f>VLOOKUP($A460,眼底和Gensini!$A:$L,11,0)</f>
        <v>1.2423</v>
      </c>
      <c r="AH460">
        <f>VLOOKUP($A460,眼底和Gensini!$A:$L,12,0)</f>
        <v>0</v>
      </c>
    </row>
    <row r="461" spans="1:34" x14ac:dyDescent="0.25">
      <c r="A461">
        <v>118700</v>
      </c>
      <c r="B461">
        <v>66</v>
      </c>
      <c r="C461">
        <v>1</v>
      </c>
      <c r="D461" t="s">
        <v>41</v>
      </c>
      <c r="E461" t="s">
        <v>41</v>
      </c>
      <c r="F461">
        <v>0</v>
      </c>
      <c r="G461" t="s">
        <v>110</v>
      </c>
      <c r="H461" t="s">
        <v>92</v>
      </c>
      <c r="I461" t="s">
        <v>67</v>
      </c>
      <c r="J461" t="s">
        <v>123</v>
      </c>
      <c r="K461" t="s">
        <v>43</v>
      </c>
      <c r="L461" t="s">
        <v>41</v>
      </c>
      <c r="M461" t="s">
        <v>40</v>
      </c>
      <c r="N461">
        <v>1</v>
      </c>
      <c r="O461">
        <v>3.19</v>
      </c>
      <c r="P461">
        <v>6.2</v>
      </c>
      <c r="Q461">
        <v>54</v>
      </c>
      <c r="R461">
        <v>29.5</v>
      </c>
      <c r="S461">
        <v>53</v>
      </c>
      <c r="T461">
        <v>132</v>
      </c>
      <c r="U461">
        <v>343</v>
      </c>
      <c r="V461">
        <v>620</v>
      </c>
      <c r="W461">
        <v>26.1</v>
      </c>
      <c r="X461">
        <f>VLOOKUP(A461,眼底和Gensini!$A:$L,2,0)</f>
        <v>0.76449999999999996</v>
      </c>
      <c r="Y461">
        <f>VLOOKUP($A461,眼底和Gensini!$A:$L,2,0)</f>
        <v>0.76449999999999996</v>
      </c>
      <c r="Z461">
        <f>VLOOKUP($A461,眼底和Gensini!$A:$L,4,0)</f>
        <v>49.5</v>
      </c>
      <c r="AA461">
        <f>VLOOKUP($A461,眼底和Gensini!$A:$L,5,0)</f>
        <v>47</v>
      </c>
      <c r="AB461">
        <f>VLOOKUP($A461,眼底和Gensini!$A:$L,6,0)</f>
        <v>67</v>
      </c>
      <c r="AC461">
        <f>VLOOKUP($A461,眼底和Gensini!$A:$L,7,0)</f>
        <v>79</v>
      </c>
      <c r="AD461">
        <f>VLOOKUP($A461,眼底和Gensini!$A:$L,8,0)</f>
        <v>1.2149999999999901</v>
      </c>
      <c r="AE461">
        <f>VLOOKUP($A461,眼底和Gensini!$A:$L,9,0)</f>
        <v>1.357</v>
      </c>
      <c r="AF461">
        <f>VLOOKUP($A461,眼底和Gensini!$A:$L,10,0)</f>
        <v>0.61024999999999996</v>
      </c>
      <c r="AG461">
        <f>VLOOKUP($A461,眼底和Gensini!$A:$L,11,0)</f>
        <v>0.85694999999999999</v>
      </c>
      <c r="AH461">
        <f>VLOOKUP($A461,眼底和Gensini!$A:$L,12,0)</f>
        <v>54</v>
      </c>
    </row>
    <row r="462" spans="1:34" x14ac:dyDescent="0.25">
      <c r="A462">
        <v>330405</v>
      </c>
      <c r="B462">
        <v>72</v>
      </c>
      <c r="C462">
        <v>1</v>
      </c>
      <c r="D462" t="s">
        <v>41</v>
      </c>
      <c r="E462" t="s">
        <v>41</v>
      </c>
      <c r="F462">
        <v>0</v>
      </c>
      <c r="G462" t="s">
        <v>126</v>
      </c>
      <c r="H462" t="s">
        <v>43</v>
      </c>
      <c r="I462" t="s">
        <v>55</v>
      </c>
      <c r="J462" t="s">
        <v>94</v>
      </c>
      <c r="K462" t="s">
        <v>165</v>
      </c>
      <c r="L462" t="s">
        <v>40</v>
      </c>
      <c r="M462" t="s">
        <v>40</v>
      </c>
      <c r="N462">
        <v>1</v>
      </c>
      <c r="O462">
        <v>5.3</v>
      </c>
      <c r="P462">
        <v>7.3</v>
      </c>
      <c r="Q462">
        <v>6</v>
      </c>
      <c r="R462">
        <v>74.2</v>
      </c>
      <c r="S462">
        <v>91</v>
      </c>
      <c r="T462">
        <v>111</v>
      </c>
      <c r="U462">
        <v>313</v>
      </c>
      <c r="V462">
        <v>33</v>
      </c>
      <c r="W462">
        <v>2.2999999999999998</v>
      </c>
      <c r="X462">
        <f>VLOOKUP(A462,眼底和Gensini!$A:$L,2,0)</f>
        <v>0.73199999999999998</v>
      </c>
      <c r="Y462">
        <f>VLOOKUP($A462,眼底和Gensini!$A:$L,2,0)</f>
        <v>0.73199999999999998</v>
      </c>
      <c r="Z462">
        <f>VLOOKUP($A462,眼底和Gensini!$A:$L,4,0)</f>
        <v>54</v>
      </c>
      <c r="AA462">
        <f>VLOOKUP($A462,眼底和Gensini!$A:$L,5,0)</f>
        <v>53.5</v>
      </c>
      <c r="AB462">
        <f>VLOOKUP($A462,眼底和Gensini!$A:$L,6,0)</f>
        <v>74.5</v>
      </c>
      <c r="AC462">
        <f>VLOOKUP($A462,眼底和Gensini!$A:$L,7,0)</f>
        <v>73.5</v>
      </c>
      <c r="AD462">
        <f>VLOOKUP($A462,眼底和Gensini!$A:$L,8,0)</f>
        <v>1.5594999999999899</v>
      </c>
      <c r="AE462">
        <f>VLOOKUP($A462,眼底和Gensini!$A:$L,9,0)</f>
        <v>1.5954999999999999</v>
      </c>
      <c r="AF462">
        <f>VLOOKUP($A462,眼底和Gensini!$A:$L,10,0)</f>
        <v>1.4782999999999999</v>
      </c>
      <c r="AG462">
        <f>VLOOKUP($A462,眼底和Gensini!$A:$L,11,0)</f>
        <v>1.39575</v>
      </c>
      <c r="AH462">
        <f>VLOOKUP($A462,眼底和Gensini!$A:$L,12,0)</f>
        <v>6</v>
      </c>
    </row>
    <row r="463" spans="1:34" x14ac:dyDescent="0.25">
      <c r="A463">
        <v>411900</v>
      </c>
      <c r="B463">
        <v>63</v>
      </c>
      <c r="C463">
        <v>2</v>
      </c>
      <c r="D463" t="s">
        <v>40</v>
      </c>
      <c r="E463" t="s">
        <v>40</v>
      </c>
      <c r="F463">
        <v>0</v>
      </c>
      <c r="G463" t="s">
        <v>119</v>
      </c>
      <c r="H463" t="s">
        <v>72</v>
      </c>
      <c r="I463" t="s">
        <v>85</v>
      </c>
      <c r="J463" t="s">
        <v>97</v>
      </c>
      <c r="K463" t="s">
        <v>121</v>
      </c>
      <c r="L463" t="s">
        <v>41</v>
      </c>
      <c r="M463" t="s">
        <v>40</v>
      </c>
      <c r="N463">
        <v>1</v>
      </c>
      <c r="O463">
        <v>3.33</v>
      </c>
      <c r="P463">
        <v>6.1</v>
      </c>
      <c r="Q463">
        <v>10</v>
      </c>
      <c r="R463">
        <v>7.7</v>
      </c>
      <c r="S463">
        <v>72</v>
      </c>
      <c r="T463">
        <v>304</v>
      </c>
      <c r="U463">
        <v>170</v>
      </c>
      <c r="V463">
        <v>81</v>
      </c>
      <c r="W463">
        <v>1.8</v>
      </c>
      <c r="X463">
        <f>VLOOKUP(A463,眼底和Gensini!$A:$L,2,0)</f>
        <v>0.70249999999999901</v>
      </c>
      <c r="Y463">
        <f>VLOOKUP($A463,眼底和Gensini!$A:$L,2,0)</f>
        <v>0.70249999999999901</v>
      </c>
      <c r="Z463">
        <f>VLOOKUP($A463,眼底和Gensini!$A:$L,4,0)</f>
        <v>66.5</v>
      </c>
      <c r="AA463">
        <f>VLOOKUP($A463,眼底和Gensini!$A:$L,5,0)</f>
        <v>56.5</v>
      </c>
      <c r="AB463">
        <f>VLOOKUP($A463,眼底和Gensini!$A:$L,6,0)</f>
        <v>94</v>
      </c>
      <c r="AC463">
        <f>VLOOKUP($A463,眼底和Gensini!$A:$L,7,0)</f>
        <v>94.5</v>
      </c>
      <c r="AD463">
        <f>VLOOKUP($A463,眼底和Gensini!$A:$L,8,0)</f>
        <v>1.494</v>
      </c>
      <c r="AE463">
        <f>VLOOKUP($A463,眼底和Gensini!$A:$L,9,0)</f>
        <v>1.5529999999999999</v>
      </c>
      <c r="AF463">
        <f>VLOOKUP($A463,眼底和Gensini!$A:$L,10,0)</f>
        <v>0.8458</v>
      </c>
      <c r="AG463">
        <f>VLOOKUP($A463,眼底和Gensini!$A:$L,11,0)</f>
        <v>1.0762499999999999</v>
      </c>
      <c r="AH463">
        <f>VLOOKUP($A463,眼底和Gensini!$A:$L,12,0)</f>
        <v>10</v>
      </c>
    </row>
    <row r="464" spans="1:34" x14ac:dyDescent="0.25">
      <c r="A464">
        <v>154004</v>
      </c>
      <c r="B464">
        <v>85</v>
      </c>
      <c r="C464">
        <v>1</v>
      </c>
      <c r="D464" t="s">
        <v>40</v>
      </c>
      <c r="E464" t="s">
        <v>41</v>
      </c>
      <c r="F464">
        <v>0</v>
      </c>
      <c r="G464" t="s">
        <v>153</v>
      </c>
      <c r="H464" t="s">
        <v>43</v>
      </c>
      <c r="I464" t="s">
        <v>67</v>
      </c>
      <c r="J464" t="s">
        <v>149</v>
      </c>
      <c r="K464" t="s">
        <v>92</v>
      </c>
      <c r="L464" t="s">
        <v>41</v>
      </c>
      <c r="M464" t="s">
        <v>40</v>
      </c>
      <c r="N464">
        <v>1</v>
      </c>
      <c r="O464">
        <v>3.75</v>
      </c>
      <c r="P464">
        <v>4.9000000000000004</v>
      </c>
      <c r="Q464">
        <v>6</v>
      </c>
      <c r="R464">
        <v>116.9</v>
      </c>
      <c r="S464">
        <v>83</v>
      </c>
      <c r="T464">
        <v>279</v>
      </c>
      <c r="U464">
        <v>245</v>
      </c>
      <c r="V464">
        <v>241</v>
      </c>
      <c r="W464">
        <v>3.3</v>
      </c>
      <c r="X464">
        <f>VLOOKUP(A464,眼底和Gensini!$A:$L,2,0)</f>
        <v>0.42799999999999999</v>
      </c>
      <c r="Y464">
        <f>VLOOKUP($A464,眼底和Gensini!$A:$L,2,0)</f>
        <v>0.42799999999999999</v>
      </c>
      <c r="Z464">
        <f>VLOOKUP($A464,眼底和Gensini!$A:$L,4,0)</f>
        <v>28</v>
      </c>
      <c r="AA464">
        <f>VLOOKUP($A464,眼底和Gensini!$A:$L,5,0)</f>
        <v>0</v>
      </c>
      <c r="AB464">
        <f>VLOOKUP($A464,眼底和Gensini!$A:$L,6,0)</f>
        <v>67</v>
      </c>
      <c r="AC464">
        <f>VLOOKUP($A464,眼底和Gensini!$A:$L,7,0)</f>
        <v>0</v>
      </c>
      <c r="AD464">
        <f>VLOOKUP($A464,眼底和Gensini!$A:$L,8,0)</f>
        <v>1.105</v>
      </c>
      <c r="AE464">
        <f>VLOOKUP($A464,眼底和Gensini!$A:$L,9,0)</f>
        <v>1.246</v>
      </c>
      <c r="AF464">
        <f>VLOOKUP($A464,眼底和Gensini!$A:$L,10,0)</f>
        <v>0.55200000000000005</v>
      </c>
      <c r="AG464">
        <f>VLOOKUP($A464,眼底和Gensini!$A:$L,11,0)</f>
        <v>0.65810000000000002</v>
      </c>
      <c r="AH464">
        <f>VLOOKUP($A464,眼底和Gensini!$A:$L,12,0)</f>
        <v>6</v>
      </c>
    </row>
    <row r="465" spans="1:34" x14ac:dyDescent="0.25">
      <c r="A465">
        <v>411990</v>
      </c>
      <c r="B465">
        <v>54</v>
      </c>
      <c r="C465">
        <v>2</v>
      </c>
      <c r="D465" t="s">
        <v>40</v>
      </c>
      <c r="E465" t="s">
        <v>40</v>
      </c>
      <c r="F465">
        <v>0</v>
      </c>
      <c r="G465" t="s">
        <v>57</v>
      </c>
      <c r="H465" t="s">
        <v>121</v>
      </c>
      <c r="I465" t="s">
        <v>55</v>
      </c>
      <c r="J465" t="s">
        <v>61</v>
      </c>
      <c r="K465" t="s">
        <v>69</v>
      </c>
      <c r="L465" t="s">
        <v>41</v>
      </c>
      <c r="M465" t="s">
        <v>41</v>
      </c>
      <c r="N465">
        <v>1</v>
      </c>
      <c r="O465">
        <v>6.08</v>
      </c>
      <c r="P465">
        <v>5.0999999999999996</v>
      </c>
      <c r="Q465">
        <v>6</v>
      </c>
      <c r="R465" t="s">
        <v>52</v>
      </c>
      <c r="S465">
        <v>58</v>
      </c>
      <c r="T465">
        <v>255</v>
      </c>
      <c r="U465">
        <v>205</v>
      </c>
      <c r="V465">
        <v>157</v>
      </c>
      <c r="W465">
        <v>16.399999999999999</v>
      </c>
      <c r="X465">
        <f>VLOOKUP(A465,眼底和Gensini!$A:$L,2,0)</f>
        <v>0.64849999999999997</v>
      </c>
      <c r="Y465">
        <f>VLOOKUP($A465,眼底和Gensini!$A:$L,2,0)</f>
        <v>0.64849999999999997</v>
      </c>
      <c r="Z465">
        <f>VLOOKUP($A465,眼底和Gensini!$A:$L,4,0)</f>
        <v>61</v>
      </c>
      <c r="AA465">
        <f>VLOOKUP($A465,眼底和Gensini!$A:$L,5,0)</f>
        <v>58.5</v>
      </c>
      <c r="AB465">
        <f>VLOOKUP($A465,眼底和Gensini!$A:$L,6,0)</f>
        <v>95.5</v>
      </c>
      <c r="AC465">
        <f>VLOOKUP($A465,眼底和Gensini!$A:$L,7,0)</f>
        <v>71</v>
      </c>
      <c r="AD465">
        <f>VLOOKUP($A465,眼底和Gensini!$A:$L,8,0)</f>
        <v>1.5375000000000001</v>
      </c>
      <c r="AE465">
        <f>VLOOKUP($A465,眼底和Gensini!$A:$L,9,0)</f>
        <v>1.5694999999999999</v>
      </c>
      <c r="AF465">
        <f>VLOOKUP($A465,眼底和Gensini!$A:$L,10,0)</f>
        <v>0.80214999999999903</v>
      </c>
      <c r="AG465">
        <f>VLOOKUP($A465,眼底和Gensini!$A:$L,11,0)</f>
        <v>1.1130499999999901</v>
      </c>
      <c r="AH465">
        <f>VLOOKUP($A465,眼底和Gensini!$A:$L,12,0)</f>
        <v>6</v>
      </c>
    </row>
    <row r="466" spans="1:34" x14ac:dyDescent="0.25">
      <c r="A466">
        <v>319428</v>
      </c>
      <c r="B466">
        <v>38</v>
      </c>
      <c r="C466">
        <v>2</v>
      </c>
      <c r="D466" t="s">
        <v>40</v>
      </c>
      <c r="E466" t="s">
        <v>40</v>
      </c>
      <c r="F466">
        <v>0</v>
      </c>
      <c r="G466" t="s">
        <v>53</v>
      </c>
      <c r="H466" t="s">
        <v>74</v>
      </c>
      <c r="I466" t="s">
        <v>72</v>
      </c>
      <c r="J466" t="s">
        <v>136</v>
      </c>
      <c r="K466" t="s">
        <v>114</v>
      </c>
      <c r="L466" t="s">
        <v>40</v>
      </c>
      <c r="M466" t="s">
        <v>40</v>
      </c>
      <c r="N466">
        <v>1</v>
      </c>
      <c r="O466">
        <v>5.47</v>
      </c>
      <c r="P466">
        <v>4.8</v>
      </c>
      <c r="Q466">
        <v>0</v>
      </c>
      <c r="R466">
        <v>2.2000000000000002</v>
      </c>
      <c r="S466">
        <v>58</v>
      </c>
      <c r="T466">
        <v>322</v>
      </c>
      <c r="U466">
        <v>140</v>
      </c>
      <c r="V466">
        <v>99</v>
      </c>
      <c r="W466">
        <v>1.3</v>
      </c>
      <c r="X466">
        <f>VLOOKUP(A466,眼底和Gensini!$A:$L,2,0)</f>
        <v>0.91199999999999903</v>
      </c>
      <c r="Y466">
        <f>VLOOKUP($A466,眼底和Gensini!$A:$L,2,0)</f>
        <v>0.91199999999999903</v>
      </c>
      <c r="Z466">
        <f>VLOOKUP($A466,眼底和Gensini!$A:$L,4,0)</f>
        <v>81.5</v>
      </c>
      <c r="AA466">
        <f>VLOOKUP($A466,眼底和Gensini!$A:$L,5,0)</f>
        <v>52.5</v>
      </c>
      <c r="AB466">
        <f>VLOOKUP($A466,眼底和Gensini!$A:$L,6,0)</f>
        <v>90.5</v>
      </c>
      <c r="AC466">
        <f>VLOOKUP($A466,眼底和Gensini!$A:$L,7,0)</f>
        <v>97</v>
      </c>
      <c r="AD466">
        <f>VLOOKUP($A466,眼底和Gensini!$A:$L,8,0)</f>
        <v>1.6464999999999901</v>
      </c>
      <c r="AE466">
        <f>VLOOKUP($A466,眼底和Gensini!$A:$L,9,0)</f>
        <v>1.5820000000000001</v>
      </c>
      <c r="AF466">
        <f>VLOOKUP($A466,眼底和Gensini!$A:$L,10,0)</f>
        <v>1.1672499999999999</v>
      </c>
      <c r="AG466">
        <f>VLOOKUP($A466,眼底和Gensini!$A:$L,11,0)</f>
        <v>1.0141</v>
      </c>
      <c r="AH466">
        <f>VLOOKUP($A466,眼底和Gensini!$A:$L,12,0)</f>
        <v>0</v>
      </c>
    </row>
    <row r="467" spans="1:34" x14ac:dyDescent="0.25">
      <c r="A467">
        <v>411967</v>
      </c>
      <c r="B467">
        <v>52</v>
      </c>
      <c r="C467">
        <v>2</v>
      </c>
      <c r="D467" t="s">
        <v>40</v>
      </c>
      <c r="E467" t="s">
        <v>40</v>
      </c>
      <c r="F467">
        <v>0</v>
      </c>
      <c r="G467" t="s">
        <v>61</v>
      </c>
      <c r="H467" t="s">
        <v>174</v>
      </c>
      <c r="I467" t="s">
        <v>108</v>
      </c>
      <c r="J467" t="s">
        <v>136</v>
      </c>
      <c r="K467" t="s">
        <v>121</v>
      </c>
      <c r="L467" t="s">
        <v>40</v>
      </c>
      <c r="M467" t="s">
        <v>41</v>
      </c>
      <c r="N467">
        <v>1</v>
      </c>
      <c r="O467">
        <v>5.31</v>
      </c>
      <c r="P467">
        <v>4.4000000000000004</v>
      </c>
      <c r="Q467">
        <v>0</v>
      </c>
      <c r="R467" t="e">
        <v>#N/A</v>
      </c>
      <c r="S467">
        <v>62</v>
      </c>
      <c r="T467">
        <v>260</v>
      </c>
      <c r="U467">
        <v>129</v>
      </c>
      <c r="V467">
        <v>96</v>
      </c>
      <c r="W467">
        <v>18.100000000000001</v>
      </c>
      <c r="X467">
        <f>VLOOKUP(A467,眼底和Gensini!$A:$L,2,0)</f>
        <v>0.68599999999999905</v>
      </c>
      <c r="Y467">
        <f>VLOOKUP($A467,眼底和Gensini!$A:$L,2,0)</f>
        <v>0.68599999999999905</v>
      </c>
      <c r="Z467">
        <f>VLOOKUP($A467,眼底和Gensini!$A:$L,4,0)</f>
        <v>70</v>
      </c>
      <c r="AA467">
        <f>VLOOKUP($A467,眼底和Gensini!$A:$L,5,0)</f>
        <v>77</v>
      </c>
      <c r="AB467">
        <f>VLOOKUP($A467,眼底和Gensini!$A:$L,6,0)</f>
        <v>103</v>
      </c>
      <c r="AC467">
        <f>VLOOKUP($A467,眼底和Gensini!$A:$L,7,0)</f>
        <v>105</v>
      </c>
      <c r="AD467">
        <f>VLOOKUP($A467,眼底和Gensini!$A:$L,8,0)</f>
        <v>1.6364999999999901</v>
      </c>
      <c r="AE467">
        <f>VLOOKUP($A467,眼底和Gensini!$A:$L,9,0)</f>
        <v>1.603</v>
      </c>
      <c r="AF467">
        <f>VLOOKUP($A467,眼底和Gensini!$A:$L,10,0)</f>
        <v>1.6428</v>
      </c>
      <c r="AG467">
        <f>VLOOKUP($A467,眼底和Gensini!$A:$L,11,0)</f>
        <v>1.6422000000000001</v>
      </c>
      <c r="AH467">
        <f>VLOOKUP($A467,眼底和Gensini!$A:$L,12,0)</f>
        <v>0</v>
      </c>
    </row>
    <row r="468" spans="1:34" x14ac:dyDescent="0.25">
      <c r="A468">
        <v>385642</v>
      </c>
      <c r="B468">
        <v>49</v>
      </c>
      <c r="C468">
        <v>1</v>
      </c>
      <c r="D468" t="s">
        <v>41</v>
      </c>
      <c r="E468" t="s">
        <v>41</v>
      </c>
      <c r="F468">
        <v>0</v>
      </c>
      <c r="G468" t="s">
        <v>88</v>
      </c>
      <c r="H468" t="s">
        <v>43</v>
      </c>
      <c r="I468" t="s">
        <v>72</v>
      </c>
      <c r="J468" t="s">
        <v>106</v>
      </c>
      <c r="K468" t="s">
        <v>43</v>
      </c>
      <c r="L468" t="s">
        <v>41</v>
      </c>
      <c r="M468" t="s">
        <v>41</v>
      </c>
      <c r="N468">
        <v>1</v>
      </c>
      <c r="O468">
        <v>3.94</v>
      </c>
      <c r="P468">
        <v>9</v>
      </c>
      <c r="Q468">
        <v>0</v>
      </c>
      <c r="R468" t="s">
        <v>52</v>
      </c>
      <c r="S468">
        <v>68</v>
      </c>
      <c r="T468">
        <v>374</v>
      </c>
      <c r="U468">
        <v>142</v>
      </c>
      <c r="V468">
        <v>55</v>
      </c>
      <c r="W468">
        <v>9.4</v>
      </c>
      <c r="X468">
        <f>VLOOKUP(A468,眼底和Gensini!$A:$L,2,0)</f>
        <v>0.58899999999999997</v>
      </c>
      <c r="Y468">
        <f>VLOOKUP($A468,眼底和Gensini!$A:$L,2,0)</f>
        <v>0.58899999999999997</v>
      </c>
      <c r="Z468">
        <f>VLOOKUP($A468,眼底和Gensini!$A:$L,4,0)</f>
        <v>61</v>
      </c>
      <c r="AA468">
        <f>VLOOKUP($A468,眼底和Gensini!$A:$L,5,0)</f>
        <v>64.5</v>
      </c>
      <c r="AB468">
        <f>VLOOKUP($A468,眼底和Gensini!$A:$L,6,0)</f>
        <v>103</v>
      </c>
      <c r="AC468">
        <f>VLOOKUP($A468,眼底和Gensini!$A:$L,7,0)</f>
        <v>109.5</v>
      </c>
      <c r="AD468">
        <f>VLOOKUP($A468,眼底和Gensini!$A:$L,8,0)</f>
        <v>1.595</v>
      </c>
      <c r="AE468">
        <f>VLOOKUP($A468,眼底和Gensini!$A:$L,9,0)</f>
        <v>1.6139999999999901</v>
      </c>
      <c r="AF468">
        <f>VLOOKUP($A468,眼底和Gensini!$A:$L,10,0)</f>
        <v>0.90325</v>
      </c>
      <c r="AG468">
        <f>VLOOKUP($A468,眼底和Gensini!$A:$L,11,0)</f>
        <v>1.2827500000000001</v>
      </c>
      <c r="AH468">
        <f>VLOOKUP($A468,眼底和Gensini!$A:$L,12,0)</f>
        <v>0</v>
      </c>
    </row>
    <row r="469" spans="1:34" x14ac:dyDescent="0.25">
      <c r="A469">
        <v>172706</v>
      </c>
      <c r="B469">
        <v>58</v>
      </c>
      <c r="C469">
        <v>2</v>
      </c>
      <c r="D469" t="s">
        <v>40</v>
      </c>
      <c r="E469" t="s">
        <v>40</v>
      </c>
      <c r="F469">
        <v>0</v>
      </c>
      <c r="G469" t="s">
        <v>88</v>
      </c>
      <c r="H469" t="s">
        <v>121</v>
      </c>
      <c r="I469" t="s">
        <v>70</v>
      </c>
      <c r="J469" t="s">
        <v>78</v>
      </c>
      <c r="K469" t="s">
        <v>84</v>
      </c>
      <c r="L469" t="s">
        <v>40</v>
      </c>
      <c r="M469" t="s">
        <v>40</v>
      </c>
      <c r="N469">
        <v>1</v>
      </c>
      <c r="O469">
        <v>5.38</v>
      </c>
      <c r="P469">
        <v>7.2</v>
      </c>
      <c r="Q469">
        <v>10</v>
      </c>
      <c r="R469" t="s">
        <v>52</v>
      </c>
      <c r="S469">
        <v>52</v>
      </c>
      <c r="T469">
        <v>278</v>
      </c>
      <c r="U469">
        <v>149</v>
      </c>
      <c r="V469">
        <v>73</v>
      </c>
      <c r="W469">
        <v>6.5</v>
      </c>
      <c r="X469">
        <f>VLOOKUP(A469,眼底和Gensini!$A:$L,2,0)</f>
        <v>0.99050000000000005</v>
      </c>
      <c r="Y469">
        <f>VLOOKUP($A469,眼底和Gensini!$A:$L,2,0)</f>
        <v>0.99050000000000005</v>
      </c>
      <c r="Z469">
        <f>VLOOKUP($A469,眼底和Gensini!$A:$L,4,0)</f>
        <v>63</v>
      </c>
      <c r="AA469">
        <f>VLOOKUP($A469,眼底和Gensini!$A:$L,5,0)</f>
        <v>53.5</v>
      </c>
      <c r="AB469">
        <f>VLOOKUP($A469,眼底和Gensini!$A:$L,6,0)</f>
        <v>66</v>
      </c>
      <c r="AC469">
        <f>VLOOKUP($A469,眼底和Gensini!$A:$L,7,0)</f>
        <v>77</v>
      </c>
      <c r="AD469">
        <f>VLOOKUP($A469,眼底和Gensini!$A:$L,8,0)</f>
        <v>1.5329999999999999</v>
      </c>
      <c r="AE469">
        <f>VLOOKUP($A469,眼底和Gensini!$A:$L,9,0)</f>
        <v>1.6154999999999899</v>
      </c>
      <c r="AF469">
        <f>VLOOKUP($A469,眼底和Gensini!$A:$L,10,0)</f>
        <v>1.5644</v>
      </c>
      <c r="AG469">
        <f>VLOOKUP($A469,眼底和Gensini!$A:$L,11,0)</f>
        <v>1.1766000000000001</v>
      </c>
      <c r="AH469">
        <f>VLOOKUP($A469,眼底和Gensini!$A:$L,12,0)</f>
        <v>10</v>
      </c>
    </row>
    <row r="470" spans="1:34" x14ac:dyDescent="0.25">
      <c r="A470">
        <v>411897</v>
      </c>
      <c r="B470">
        <v>68</v>
      </c>
      <c r="C470">
        <v>2</v>
      </c>
      <c r="D470" t="s">
        <v>41</v>
      </c>
      <c r="E470" t="s">
        <v>41</v>
      </c>
      <c r="F470">
        <v>0</v>
      </c>
      <c r="G470" t="s">
        <v>87</v>
      </c>
      <c r="H470" t="s">
        <v>95</v>
      </c>
      <c r="I470" t="s">
        <v>67</v>
      </c>
      <c r="J470" t="s">
        <v>78</v>
      </c>
      <c r="K470" t="s">
        <v>70</v>
      </c>
      <c r="L470" t="s">
        <v>41</v>
      </c>
      <c r="M470" t="s">
        <v>41</v>
      </c>
      <c r="N470">
        <v>1</v>
      </c>
      <c r="O470">
        <v>7.81</v>
      </c>
      <c r="P470">
        <v>8</v>
      </c>
      <c r="Q470">
        <v>0</v>
      </c>
      <c r="R470">
        <v>9.9</v>
      </c>
      <c r="S470">
        <v>79</v>
      </c>
      <c r="T470">
        <v>256</v>
      </c>
      <c r="U470">
        <v>193</v>
      </c>
      <c r="V470">
        <v>197</v>
      </c>
      <c r="W470">
        <v>12.7</v>
      </c>
      <c r="X470">
        <f>VLOOKUP(A470,眼底和Gensini!$A:$L,2,0)</f>
        <v>0.63900000000000001</v>
      </c>
      <c r="Y470">
        <f>VLOOKUP($A470,眼底和Gensini!$A:$L,2,0)</f>
        <v>0.63900000000000001</v>
      </c>
      <c r="Z470">
        <f>VLOOKUP($A470,眼底和Gensini!$A:$L,4,0)</f>
        <v>58</v>
      </c>
      <c r="AA470">
        <f>VLOOKUP($A470,眼底和Gensini!$A:$L,5,0)</f>
        <v>65</v>
      </c>
      <c r="AB470">
        <f>VLOOKUP($A470,眼底和Gensini!$A:$L,6,0)</f>
        <v>91.5</v>
      </c>
      <c r="AC470">
        <f>VLOOKUP($A470,眼底和Gensini!$A:$L,7,0)</f>
        <v>92.5</v>
      </c>
      <c r="AD470">
        <f>VLOOKUP($A470,眼底和Gensini!$A:$L,8,0)</f>
        <v>1.4365000000000001</v>
      </c>
      <c r="AE470">
        <f>VLOOKUP($A470,眼底和Gensini!$A:$L,9,0)</f>
        <v>1.38149999999999</v>
      </c>
      <c r="AF470">
        <f>VLOOKUP($A470,眼底和Gensini!$A:$L,10,0)</f>
        <v>0.58094999999999997</v>
      </c>
      <c r="AG470">
        <f>VLOOKUP($A470,眼底和Gensini!$A:$L,11,0)</f>
        <v>1.0356000000000001</v>
      </c>
      <c r="AH470">
        <f>VLOOKUP($A470,眼底和Gensini!$A:$L,12,0)</f>
        <v>0</v>
      </c>
    </row>
    <row r="471" spans="1:34" x14ac:dyDescent="0.25">
      <c r="A471">
        <v>218851</v>
      </c>
      <c r="B471">
        <v>82</v>
      </c>
      <c r="C471">
        <v>1</v>
      </c>
      <c r="D471" t="s">
        <v>41</v>
      </c>
      <c r="E471" t="s">
        <v>41</v>
      </c>
      <c r="F471">
        <v>0</v>
      </c>
      <c r="G471" t="s">
        <v>88</v>
      </c>
      <c r="H471" t="s">
        <v>166</v>
      </c>
      <c r="I471" t="s">
        <v>121</v>
      </c>
      <c r="J471" t="s">
        <v>109</v>
      </c>
      <c r="K471" t="s">
        <v>121</v>
      </c>
      <c r="L471" t="s">
        <v>41</v>
      </c>
      <c r="M471" t="s">
        <v>40</v>
      </c>
      <c r="N471">
        <v>1</v>
      </c>
      <c r="O471">
        <v>3.66</v>
      </c>
      <c r="P471">
        <v>5</v>
      </c>
      <c r="Q471">
        <v>13</v>
      </c>
      <c r="R471" t="s">
        <v>52</v>
      </c>
      <c r="S471">
        <v>78</v>
      </c>
      <c r="T471">
        <v>199</v>
      </c>
      <c r="U471">
        <v>188</v>
      </c>
      <c r="V471">
        <v>99</v>
      </c>
      <c r="W471">
        <v>3.3</v>
      </c>
      <c r="X471">
        <f>VLOOKUP(A471,眼底和Gensini!$A:$L,2,0)</f>
        <v>0.96799999999999997</v>
      </c>
      <c r="Y471">
        <f>VLOOKUP($A471,眼底和Gensini!$A:$L,2,0)</f>
        <v>0.96799999999999997</v>
      </c>
      <c r="Z471">
        <f>VLOOKUP($A471,眼底和Gensini!$A:$L,4,0)</f>
        <v>69</v>
      </c>
      <c r="AA471">
        <f>VLOOKUP($A471,眼底和Gensini!$A:$L,5,0)</f>
        <v>49</v>
      </c>
      <c r="AB471">
        <f>VLOOKUP($A471,眼底和Gensini!$A:$L,6,0)</f>
        <v>72</v>
      </c>
      <c r="AC471">
        <f>VLOOKUP($A471,眼底和Gensini!$A:$L,7,0)</f>
        <v>89</v>
      </c>
      <c r="AD471">
        <f>VLOOKUP($A471,眼底和Gensini!$A:$L,8,0)</f>
        <v>1.4269999999999901</v>
      </c>
      <c r="AE471">
        <f>VLOOKUP($A471,眼底和Gensini!$A:$L,9,0)</f>
        <v>1.3259999999999901</v>
      </c>
      <c r="AF471">
        <f>VLOOKUP($A471,眼底和Gensini!$A:$L,10,0)</f>
        <v>0.82430000000000003</v>
      </c>
      <c r="AG471">
        <f>VLOOKUP($A471,眼底和Gensini!$A:$L,11,0)</f>
        <v>0.96409999999999996</v>
      </c>
      <c r="AH471">
        <f>VLOOKUP($A471,眼底和Gensini!$A:$L,12,0)</f>
        <v>13</v>
      </c>
    </row>
    <row r="472" spans="1:34" x14ac:dyDescent="0.25">
      <c r="A472">
        <v>175487</v>
      </c>
      <c r="B472">
        <v>64</v>
      </c>
      <c r="C472">
        <v>1</v>
      </c>
      <c r="D472" t="s">
        <v>41</v>
      </c>
      <c r="E472" t="s">
        <v>40</v>
      </c>
      <c r="F472">
        <v>0</v>
      </c>
      <c r="G472" t="s">
        <v>57</v>
      </c>
      <c r="H472" t="s">
        <v>83</v>
      </c>
      <c r="I472" t="s">
        <v>85</v>
      </c>
      <c r="J472" t="s">
        <v>103</v>
      </c>
      <c r="K472" t="s">
        <v>114</v>
      </c>
      <c r="L472" t="s">
        <v>41</v>
      </c>
      <c r="M472" t="s">
        <v>41</v>
      </c>
      <c r="N472">
        <v>1</v>
      </c>
      <c r="O472">
        <v>6.22</v>
      </c>
      <c r="P472">
        <v>5.5</v>
      </c>
      <c r="Q472">
        <v>0</v>
      </c>
      <c r="R472" t="s">
        <v>52</v>
      </c>
      <c r="S472">
        <v>67</v>
      </c>
      <c r="T472">
        <v>416</v>
      </c>
      <c r="U472">
        <v>161</v>
      </c>
      <c r="V472">
        <v>117</v>
      </c>
      <c r="W472">
        <v>12.2</v>
      </c>
      <c r="X472">
        <f>VLOOKUP(A472,眼底和Gensini!$A:$L,2,0)</f>
        <v>1.33449999999999</v>
      </c>
      <c r="Y472">
        <f>VLOOKUP($A472,眼底和Gensini!$A:$L,2,0)</f>
        <v>1.33449999999999</v>
      </c>
      <c r="Z472">
        <f>VLOOKUP($A472,眼底和Gensini!$A:$L,4,0)</f>
        <v>50.5</v>
      </c>
      <c r="AA472">
        <f>VLOOKUP($A472,眼底和Gensini!$A:$L,5,0)</f>
        <v>56.5</v>
      </c>
      <c r="AB472">
        <f>VLOOKUP($A472,眼底和Gensini!$A:$L,6,0)</f>
        <v>47</v>
      </c>
      <c r="AC472">
        <f>VLOOKUP($A472,眼底和Gensini!$A:$L,7,0)</f>
        <v>107</v>
      </c>
      <c r="AD472">
        <f>VLOOKUP($A472,眼底和Gensini!$A:$L,8,0)</f>
        <v>1.212</v>
      </c>
      <c r="AE472">
        <f>VLOOKUP($A472,眼底和Gensini!$A:$L,9,0)</f>
        <v>1.371</v>
      </c>
      <c r="AF472">
        <f>VLOOKUP($A472,眼底和Gensini!$A:$L,10,0)</f>
        <v>0.96639999999999904</v>
      </c>
      <c r="AG472">
        <f>VLOOKUP($A472,眼底和Gensini!$A:$L,11,0)</f>
        <v>1.10395</v>
      </c>
      <c r="AH472">
        <f>VLOOKUP($A472,眼底和Gensini!$A:$L,12,0)</f>
        <v>0</v>
      </c>
    </row>
    <row r="473" spans="1:34" x14ac:dyDescent="0.25">
      <c r="A473">
        <v>297887</v>
      </c>
      <c r="B473">
        <v>68</v>
      </c>
      <c r="C473">
        <v>1</v>
      </c>
      <c r="D473" t="s">
        <v>40</v>
      </c>
      <c r="E473" t="s">
        <v>40</v>
      </c>
      <c r="F473">
        <v>0</v>
      </c>
      <c r="G473" t="s">
        <v>88</v>
      </c>
      <c r="H473" t="s">
        <v>43</v>
      </c>
      <c r="I473" t="s">
        <v>49</v>
      </c>
      <c r="J473" t="s">
        <v>71</v>
      </c>
      <c r="K473" t="s">
        <v>60</v>
      </c>
      <c r="L473" t="s">
        <v>40</v>
      </c>
      <c r="M473" t="s">
        <v>40</v>
      </c>
      <c r="N473">
        <v>1</v>
      </c>
      <c r="O473">
        <v>5.54</v>
      </c>
      <c r="P473">
        <v>5.2</v>
      </c>
      <c r="Q473">
        <v>6</v>
      </c>
      <c r="R473" t="e">
        <v>#N/A</v>
      </c>
      <c r="S473">
        <v>72</v>
      </c>
      <c r="T473">
        <v>305</v>
      </c>
      <c r="U473">
        <v>152</v>
      </c>
      <c r="V473">
        <v>25</v>
      </c>
      <c r="W473">
        <v>8.1</v>
      </c>
      <c r="X473">
        <f>VLOOKUP(A473,眼底和Gensini!$A:$L,2,0)</f>
        <v>0.76299999999999901</v>
      </c>
      <c r="Y473">
        <f>VLOOKUP($A473,眼底和Gensini!$A:$L,2,0)</f>
        <v>0.76299999999999901</v>
      </c>
      <c r="Z473">
        <f>VLOOKUP($A473,眼底和Gensini!$A:$L,4,0)</f>
        <v>65</v>
      </c>
      <c r="AA473">
        <f>VLOOKUP($A473,眼底和Gensini!$A:$L,5,0)</f>
        <v>52</v>
      </c>
      <c r="AB473">
        <f>VLOOKUP($A473,眼底和Gensini!$A:$L,6,0)</f>
        <v>86</v>
      </c>
      <c r="AC473">
        <f>VLOOKUP($A473,眼底和Gensini!$A:$L,7,0)</f>
        <v>97.5</v>
      </c>
      <c r="AD473">
        <f>VLOOKUP($A473,眼底和Gensini!$A:$L,8,0)</f>
        <v>1.5549999999999899</v>
      </c>
      <c r="AE473">
        <f>VLOOKUP($A473,眼底和Gensini!$A:$L,9,0)</f>
        <v>1.6355</v>
      </c>
      <c r="AF473">
        <f>VLOOKUP($A473,眼底和Gensini!$A:$L,10,0)</f>
        <v>2.68845</v>
      </c>
      <c r="AG473">
        <f>VLOOKUP($A473,眼底和Gensini!$A:$L,11,0)</f>
        <v>1.9319999999999999</v>
      </c>
      <c r="AH473">
        <f>VLOOKUP($A473,眼底和Gensini!$A:$L,12,0)</f>
        <v>6</v>
      </c>
    </row>
    <row r="474" spans="1:34" x14ac:dyDescent="0.25">
      <c r="A474">
        <v>348274</v>
      </c>
      <c r="B474">
        <v>69</v>
      </c>
      <c r="C474">
        <v>2</v>
      </c>
      <c r="D474" t="s">
        <v>40</v>
      </c>
      <c r="E474" t="s">
        <v>41</v>
      </c>
      <c r="F474">
        <v>0</v>
      </c>
      <c r="G474" t="s">
        <v>131</v>
      </c>
      <c r="H474" t="s">
        <v>121</v>
      </c>
      <c r="I474" t="s">
        <v>72</v>
      </c>
      <c r="J474" t="s">
        <v>82</v>
      </c>
      <c r="K474" t="s">
        <v>117</v>
      </c>
      <c r="L474" t="s">
        <v>41</v>
      </c>
      <c r="M474" t="s">
        <v>40</v>
      </c>
      <c r="N474">
        <v>1</v>
      </c>
      <c r="O474">
        <v>4.0999999999999996</v>
      </c>
      <c r="P474">
        <v>6</v>
      </c>
      <c r="Q474">
        <v>9</v>
      </c>
      <c r="R474" t="s">
        <v>52</v>
      </c>
      <c r="S474">
        <v>62</v>
      </c>
      <c r="T474">
        <v>329</v>
      </c>
      <c r="U474">
        <v>151</v>
      </c>
      <c r="V474">
        <v>52</v>
      </c>
      <c r="W474">
        <v>6.2</v>
      </c>
      <c r="X474">
        <f>VLOOKUP(A474,眼底和Gensini!$A:$L,2,0)</f>
        <v>0.72399999999999998</v>
      </c>
      <c r="Y474">
        <f>VLOOKUP($A474,眼底和Gensini!$A:$L,2,0)</f>
        <v>0.72399999999999998</v>
      </c>
      <c r="Z474">
        <f>VLOOKUP($A474,眼底和Gensini!$A:$L,4,0)</f>
        <v>56</v>
      </c>
      <c r="AA474">
        <f>VLOOKUP($A474,眼底和Gensini!$A:$L,5,0)</f>
        <v>40</v>
      </c>
      <c r="AB474">
        <f>VLOOKUP($A474,眼底和Gensini!$A:$L,6,0)</f>
        <v>78</v>
      </c>
      <c r="AC474">
        <f>VLOOKUP($A474,眼底和Gensini!$A:$L,7,0)</f>
        <v>56</v>
      </c>
      <c r="AD474">
        <f>VLOOKUP($A474,眼底和Gensini!$A:$L,8,0)</f>
        <v>1.2209999999999901</v>
      </c>
      <c r="AE474">
        <f>VLOOKUP($A474,眼底和Gensini!$A:$L,9,0)</f>
        <v>1.286</v>
      </c>
      <c r="AF474">
        <f>VLOOKUP($A474,眼底和Gensini!$A:$L,10,0)</f>
        <v>0.48659999999999998</v>
      </c>
      <c r="AG474">
        <f>VLOOKUP($A474,眼底和Gensini!$A:$L,11,0)</f>
        <v>0.98270000000000002</v>
      </c>
      <c r="AH474">
        <f>VLOOKUP($A474,眼底和Gensini!$A:$L,12,0)</f>
        <v>9</v>
      </c>
    </row>
    <row r="475" spans="1:34" x14ac:dyDescent="0.25">
      <c r="A475">
        <v>408880</v>
      </c>
      <c r="B475">
        <v>68</v>
      </c>
      <c r="C475">
        <v>1</v>
      </c>
      <c r="D475" t="s">
        <v>41</v>
      </c>
      <c r="E475" t="s">
        <v>41</v>
      </c>
      <c r="F475">
        <v>0</v>
      </c>
      <c r="G475" t="s">
        <v>126</v>
      </c>
      <c r="H475" t="s">
        <v>173</v>
      </c>
      <c r="I475" t="s">
        <v>85</v>
      </c>
      <c r="J475" t="s">
        <v>125</v>
      </c>
      <c r="K475" t="s">
        <v>70</v>
      </c>
      <c r="L475" t="s">
        <v>41</v>
      </c>
      <c r="M475" t="s">
        <v>40</v>
      </c>
      <c r="N475">
        <v>1</v>
      </c>
      <c r="O475">
        <v>3.38</v>
      </c>
      <c r="P475">
        <v>6.5</v>
      </c>
      <c r="Q475">
        <v>122</v>
      </c>
      <c r="R475">
        <v>12.8</v>
      </c>
      <c r="S475">
        <v>67</v>
      </c>
      <c r="T475">
        <v>261</v>
      </c>
      <c r="U475">
        <v>203</v>
      </c>
      <c r="V475">
        <v>106</v>
      </c>
      <c r="W475">
        <v>2.6</v>
      </c>
      <c r="X475">
        <f>VLOOKUP(A475,眼底和Gensini!$A:$L,2,0)</f>
        <v>0.69599999999999895</v>
      </c>
      <c r="Y475">
        <f>VLOOKUP($A475,眼底和Gensini!$A:$L,2,0)</f>
        <v>0.69599999999999895</v>
      </c>
      <c r="Z475">
        <f>VLOOKUP($A475,眼底和Gensini!$A:$L,4,0)</f>
        <v>63</v>
      </c>
      <c r="AA475">
        <f>VLOOKUP($A475,眼底和Gensini!$A:$L,5,0)</f>
        <v>55.5</v>
      </c>
      <c r="AB475">
        <f>VLOOKUP($A475,眼底和Gensini!$A:$L,6,0)</f>
        <v>91</v>
      </c>
      <c r="AC475">
        <f>VLOOKUP($A475,眼底和Gensini!$A:$L,7,0)</f>
        <v>84.5</v>
      </c>
      <c r="AD475">
        <f>VLOOKUP($A475,眼底和Gensini!$A:$L,8,0)</f>
        <v>1.55649999999999</v>
      </c>
      <c r="AE475">
        <f>VLOOKUP($A475,眼底和Gensini!$A:$L,9,0)</f>
        <v>1.607</v>
      </c>
      <c r="AF475">
        <f>VLOOKUP($A475,眼底和Gensini!$A:$L,10,0)</f>
        <v>0.97509999999999997</v>
      </c>
      <c r="AG475">
        <f>VLOOKUP($A475,眼底和Gensini!$A:$L,11,0)</f>
        <v>1.4262999999999999</v>
      </c>
      <c r="AH475">
        <f>VLOOKUP($A475,眼底和Gensini!$A:$L,12,0)</f>
        <v>122</v>
      </c>
    </row>
    <row r="476" spans="1:34" x14ac:dyDescent="0.25">
      <c r="A476">
        <v>412101</v>
      </c>
      <c r="B476">
        <v>67</v>
      </c>
      <c r="C476">
        <v>1</v>
      </c>
      <c r="D476" t="s">
        <v>41</v>
      </c>
      <c r="E476" t="s">
        <v>41</v>
      </c>
      <c r="F476">
        <v>0</v>
      </c>
      <c r="G476" t="s">
        <v>110</v>
      </c>
      <c r="H476" t="s">
        <v>67</v>
      </c>
      <c r="I476" t="s">
        <v>51</v>
      </c>
      <c r="J476" t="s">
        <v>148</v>
      </c>
      <c r="K476" t="s">
        <v>121</v>
      </c>
      <c r="L476" t="s">
        <v>40</v>
      </c>
      <c r="M476" t="s">
        <v>41</v>
      </c>
      <c r="N476">
        <v>1</v>
      </c>
      <c r="O476">
        <v>2.81</v>
      </c>
      <c r="P476">
        <v>4.9000000000000004</v>
      </c>
      <c r="Q476">
        <v>26</v>
      </c>
      <c r="R476" t="s">
        <v>52</v>
      </c>
      <c r="S476">
        <v>77</v>
      </c>
      <c r="T476">
        <v>244</v>
      </c>
      <c r="U476">
        <v>244</v>
      </c>
      <c r="V476">
        <v>41</v>
      </c>
      <c r="W476">
        <v>6.8</v>
      </c>
      <c r="X476">
        <f>VLOOKUP(A476,眼底和Gensini!$A:$L,2,0)</f>
        <v>1.036</v>
      </c>
      <c r="Y476">
        <f>VLOOKUP($A476,眼底和Gensini!$A:$L,2,0)</f>
        <v>1.036</v>
      </c>
      <c r="Z476">
        <f>VLOOKUP($A476,眼底和Gensini!$A:$L,4,0)</f>
        <v>83</v>
      </c>
      <c r="AA476">
        <f>VLOOKUP($A476,眼底和Gensini!$A:$L,5,0)</f>
        <v>78</v>
      </c>
      <c r="AB476">
        <f>VLOOKUP($A476,眼底和Gensini!$A:$L,6,0)</f>
        <v>80</v>
      </c>
      <c r="AC476">
        <f>VLOOKUP($A476,眼底和Gensini!$A:$L,7,0)</f>
        <v>107</v>
      </c>
      <c r="AD476">
        <f>VLOOKUP($A476,眼底和Gensini!$A:$L,8,0)</f>
        <v>1.484</v>
      </c>
      <c r="AE476">
        <f>VLOOKUP($A476,眼底和Gensini!$A:$L,9,0)</f>
        <v>1.5189999999999999</v>
      </c>
      <c r="AF476">
        <f>VLOOKUP($A476,眼底和Gensini!$A:$L,10,0)</f>
        <v>1.4318</v>
      </c>
      <c r="AG476">
        <f>VLOOKUP($A476,眼底和Gensini!$A:$L,11,0)</f>
        <v>1.3811</v>
      </c>
      <c r="AH476">
        <f>VLOOKUP($A476,眼底和Gensini!$A:$L,12,0)</f>
        <v>26</v>
      </c>
    </row>
    <row r="477" spans="1:34" x14ac:dyDescent="0.25">
      <c r="A477">
        <v>387073</v>
      </c>
      <c r="B477">
        <v>69</v>
      </c>
      <c r="C477">
        <v>2</v>
      </c>
      <c r="D477" t="s">
        <v>40</v>
      </c>
      <c r="E477" t="s">
        <v>40</v>
      </c>
      <c r="F477">
        <v>0</v>
      </c>
      <c r="G477" t="s">
        <v>138</v>
      </c>
      <c r="H477" t="s">
        <v>96</v>
      </c>
      <c r="I477" t="s">
        <v>51</v>
      </c>
      <c r="J477" t="s">
        <v>75</v>
      </c>
      <c r="K477" t="s">
        <v>101</v>
      </c>
      <c r="L477" t="s">
        <v>41</v>
      </c>
      <c r="M477" t="s">
        <v>41</v>
      </c>
      <c r="N477">
        <v>1</v>
      </c>
      <c r="O477">
        <v>2.66</v>
      </c>
      <c r="P477">
        <v>6.4</v>
      </c>
      <c r="Q477">
        <v>6</v>
      </c>
      <c r="R477" t="s">
        <v>52</v>
      </c>
      <c r="S477">
        <v>75</v>
      </c>
      <c r="T477">
        <v>372</v>
      </c>
      <c r="U477">
        <v>153</v>
      </c>
      <c r="V477">
        <v>58</v>
      </c>
      <c r="W477">
        <v>15.1</v>
      </c>
      <c r="X477">
        <f>VLOOKUP(A477,眼底和Gensini!$A:$L,2,0)</f>
        <v>0.86399999999999899</v>
      </c>
      <c r="Y477">
        <f>VLOOKUP($A477,眼底和Gensini!$A:$L,2,0)</f>
        <v>0.86399999999999899</v>
      </c>
      <c r="Z477">
        <f>VLOOKUP($A477,眼底和Gensini!$A:$L,4,0)</f>
        <v>56.5</v>
      </c>
      <c r="AA477">
        <f>VLOOKUP($A477,眼底和Gensini!$A:$L,5,0)</f>
        <v>67</v>
      </c>
      <c r="AB477">
        <f>VLOOKUP($A477,眼底和Gensini!$A:$L,6,0)</f>
        <v>66</v>
      </c>
      <c r="AC477">
        <f>VLOOKUP($A477,眼底和Gensini!$A:$L,7,0)</f>
        <v>74</v>
      </c>
      <c r="AD477">
        <f>VLOOKUP($A477,眼底和Gensini!$A:$L,8,0)</f>
        <v>1.41899999999999</v>
      </c>
      <c r="AE477">
        <f>VLOOKUP($A477,眼底和Gensini!$A:$L,9,0)</f>
        <v>1.5189999999999899</v>
      </c>
      <c r="AF477">
        <f>VLOOKUP($A477,眼底和Gensini!$A:$L,10,0)</f>
        <v>0.88185000000000002</v>
      </c>
      <c r="AG477">
        <f>VLOOKUP($A477,眼底和Gensini!$A:$L,11,0)</f>
        <v>1.5552999999999999</v>
      </c>
      <c r="AH477">
        <f>VLOOKUP($A477,眼底和Gensini!$A:$L,12,0)</f>
        <v>6</v>
      </c>
    </row>
    <row r="478" spans="1:34" x14ac:dyDescent="0.25">
      <c r="A478">
        <v>389485</v>
      </c>
      <c r="B478">
        <v>58</v>
      </c>
      <c r="C478">
        <v>2</v>
      </c>
      <c r="D478" t="s">
        <v>40</v>
      </c>
      <c r="E478" t="s">
        <v>40</v>
      </c>
      <c r="F478">
        <v>0</v>
      </c>
      <c r="G478" t="s">
        <v>138</v>
      </c>
      <c r="H478" t="s">
        <v>83</v>
      </c>
      <c r="I478" t="s">
        <v>70</v>
      </c>
      <c r="J478" t="s">
        <v>50</v>
      </c>
      <c r="K478" t="s">
        <v>65</v>
      </c>
      <c r="L478" t="s">
        <v>40</v>
      </c>
      <c r="M478" t="s">
        <v>41</v>
      </c>
      <c r="N478">
        <v>1</v>
      </c>
      <c r="O478">
        <v>3.73</v>
      </c>
      <c r="P478">
        <v>6.5</v>
      </c>
      <c r="Q478">
        <v>110</v>
      </c>
      <c r="R478">
        <v>8.1999999999999993</v>
      </c>
      <c r="S478">
        <v>57</v>
      </c>
      <c r="T478">
        <v>315</v>
      </c>
      <c r="U478">
        <v>190</v>
      </c>
      <c r="V478">
        <v>65</v>
      </c>
      <c r="W478">
        <v>11.3</v>
      </c>
      <c r="X478">
        <f>VLOOKUP(A478,眼底和Gensini!$A:$L,2,0)</f>
        <v>0.82399999999999896</v>
      </c>
      <c r="Y478">
        <f>VLOOKUP($A478,眼底和Gensini!$A:$L,2,0)</f>
        <v>0.82399999999999896</v>
      </c>
      <c r="Z478">
        <f>VLOOKUP($A478,眼底和Gensini!$A:$L,4,0)</f>
        <v>90.5</v>
      </c>
      <c r="AA478">
        <f>VLOOKUP($A478,眼底和Gensini!$A:$L,5,0)</f>
        <v>64.5</v>
      </c>
      <c r="AB478">
        <f>VLOOKUP($A478,眼底和Gensini!$A:$L,6,0)</f>
        <v>110</v>
      </c>
      <c r="AC478">
        <f>VLOOKUP($A478,眼底和Gensini!$A:$L,7,0)</f>
        <v>113.5</v>
      </c>
      <c r="AD478">
        <f>VLOOKUP($A478,眼底和Gensini!$A:$L,8,0)</f>
        <v>1.5674999999999999</v>
      </c>
      <c r="AE478">
        <f>VLOOKUP($A478,眼底和Gensini!$A:$L,9,0)</f>
        <v>1.6174999999999899</v>
      </c>
      <c r="AF478">
        <f>VLOOKUP($A478,眼底和Gensini!$A:$L,10,0)</f>
        <v>1.1990499999999999</v>
      </c>
      <c r="AG478">
        <f>VLOOKUP($A478,眼底和Gensini!$A:$L,11,0)</f>
        <v>1.77535</v>
      </c>
      <c r="AH478">
        <f>VLOOKUP($A478,眼底和Gensini!$A:$L,12,0)</f>
        <v>110</v>
      </c>
    </row>
    <row r="479" spans="1:34" x14ac:dyDescent="0.25">
      <c r="A479">
        <v>412056</v>
      </c>
      <c r="B479">
        <v>64</v>
      </c>
      <c r="C479">
        <v>2</v>
      </c>
      <c r="D479" t="s">
        <v>40</v>
      </c>
      <c r="E479" t="s">
        <v>40</v>
      </c>
      <c r="F479">
        <v>0</v>
      </c>
      <c r="G479" t="s">
        <v>159</v>
      </c>
      <c r="H479" t="s">
        <v>74</v>
      </c>
      <c r="I479" t="s">
        <v>51</v>
      </c>
      <c r="J479" t="s">
        <v>135</v>
      </c>
      <c r="K479" t="s">
        <v>51</v>
      </c>
      <c r="L479" t="s">
        <v>41</v>
      </c>
      <c r="M479" t="s">
        <v>41</v>
      </c>
      <c r="N479">
        <v>1</v>
      </c>
      <c r="O479">
        <v>5.46</v>
      </c>
      <c r="P479">
        <v>5.7</v>
      </c>
      <c r="Q479">
        <v>0</v>
      </c>
      <c r="R479" t="s">
        <v>52</v>
      </c>
      <c r="S479">
        <v>62</v>
      </c>
      <c r="T479">
        <v>317</v>
      </c>
      <c r="U479">
        <v>179</v>
      </c>
      <c r="V479">
        <v>156</v>
      </c>
      <c r="W479">
        <v>12</v>
      </c>
      <c r="X479">
        <f>VLOOKUP(A479,眼底和Gensini!$A:$L,2,0)</f>
        <v>0.66649999999999898</v>
      </c>
      <c r="Y479">
        <f>VLOOKUP($A479,眼底和Gensini!$A:$L,2,0)</f>
        <v>0.66649999999999898</v>
      </c>
      <c r="Z479">
        <f>VLOOKUP($A479,眼底和Gensini!$A:$L,4,0)</f>
        <v>62</v>
      </c>
      <c r="AA479">
        <f>VLOOKUP($A479,眼底和Gensini!$A:$L,5,0)</f>
        <v>66</v>
      </c>
      <c r="AB479">
        <f>VLOOKUP($A479,眼底和Gensini!$A:$L,6,0)</f>
        <v>93.5</v>
      </c>
      <c r="AC479">
        <f>VLOOKUP($A479,眼底和Gensini!$A:$L,7,0)</f>
        <v>87</v>
      </c>
      <c r="AD479">
        <f>VLOOKUP($A479,眼底和Gensini!$A:$L,8,0)</f>
        <v>1.4330000000000001</v>
      </c>
      <c r="AE479">
        <f>VLOOKUP($A479,眼底和Gensini!$A:$L,9,0)</f>
        <v>1.4949999999999899</v>
      </c>
      <c r="AF479">
        <f>VLOOKUP($A479,眼底和Gensini!$A:$L,10,0)</f>
        <v>0.99714999999999998</v>
      </c>
      <c r="AG479">
        <f>VLOOKUP($A479,眼底和Gensini!$A:$L,11,0)</f>
        <v>1.3914</v>
      </c>
      <c r="AH479">
        <f>VLOOKUP($A479,眼底和Gensini!$A:$L,12,0)</f>
        <v>0</v>
      </c>
    </row>
    <row r="480" spans="1:34" x14ac:dyDescent="0.25">
      <c r="A480">
        <v>322744</v>
      </c>
      <c r="B480">
        <v>57</v>
      </c>
      <c r="C480">
        <v>2</v>
      </c>
      <c r="D480" t="s">
        <v>41</v>
      </c>
      <c r="E480" t="s">
        <v>41</v>
      </c>
      <c r="F480">
        <v>0</v>
      </c>
      <c r="G480" t="s">
        <v>137</v>
      </c>
      <c r="H480" t="s">
        <v>92</v>
      </c>
      <c r="I480" t="s">
        <v>70</v>
      </c>
      <c r="J480" t="s">
        <v>109</v>
      </c>
      <c r="K480" t="s">
        <v>65</v>
      </c>
      <c r="L480" t="s">
        <v>41</v>
      </c>
      <c r="M480" t="s">
        <v>40</v>
      </c>
      <c r="N480">
        <v>1</v>
      </c>
      <c r="O480">
        <v>3.98</v>
      </c>
      <c r="P480">
        <v>19.100000000000001</v>
      </c>
      <c r="Q480">
        <v>40</v>
      </c>
      <c r="R480">
        <v>2</v>
      </c>
      <c r="S480">
        <v>53</v>
      </c>
      <c r="T480">
        <v>172</v>
      </c>
      <c r="U480">
        <v>205</v>
      </c>
      <c r="V480">
        <v>116</v>
      </c>
      <c r="W480">
        <v>2.4</v>
      </c>
      <c r="X480">
        <f>VLOOKUP(A480,眼底和Gensini!$A:$L,2,0)</f>
        <v>0.54800000000000004</v>
      </c>
      <c r="Y480">
        <f>VLOOKUP($A480,眼底和Gensini!$A:$L,2,0)</f>
        <v>0.54800000000000004</v>
      </c>
      <c r="Z480">
        <f>VLOOKUP($A480,眼底和Gensini!$A:$L,4,0)</f>
        <v>57</v>
      </c>
      <c r="AA480">
        <f>VLOOKUP($A480,眼底和Gensini!$A:$L,5,0)</f>
        <v>63</v>
      </c>
      <c r="AB480">
        <f>VLOOKUP($A480,眼底和Gensini!$A:$L,6,0)</f>
        <v>103.5</v>
      </c>
      <c r="AC480">
        <f>VLOOKUP($A480,眼底和Gensini!$A:$L,7,0)</f>
        <v>100</v>
      </c>
      <c r="AD480">
        <f>VLOOKUP($A480,眼底和Gensini!$A:$L,8,0)</f>
        <v>1.3614999999999899</v>
      </c>
      <c r="AE480">
        <f>VLOOKUP($A480,眼底和Gensini!$A:$L,9,0)</f>
        <v>1.4975000000000001</v>
      </c>
      <c r="AF480">
        <f>VLOOKUP($A480,眼底和Gensini!$A:$L,10,0)</f>
        <v>1.62765</v>
      </c>
      <c r="AG480">
        <f>VLOOKUP($A480,眼底和Gensini!$A:$L,11,0)</f>
        <v>1.0995999999999999</v>
      </c>
      <c r="AH480">
        <f>VLOOKUP($A480,眼底和Gensini!$A:$L,12,0)</f>
        <v>40</v>
      </c>
    </row>
    <row r="481" spans="1:34" x14ac:dyDescent="0.25">
      <c r="A481">
        <v>245985</v>
      </c>
      <c r="B481">
        <v>68</v>
      </c>
      <c r="C481">
        <v>2</v>
      </c>
      <c r="D481" t="s">
        <v>40</v>
      </c>
      <c r="E481" t="s">
        <v>40</v>
      </c>
      <c r="F481">
        <v>0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s">
        <v>40</v>
      </c>
      <c r="M481" t="s">
        <v>41</v>
      </c>
      <c r="N481">
        <v>1</v>
      </c>
      <c r="O481">
        <v>2.56</v>
      </c>
      <c r="P481">
        <v>14.9</v>
      </c>
      <c r="Q481">
        <v>58</v>
      </c>
      <c r="R481" t="e">
        <v>#N/A</v>
      </c>
      <c r="S481">
        <v>71</v>
      </c>
      <c r="T481">
        <v>217</v>
      </c>
      <c r="U481">
        <v>187</v>
      </c>
      <c r="V481">
        <v>82</v>
      </c>
      <c r="W481">
        <v>1.3</v>
      </c>
      <c r="X481">
        <f>VLOOKUP(A481,眼底和Gensini!$A:$L,2,0)</f>
        <v>0</v>
      </c>
      <c r="Y481">
        <f>VLOOKUP($A481,眼底和Gensini!$A:$L,2,0)</f>
        <v>0</v>
      </c>
      <c r="Z481">
        <f>VLOOKUP($A481,眼底和Gensini!$A:$L,4,0)</f>
        <v>0</v>
      </c>
      <c r="AA481">
        <f>VLOOKUP($A481,眼底和Gensini!$A:$L,5,0)</f>
        <v>0</v>
      </c>
      <c r="AB481">
        <f>VLOOKUP($A481,眼底和Gensini!$A:$L,6,0)</f>
        <v>83</v>
      </c>
      <c r="AC481">
        <f>VLOOKUP($A481,眼底和Gensini!$A:$L,7,0)</f>
        <v>55</v>
      </c>
      <c r="AD481">
        <f>VLOOKUP($A481,眼底和Gensini!$A:$L,8,0)</f>
        <v>1.2749999999999999</v>
      </c>
      <c r="AE481">
        <f>VLOOKUP($A481,眼底和Gensini!$A:$L,9,0)</f>
        <v>1.2949999999999999</v>
      </c>
      <c r="AF481">
        <f>VLOOKUP($A481,眼底和Gensini!$A:$L,10,0)</f>
        <v>0.30930000000000002</v>
      </c>
      <c r="AG481">
        <f>VLOOKUP($A481,眼底和Gensini!$A:$L,11,0)</f>
        <v>0.62690000000000001</v>
      </c>
      <c r="AH481">
        <f>VLOOKUP($A481,眼底和Gensini!$A:$L,12,0)</f>
        <v>58</v>
      </c>
    </row>
    <row r="482" spans="1:34" x14ac:dyDescent="0.25">
      <c r="A482">
        <v>412105</v>
      </c>
      <c r="B482">
        <v>46</v>
      </c>
      <c r="C482">
        <v>1</v>
      </c>
      <c r="D482" t="s">
        <v>41</v>
      </c>
      <c r="E482" t="s">
        <v>40</v>
      </c>
      <c r="F482">
        <v>0</v>
      </c>
      <c r="G482" t="s">
        <v>88</v>
      </c>
      <c r="H482" t="s">
        <v>92</v>
      </c>
      <c r="I482" t="s">
        <v>55</v>
      </c>
      <c r="J482" t="s">
        <v>125</v>
      </c>
      <c r="K482" t="s">
        <v>49</v>
      </c>
      <c r="L482" t="s">
        <v>40</v>
      </c>
      <c r="M482" t="s">
        <v>41</v>
      </c>
      <c r="N482">
        <v>1</v>
      </c>
      <c r="O482">
        <v>6.07</v>
      </c>
      <c r="P482">
        <v>5.5</v>
      </c>
      <c r="Q482">
        <v>0</v>
      </c>
      <c r="R482">
        <v>1.7</v>
      </c>
      <c r="S482">
        <v>68</v>
      </c>
      <c r="T482">
        <v>337</v>
      </c>
      <c r="U482">
        <v>174</v>
      </c>
      <c r="V482">
        <v>115</v>
      </c>
      <c r="W482">
        <v>10</v>
      </c>
      <c r="X482">
        <f>VLOOKUP(A482,眼底和Gensini!$A:$L,2,0)</f>
        <v>0.73099999999999998</v>
      </c>
      <c r="Y482">
        <f>VLOOKUP($A482,眼底和Gensini!$A:$L,2,0)</f>
        <v>0.73099999999999998</v>
      </c>
      <c r="Z482">
        <f>VLOOKUP($A482,眼底和Gensini!$A:$L,4,0)</f>
        <v>60.5</v>
      </c>
      <c r="AA482">
        <f>VLOOKUP($A482,眼底和Gensini!$A:$L,5,0)</f>
        <v>53.5</v>
      </c>
      <c r="AB482">
        <f>VLOOKUP($A482,眼底和Gensini!$A:$L,6,0)</f>
        <v>85</v>
      </c>
      <c r="AC482">
        <f>VLOOKUP($A482,眼底和Gensini!$A:$L,7,0)</f>
        <v>76</v>
      </c>
      <c r="AD482">
        <f>VLOOKUP($A482,眼底和Gensini!$A:$L,8,0)</f>
        <v>1.57099999999999</v>
      </c>
      <c r="AE482">
        <f>VLOOKUP($A482,眼底和Gensini!$A:$L,9,0)</f>
        <v>1.61499999999999</v>
      </c>
      <c r="AF482">
        <f>VLOOKUP($A482,眼底和Gensini!$A:$L,10,0)</f>
        <v>1.03135</v>
      </c>
      <c r="AG482">
        <f>VLOOKUP($A482,眼底和Gensini!$A:$L,11,0)</f>
        <v>1.1631499999999999</v>
      </c>
      <c r="AH482">
        <f>VLOOKUP($A482,眼底和Gensini!$A:$L,12,0)</f>
        <v>0</v>
      </c>
    </row>
    <row r="483" spans="1:34" x14ac:dyDescent="0.25">
      <c r="A483">
        <v>410578</v>
      </c>
      <c r="B483">
        <v>75</v>
      </c>
      <c r="C483">
        <v>2</v>
      </c>
      <c r="D483" t="s">
        <v>40</v>
      </c>
      <c r="E483" t="s">
        <v>40</v>
      </c>
      <c r="F483">
        <v>0</v>
      </c>
      <c r="G483" t="s">
        <v>184</v>
      </c>
      <c r="H483" t="s">
        <v>80</v>
      </c>
      <c r="I483" t="s">
        <v>70</v>
      </c>
      <c r="J483" t="s">
        <v>185</v>
      </c>
      <c r="K483" t="s">
        <v>69</v>
      </c>
      <c r="L483" t="s">
        <v>41</v>
      </c>
      <c r="M483" t="s">
        <v>40</v>
      </c>
      <c r="N483">
        <v>1</v>
      </c>
      <c r="O483">
        <v>4.18</v>
      </c>
      <c r="P483">
        <v>6.6</v>
      </c>
      <c r="Q483">
        <v>0</v>
      </c>
      <c r="R483" t="e">
        <v>#N/A</v>
      </c>
      <c r="S483">
        <v>65</v>
      </c>
      <c r="T483">
        <v>310</v>
      </c>
      <c r="U483">
        <v>242</v>
      </c>
      <c r="V483">
        <v>241</v>
      </c>
      <c r="W483">
        <v>14.9</v>
      </c>
      <c r="X483">
        <f>VLOOKUP(A483,眼底和Gensini!$A:$L,2,0)</f>
        <v>0.83249999999999902</v>
      </c>
      <c r="Y483">
        <f>VLOOKUP($A483,眼底和Gensini!$A:$L,2,0)</f>
        <v>0.83249999999999902</v>
      </c>
      <c r="Z483">
        <f>VLOOKUP($A483,眼底和Gensini!$A:$L,4,0)</f>
        <v>61.5</v>
      </c>
      <c r="AA483">
        <f>VLOOKUP($A483,眼底和Gensini!$A:$L,5,0)</f>
        <v>49.5</v>
      </c>
      <c r="AB483">
        <f>VLOOKUP($A483,眼底和Gensini!$A:$L,6,0)</f>
        <v>74</v>
      </c>
      <c r="AC483">
        <f>VLOOKUP($A483,眼底和Gensini!$A:$L,7,0)</f>
        <v>84.5</v>
      </c>
      <c r="AD483">
        <f>VLOOKUP($A483,眼底和Gensini!$A:$L,8,0)</f>
        <v>1.5065</v>
      </c>
      <c r="AE483">
        <f>VLOOKUP($A483,眼底和Gensini!$A:$L,9,0)</f>
        <v>1.5545</v>
      </c>
      <c r="AF483">
        <f>VLOOKUP($A483,眼底和Gensini!$A:$L,10,0)</f>
        <v>1.1922999999999999</v>
      </c>
      <c r="AG483">
        <f>VLOOKUP($A483,眼底和Gensini!$A:$L,11,0)</f>
        <v>1.2258499999999899</v>
      </c>
      <c r="AH483">
        <f>VLOOKUP($A483,眼底和Gensini!$A:$L,12,0)</f>
        <v>0</v>
      </c>
    </row>
    <row r="484" spans="1:34" x14ac:dyDescent="0.25">
      <c r="A484">
        <v>411994</v>
      </c>
      <c r="B484">
        <v>62</v>
      </c>
      <c r="C484">
        <v>2</v>
      </c>
      <c r="D484" t="s">
        <v>41</v>
      </c>
      <c r="E484" t="s">
        <v>40</v>
      </c>
      <c r="F484">
        <v>0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 t="s">
        <v>41</v>
      </c>
      <c r="M484" t="s">
        <v>41</v>
      </c>
      <c r="N484">
        <v>1</v>
      </c>
      <c r="O484">
        <v>4.3600000000000003</v>
      </c>
      <c r="P484">
        <v>4.7</v>
      </c>
      <c r="Q484">
        <v>0</v>
      </c>
      <c r="R484">
        <v>0</v>
      </c>
      <c r="S484">
        <v>46</v>
      </c>
      <c r="T484">
        <v>224</v>
      </c>
      <c r="U484">
        <v>144</v>
      </c>
      <c r="V484">
        <v>26</v>
      </c>
      <c r="W484">
        <v>2.2000000000000002</v>
      </c>
      <c r="X484">
        <f>VLOOKUP(A484,眼底和Gensini!$A:$L,2,0)</f>
        <v>0.62449999999999894</v>
      </c>
      <c r="Y484">
        <f>VLOOKUP($A484,眼底和Gensini!$A:$L,2,0)</f>
        <v>0.62449999999999894</v>
      </c>
      <c r="Z484">
        <f>VLOOKUP($A484,眼底和Gensini!$A:$L,4,0)</f>
        <v>59.5</v>
      </c>
      <c r="AA484">
        <f>VLOOKUP($A484,眼底和Gensini!$A:$L,5,0)</f>
        <v>65</v>
      </c>
      <c r="AB484">
        <f>VLOOKUP($A484,眼底和Gensini!$A:$L,6,0)</f>
        <v>96</v>
      </c>
      <c r="AC484">
        <f>VLOOKUP($A484,眼底和Gensini!$A:$L,7,0)</f>
        <v>91</v>
      </c>
      <c r="AD484">
        <f>VLOOKUP($A484,眼底和Gensini!$A:$L,8,0)</f>
        <v>1.5285</v>
      </c>
      <c r="AE484">
        <f>VLOOKUP($A484,眼底和Gensini!$A:$L,9,0)</f>
        <v>1.58649999999999</v>
      </c>
      <c r="AF484">
        <f>VLOOKUP($A484,眼底和Gensini!$A:$L,10,0)</f>
        <v>1.2586999999999999</v>
      </c>
      <c r="AG484">
        <f>VLOOKUP($A484,眼底和Gensini!$A:$L,11,0)</f>
        <v>1.05305</v>
      </c>
      <c r="AH484">
        <f>VLOOKUP($A484,眼底和Gensini!$A:$L,12,0)</f>
        <v>0</v>
      </c>
    </row>
    <row r="485" spans="1:34" x14ac:dyDescent="0.25">
      <c r="A485">
        <v>412125</v>
      </c>
      <c r="B485">
        <v>59</v>
      </c>
      <c r="C485">
        <v>2</v>
      </c>
      <c r="D485" t="s">
        <v>40</v>
      </c>
      <c r="E485" t="s">
        <v>41</v>
      </c>
      <c r="F485">
        <v>0</v>
      </c>
      <c r="G485" t="s">
        <v>119</v>
      </c>
      <c r="H485" t="s">
        <v>48</v>
      </c>
      <c r="I485" t="s">
        <v>72</v>
      </c>
      <c r="J485" t="s">
        <v>152</v>
      </c>
      <c r="K485" t="s">
        <v>74</v>
      </c>
      <c r="L485" t="s">
        <v>41</v>
      </c>
      <c r="M485" t="s">
        <v>41</v>
      </c>
      <c r="N485">
        <v>1</v>
      </c>
      <c r="O485">
        <v>6.17</v>
      </c>
      <c r="P485">
        <v>4.8</v>
      </c>
      <c r="Q485">
        <v>0</v>
      </c>
      <c r="R485" t="s">
        <v>52</v>
      </c>
      <c r="S485">
        <v>49</v>
      </c>
      <c r="T485">
        <v>240</v>
      </c>
      <c r="U485">
        <v>175</v>
      </c>
      <c r="V485">
        <v>86</v>
      </c>
      <c r="W485">
        <v>9.3000000000000007</v>
      </c>
      <c r="X485">
        <f>VLOOKUP(A485,眼底和Gensini!$A:$L,2,0)</f>
        <v>0.78399999999999903</v>
      </c>
      <c r="Y485">
        <f>VLOOKUP($A485,眼底和Gensini!$A:$L,2,0)</f>
        <v>0.78399999999999903</v>
      </c>
      <c r="Z485">
        <f>VLOOKUP($A485,眼底和Gensini!$A:$L,4,0)</f>
        <v>61.5</v>
      </c>
      <c r="AA485">
        <f>VLOOKUP($A485,眼底和Gensini!$A:$L,5,0)</f>
        <v>49.5</v>
      </c>
      <c r="AB485">
        <f>VLOOKUP($A485,眼底和Gensini!$A:$L,6,0)</f>
        <v>78.5</v>
      </c>
      <c r="AC485">
        <f>VLOOKUP($A485,眼底和Gensini!$A:$L,7,0)</f>
        <v>82</v>
      </c>
      <c r="AD485">
        <f>VLOOKUP($A485,眼底和Gensini!$A:$L,8,0)</f>
        <v>1.4455</v>
      </c>
      <c r="AE485">
        <f>VLOOKUP($A485,眼底和Gensini!$A:$L,9,0)</f>
        <v>1.46599999999999</v>
      </c>
      <c r="AF485">
        <f>VLOOKUP($A485,眼底和Gensini!$A:$L,10,0)</f>
        <v>0.80554999999999999</v>
      </c>
      <c r="AG485">
        <f>VLOOKUP($A485,眼底和Gensini!$A:$L,11,0)</f>
        <v>1.2041999999999999</v>
      </c>
      <c r="AH485">
        <f>VLOOKUP($A485,眼底和Gensini!$A:$L,12,0)</f>
        <v>0</v>
      </c>
    </row>
    <row r="486" spans="1:34" x14ac:dyDescent="0.25">
      <c r="A486">
        <v>412200</v>
      </c>
      <c r="B486">
        <v>55</v>
      </c>
      <c r="C486">
        <v>2</v>
      </c>
      <c r="D486" t="s">
        <v>40</v>
      </c>
      <c r="E486" t="s">
        <v>40</v>
      </c>
      <c r="F486">
        <v>0</v>
      </c>
      <c r="G486" t="s">
        <v>73</v>
      </c>
      <c r="H486" t="s">
        <v>74</v>
      </c>
      <c r="I486" t="s">
        <v>67</v>
      </c>
      <c r="J486" t="s">
        <v>163</v>
      </c>
      <c r="K486" t="s">
        <v>74</v>
      </c>
      <c r="L486" t="s">
        <v>40</v>
      </c>
      <c r="M486" t="s">
        <v>41</v>
      </c>
      <c r="N486">
        <v>1</v>
      </c>
      <c r="O486">
        <v>4.84</v>
      </c>
      <c r="P486">
        <v>4.0999999999999996</v>
      </c>
      <c r="Q486">
        <v>0</v>
      </c>
      <c r="R486" t="s">
        <v>52</v>
      </c>
      <c r="S486">
        <v>48</v>
      </c>
      <c r="T486">
        <v>261</v>
      </c>
      <c r="U486">
        <v>143</v>
      </c>
      <c r="V486">
        <v>85</v>
      </c>
      <c r="W486">
        <v>7.7</v>
      </c>
      <c r="X486">
        <f>VLOOKUP(A486,眼底和Gensini!$A:$L,2,0)</f>
        <v>0.83699999999999997</v>
      </c>
      <c r="Y486">
        <f>VLOOKUP($A486,眼底和Gensini!$A:$L,2,0)</f>
        <v>0.83699999999999997</v>
      </c>
      <c r="Z486">
        <f>VLOOKUP($A486,眼底和Gensini!$A:$L,4,0)</f>
        <v>63</v>
      </c>
      <c r="AA486">
        <f>VLOOKUP($A486,眼底和Gensini!$A:$L,5,0)</f>
        <v>66.5</v>
      </c>
      <c r="AB486">
        <f>VLOOKUP($A486,眼底和Gensini!$A:$L,6,0)</f>
        <v>75.5</v>
      </c>
      <c r="AC486">
        <f>VLOOKUP($A486,眼底和Gensini!$A:$L,7,0)</f>
        <v>98.5</v>
      </c>
      <c r="AD486">
        <f>VLOOKUP($A486,眼底和Gensini!$A:$L,8,0)</f>
        <v>1.5594999999999899</v>
      </c>
      <c r="AE486">
        <f>VLOOKUP($A486,眼底和Gensini!$A:$L,9,0)</f>
        <v>1.5669999999999999</v>
      </c>
      <c r="AF486">
        <f>VLOOKUP($A486,眼底和Gensini!$A:$L,10,0)</f>
        <v>1.0680000000000001</v>
      </c>
      <c r="AG486">
        <f>VLOOKUP($A486,眼底和Gensini!$A:$L,11,0)</f>
        <v>1.1458999999999999</v>
      </c>
      <c r="AH486">
        <f>VLOOKUP($A486,眼底和Gensini!$A:$L,12,0)</f>
        <v>0</v>
      </c>
    </row>
    <row r="487" spans="1:34" x14ac:dyDescent="0.25">
      <c r="A487">
        <v>371985</v>
      </c>
      <c r="B487">
        <v>68</v>
      </c>
      <c r="C487">
        <v>1</v>
      </c>
      <c r="D487" t="s">
        <v>41</v>
      </c>
      <c r="E487" t="s">
        <v>41</v>
      </c>
      <c r="F487">
        <v>0</v>
      </c>
      <c r="G487" t="s">
        <v>131</v>
      </c>
      <c r="H487" t="s">
        <v>43</v>
      </c>
      <c r="I487" t="s">
        <v>55</v>
      </c>
      <c r="J487" t="s">
        <v>136</v>
      </c>
      <c r="K487" t="s">
        <v>70</v>
      </c>
      <c r="L487" t="s">
        <v>41</v>
      </c>
      <c r="M487" t="s">
        <v>40</v>
      </c>
      <c r="N487">
        <v>1</v>
      </c>
      <c r="O487">
        <v>5.01</v>
      </c>
      <c r="P487">
        <v>5.6</v>
      </c>
      <c r="Q487">
        <v>44</v>
      </c>
      <c r="R487" t="s">
        <v>52</v>
      </c>
      <c r="S487">
        <v>70</v>
      </c>
      <c r="T487">
        <v>303</v>
      </c>
      <c r="U487">
        <v>209</v>
      </c>
      <c r="V487">
        <v>173</v>
      </c>
      <c r="W487">
        <v>4.9000000000000004</v>
      </c>
      <c r="X487">
        <f>VLOOKUP(A487,眼底和Gensini!$A:$L,2,0)</f>
        <v>0.69099999999999995</v>
      </c>
      <c r="Y487">
        <f>VLOOKUP($A487,眼底和Gensini!$A:$L,2,0)</f>
        <v>0.69099999999999995</v>
      </c>
      <c r="Z487">
        <f>VLOOKUP($A487,眼底和Gensini!$A:$L,4,0)</f>
        <v>57.5</v>
      </c>
      <c r="AA487">
        <f>VLOOKUP($A487,眼底和Gensini!$A:$L,5,0)</f>
        <v>52.5</v>
      </c>
      <c r="AB487">
        <f>VLOOKUP($A487,眼底和Gensini!$A:$L,6,0)</f>
        <v>83.5</v>
      </c>
      <c r="AC487">
        <f>VLOOKUP($A487,眼底和Gensini!$A:$L,7,0)</f>
        <v>73</v>
      </c>
      <c r="AD487">
        <f>VLOOKUP($A487,眼底和Gensini!$A:$L,8,0)</f>
        <v>1.4924999999999999</v>
      </c>
      <c r="AE487">
        <f>VLOOKUP($A487,眼底和Gensini!$A:$L,9,0)</f>
        <v>1.5720000000000001</v>
      </c>
      <c r="AF487">
        <f>VLOOKUP($A487,眼底和Gensini!$A:$L,10,0)</f>
        <v>0.83509999999999995</v>
      </c>
      <c r="AG487">
        <f>VLOOKUP($A487,眼底和Gensini!$A:$L,11,0)</f>
        <v>1.2742499999999899</v>
      </c>
      <c r="AH487">
        <f>VLOOKUP($A487,眼底和Gensini!$A:$L,12,0)</f>
        <v>44</v>
      </c>
    </row>
    <row r="488" spans="1:34" x14ac:dyDescent="0.25">
      <c r="A488">
        <v>310083</v>
      </c>
      <c r="B488">
        <v>68</v>
      </c>
      <c r="C488">
        <v>2</v>
      </c>
      <c r="D488" t="s">
        <v>40</v>
      </c>
      <c r="E488" t="s">
        <v>41</v>
      </c>
      <c r="F488">
        <v>0</v>
      </c>
      <c r="G488" t="s">
        <v>87</v>
      </c>
      <c r="H488" t="s">
        <v>101</v>
      </c>
      <c r="I488" t="s">
        <v>51</v>
      </c>
      <c r="J488" t="s">
        <v>109</v>
      </c>
      <c r="K488" t="s">
        <v>72</v>
      </c>
      <c r="L488" t="s">
        <v>41</v>
      </c>
      <c r="M488" t="s">
        <v>41</v>
      </c>
      <c r="N488">
        <v>1</v>
      </c>
      <c r="O488">
        <v>3.71</v>
      </c>
      <c r="P488">
        <v>9</v>
      </c>
      <c r="Q488">
        <v>10</v>
      </c>
      <c r="R488">
        <v>1.4</v>
      </c>
      <c r="S488">
        <v>61</v>
      </c>
      <c r="T488">
        <v>323</v>
      </c>
      <c r="U488">
        <v>202</v>
      </c>
      <c r="V488">
        <v>158</v>
      </c>
      <c r="W488">
        <v>4.3</v>
      </c>
      <c r="X488">
        <f>VLOOKUP(A488,眼底和Gensini!$A:$L,2,0)</f>
        <v>0.63500000000000001</v>
      </c>
      <c r="Y488">
        <f>VLOOKUP($A488,眼底和Gensini!$A:$L,2,0)</f>
        <v>0.63500000000000001</v>
      </c>
      <c r="Z488">
        <f>VLOOKUP($A488,眼底和Gensini!$A:$L,4,0)</f>
        <v>57</v>
      </c>
      <c r="AA488">
        <f>VLOOKUP($A488,眼底和Gensini!$A:$L,5,0)</f>
        <v>56</v>
      </c>
      <c r="AB488">
        <f>VLOOKUP($A488,眼底和Gensini!$A:$L,6,0)</f>
        <v>91</v>
      </c>
      <c r="AC488">
        <f>VLOOKUP($A488,眼底和Gensini!$A:$L,7,0)</f>
        <v>79</v>
      </c>
      <c r="AD488">
        <f>VLOOKUP($A488,眼底和Gensini!$A:$L,8,0)</f>
        <v>1.3899999999999899</v>
      </c>
      <c r="AE488">
        <f>VLOOKUP($A488,眼底和Gensini!$A:$L,9,0)</f>
        <v>1.5</v>
      </c>
      <c r="AF488">
        <f>VLOOKUP($A488,眼底和Gensini!$A:$L,10,0)</f>
        <v>0.67864999999999998</v>
      </c>
      <c r="AG488">
        <f>VLOOKUP($A488,眼底和Gensini!$A:$L,11,0)</f>
        <v>2.6798999999999999</v>
      </c>
      <c r="AH488">
        <f>VLOOKUP($A488,眼底和Gensini!$A:$L,12,0)</f>
        <v>10</v>
      </c>
    </row>
    <row r="489" spans="1:34" x14ac:dyDescent="0.25">
      <c r="A489">
        <v>412199</v>
      </c>
      <c r="B489">
        <v>61</v>
      </c>
      <c r="C489">
        <v>2</v>
      </c>
      <c r="D489" t="s">
        <v>40</v>
      </c>
      <c r="E489" t="s">
        <v>40</v>
      </c>
      <c r="F489">
        <v>0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s">
        <v>41</v>
      </c>
      <c r="M489" t="s">
        <v>40</v>
      </c>
      <c r="N489">
        <v>1</v>
      </c>
      <c r="O489">
        <v>3.41</v>
      </c>
      <c r="P489">
        <v>5.3</v>
      </c>
      <c r="Q489">
        <v>0</v>
      </c>
      <c r="R489" t="e">
        <v>#N/A</v>
      </c>
      <c r="S489">
        <v>65</v>
      </c>
      <c r="T489">
        <v>245</v>
      </c>
      <c r="U489">
        <v>190</v>
      </c>
      <c r="V489">
        <v>55</v>
      </c>
      <c r="W489">
        <v>2.7</v>
      </c>
      <c r="X489">
        <f>VLOOKUP(A489,眼底和Gensini!$A:$L,2,0)</f>
        <v>0.74049999999999905</v>
      </c>
      <c r="Y489">
        <f>VLOOKUP($A489,眼底和Gensini!$A:$L,2,0)</f>
        <v>0.74049999999999905</v>
      </c>
      <c r="Z489">
        <f>VLOOKUP($A489,眼底和Gensini!$A:$L,4,0)</f>
        <v>67.5</v>
      </c>
      <c r="AA489">
        <f>VLOOKUP($A489,眼底和Gensini!$A:$L,5,0)</f>
        <v>75.5</v>
      </c>
      <c r="AB489">
        <f>VLOOKUP($A489,眼底和Gensini!$A:$L,6,0)</f>
        <v>92</v>
      </c>
      <c r="AC489">
        <f>VLOOKUP($A489,眼底和Gensini!$A:$L,7,0)</f>
        <v>94.5</v>
      </c>
      <c r="AD489">
        <f>VLOOKUP($A489,眼底和Gensini!$A:$L,8,0)</f>
        <v>1.4824999999999999</v>
      </c>
      <c r="AE489">
        <f>VLOOKUP($A489,眼底和Gensini!$A:$L,9,0)</f>
        <v>1.5485</v>
      </c>
      <c r="AF489">
        <f>VLOOKUP($A489,眼底和Gensini!$A:$L,10,0)</f>
        <v>0.87514999999999998</v>
      </c>
      <c r="AG489">
        <f>VLOOKUP($A489,眼底和Gensini!$A:$L,11,0)</f>
        <v>1.0874999999999999</v>
      </c>
      <c r="AH489">
        <f>VLOOKUP($A489,眼底和Gensini!$A:$L,12,0)</f>
        <v>0</v>
      </c>
    </row>
    <row r="490" spans="1:34" x14ac:dyDescent="0.25">
      <c r="A490">
        <v>412037</v>
      </c>
      <c r="B490">
        <v>69</v>
      </c>
      <c r="C490">
        <v>2</v>
      </c>
      <c r="D490" t="s">
        <v>40</v>
      </c>
      <c r="E490" t="s">
        <v>40</v>
      </c>
      <c r="F490">
        <v>0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s">
        <v>40</v>
      </c>
      <c r="M490" t="s">
        <v>41</v>
      </c>
      <c r="N490">
        <v>1</v>
      </c>
      <c r="O490">
        <v>7.11</v>
      </c>
      <c r="P490">
        <v>6</v>
      </c>
      <c r="Q490">
        <v>0</v>
      </c>
      <c r="R490" t="e">
        <v>#N/A</v>
      </c>
      <c r="S490">
        <v>50</v>
      </c>
      <c r="T490">
        <v>250</v>
      </c>
      <c r="U490">
        <v>167</v>
      </c>
      <c r="V490">
        <v>140</v>
      </c>
      <c r="W490">
        <v>8</v>
      </c>
      <c r="X490">
        <f>VLOOKUP(A490,眼底和Gensini!$A:$L,2,0)</f>
        <v>0.88700000000000001</v>
      </c>
      <c r="Y490">
        <f>VLOOKUP($A490,眼底和Gensini!$A:$L,2,0)</f>
        <v>0.88700000000000001</v>
      </c>
      <c r="Z490">
        <f>VLOOKUP($A490,眼底和Gensini!$A:$L,4,0)</f>
        <v>67</v>
      </c>
      <c r="AA490">
        <f>VLOOKUP($A490,眼底和Gensini!$A:$L,5,0)</f>
        <v>58.5</v>
      </c>
      <c r="AB490">
        <f>VLOOKUP($A490,眼底和Gensini!$A:$L,6,0)</f>
        <v>77</v>
      </c>
      <c r="AC490">
        <f>VLOOKUP($A490,眼底和Gensini!$A:$L,7,0)</f>
        <v>76</v>
      </c>
      <c r="AD490">
        <f>VLOOKUP($A490,眼底和Gensini!$A:$L,8,0)</f>
        <v>1.3899999999999899</v>
      </c>
      <c r="AE490">
        <f>VLOOKUP($A490,眼底和Gensini!$A:$L,9,0)</f>
        <v>1.4744999999999999</v>
      </c>
      <c r="AF490">
        <f>VLOOKUP($A490,眼底和Gensini!$A:$L,10,0)</f>
        <v>2.1284999999999998</v>
      </c>
      <c r="AG490">
        <f>VLOOKUP($A490,眼底和Gensini!$A:$L,11,0)</f>
        <v>1.2666499999999901</v>
      </c>
      <c r="AH490">
        <f>VLOOKUP($A490,眼底和Gensini!$A:$L,12,0)</f>
        <v>0</v>
      </c>
    </row>
    <row r="491" spans="1:34" x14ac:dyDescent="0.25">
      <c r="A491">
        <v>412193</v>
      </c>
      <c r="B491">
        <v>58</v>
      </c>
      <c r="C491">
        <v>1</v>
      </c>
      <c r="D491" t="s">
        <v>40</v>
      </c>
      <c r="E491" t="s">
        <v>41</v>
      </c>
      <c r="F491">
        <v>0</v>
      </c>
      <c r="G491" t="s">
        <v>88</v>
      </c>
      <c r="H491" t="s">
        <v>72</v>
      </c>
      <c r="I491" t="s">
        <v>51</v>
      </c>
      <c r="J491" t="s">
        <v>160</v>
      </c>
      <c r="K491" t="s">
        <v>121</v>
      </c>
      <c r="L491" t="s">
        <v>40</v>
      </c>
      <c r="M491" t="s">
        <v>41</v>
      </c>
      <c r="N491">
        <v>1</v>
      </c>
      <c r="O491">
        <v>3.51</v>
      </c>
      <c r="P491">
        <v>5.3</v>
      </c>
      <c r="Q491">
        <v>16</v>
      </c>
      <c r="R491" t="e">
        <v>#N/A</v>
      </c>
      <c r="S491">
        <v>71</v>
      </c>
      <c r="T491">
        <v>323</v>
      </c>
      <c r="U491">
        <v>146</v>
      </c>
      <c r="V491">
        <v>86</v>
      </c>
      <c r="W491">
        <v>10.1</v>
      </c>
      <c r="X491">
        <f>VLOOKUP(A491,眼底和Gensini!$A:$L,2,0)</f>
        <v>0.59199999999999997</v>
      </c>
      <c r="Y491">
        <f>VLOOKUP($A491,眼底和Gensini!$A:$L,2,0)</f>
        <v>0.59199999999999997</v>
      </c>
      <c r="Z491">
        <f>VLOOKUP($A491,眼底和Gensini!$A:$L,4,0)</f>
        <v>49</v>
      </c>
      <c r="AA491">
        <f>VLOOKUP($A491,眼底和Gensini!$A:$L,5,0)</f>
        <v>63</v>
      </c>
      <c r="AB491">
        <f>VLOOKUP($A491,眼底和Gensini!$A:$L,6,0)</f>
        <v>83.5</v>
      </c>
      <c r="AC491">
        <f>VLOOKUP($A491,眼底和Gensini!$A:$L,7,0)</f>
        <v>88</v>
      </c>
      <c r="AD491">
        <f>VLOOKUP($A491,眼底和Gensini!$A:$L,8,0)</f>
        <v>1.615</v>
      </c>
      <c r="AE491">
        <f>VLOOKUP($A491,眼底和Gensini!$A:$L,9,0)</f>
        <v>1.59849999999999</v>
      </c>
      <c r="AF491">
        <f>VLOOKUP($A491,眼底和Gensini!$A:$L,10,0)</f>
        <v>1.0785</v>
      </c>
      <c r="AG491">
        <f>VLOOKUP($A491,眼底和Gensini!$A:$L,11,0)</f>
        <v>1.4492499999999899</v>
      </c>
      <c r="AH491">
        <f>VLOOKUP($A491,眼底和Gensini!$A:$L,12,0)</f>
        <v>16</v>
      </c>
    </row>
    <row r="492" spans="1:34" x14ac:dyDescent="0.25">
      <c r="A492">
        <v>412029</v>
      </c>
      <c r="B492">
        <v>75</v>
      </c>
      <c r="C492">
        <v>2</v>
      </c>
      <c r="D492" t="s">
        <v>40</v>
      </c>
      <c r="E492" t="s">
        <v>40</v>
      </c>
      <c r="F492">
        <v>0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s">
        <v>41</v>
      </c>
      <c r="M492" t="s">
        <v>40</v>
      </c>
      <c r="N492">
        <v>1</v>
      </c>
      <c r="O492">
        <v>3.72</v>
      </c>
      <c r="P492">
        <v>5.8</v>
      </c>
      <c r="Q492">
        <v>0</v>
      </c>
      <c r="R492" t="s">
        <v>193</v>
      </c>
      <c r="S492">
        <v>81</v>
      </c>
      <c r="T492">
        <v>371</v>
      </c>
      <c r="U492">
        <v>153</v>
      </c>
      <c r="V492">
        <v>61</v>
      </c>
      <c r="W492">
        <v>9.4</v>
      </c>
      <c r="X492">
        <f>VLOOKUP(A492,眼底和Gensini!$A:$L,2,0)</f>
        <v>0.73799999999999999</v>
      </c>
      <c r="Y492">
        <f>VLOOKUP($A492,眼底和Gensini!$A:$L,2,0)</f>
        <v>0.73799999999999999</v>
      </c>
      <c r="Z492">
        <f>VLOOKUP($A492,眼底和Gensini!$A:$L,4,0)</f>
        <v>62</v>
      </c>
      <c r="AA492">
        <f>VLOOKUP($A492,眼底和Gensini!$A:$L,5,0)</f>
        <v>39</v>
      </c>
      <c r="AB492">
        <f>VLOOKUP($A492,眼底和Gensini!$A:$L,6,0)</f>
        <v>85.5</v>
      </c>
      <c r="AC492">
        <f>VLOOKUP($A492,眼底和Gensini!$A:$L,7,0)</f>
        <v>65.5</v>
      </c>
      <c r="AD492">
        <f>VLOOKUP($A492,眼底和Gensini!$A:$L,8,0)</f>
        <v>1.4990000000000001</v>
      </c>
      <c r="AE492">
        <f>VLOOKUP($A492,眼底和Gensini!$A:$L,9,0)</f>
        <v>1.4295</v>
      </c>
      <c r="AF492">
        <f>VLOOKUP($A492,眼底和Gensini!$A:$L,10,0)</f>
        <v>0.6431</v>
      </c>
      <c r="AG492">
        <f>VLOOKUP($A492,眼底和Gensini!$A:$L,11,0)</f>
        <v>1.19044999999999</v>
      </c>
      <c r="AH492">
        <f>VLOOKUP($A492,眼底和Gensini!$A:$L,12,0)</f>
        <v>0</v>
      </c>
    </row>
    <row r="493" spans="1:34" x14ac:dyDescent="0.25">
      <c r="A493">
        <v>218650</v>
      </c>
      <c r="B493">
        <v>79</v>
      </c>
      <c r="C493">
        <v>1</v>
      </c>
      <c r="D493" t="s">
        <v>41</v>
      </c>
      <c r="E493" t="s">
        <v>41</v>
      </c>
      <c r="F493">
        <v>0</v>
      </c>
      <c r="G493" t="s">
        <v>185</v>
      </c>
      <c r="H493" t="s">
        <v>60</v>
      </c>
      <c r="I493" t="s">
        <v>55</v>
      </c>
      <c r="J493" t="s">
        <v>135</v>
      </c>
      <c r="K493" t="s">
        <v>51</v>
      </c>
      <c r="L493" t="s">
        <v>41</v>
      </c>
      <c r="M493" t="s">
        <v>41</v>
      </c>
      <c r="N493">
        <v>1</v>
      </c>
      <c r="O493">
        <v>6.6</v>
      </c>
      <c r="P493">
        <v>5.5</v>
      </c>
      <c r="Q493">
        <v>0</v>
      </c>
      <c r="R493" t="e">
        <v>#N/A</v>
      </c>
      <c r="S493">
        <v>63</v>
      </c>
      <c r="T493">
        <v>335</v>
      </c>
      <c r="U493">
        <v>187</v>
      </c>
      <c r="V493">
        <v>86</v>
      </c>
      <c r="W493">
        <v>15.8</v>
      </c>
      <c r="X493">
        <f>VLOOKUP(A493,眼底和Gensini!$A:$L,2,0)</f>
        <v>0</v>
      </c>
      <c r="Y493">
        <f>VLOOKUP($A493,眼底和Gensini!$A:$L,2,0)</f>
        <v>0</v>
      </c>
      <c r="Z493">
        <f>VLOOKUP($A493,眼底和Gensini!$A:$L,4,0)</f>
        <v>0</v>
      </c>
      <c r="AA493">
        <f>VLOOKUP($A493,眼底和Gensini!$A:$L,5,0)</f>
        <v>54</v>
      </c>
      <c r="AB493">
        <f>VLOOKUP($A493,眼底和Gensini!$A:$L,6,0)</f>
        <v>79</v>
      </c>
      <c r="AC493">
        <f>VLOOKUP($A493,眼底和Gensini!$A:$L,7,0)</f>
        <v>84</v>
      </c>
      <c r="AD493">
        <f>VLOOKUP($A493,眼底和Gensini!$A:$L,8,0)</f>
        <v>1.167</v>
      </c>
      <c r="AE493">
        <f>VLOOKUP($A493,眼底和Gensini!$A:$L,9,0)</f>
        <v>1.3559999999999901</v>
      </c>
      <c r="AF493">
        <f>VLOOKUP($A493,眼底和Gensini!$A:$L,10,0)</f>
        <v>0.35475000000000001</v>
      </c>
      <c r="AG493">
        <f>VLOOKUP($A493,眼底和Gensini!$A:$L,11,0)</f>
        <v>0.78069999999999995</v>
      </c>
      <c r="AH493">
        <f>VLOOKUP($A493,眼底和Gensini!$A:$L,12,0)</f>
        <v>0</v>
      </c>
    </row>
    <row r="494" spans="1:34" x14ac:dyDescent="0.25">
      <c r="A494">
        <v>412129</v>
      </c>
      <c r="B494">
        <v>65</v>
      </c>
      <c r="C494">
        <v>1</v>
      </c>
      <c r="D494" t="s">
        <v>40</v>
      </c>
      <c r="E494" t="s">
        <v>40</v>
      </c>
      <c r="F494">
        <v>0</v>
      </c>
      <c r="G494" t="s">
        <v>126</v>
      </c>
      <c r="H494" t="s">
        <v>115</v>
      </c>
      <c r="I494" t="s">
        <v>55</v>
      </c>
      <c r="J494" t="s">
        <v>111</v>
      </c>
      <c r="K494" t="s">
        <v>92</v>
      </c>
      <c r="L494" t="s">
        <v>41</v>
      </c>
      <c r="M494" t="s">
        <v>40</v>
      </c>
      <c r="N494">
        <v>1</v>
      </c>
      <c r="O494">
        <v>4.2300000000000004</v>
      </c>
      <c r="P494">
        <v>4.8</v>
      </c>
      <c r="Q494">
        <v>0</v>
      </c>
      <c r="R494" t="e">
        <v>#N/A</v>
      </c>
      <c r="S494">
        <v>80</v>
      </c>
      <c r="T494">
        <v>439</v>
      </c>
      <c r="U494">
        <v>141</v>
      </c>
      <c r="V494">
        <v>82</v>
      </c>
      <c r="W494">
        <v>13.8</v>
      </c>
      <c r="X494">
        <f>VLOOKUP(A494,眼底和Gensini!$A:$L,2,0)</f>
        <v>1.0315000000000001</v>
      </c>
      <c r="Y494">
        <f>VLOOKUP($A494,眼底和Gensini!$A:$L,2,0)</f>
        <v>1.0315000000000001</v>
      </c>
      <c r="Z494">
        <f>VLOOKUP($A494,眼底和Gensini!$A:$L,4,0)</f>
        <v>86.5</v>
      </c>
      <c r="AA494">
        <f>VLOOKUP($A494,眼底和Gensini!$A:$L,5,0)</f>
        <v>71.5</v>
      </c>
      <c r="AB494">
        <f>VLOOKUP($A494,眼底和Gensini!$A:$L,6,0)</f>
        <v>87.5</v>
      </c>
      <c r="AC494">
        <f>VLOOKUP($A494,眼底和Gensini!$A:$L,7,0)</f>
        <v>102</v>
      </c>
      <c r="AD494">
        <f>VLOOKUP($A494,眼底和Gensini!$A:$L,8,0)</f>
        <v>1.4994999999999901</v>
      </c>
      <c r="AE494">
        <f>VLOOKUP($A494,眼底和Gensini!$A:$L,9,0)</f>
        <v>1.5619999999999901</v>
      </c>
      <c r="AF494">
        <f>VLOOKUP($A494,眼底和Gensini!$A:$L,10,0)</f>
        <v>0.85389999999999999</v>
      </c>
      <c r="AG494">
        <f>VLOOKUP($A494,眼底和Gensini!$A:$L,11,0)</f>
        <v>1.0358000000000001</v>
      </c>
      <c r="AH494">
        <f>VLOOKUP($A494,眼底和Gensini!$A:$L,12,0)</f>
        <v>0</v>
      </c>
    </row>
    <row r="495" spans="1:34" x14ac:dyDescent="0.25">
      <c r="A495">
        <v>412062</v>
      </c>
      <c r="B495">
        <v>68</v>
      </c>
      <c r="C495">
        <v>2</v>
      </c>
      <c r="D495" t="s">
        <v>41</v>
      </c>
      <c r="E495" t="s">
        <v>40</v>
      </c>
      <c r="F495">
        <v>0</v>
      </c>
      <c r="G495" t="s">
        <v>61</v>
      </c>
      <c r="H495" t="s">
        <v>166</v>
      </c>
      <c r="I495" t="s">
        <v>51</v>
      </c>
      <c r="J495" t="s">
        <v>90</v>
      </c>
      <c r="K495" t="s">
        <v>67</v>
      </c>
      <c r="L495" t="s">
        <v>41</v>
      </c>
      <c r="M495" t="s">
        <v>41</v>
      </c>
      <c r="N495">
        <v>1</v>
      </c>
      <c r="O495">
        <v>3.93</v>
      </c>
      <c r="P495">
        <v>5.7</v>
      </c>
      <c r="Q495">
        <v>78</v>
      </c>
      <c r="R495">
        <v>0.7</v>
      </c>
      <c r="S495">
        <v>88</v>
      </c>
      <c r="T495">
        <v>455</v>
      </c>
      <c r="U495">
        <v>175</v>
      </c>
      <c r="V495">
        <v>34</v>
      </c>
      <c r="W495">
        <v>12.1</v>
      </c>
      <c r="X495">
        <f>VLOOKUP(A495,眼底和Gensini!$A:$L,2,0)</f>
        <v>0.79599999999999904</v>
      </c>
      <c r="Y495">
        <f>VLOOKUP($A495,眼底和Gensini!$A:$L,2,0)</f>
        <v>0.79599999999999904</v>
      </c>
      <c r="Z495">
        <f>VLOOKUP($A495,眼底和Gensini!$A:$L,4,0)</f>
        <v>55.5</v>
      </c>
      <c r="AA495">
        <f>VLOOKUP($A495,眼底和Gensini!$A:$L,5,0)</f>
        <v>52</v>
      </c>
      <c r="AB495">
        <f>VLOOKUP($A495,眼底和Gensini!$A:$L,6,0)</f>
        <v>71</v>
      </c>
      <c r="AC495">
        <f>VLOOKUP($A495,眼底和Gensini!$A:$L,7,0)</f>
        <v>77</v>
      </c>
      <c r="AD495">
        <f>VLOOKUP($A495,眼底和Gensini!$A:$L,8,0)</f>
        <v>1.4950000000000001</v>
      </c>
      <c r="AE495">
        <f>VLOOKUP($A495,眼底和Gensini!$A:$L,9,0)</f>
        <v>1.52449999999999</v>
      </c>
      <c r="AF495">
        <f>VLOOKUP($A495,眼底和Gensini!$A:$L,10,0)</f>
        <v>1.0364</v>
      </c>
      <c r="AG495">
        <f>VLOOKUP($A495,眼底和Gensini!$A:$L,11,0)</f>
        <v>1.3788499999999999</v>
      </c>
      <c r="AH495">
        <f>VLOOKUP($A495,眼底和Gensini!$A:$L,12,0)</f>
        <v>78</v>
      </c>
    </row>
    <row r="496" spans="1:34" x14ac:dyDescent="0.25">
      <c r="A496">
        <v>340130</v>
      </c>
      <c r="B496">
        <v>67</v>
      </c>
      <c r="C496">
        <v>2</v>
      </c>
      <c r="D496" t="s">
        <v>40</v>
      </c>
      <c r="E496" t="s">
        <v>40</v>
      </c>
      <c r="F496">
        <v>0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s">
        <v>41</v>
      </c>
      <c r="M496" t="s">
        <v>41</v>
      </c>
      <c r="N496">
        <v>1</v>
      </c>
      <c r="O496">
        <v>3.31</v>
      </c>
      <c r="P496">
        <v>4.7</v>
      </c>
      <c r="Q496">
        <v>0</v>
      </c>
      <c r="R496" t="s">
        <v>52</v>
      </c>
      <c r="S496">
        <v>48</v>
      </c>
      <c r="T496">
        <v>204</v>
      </c>
      <c r="U496">
        <v>149</v>
      </c>
      <c r="V496">
        <v>106</v>
      </c>
      <c r="W496">
        <v>9.1</v>
      </c>
      <c r="X496">
        <f>VLOOKUP(A496,眼底和Gensini!$A:$L,2,0)</f>
        <v>0.66999999999999904</v>
      </c>
      <c r="Y496">
        <f>VLOOKUP($A496,眼底和Gensini!$A:$L,2,0)</f>
        <v>0.66999999999999904</v>
      </c>
      <c r="Z496">
        <f>VLOOKUP($A496,眼底和Gensini!$A:$L,4,0)</f>
        <v>50</v>
      </c>
      <c r="AA496">
        <f>VLOOKUP($A496,眼底和Gensini!$A:$L,5,0)</f>
        <v>58</v>
      </c>
      <c r="AB496">
        <f>VLOOKUP($A496,眼底和Gensini!$A:$L,6,0)</f>
        <v>75</v>
      </c>
      <c r="AC496">
        <f>VLOOKUP($A496,眼底和Gensini!$A:$L,7,0)</f>
        <v>84.5</v>
      </c>
      <c r="AD496">
        <f>VLOOKUP($A496,眼底和Gensini!$A:$L,8,0)</f>
        <v>1.4854999999999901</v>
      </c>
      <c r="AE496">
        <f>VLOOKUP($A496,眼底和Gensini!$A:$L,9,0)</f>
        <v>1.5589999999999999</v>
      </c>
      <c r="AF496">
        <f>VLOOKUP($A496,眼底和Gensini!$A:$L,10,0)</f>
        <v>1.2650999999999999</v>
      </c>
      <c r="AG496">
        <f>VLOOKUP($A496,眼底和Gensini!$A:$L,11,0)</f>
        <v>1.4464999999999999</v>
      </c>
      <c r="AH496">
        <f>VLOOKUP($A496,眼底和Gensini!$A:$L,12,0)</f>
        <v>0</v>
      </c>
    </row>
    <row r="497" spans="1:34" x14ac:dyDescent="0.25">
      <c r="A497">
        <v>412126</v>
      </c>
      <c r="B497">
        <v>62</v>
      </c>
      <c r="C497">
        <v>1</v>
      </c>
      <c r="D497" t="s">
        <v>41</v>
      </c>
      <c r="E497" t="s">
        <v>41</v>
      </c>
      <c r="F497">
        <v>0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s">
        <v>41</v>
      </c>
      <c r="M497" t="s">
        <v>41</v>
      </c>
      <c r="N497">
        <v>1</v>
      </c>
      <c r="O497">
        <v>4.3899999999999997</v>
      </c>
      <c r="P497">
        <v>7.6</v>
      </c>
      <c r="Q497">
        <v>4</v>
      </c>
      <c r="R497" t="s">
        <v>52</v>
      </c>
      <c r="S497">
        <v>72</v>
      </c>
      <c r="T497">
        <v>325</v>
      </c>
      <c r="U497">
        <v>209</v>
      </c>
      <c r="V497">
        <v>181</v>
      </c>
      <c r="W497">
        <v>24</v>
      </c>
      <c r="X497">
        <f>VLOOKUP(A497,眼底和Gensini!$A:$L,2,0)</f>
        <v>0.71599999999999997</v>
      </c>
      <c r="Y497">
        <f>VLOOKUP($A497,眼底和Gensini!$A:$L,2,0)</f>
        <v>0.71599999999999997</v>
      </c>
      <c r="Z497">
        <f>VLOOKUP($A497,眼底和Gensini!$A:$L,4,0)</f>
        <v>50.5</v>
      </c>
      <c r="AA497">
        <f>VLOOKUP($A497,眼底和Gensini!$A:$L,5,0)</f>
        <v>56.5</v>
      </c>
      <c r="AB497">
        <f>VLOOKUP($A497,眼底和Gensini!$A:$L,6,0)</f>
        <v>71</v>
      </c>
      <c r="AC497">
        <f>VLOOKUP($A497,眼底和Gensini!$A:$L,7,0)</f>
        <v>91.5</v>
      </c>
      <c r="AD497">
        <f>VLOOKUP($A497,眼底和Gensini!$A:$L,8,0)</f>
        <v>1.5085</v>
      </c>
      <c r="AE497">
        <f>VLOOKUP($A497,眼底和Gensini!$A:$L,9,0)</f>
        <v>1.597</v>
      </c>
      <c r="AF497">
        <f>VLOOKUP($A497,眼底和Gensini!$A:$L,10,0)</f>
        <v>0.68374999999999997</v>
      </c>
      <c r="AG497">
        <f>VLOOKUP($A497,眼底和Gensini!$A:$L,11,0)</f>
        <v>1.29955</v>
      </c>
      <c r="AH497">
        <f>VLOOKUP($A497,眼底和Gensini!$A:$L,12,0)</f>
        <v>4</v>
      </c>
    </row>
    <row r="498" spans="1:34" x14ac:dyDescent="0.25">
      <c r="A498">
        <v>170553</v>
      </c>
      <c r="B498">
        <v>60</v>
      </c>
      <c r="C498">
        <v>2</v>
      </c>
      <c r="D498" t="s">
        <v>40</v>
      </c>
      <c r="E498" t="s">
        <v>41</v>
      </c>
      <c r="F498">
        <v>0</v>
      </c>
      <c r="G498" t="s">
        <v>131</v>
      </c>
      <c r="H498" t="s">
        <v>55</v>
      </c>
      <c r="I498" t="s">
        <v>74</v>
      </c>
      <c r="J498" t="s">
        <v>118</v>
      </c>
      <c r="K498" t="s">
        <v>70</v>
      </c>
      <c r="L498" t="s">
        <v>41</v>
      </c>
      <c r="M498" t="s">
        <v>41</v>
      </c>
      <c r="N498">
        <v>1</v>
      </c>
      <c r="O498">
        <v>2.76</v>
      </c>
      <c r="P498">
        <v>12.5</v>
      </c>
      <c r="Q498">
        <v>38</v>
      </c>
      <c r="R498" t="s">
        <v>52</v>
      </c>
      <c r="S498">
        <v>27</v>
      </c>
      <c r="T498">
        <v>232</v>
      </c>
      <c r="U498">
        <v>178</v>
      </c>
      <c r="V498">
        <v>51</v>
      </c>
      <c r="W498">
        <v>21</v>
      </c>
      <c r="X498">
        <f>VLOOKUP(A498,眼底和Gensini!$A:$L,2,0)</f>
        <v>0.63249999999999895</v>
      </c>
      <c r="Y498">
        <f>VLOOKUP($A498,眼底和Gensini!$A:$L,2,0)</f>
        <v>0.63249999999999895</v>
      </c>
      <c r="Z498">
        <f>VLOOKUP($A498,眼底和Gensini!$A:$L,4,0)</f>
        <v>57</v>
      </c>
      <c r="AA498">
        <f>VLOOKUP($A498,眼底和Gensini!$A:$L,5,0)</f>
        <v>66.5</v>
      </c>
      <c r="AB498">
        <f>VLOOKUP($A498,眼底和Gensini!$A:$L,6,0)</f>
        <v>90</v>
      </c>
      <c r="AC498">
        <f>VLOOKUP($A498,眼底和Gensini!$A:$L,7,0)</f>
        <v>71</v>
      </c>
      <c r="AD498">
        <f>VLOOKUP($A498,眼底和Gensini!$A:$L,8,0)</f>
        <v>1.5085</v>
      </c>
      <c r="AE498">
        <f>VLOOKUP($A498,眼底和Gensini!$A:$L,9,0)</f>
        <v>1.548</v>
      </c>
      <c r="AF498">
        <f>VLOOKUP($A498,眼底和Gensini!$A:$L,10,0)</f>
        <v>0.73175000000000001</v>
      </c>
      <c r="AG498">
        <f>VLOOKUP($A498,眼底和Gensini!$A:$L,11,0)</f>
        <v>1.5652999999999999</v>
      </c>
      <c r="AH498">
        <f>VLOOKUP($A498,眼底和Gensini!$A:$L,12,0)</f>
        <v>38</v>
      </c>
    </row>
    <row r="499" spans="1:34" x14ac:dyDescent="0.25">
      <c r="A499">
        <v>267019</v>
      </c>
      <c r="B499">
        <v>75</v>
      </c>
      <c r="C499">
        <v>1</v>
      </c>
      <c r="D499" t="s">
        <v>41</v>
      </c>
      <c r="E499" t="s">
        <v>41</v>
      </c>
      <c r="F499">
        <v>0</v>
      </c>
      <c r="G499" t="s">
        <v>73</v>
      </c>
      <c r="H499" t="s">
        <v>121</v>
      </c>
      <c r="I499" t="s">
        <v>80</v>
      </c>
      <c r="J499" t="s">
        <v>50</v>
      </c>
      <c r="K499" t="s">
        <v>76</v>
      </c>
      <c r="L499" t="s">
        <v>41</v>
      </c>
      <c r="M499" t="s">
        <v>40</v>
      </c>
      <c r="N499">
        <v>1</v>
      </c>
      <c r="O499">
        <v>3.57</v>
      </c>
      <c r="P499">
        <v>5</v>
      </c>
      <c r="Q499">
        <v>6</v>
      </c>
      <c r="R499">
        <v>13.5</v>
      </c>
      <c r="S499">
        <v>84</v>
      </c>
      <c r="T499">
        <v>318</v>
      </c>
      <c r="U499">
        <v>196</v>
      </c>
      <c r="V499">
        <v>103</v>
      </c>
      <c r="W499">
        <v>13.2</v>
      </c>
      <c r="X499">
        <f>VLOOKUP(A499,眼底和Gensini!$A:$L,2,0)</f>
        <v>0.72550000000000003</v>
      </c>
      <c r="Y499">
        <f>VLOOKUP($A499,眼底和Gensini!$A:$L,2,0)</f>
        <v>0.72550000000000003</v>
      </c>
      <c r="Z499">
        <f>VLOOKUP($A499,眼底和Gensini!$A:$L,4,0)</f>
        <v>41</v>
      </c>
      <c r="AA499">
        <f>VLOOKUP($A499,眼底和Gensini!$A:$L,5,0)</f>
        <v>50</v>
      </c>
      <c r="AB499">
        <f>VLOOKUP($A499,眼底和Gensini!$A:$L,6,0)</f>
        <v>57</v>
      </c>
      <c r="AC499">
        <f>VLOOKUP($A499,眼底和Gensini!$A:$L,7,0)</f>
        <v>57.5</v>
      </c>
      <c r="AD499">
        <f>VLOOKUP($A499,眼底和Gensini!$A:$L,8,0)</f>
        <v>1.1904999999999999</v>
      </c>
      <c r="AE499">
        <f>VLOOKUP($A499,眼底和Gensini!$A:$L,9,0)</f>
        <v>1.3505</v>
      </c>
      <c r="AF499">
        <f>VLOOKUP($A499,眼底和Gensini!$A:$L,10,0)</f>
        <v>0.59645000000000004</v>
      </c>
      <c r="AG499">
        <f>VLOOKUP($A499,眼底和Gensini!$A:$L,11,0)</f>
        <v>0.90910000000000002</v>
      </c>
      <c r="AH499">
        <f>VLOOKUP($A499,眼底和Gensini!$A:$L,12,0)</f>
        <v>6</v>
      </c>
    </row>
    <row r="500" spans="1:34" x14ac:dyDescent="0.25">
      <c r="A500">
        <v>108313</v>
      </c>
      <c r="B500">
        <v>49</v>
      </c>
      <c r="C500">
        <v>1</v>
      </c>
      <c r="D500" t="s">
        <v>41</v>
      </c>
      <c r="E500" t="s">
        <v>41</v>
      </c>
      <c r="F500">
        <v>0</v>
      </c>
      <c r="G500" t="s">
        <v>192</v>
      </c>
      <c r="H500" t="s">
        <v>46</v>
      </c>
      <c r="I500" t="s">
        <v>55</v>
      </c>
      <c r="J500" t="s">
        <v>138</v>
      </c>
      <c r="K500" t="s">
        <v>65</v>
      </c>
      <c r="L500" t="s">
        <v>40</v>
      </c>
      <c r="M500" t="s">
        <v>41</v>
      </c>
      <c r="N500">
        <v>1</v>
      </c>
      <c r="O500">
        <v>3.3</v>
      </c>
      <c r="P500">
        <v>7.5</v>
      </c>
      <c r="Q500">
        <v>44</v>
      </c>
      <c r="R500" t="s">
        <v>52</v>
      </c>
      <c r="S500">
        <v>56</v>
      </c>
      <c r="T500">
        <v>317</v>
      </c>
      <c r="U500">
        <v>117</v>
      </c>
      <c r="V500">
        <v>137</v>
      </c>
      <c r="W500">
        <v>9.6</v>
      </c>
      <c r="X500">
        <f>VLOOKUP(A500,眼底和Gensini!$A:$L,2,0)</f>
        <v>0.61749999999999905</v>
      </c>
      <c r="Y500">
        <f>VLOOKUP($A500,眼底和Gensini!$A:$L,2,0)</f>
        <v>0.61749999999999905</v>
      </c>
      <c r="Z500">
        <f>VLOOKUP($A500,眼底和Gensini!$A:$L,4,0)</f>
        <v>49.5</v>
      </c>
      <c r="AA500">
        <f>VLOOKUP($A500,眼底和Gensini!$A:$L,5,0)</f>
        <v>50.5</v>
      </c>
      <c r="AB500">
        <f>VLOOKUP($A500,眼底和Gensini!$A:$L,6,0)</f>
        <v>80.5</v>
      </c>
      <c r="AC500">
        <f>VLOOKUP($A500,眼底和Gensini!$A:$L,7,0)</f>
        <v>77.5</v>
      </c>
      <c r="AD500">
        <f>VLOOKUP($A500,眼底和Gensini!$A:$L,8,0)</f>
        <v>1.619</v>
      </c>
      <c r="AE500">
        <f>VLOOKUP($A500,眼底和Gensini!$A:$L,9,0)</f>
        <v>1.60299999999999</v>
      </c>
      <c r="AF500">
        <f>VLOOKUP($A500,眼底和Gensini!$A:$L,10,0)</f>
        <v>1.0865499999999999</v>
      </c>
      <c r="AG500">
        <f>VLOOKUP($A500,眼底和Gensini!$A:$L,11,0)</f>
        <v>1.1466000000000001</v>
      </c>
      <c r="AH500">
        <f>VLOOKUP($A500,眼底和Gensini!$A:$L,12,0)</f>
        <v>44</v>
      </c>
    </row>
    <row r="501" spans="1:34" x14ac:dyDescent="0.25">
      <c r="A501">
        <v>412299</v>
      </c>
      <c r="B501">
        <v>63</v>
      </c>
      <c r="C501">
        <v>2</v>
      </c>
      <c r="D501" t="s">
        <v>40</v>
      </c>
      <c r="E501" t="s">
        <v>40</v>
      </c>
      <c r="F501">
        <v>0</v>
      </c>
      <c r="G501" t="s">
        <v>133</v>
      </c>
      <c r="H501" t="s">
        <v>72</v>
      </c>
      <c r="I501" t="s">
        <v>55</v>
      </c>
      <c r="J501" t="s">
        <v>160</v>
      </c>
      <c r="K501" t="s">
        <v>63</v>
      </c>
      <c r="L501" t="s">
        <v>41</v>
      </c>
      <c r="M501" t="s">
        <v>40</v>
      </c>
      <c r="N501">
        <v>1</v>
      </c>
      <c r="O501">
        <v>5.39</v>
      </c>
      <c r="P501">
        <v>5.9</v>
      </c>
      <c r="Q501">
        <v>4</v>
      </c>
      <c r="R501" t="s">
        <v>52</v>
      </c>
      <c r="S501">
        <v>51</v>
      </c>
      <c r="T501">
        <v>351</v>
      </c>
      <c r="U501">
        <v>171</v>
      </c>
      <c r="V501">
        <v>50</v>
      </c>
      <c r="W501">
        <v>10.3</v>
      </c>
      <c r="X501">
        <f>VLOOKUP(A501,眼底和Gensini!$A:$L,2,0)</f>
        <v>0.88</v>
      </c>
      <c r="Y501">
        <f>VLOOKUP($A501,眼底和Gensini!$A:$L,2,0)</f>
        <v>0.88</v>
      </c>
      <c r="Z501">
        <f>VLOOKUP($A501,眼底和Gensini!$A:$L,4,0)</f>
        <v>60.5</v>
      </c>
      <c r="AA501">
        <f>VLOOKUP($A501,眼底和Gensini!$A:$L,5,0)</f>
        <v>59</v>
      </c>
      <c r="AB501">
        <f>VLOOKUP($A501,眼底和Gensini!$A:$L,6,0)</f>
        <v>71.5</v>
      </c>
      <c r="AC501">
        <f>VLOOKUP($A501,眼底和Gensini!$A:$L,7,0)</f>
        <v>85</v>
      </c>
      <c r="AD501">
        <f>VLOOKUP($A501,眼底和Gensini!$A:$L,8,0)</f>
        <v>1.5545</v>
      </c>
      <c r="AE501">
        <f>VLOOKUP($A501,眼底和Gensini!$A:$L,9,0)</f>
        <v>1.5820000000000001</v>
      </c>
      <c r="AF501">
        <f>VLOOKUP($A501,眼底和Gensini!$A:$L,10,0)</f>
        <v>1.0298499999999999</v>
      </c>
      <c r="AG501">
        <f>VLOOKUP($A501,眼底和Gensini!$A:$L,11,0)</f>
        <v>1.2439499999999999</v>
      </c>
      <c r="AH501">
        <f>VLOOKUP($A501,眼底和Gensini!$A:$L,12,0)</f>
        <v>4</v>
      </c>
    </row>
    <row r="502" spans="1:34" x14ac:dyDescent="0.25">
      <c r="A502">
        <v>412251</v>
      </c>
      <c r="B502">
        <v>57</v>
      </c>
      <c r="C502">
        <v>2</v>
      </c>
      <c r="D502" t="s">
        <v>40</v>
      </c>
      <c r="E502" t="s">
        <v>40</v>
      </c>
      <c r="F502">
        <v>0</v>
      </c>
      <c r="G502" t="s">
        <v>47</v>
      </c>
      <c r="H502" t="s">
        <v>54</v>
      </c>
      <c r="I502" t="s">
        <v>55</v>
      </c>
      <c r="J502" t="s">
        <v>135</v>
      </c>
      <c r="K502" t="s">
        <v>76</v>
      </c>
      <c r="L502" t="s">
        <v>41</v>
      </c>
      <c r="M502" t="s">
        <v>41</v>
      </c>
      <c r="N502">
        <v>1</v>
      </c>
      <c r="O502">
        <v>4.08</v>
      </c>
      <c r="P502">
        <v>5.4</v>
      </c>
      <c r="Q502">
        <v>10</v>
      </c>
      <c r="R502" t="s">
        <v>52</v>
      </c>
      <c r="S502">
        <v>51</v>
      </c>
      <c r="T502">
        <v>227</v>
      </c>
      <c r="U502">
        <v>126</v>
      </c>
      <c r="V502">
        <v>40</v>
      </c>
      <c r="W502">
        <v>9.6</v>
      </c>
      <c r="X502">
        <f>VLOOKUP(A502,眼底和Gensini!$A:$L,2,0)</f>
        <v>0.73550000000000004</v>
      </c>
      <c r="Y502">
        <f>VLOOKUP($A502,眼底和Gensini!$A:$L,2,0)</f>
        <v>0.73550000000000004</v>
      </c>
      <c r="Z502">
        <f>VLOOKUP($A502,眼底和Gensini!$A:$L,4,0)</f>
        <v>65.5</v>
      </c>
      <c r="AA502">
        <f>VLOOKUP($A502,眼底和Gensini!$A:$L,5,0)</f>
        <v>60</v>
      </c>
      <c r="AB502">
        <f>VLOOKUP($A502,眼底和Gensini!$A:$L,6,0)</f>
        <v>90.5</v>
      </c>
      <c r="AC502">
        <f>VLOOKUP($A502,眼底和Gensini!$A:$L,7,0)</f>
        <v>91</v>
      </c>
      <c r="AD502">
        <f>VLOOKUP($A502,眼底和Gensini!$A:$L,8,0)</f>
        <v>1.575</v>
      </c>
      <c r="AE502">
        <f>VLOOKUP($A502,眼底和Gensini!$A:$L,9,0)</f>
        <v>1.5894999999999999</v>
      </c>
      <c r="AF502">
        <f>VLOOKUP($A502,眼底和Gensini!$A:$L,10,0)</f>
        <v>0.81384999999999996</v>
      </c>
      <c r="AG502">
        <f>VLOOKUP($A502,眼底和Gensini!$A:$L,11,0)</f>
        <v>1.2718499999999999</v>
      </c>
      <c r="AH502">
        <f>VLOOKUP($A502,眼底和Gensini!$A:$L,12,0)</f>
        <v>10</v>
      </c>
    </row>
    <row r="503" spans="1:34" x14ac:dyDescent="0.25">
      <c r="A503">
        <v>71630</v>
      </c>
      <c r="B503">
        <v>68</v>
      </c>
      <c r="C503">
        <v>1</v>
      </c>
      <c r="D503" t="s">
        <v>41</v>
      </c>
      <c r="E503" t="s">
        <v>41</v>
      </c>
      <c r="F503">
        <v>0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s">
        <v>41</v>
      </c>
      <c r="M503" t="s">
        <v>41</v>
      </c>
      <c r="N503">
        <v>1</v>
      </c>
      <c r="O503">
        <v>3.49</v>
      </c>
      <c r="P503">
        <v>7.8</v>
      </c>
      <c r="Q503">
        <v>76</v>
      </c>
      <c r="R503" t="e">
        <v>#N/A</v>
      </c>
      <c r="S503">
        <v>48</v>
      </c>
      <c r="T503">
        <v>328</v>
      </c>
      <c r="U503">
        <v>144</v>
      </c>
      <c r="V503">
        <v>87</v>
      </c>
      <c r="W503">
        <v>10.9</v>
      </c>
      <c r="X503">
        <f>VLOOKUP(A503,眼底和Gensini!$A:$L,2,0)</f>
        <v>0.84450000000000003</v>
      </c>
      <c r="Y503">
        <f>VLOOKUP($A503,眼底和Gensini!$A:$L,2,0)</f>
        <v>0.84450000000000003</v>
      </c>
      <c r="Z503">
        <f>VLOOKUP($A503,眼底和Gensini!$A:$L,4,0)</f>
        <v>40</v>
      </c>
      <c r="AA503">
        <f>VLOOKUP($A503,眼底和Gensini!$A:$L,5,0)</f>
        <v>37</v>
      </c>
      <c r="AB503">
        <f>VLOOKUP($A503,眼底和Gensini!$A:$L,6,0)</f>
        <v>47.5</v>
      </c>
      <c r="AC503">
        <f>VLOOKUP($A503,眼底和Gensini!$A:$L,7,0)</f>
        <v>34.5</v>
      </c>
      <c r="AD503">
        <f>VLOOKUP($A503,眼底和Gensini!$A:$L,8,0)</f>
        <v>1.385</v>
      </c>
      <c r="AE503">
        <f>VLOOKUP($A503,眼底和Gensini!$A:$L,9,0)</f>
        <v>1.361</v>
      </c>
      <c r="AF503">
        <f>VLOOKUP($A503,眼底和Gensini!$A:$L,10,0)</f>
        <v>0.62765000000000004</v>
      </c>
      <c r="AG503">
        <f>VLOOKUP($A503,眼底和Gensini!$A:$L,11,0)</f>
        <v>0.81200000000000006</v>
      </c>
      <c r="AH503">
        <f>VLOOKUP($A503,眼底和Gensini!$A:$L,12,0)</f>
        <v>76</v>
      </c>
    </row>
    <row r="504" spans="1:34" x14ac:dyDescent="0.25">
      <c r="A504">
        <v>412197</v>
      </c>
      <c r="B504">
        <v>58</v>
      </c>
      <c r="C504">
        <v>2</v>
      </c>
      <c r="D504" t="s">
        <v>40</v>
      </c>
      <c r="E504" t="s">
        <v>40</v>
      </c>
      <c r="F504">
        <v>0</v>
      </c>
      <c r="G504" t="s">
        <v>87</v>
      </c>
      <c r="H504" t="s">
        <v>89</v>
      </c>
      <c r="I504" t="s">
        <v>55</v>
      </c>
      <c r="J504" t="s">
        <v>111</v>
      </c>
      <c r="K504" t="s">
        <v>80</v>
      </c>
      <c r="L504" t="s">
        <v>41</v>
      </c>
      <c r="M504" t="s">
        <v>41</v>
      </c>
      <c r="N504">
        <v>1</v>
      </c>
      <c r="O504">
        <v>4.74</v>
      </c>
      <c r="P504">
        <v>8.6</v>
      </c>
      <c r="Q504">
        <v>20</v>
      </c>
      <c r="R504" t="s">
        <v>52</v>
      </c>
      <c r="S504">
        <v>45</v>
      </c>
      <c r="T504">
        <v>214</v>
      </c>
      <c r="U504">
        <v>156</v>
      </c>
      <c r="V504">
        <v>53</v>
      </c>
      <c r="W504">
        <v>9.3000000000000007</v>
      </c>
      <c r="X504">
        <f>VLOOKUP(A504,眼底和Gensini!$A:$L,2,0)</f>
        <v>0.67149999999999899</v>
      </c>
      <c r="Y504">
        <f>VLOOKUP($A504,眼底和Gensini!$A:$L,2,0)</f>
        <v>0.67149999999999899</v>
      </c>
      <c r="Z504">
        <f>VLOOKUP($A504,眼底和Gensini!$A:$L,4,0)</f>
        <v>55</v>
      </c>
      <c r="AA504">
        <f>VLOOKUP($A504,眼底和Gensini!$A:$L,5,0)</f>
        <v>60.5</v>
      </c>
      <c r="AB504">
        <f>VLOOKUP($A504,眼底和Gensini!$A:$L,6,0)</f>
        <v>82.5</v>
      </c>
      <c r="AC504">
        <f>VLOOKUP($A504,眼底和Gensini!$A:$L,7,0)</f>
        <v>76</v>
      </c>
      <c r="AD504">
        <f>VLOOKUP($A504,眼底和Gensini!$A:$L,8,0)</f>
        <v>1.43799999999999</v>
      </c>
      <c r="AE504">
        <f>VLOOKUP($A504,眼底和Gensini!$A:$L,9,0)</f>
        <v>1.5269999999999999</v>
      </c>
      <c r="AF504">
        <f>VLOOKUP($A504,眼底和Gensini!$A:$L,10,0)</f>
        <v>0.79149999999999998</v>
      </c>
      <c r="AG504">
        <f>VLOOKUP($A504,眼底和Gensini!$A:$L,11,0)</f>
        <v>1.1217999999999999</v>
      </c>
      <c r="AH504">
        <f>VLOOKUP($A504,眼底和Gensini!$A:$L,12,0)</f>
        <v>20</v>
      </c>
    </row>
    <row r="505" spans="1:34" x14ac:dyDescent="0.25">
      <c r="A505">
        <v>412292</v>
      </c>
      <c r="B505">
        <v>49</v>
      </c>
      <c r="C505">
        <v>1</v>
      </c>
      <c r="D505" t="s">
        <v>40</v>
      </c>
      <c r="E505" t="s">
        <v>40</v>
      </c>
      <c r="F505">
        <v>0</v>
      </c>
      <c r="G505" t="s">
        <v>126</v>
      </c>
      <c r="H505" t="s">
        <v>72</v>
      </c>
      <c r="I505" t="s">
        <v>72</v>
      </c>
      <c r="J505" t="s">
        <v>45</v>
      </c>
      <c r="K505" t="s">
        <v>51</v>
      </c>
      <c r="L505" t="s">
        <v>40</v>
      </c>
      <c r="M505" t="s">
        <v>41</v>
      </c>
      <c r="N505">
        <v>1</v>
      </c>
      <c r="O505">
        <v>4.0999999999999996</v>
      </c>
      <c r="P505">
        <v>5.5</v>
      </c>
      <c r="Q505">
        <v>3</v>
      </c>
      <c r="R505" t="s">
        <v>52</v>
      </c>
      <c r="S505">
        <v>73</v>
      </c>
      <c r="T505">
        <v>409</v>
      </c>
      <c r="U505">
        <v>121</v>
      </c>
      <c r="V505">
        <v>76</v>
      </c>
      <c r="W505">
        <v>8.1</v>
      </c>
      <c r="X505">
        <f>VLOOKUP(A505,眼底和Gensini!$A:$L,2,0)</f>
        <v>0.70799999999999996</v>
      </c>
      <c r="Y505">
        <f>VLOOKUP($A505,眼底和Gensini!$A:$L,2,0)</f>
        <v>0.70799999999999996</v>
      </c>
      <c r="Z505">
        <f>VLOOKUP($A505,眼底和Gensini!$A:$L,4,0)</f>
        <v>71</v>
      </c>
      <c r="AA505">
        <f>VLOOKUP($A505,眼底和Gensini!$A:$L,5,0)</f>
        <v>72</v>
      </c>
      <c r="AB505">
        <f>VLOOKUP($A505,眼底和Gensini!$A:$L,6,0)</f>
        <v>101.5</v>
      </c>
      <c r="AC505">
        <f>VLOOKUP($A505,眼底和Gensini!$A:$L,7,0)</f>
        <v>103</v>
      </c>
      <c r="AD505">
        <f>VLOOKUP($A505,眼底和Gensini!$A:$L,8,0)</f>
        <v>1.6639999999999999</v>
      </c>
      <c r="AE505">
        <f>VLOOKUP($A505,眼底和Gensini!$A:$L,9,0)</f>
        <v>1.6619999999999899</v>
      </c>
      <c r="AF505">
        <f>VLOOKUP($A505,眼底和Gensini!$A:$L,10,0)</f>
        <v>1.1907000000000001</v>
      </c>
      <c r="AG505">
        <f>VLOOKUP($A505,眼底和Gensini!$A:$L,11,0)</f>
        <v>1.96495</v>
      </c>
      <c r="AH505">
        <f>VLOOKUP($A505,眼底和Gensini!$A:$L,12,0)</f>
        <v>3</v>
      </c>
    </row>
    <row r="506" spans="1:34" x14ac:dyDescent="0.25">
      <c r="A506">
        <v>412277</v>
      </c>
      <c r="B506">
        <v>59</v>
      </c>
      <c r="C506">
        <v>2</v>
      </c>
      <c r="D506" t="s">
        <v>40</v>
      </c>
      <c r="E506" t="s">
        <v>41</v>
      </c>
      <c r="F506">
        <v>0</v>
      </c>
      <c r="G506" t="s">
        <v>47</v>
      </c>
      <c r="H506" t="s">
        <v>114</v>
      </c>
      <c r="I506" t="s">
        <v>55</v>
      </c>
      <c r="J506" t="s">
        <v>103</v>
      </c>
      <c r="K506" t="s">
        <v>49</v>
      </c>
      <c r="L506" t="s">
        <v>41</v>
      </c>
      <c r="M506" t="s">
        <v>40</v>
      </c>
      <c r="N506">
        <v>1</v>
      </c>
      <c r="O506">
        <v>4.05</v>
      </c>
      <c r="P506">
        <v>4.9000000000000004</v>
      </c>
      <c r="Q506">
        <v>10</v>
      </c>
      <c r="R506">
        <v>0.8</v>
      </c>
      <c r="S506">
        <v>89</v>
      </c>
      <c r="T506">
        <v>363</v>
      </c>
      <c r="U506">
        <v>172</v>
      </c>
      <c r="V506">
        <v>73</v>
      </c>
      <c r="W506">
        <v>1.9</v>
      </c>
      <c r="X506">
        <f>VLOOKUP(A506,眼底和Gensini!$A:$L,2,0)</f>
        <v>0.70599999999999996</v>
      </c>
      <c r="Y506">
        <f>VLOOKUP($A506,眼底和Gensini!$A:$L,2,0)</f>
        <v>0.70599999999999996</v>
      </c>
      <c r="Z506">
        <f>VLOOKUP($A506,眼底和Gensini!$A:$L,4,0)</f>
        <v>68.5</v>
      </c>
      <c r="AA506">
        <f>VLOOKUP($A506,眼底和Gensini!$A:$L,5,0)</f>
        <v>61.5</v>
      </c>
      <c r="AB506">
        <f>VLOOKUP($A506,眼底和Gensini!$A:$L,6,0)</f>
        <v>98</v>
      </c>
      <c r="AC506">
        <f>VLOOKUP($A506,眼底和Gensini!$A:$L,7,0)</f>
        <v>99</v>
      </c>
      <c r="AD506">
        <f>VLOOKUP($A506,眼底和Gensini!$A:$L,8,0)</f>
        <v>1.54</v>
      </c>
      <c r="AE506">
        <f>VLOOKUP($A506,眼底和Gensini!$A:$L,9,0)</f>
        <v>1.59049999999999</v>
      </c>
      <c r="AF506">
        <f>VLOOKUP($A506,眼底和Gensini!$A:$L,10,0)</f>
        <v>1.3728</v>
      </c>
      <c r="AG506">
        <f>VLOOKUP($A506,眼底和Gensini!$A:$L,11,0)</f>
        <v>1.1695</v>
      </c>
      <c r="AH506">
        <f>VLOOKUP($A506,眼底和Gensini!$A:$L,12,0)</f>
        <v>10</v>
      </c>
    </row>
    <row r="507" spans="1:34" x14ac:dyDescent="0.25">
      <c r="A507">
        <v>412295</v>
      </c>
      <c r="B507">
        <v>51</v>
      </c>
      <c r="C507">
        <v>1</v>
      </c>
      <c r="D507" t="s">
        <v>40</v>
      </c>
      <c r="E507" t="s">
        <v>41</v>
      </c>
      <c r="F507">
        <v>0</v>
      </c>
      <c r="G507" t="s">
        <v>73</v>
      </c>
      <c r="H507" t="s">
        <v>43</v>
      </c>
      <c r="I507" t="s">
        <v>55</v>
      </c>
      <c r="J507" t="s">
        <v>111</v>
      </c>
      <c r="K507" t="s">
        <v>44</v>
      </c>
      <c r="L507" t="s">
        <v>41</v>
      </c>
      <c r="M507" t="s">
        <v>41</v>
      </c>
      <c r="N507">
        <v>1</v>
      </c>
      <c r="O507">
        <v>2.52</v>
      </c>
      <c r="P507">
        <v>5.3</v>
      </c>
      <c r="Q507">
        <v>12</v>
      </c>
      <c r="R507" t="s">
        <v>52</v>
      </c>
      <c r="S507">
        <v>57</v>
      </c>
      <c r="T507">
        <v>221</v>
      </c>
      <c r="U507">
        <v>154</v>
      </c>
      <c r="V507">
        <v>101</v>
      </c>
      <c r="W507">
        <v>2.4</v>
      </c>
      <c r="X507">
        <f>VLOOKUP(A507,眼底和Gensini!$A:$L,2,0)</f>
        <v>0.77199999999999902</v>
      </c>
      <c r="Y507">
        <f>VLOOKUP($A507,眼底和Gensini!$A:$L,2,0)</f>
        <v>0.77199999999999902</v>
      </c>
      <c r="Z507">
        <f>VLOOKUP($A507,眼底和Gensini!$A:$L,4,0)</f>
        <v>60</v>
      </c>
      <c r="AA507">
        <f>VLOOKUP($A507,眼底和Gensini!$A:$L,5,0)</f>
        <v>53</v>
      </c>
      <c r="AB507">
        <f>VLOOKUP($A507,眼底和Gensini!$A:$L,6,0)</f>
        <v>79.5</v>
      </c>
      <c r="AC507">
        <f>VLOOKUP($A507,眼底和Gensini!$A:$L,7,0)</f>
        <v>82.5</v>
      </c>
      <c r="AD507">
        <f>VLOOKUP($A507,眼底和Gensini!$A:$L,8,0)</f>
        <v>1.5309999999999899</v>
      </c>
      <c r="AE507">
        <f>VLOOKUP($A507,眼底和Gensini!$A:$L,9,0)</f>
        <v>1.59049999999999</v>
      </c>
      <c r="AF507">
        <f>VLOOKUP($A507,眼底和Gensini!$A:$L,10,0)</f>
        <v>0.72219999999999995</v>
      </c>
      <c r="AG507">
        <f>VLOOKUP($A507,眼底和Gensini!$A:$L,11,0)</f>
        <v>1.35754999999999</v>
      </c>
      <c r="AH507">
        <f>VLOOKUP($A507,眼底和Gensini!$A:$L,12,0)</f>
        <v>12</v>
      </c>
    </row>
    <row r="508" spans="1:34" x14ac:dyDescent="0.25">
      <c r="A508">
        <v>256301</v>
      </c>
      <c r="B508">
        <v>75</v>
      </c>
      <c r="C508">
        <v>2</v>
      </c>
      <c r="D508" t="s">
        <v>40</v>
      </c>
      <c r="E508" t="s">
        <v>40</v>
      </c>
      <c r="F508">
        <v>0</v>
      </c>
      <c r="G508" t="s">
        <v>175</v>
      </c>
      <c r="H508" t="s">
        <v>189</v>
      </c>
      <c r="I508" t="s">
        <v>83</v>
      </c>
      <c r="J508" t="s">
        <v>123</v>
      </c>
      <c r="K508" t="s">
        <v>102</v>
      </c>
      <c r="L508" t="s">
        <v>40</v>
      </c>
      <c r="M508" t="s">
        <v>41</v>
      </c>
      <c r="N508">
        <v>1</v>
      </c>
      <c r="O508">
        <v>3.84</v>
      </c>
      <c r="P508">
        <v>10.9</v>
      </c>
      <c r="Q508">
        <v>14</v>
      </c>
      <c r="R508" t="s">
        <v>52</v>
      </c>
      <c r="S508">
        <v>58</v>
      </c>
      <c r="T508">
        <v>340</v>
      </c>
      <c r="U508">
        <v>218</v>
      </c>
      <c r="V508">
        <v>147</v>
      </c>
      <c r="W508">
        <v>3.5</v>
      </c>
      <c r="X508">
        <f>VLOOKUP(A508,眼底和Gensini!$A:$L,2,0)</f>
        <v>0.80899999999999905</v>
      </c>
      <c r="Y508">
        <f>VLOOKUP($A508,眼底和Gensini!$A:$L,2,0)</f>
        <v>0.80899999999999905</v>
      </c>
      <c r="Z508">
        <f>VLOOKUP($A508,眼底和Gensini!$A:$L,4,0)</f>
        <v>72.5</v>
      </c>
      <c r="AA508">
        <f>VLOOKUP($A508,眼底和Gensini!$A:$L,5,0)</f>
        <v>74</v>
      </c>
      <c r="AB508">
        <f>VLOOKUP($A508,眼底和Gensini!$A:$L,6,0)</f>
        <v>89.5</v>
      </c>
      <c r="AC508">
        <f>VLOOKUP($A508,眼底和Gensini!$A:$L,7,0)</f>
        <v>95</v>
      </c>
      <c r="AD508">
        <f>VLOOKUP($A508,眼底和Gensini!$A:$L,8,0)</f>
        <v>1.4259999999999999</v>
      </c>
      <c r="AE508">
        <f>VLOOKUP($A508,眼底和Gensini!$A:$L,9,0)</f>
        <v>1.4184999999999901</v>
      </c>
      <c r="AF508">
        <f>VLOOKUP($A508,眼底和Gensini!$A:$L,10,0)</f>
        <v>0.83040000000000003</v>
      </c>
      <c r="AG508">
        <f>VLOOKUP($A508,眼底和Gensini!$A:$L,11,0)</f>
        <v>1.1416999999999999</v>
      </c>
      <c r="AH508">
        <f>VLOOKUP($A508,眼底和Gensini!$A:$L,12,0)</f>
        <v>14</v>
      </c>
    </row>
    <row r="509" spans="1:34" x14ac:dyDescent="0.25">
      <c r="A509">
        <v>18017</v>
      </c>
      <c r="B509">
        <v>49</v>
      </c>
      <c r="C509">
        <v>2</v>
      </c>
      <c r="D509" t="s">
        <v>40</v>
      </c>
      <c r="E509" t="s">
        <v>41</v>
      </c>
      <c r="F509">
        <v>0</v>
      </c>
      <c r="G509" t="s">
        <v>107</v>
      </c>
      <c r="H509" t="s">
        <v>63</v>
      </c>
      <c r="I509" t="s">
        <v>70</v>
      </c>
      <c r="J509" t="s">
        <v>109</v>
      </c>
      <c r="K509" t="s">
        <v>74</v>
      </c>
      <c r="L509" t="s">
        <v>41</v>
      </c>
      <c r="M509" t="s">
        <v>41</v>
      </c>
      <c r="N509">
        <v>1</v>
      </c>
      <c r="O509">
        <v>6.2</v>
      </c>
      <c r="P509">
        <v>5.2</v>
      </c>
      <c r="Q509">
        <v>0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f>VLOOKUP(A509,眼底和Gensini!$A:$L,2,0)</f>
        <v>0.72799999999999998</v>
      </c>
      <c r="Y509">
        <f>VLOOKUP($A509,眼底和Gensini!$A:$L,2,0)</f>
        <v>0.72799999999999998</v>
      </c>
      <c r="Z509">
        <f>VLOOKUP($A509,眼底和Gensini!$A:$L,4,0)</f>
        <v>79</v>
      </c>
      <c r="AA509">
        <f>VLOOKUP($A509,眼底和Gensini!$A:$L,5,0)</f>
        <v>90.5</v>
      </c>
      <c r="AB509">
        <f>VLOOKUP($A509,眼底和Gensini!$A:$L,6,0)</f>
        <v>109</v>
      </c>
      <c r="AC509">
        <f>VLOOKUP($A509,眼底和Gensini!$A:$L,7,0)</f>
        <v>90.5</v>
      </c>
      <c r="AD509">
        <f>VLOOKUP($A509,眼底和Gensini!$A:$L,8,0)</f>
        <v>1.621</v>
      </c>
      <c r="AE509">
        <f>VLOOKUP($A509,眼底和Gensini!$A:$L,9,0)</f>
        <v>1.6425000000000001</v>
      </c>
      <c r="AF509">
        <f>VLOOKUP($A509,眼底和Gensini!$A:$L,10,0)</f>
        <v>0.83355000000000001</v>
      </c>
      <c r="AG509">
        <f>VLOOKUP($A509,眼底和Gensini!$A:$L,11,0)</f>
        <v>1.04755</v>
      </c>
      <c r="AH509">
        <f>VLOOKUP($A509,眼底和Gensini!$A:$L,12,0)</f>
        <v>0</v>
      </c>
    </row>
    <row r="510" spans="1:34" x14ac:dyDescent="0.25">
      <c r="A510">
        <v>395703</v>
      </c>
      <c r="B510">
        <v>56</v>
      </c>
      <c r="C510">
        <v>2</v>
      </c>
      <c r="D510" t="s">
        <v>40</v>
      </c>
      <c r="E510" t="s">
        <v>41</v>
      </c>
      <c r="F510">
        <v>0</v>
      </c>
      <c r="G510" t="s">
        <v>87</v>
      </c>
      <c r="H510" t="s">
        <v>74</v>
      </c>
      <c r="I510" t="s">
        <v>85</v>
      </c>
      <c r="J510" t="s">
        <v>119</v>
      </c>
      <c r="K510" t="s">
        <v>46</v>
      </c>
      <c r="L510" t="s">
        <v>41</v>
      </c>
      <c r="M510" t="s">
        <v>40</v>
      </c>
      <c r="N510">
        <v>1</v>
      </c>
      <c r="O510">
        <v>4.5599999999999996</v>
      </c>
      <c r="P510">
        <v>4.8</v>
      </c>
      <c r="Q510">
        <v>6</v>
      </c>
      <c r="R510" t="s">
        <v>52</v>
      </c>
      <c r="S510">
        <v>72</v>
      </c>
      <c r="T510">
        <v>341</v>
      </c>
      <c r="U510">
        <v>154</v>
      </c>
      <c r="V510">
        <v>76</v>
      </c>
      <c r="W510">
        <v>10.4</v>
      </c>
      <c r="X510">
        <f>VLOOKUP(A510,眼底和Gensini!$A:$L,2,0)</f>
        <v>0.83650000000000002</v>
      </c>
      <c r="Y510">
        <f>VLOOKUP($A510,眼底和Gensini!$A:$L,2,0)</f>
        <v>0.83650000000000002</v>
      </c>
      <c r="Z510">
        <f>VLOOKUP($A510,眼底和Gensini!$A:$L,4,0)</f>
        <v>63</v>
      </c>
      <c r="AA510">
        <f>VLOOKUP($A510,眼底和Gensini!$A:$L,5,0)</f>
        <v>64.5</v>
      </c>
      <c r="AB510">
        <f>VLOOKUP($A510,眼底和Gensini!$A:$L,6,0)</f>
        <v>75.5</v>
      </c>
      <c r="AC510">
        <f>VLOOKUP($A510,眼底和Gensini!$A:$L,7,0)</f>
        <v>87</v>
      </c>
      <c r="AD510">
        <f>VLOOKUP($A510,眼底和Gensini!$A:$L,8,0)</f>
        <v>1.3574999999999999</v>
      </c>
      <c r="AE510">
        <f>VLOOKUP($A510,眼底和Gensini!$A:$L,9,0)</f>
        <v>1.4085000000000001</v>
      </c>
      <c r="AF510">
        <f>VLOOKUP($A510,眼底和Gensini!$A:$L,10,0)</f>
        <v>0.66090000000000004</v>
      </c>
      <c r="AG510">
        <f>VLOOKUP($A510,眼底和Gensini!$A:$L,11,0)</f>
        <v>0.99619999999999997</v>
      </c>
      <c r="AH510">
        <f>VLOOKUP($A510,眼底和Gensini!$A:$L,12,0)</f>
        <v>6</v>
      </c>
    </row>
    <row r="511" spans="1:34" x14ac:dyDescent="0.25">
      <c r="A511">
        <v>281785</v>
      </c>
      <c r="B511">
        <v>67</v>
      </c>
      <c r="C511">
        <v>2</v>
      </c>
      <c r="D511" t="s">
        <v>40</v>
      </c>
      <c r="E511" t="s">
        <v>41</v>
      </c>
      <c r="F511">
        <v>0</v>
      </c>
      <c r="G511" t="s">
        <v>47</v>
      </c>
      <c r="H511" t="s">
        <v>96</v>
      </c>
      <c r="I511" t="s">
        <v>72</v>
      </c>
      <c r="J511" t="s">
        <v>71</v>
      </c>
      <c r="K511" t="s">
        <v>43</v>
      </c>
      <c r="L511" t="s">
        <v>41</v>
      </c>
      <c r="M511" t="s">
        <v>41</v>
      </c>
      <c r="N511">
        <v>1</v>
      </c>
      <c r="O511">
        <v>4.28</v>
      </c>
      <c r="P511">
        <v>6.9</v>
      </c>
      <c r="Q511">
        <v>0</v>
      </c>
      <c r="R511">
        <v>0.6</v>
      </c>
      <c r="S511">
        <v>57</v>
      </c>
      <c r="T511">
        <v>396</v>
      </c>
      <c r="U511">
        <v>178</v>
      </c>
      <c r="V511">
        <v>82</v>
      </c>
      <c r="W511">
        <v>9.6</v>
      </c>
      <c r="X511">
        <f>VLOOKUP(A511,眼底和Gensini!$A:$L,2,0)</f>
        <v>0.503</v>
      </c>
      <c r="Y511">
        <f>VLOOKUP($A511,眼底和Gensini!$A:$L,2,0)</f>
        <v>0.503</v>
      </c>
      <c r="Z511">
        <f>VLOOKUP($A511,眼底和Gensini!$A:$L,4,0)</f>
        <v>49.5</v>
      </c>
      <c r="AA511">
        <f>VLOOKUP($A511,眼底和Gensini!$A:$L,5,0)</f>
        <v>55</v>
      </c>
      <c r="AB511">
        <f>VLOOKUP($A511,眼底和Gensini!$A:$L,6,0)</f>
        <v>99.5</v>
      </c>
      <c r="AC511">
        <f>VLOOKUP($A511,眼底和Gensini!$A:$L,7,0)</f>
        <v>64.5</v>
      </c>
      <c r="AD511">
        <f>VLOOKUP($A511,眼底和Gensini!$A:$L,8,0)</f>
        <v>1.2785</v>
      </c>
      <c r="AE511">
        <f>VLOOKUP($A511,眼底和Gensini!$A:$L,9,0)</f>
        <v>1.3660000000000001</v>
      </c>
      <c r="AF511">
        <f>VLOOKUP($A511,眼底和Gensini!$A:$L,10,0)</f>
        <v>0.58735000000000004</v>
      </c>
      <c r="AG511">
        <f>VLOOKUP($A511,眼底和Gensini!$A:$L,11,0)</f>
        <v>1.3961999999999899</v>
      </c>
      <c r="AH511">
        <f>VLOOKUP($A511,眼底和Gensini!$A:$L,12,0)</f>
        <v>0</v>
      </c>
    </row>
    <row r="512" spans="1:34" x14ac:dyDescent="0.25">
      <c r="A512">
        <v>412381</v>
      </c>
      <c r="B512">
        <v>57</v>
      </c>
      <c r="C512">
        <v>2</v>
      </c>
      <c r="D512" t="s">
        <v>40</v>
      </c>
      <c r="E512" t="s">
        <v>41</v>
      </c>
      <c r="F512">
        <v>0</v>
      </c>
      <c r="G512" t="s">
        <v>137</v>
      </c>
      <c r="H512" t="s">
        <v>63</v>
      </c>
      <c r="I512" t="s">
        <v>51</v>
      </c>
      <c r="J512" t="s">
        <v>132</v>
      </c>
      <c r="K512" t="s">
        <v>44</v>
      </c>
      <c r="L512" t="s">
        <v>41</v>
      </c>
      <c r="M512" t="s">
        <v>41</v>
      </c>
      <c r="N512">
        <v>1</v>
      </c>
      <c r="O512">
        <v>5.51</v>
      </c>
      <c r="P512">
        <v>8.5</v>
      </c>
      <c r="Q512">
        <v>4</v>
      </c>
      <c r="R512" t="s">
        <v>52</v>
      </c>
      <c r="S512">
        <v>56</v>
      </c>
      <c r="T512">
        <v>334</v>
      </c>
      <c r="U512">
        <v>207</v>
      </c>
      <c r="V512">
        <v>141</v>
      </c>
      <c r="W512">
        <v>16.8</v>
      </c>
      <c r="X512">
        <f>VLOOKUP(A512,眼底和Gensini!$A:$L,2,0)</f>
        <v>0.61250000000000004</v>
      </c>
      <c r="Y512">
        <f>VLOOKUP($A512,眼底和Gensini!$A:$L,2,0)</f>
        <v>0.61250000000000004</v>
      </c>
      <c r="Z512">
        <f>VLOOKUP($A512,眼底和Gensini!$A:$L,4,0)</f>
        <v>63</v>
      </c>
      <c r="AA512">
        <f>VLOOKUP($A512,眼底和Gensini!$A:$L,5,0)</f>
        <v>71.5</v>
      </c>
      <c r="AB512">
        <f>VLOOKUP($A512,眼底和Gensini!$A:$L,6,0)</f>
        <v>103</v>
      </c>
      <c r="AC512">
        <f>VLOOKUP($A512,眼底和Gensini!$A:$L,7,0)</f>
        <v>104.5</v>
      </c>
      <c r="AD512">
        <f>VLOOKUP($A512,眼底和Gensini!$A:$L,8,0)</f>
        <v>1.502</v>
      </c>
      <c r="AE512">
        <f>VLOOKUP($A512,眼底和Gensini!$A:$L,9,0)</f>
        <v>1.6204999999999901</v>
      </c>
      <c r="AF512">
        <f>VLOOKUP($A512,眼底和Gensini!$A:$L,10,0)</f>
        <v>0.83539999999999903</v>
      </c>
      <c r="AG512">
        <f>VLOOKUP($A512,眼底和Gensini!$A:$L,11,0)</f>
        <v>1.7336499999999999</v>
      </c>
      <c r="AH512">
        <f>VLOOKUP($A512,眼底和Gensini!$A:$L,12,0)</f>
        <v>4</v>
      </c>
    </row>
    <row r="513" spans="1:34" x14ac:dyDescent="0.25">
      <c r="A513">
        <v>412298</v>
      </c>
      <c r="B513">
        <v>55</v>
      </c>
      <c r="C513">
        <v>2</v>
      </c>
      <c r="D513" t="s">
        <v>40</v>
      </c>
      <c r="E513" t="s">
        <v>40</v>
      </c>
      <c r="F513">
        <v>0</v>
      </c>
      <c r="G513" t="s">
        <v>184</v>
      </c>
      <c r="H513" t="s">
        <v>89</v>
      </c>
      <c r="I513" t="s">
        <v>72</v>
      </c>
      <c r="J513" t="s">
        <v>90</v>
      </c>
      <c r="K513" t="s">
        <v>122</v>
      </c>
      <c r="L513" t="s">
        <v>40</v>
      </c>
      <c r="M513" t="s">
        <v>41</v>
      </c>
      <c r="N513">
        <v>1</v>
      </c>
      <c r="O513">
        <v>4.93</v>
      </c>
      <c r="P513">
        <v>4.9000000000000004</v>
      </c>
      <c r="Q513">
        <v>0</v>
      </c>
      <c r="R513" t="e">
        <v>#N/A</v>
      </c>
      <c r="S513">
        <v>46</v>
      </c>
      <c r="T513">
        <v>354</v>
      </c>
      <c r="U513">
        <v>155</v>
      </c>
      <c r="V513">
        <v>48</v>
      </c>
      <c r="W513">
        <v>12.9</v>
      </c>
      <c r="X513">
        <f>VLOOKUP(A513,眼底和Gensini!$A:$L,2,0)</f>
        <v>0.745</v>
      </c>
      <c r="Y513">
        <f>VLOOKUP($A513,眼底和Gensini!$A:$L,2,0)</f>
        <v>0.745</v>
      </c>
      <c r="Z513">
        <f>VLOOKUP($A513,眼底和Gensini!$A:$L,4,0)</f>
        <v>80</v>
      </c>
      <c r="AA513">
        <f>VLOOKUP($A513,眼底和Gensini!$A:$L,5,0)</f>
        <v>79.5</v>
      </c>
      <c r="AB513">
        <f>VLOOKUP($A513,眼底和Gensini!$A:$L,6,0)</f>
        <v>107.5</v>
      </c>
      <c r="AC513">
        <f>VLOOKUP($A513,眼底和Gensini!$A:$L,7,0)</f>
        <v>98.5</v>
      </c>
      <c r="AD513">
        <f>VLOOKUP($A513,眼底和Gensini!$A:$L,8,0)</f>
        <v>1.524</v>
      </c>
      <c r="AE513">
        <f>VLOOKUP($A513,眼底和Gensini!$A:$L,9,0)</f>
        <v>1.577</v>
      </c>
      <c r="AF513">
        <f>VLOOKUP($A513,眼底和Gensini!$A:$L,10,0)</f>
        <v>1.1944999999999999</v>
      </c>
      <c r="AG513">
        <f>VLOOKUP($A513,眼底和Gensini!$A:$L,11,0)</f>
        <v>1.2275</v>
      </c>
      <c r="AH513">
        <f>VLOOKUP($A513,眼底和Gensini!$A:$L,12,0)</f>
        <v>0</v>
      </c>
    </row>
    <row r="514" spans="1:34" x14ac:dyDescent="0.25">
      <c r="A514">
        <v>140689</v>
      </c>
      <c r="B514">
        <v>56</v>
      </c>
      <c r="C514">
        <v>2</v>
      </c>
      <c r="D514" t="s">
        <v>40</v>
      </c>
      <c r="E514" t="s">
        <v>40</v>
      </c>
      <c r="F514">
        <v>0</v>
      </c>
      <c r="G514" t="s">
        <v>61</v>
      </c>
      <c r="H514" t="s">
        <v>105</v>
      </c>
      <c r="I514" t="s">
        <v>117</v>
      </c>
      <c r="J514" t="s">
        <v>59</v>
      </c>
      <c r="K514" t="s">
        <v>70</v>
      </c>
      <c r="L514" t="s">
        <v>40</v>
      </c>
      <c r="M514" t="s">
        <v>41</v>
      </c>
      <c r="N514">
        <v>1</v>
      </c>
      <c r="O514">
        <v>5.35</v>
      </c>
      <c r="P514">
        <v>5</v>
      </c>
      <c r="Q514">
        <v>9</v>
      </c>
      <c r="R514" t="s">
        <v>52</v>
      </c>
      <c r="S514">
        <v>103</v>
      </c>
      <c r="T514">
        <v>346</v>
      </c>
      <c r="U514">
        <v>262</v>
      </c>
      <c r="V514">
        <v>186</v>
      </c>
      <c r="W514">
        <v>5.0999999999999996</v>
      </c>
      <c r="X514">
        <f>VLOOKUP(A514,眼底和Gensini!$A:$L,2,0)</f>
        <v>0.63600000000000001</v>
      </c>
      <c r="Y514">
        <f>VLOOKUP($A514,眼底和Gensini!$A:$L,2,0)</f>
        <v>0.63600000000000001</v>
      </c>
      <c r="Z514">
        <f>VLOOKUP($A514,眼底和Gensini!$A:$L,4,0)</f>
        <v>50</v>
      </c>
      <c r="AA514">
        <f>VLOOKUP($A514,眼底和Gensini!$A:$L,5,0)</f>
        <v>61.5</v>
      </c>
      <c r="AB514">
        <f>VLOOKUP($A514,眼底和Gensini!$A:$L,6,0)</f>
        <v>78</v>
      </c>
      <c r="AC514">
        <f>VLOOKUP($A514,眼底和Gensini!$A:$L,7,0)</f>
        <v>77</v>
      </c>
      <c r="AD514">
        <f>VLOOKUP($A514,眼底和Gensini!$A:$L,8,0)</f>
        <v>1.22949999999999</v>
      </c>
      <c r="AE514">
        <f>VLOOKUP($A514,眼底和Gensini!$A:$L,9,0)</f>
        <v>1.3865000000000001</v>
      </c>
      <c r="AF514">
        <f>VLOOKUP($A514,眼底和Gensini!$A:$L,10,0)</f>
        <v>0.61534999999999995</v>
      </c>
      <c r="AG514">
        <f>VLOOKUP($A514,眼底和Gensini!$A:$L,11,0)</f>
        <v>1.2894999999999901</v>
      </c>
      <c r="AH514">
        <f>VLOOKUP($A514,眼底和Gensini!$A:$L,12,0)</f>
        <v>9</v>
      </c>
    </row>
    <row r="515" spans="1:34" x14ac:dyDescent="0.25">
      <c r="A515">
        <v>101184</v>
      </c>
      <c r="B515">
        <v>75</v>
      </c>
      <c r="C515">
        <v>2</v>
      </c>
      <c r="D515" t="s">
        <v>40</v>
      </c>
      <c r="E515" t="s">
        <v>41</v>
      </c>
      <c r="F515">
        <v>0</v>
      </c>
      <c r="G515" t="s">
        <v>169</v>
      </c>
      <c r="H515" t="s">
        <v>89</v>
      </c>
      <c r="I515" t="s">
        <v>67</v>
      </c>
      <c r="J515" t="s">
        <v>106</v>
      </c>
      <c r="K515" t="s">
        <v>67</v>
      </c>
      <c r="L515" t="s">
        <v>40</v>
      </c>
      <c r="M515" t="s">
        <v>41</v>
      </c>
      <c r="N515">
        <v>1</v>
      </c>
      <c r="O515">
        <v>4.2699999999999996</v>
      </c>
      <c r="P515">
        <v>9.9</v>
      </c>
      <c r="Q515">
        <v>90</v>
      </c>
      <c r="R515" t="s">
        <v>52</v>
      </c>
      <c r="S515">
        <v>43</v>
      </c>
      <c r="T515">
        <v>265</v>
      </c>
      <c r="U515">
        <v>181</v>
      </c>
      <c r="V515">
        <v>22</v>
      </c>
      <c r="W515">
        <v>3.2</v>
      </c>
      <c r="X515">
        <f>VLOOKUP(A515,眼底和Gensini!$A:$L,2,0)</f>
        <v>0.78349999999999997</v>
      </c>
      <c r="Y515">
        <f>VLOOKUP($A515,眼底和Gensini!$A:$L,2,0)</f>
        <v>0.78349999999999997</v>
      </c>
      <c r="Z515">
        <f>VLOOKUP($A515,眼底和Gensini!$A:$L,4,0)</f>
        <v>58.5</v>
      </c>
      <c r="AA515">
        <f>VLOOKUP($A515,眼底和Gensini!$A:$L,5,0)</f>
        <v>59</v>
      </c>
      <c r="AB515">
        <f>VLOOKUP($A515,眼底和Gensini!$A:$L,6,0)</f>
        <v>75</v>
      </c>
      <c r="AC515">
        <f>VLOOKUP($A515,眼底和Gensini!$A:$L,7,0)</f>
        <v>82.5</v>
      </c>
      <c r="AD515">
        <f>VLOOKUP($A515,眼底和Gensini!$A:$L,8,0)</f>
        <v>1.462</v>
      </c>
      <c r="AE515">
        <f>VLOOKUP($A515,眼底和Gensini!$A:$L,9,0)</f>
        <v>1.5369999999999899</v>
      </c>
      <c r="AF515">
        <f>VLOOKUP($A515,眼底和Gensini!$A:$L,10,0)</f>
        <v>1.2193499999999999</v>
      </c>
      <c r="AG515">
        <f>VLOOKUP($A515,眼底和Gensini!$A:$L,11,0)</f>
        <v>1.20465</v>
      </c>
      <c r="AH515">
        <f>VLOOKUP($A515,眼底和Gensini!$A:$L,12,0)</f>
        <v>90</v>
      </c>
    </row>
    <row r="516" spans="1:34" x14ac:dyDescent="0.25">
      <c r="A516">
        <v>412454</v>
      </c>
      <c r="B516">
        <v>51</v>
      </c>
      <c r="C516">
        <v>1</v>
      </c>
      <c r="D516" t="s">
        <v>41</v>
      </c>
      <c r="E516" t="s">
        <v>41</v>
      </c>
      <c r="F516">
        <v>0</v>
      </c>
      <c r="G516" t="s">
        <v>88</v>
      </c>
      <c r="H516" t="s">
        <v>80</v>
      </c>
      <c r="I516" t="s">
        <v>43</v>
      </c>
      <c r="J516" t="s">
        <v>87</v>
      </c>
      <c r="K516" t="s">
        <v>115</v>
      </c>
      <c r="L516" t="s">
        <v>41</v>
      </c>
      <c r="M516" t="s">
        <v>40</v>
      </c>
      <c r="N516">
        <v>1</v>
      </c>
      <c r="O516">
        <v>4.18</v>
      </c>
      <c r="P516">
        <v>6.5</v>
      </c>
      <c r="Q516">
        <v>10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f>VLOOKUP(A516,眼底和Gensini!$A:$L,2,0)</f>
        <v>0.61849999999999905</v>
      </c>
      <c r="Y516">
        <f>VLOOKUP($A516,眼底和Gensini!$A:$L,2,0)</f>
        <v>0.61849999999999905</v>
      </c>
      <c r="Z516">
        <f>VLOOKUP($A516,眼底和Gensini!$A:$L,4,0)</f>
        <v>77</v>
      </c>
      <c r="AA516">
        <f>VLOOKUP($A516,眼底和Gensini!$A:$L,5,0)</f>
        <v>82</v>
      </c>
      <c r="AB516">
        <f>VLOOKUP($A516,眼底和Gensini!$A:$L,6,0)</f>
        <v>125.5</v>
      </c>
      <c r="AC516">
        <f>VLOOKUP($A516,眼底和Gensini!$A:$L,7,0)</f>
        <v>125</v>
      </c>
      <c r="AD516">
        <f>VLOOKUP($A516,眼底和Gensini!$A:$L,8,0)</f>
        <v>1.5705</v>
      </c>
      <c r="AE516">
        <f>VLOOKUP($A516,眼底和Gensini!$A:$L,9,0)</f>
        <v>1.6419999999999999</v>
      </c>
      <c r="AF516">
        <f>VLOOKUP($A516,眼底和Gensini!$A:$L,10,0)</f>
        <v>0.81525000000000003</v>
      </c>
      <c r="AG516">
        <f>VLOOKUP($A516,眼底和Gensini!$A:$L,11,0)</f>
        <v>1.3170500000000001</v>
      </c>
      <c r="AH516">
        <f>VLOOKUP($A516,眼底和Gensini!$A:$L,12,0)</f>
        <v>10</v>
      </c>
    </row>
    <row r="517" spans="1:34" x14ac:dyDescent="0.25">
      <c r="A517">
        <v>412520</v>
      </c>
      <c r="B517">
        <v>63</v>
      </c>
      <c r="C517">
        <v>2</v>
      </c>
      <c r="D517" t="s">
        <v>40</v>
      </c>
      <c r="E517" t="s">
        <v>40</v>
      </c>
      <c r="F517">
        <v>0</v>
      </c>
      <c r="G517" t="s">
        <v>131</v>
      </c>
      <c r="H517" t="s">
        <v>72</v>
      </c>
      <c r="I517" t="s">
        <v>51</v>
      </c>
      <c r="J517" t="s">
        <v>134</v>
      </c>
      <c r="K517" t="s">
        <v>85</v>
      </c>
      <c r="L517" t="s">
        <v>41</v>
      </c>
      <c r="M517" t="s">
        <v>40</v>
      </c>
      <c r="N517">
        <v>1</v>
      </c>
      <c r="O517">
        <v>4.51</v>
      </c>
      <c r="P517">
        <v>5</v>
      </c>
      <c r="Q517">
        <v>0</v>
      </c>
      <c r="R517" t="s">
        <v>52</v>
      </c>
      <c r="S517">
        <v>35</v>
      </c>
      <c r="T517">
        <v>295</v>
      </c>
      <c r="U517">
        <v>138</v>
      </c>
      <c r="V517">
        <v>58</v>
      </c>
      <c r="W517">
        <v>30.3</v>
      </c>
      <c r="X517">
        <f>VLOOKUP(A517,眼底和Gensini!$A:$L,2,0)</f>
        <v>0.73699999999999899</v>
      </c>
      <c r="Y517">
        <f>VLOOKUP($A517,眼底和Gensini!$A:$L,2,0)</f>
        <v>0.73699999999999899</v>
      </c>
      <c r="Z517">
        <f>VLOOKUP($A517,眼底和Gensini!$A:$L,4,0)</f>
        <v>67</v>
      </c>
      <c r="AA517">
        <f>VLOOKUP($A517,眼底和Gensini!$A:$L,5,0)</f>
        <v>59</v>
      </c>
      <c r="AB517">
        <f>VLOOKUP($A517,眼底和Gensini!$A:$L,6,0)</f>
        <v>90</v>
      </c>
      <c r="AC517">
        <f>VLOOKUP($A517,眼底和Gensini!$A:$L,7,0)</f>
        <v>94</v>
      </c>
      <c r="AD517">
        <f>VLOOKUP($A517,眼底和Gensini!$A:$L,8,0)</f>
        <v>1.53799999999999</v>
      </c>
      <c r="AE517">
        <f>VLOOKUP($A517,眼底和Gensini!$A:$L,9,0)</f>
        <v>1.6185</v>
      </c>
      <c r="AF517">
        <f>VLOOKUP($A517,眼底和Gensini!$A:$L,10,0)</f>
        <v>1.6427</v>
      </c>
      <c r="AG517">
        <f>VLOOKUP($A517,眼底和Gensini!$A:$L,11,0)</f>
        <v>1.63445</v>
      </c>
      <c r="AH517">
        <f>VLOOKUP($A517,眼底和Gensini!$A:$L,12,0)</f>
        <v>0</v>
      </c>
    </row>
    <row r="518" spans="1:34" x14ac:dyDescent="0.25">
      <c r="A518">
        <v>366398</v>
      </c>
      <c r="B518">
        <v>62</v>
      </c>
      <c r="C518">
        <v>2</v>
      </c>
      <c r="D518" t="s">
        <v>41</v>
      </c>
      <c r="E518" t="s">
        <v>40</v>
      </c>
      <c r="F518">
        <v>0</v>
      </c>
      <c r="G518" t="s">
        <v>159</v>
      </c>
      <c r="H518" t="s">
        <v>62</v>
      </c>
      <c r="I518" t="s">
        <v>72</v>
      </c>
      <c r="J518" t="s">
        <v>68</v>
      </c>
      <c r="K518" t="s">
        <v>121</v>
      </c>
      <c r="L518" t="s">
        <v>40</v>
      </c>
      <c r="M518" t="s">
        <v>41</v>
      </c>
      <c r="N518">
        <v>1</v>
      </c>
      <c r="O518">
        <v>9.6300000000000008</v>
      </c>
      <c r="P518">
        <v>5.9</v>
      </c>
      <c r="Q518">
        <v>0</v>
      </c>
      <c r="R518">
        <v>3</v>
      </c>
      <c r="S518">
        <v>66</v>
      </c>
      <c r="T518">
        <v>456</v>
      </c>
      <c r="U518">
        <v>145</v>
      </c>
      <c r="V518">
        <v>31</v>
      </c>
      <c r="W518">
        <v>1.9</v>
      </c>
      <c r="X518">
        <f>VLOOKUP(A518,眼底和Gensini!$A:$L,2,0)</f>
        <v>0.82399999999999995</v>
      </c>
      <c r="Y518">
        <f>VLOOKUP($A518,眼底和Gensini!$A:$L,2,0)</f>
        <v>0.82399999999999995</v>
      </c>
      <c r="Z518">
        <f>VLOOKUP($A518,眼底和Gensini!$A:$L,4,0)</f>
        <v>60</v>
      </c>
      <c r="AA518">
        <f>VLOOKUP($A518,眼底和Gensini!$A:$L,5,0)</f>
        <v>63</v>
      </c>
      <c r="AB518">
        <f>VLOOKUP($A518,眼底和Gensini!$A:$L,6,0)</f>
        <v>75.5</v>
      </c>
      <c r="AC518">
        <f>VLOOKUP($A518,眼底和Gensini!$A:$L,7,0)</f>
        <v>90.5</v>
      </c>
      <c r="AD518">
        <f>VLOOKUP($A518,眼底和Gensini!$A:$L,8,0)</f>
        <v>1.5245</v>
      </c>
      <c r="AE518">
        <f>VLOOKUP($A518,眼底和Gensini!$A:$L,9,0)</f>
        <v>1.5649999999999999</v>
      </c>
      <c r="AF518">
        <f>VLOOKUP($A518,眼底和Gensini!$A:$L,10,0)</f>
        <v>0.82074999999999998</v>
      </c>
      <c r="AG518">
        <f>VLOOKUP($A518,眼底和Gensini!$A:$L,11,0)</f>
        <v>1.2212499999999999</v>
      </c>
      <c r="AH518">
        <f>VLOOKUP($A518,眼底和Gensini!$A:$L,12,0)</f>
        <v>0</v>
      </c>
    </row>
    <row r="519" spans="1:34" x14ac:dyDescent="0.25">
      <c r="A519">
        <v>412455</v>
      </c>
      <c r="B519">
        <v>83</v>
      </c>
      <c r="C519">
        <v>2</v>
      </c>
      <c r="D519" t="s">
        <v>40</v>
      </c>
      <c r="E519" t="s">
        <v>40</v>
      </c>
      <c r="F519">
        <v>0</v>
      </c>
      <c r="G519" t="s">
        <v>61</v>
      </c>
      <c r="H519" t="s">
        <v>189</v>
      </c>
      <c r="I519" t="s">
        <v>55</v>
      </c>
      <c r="J519" t="s">
        <v>162</v>
      </c>
      <c r="K519" t="s">
        <v>49</v>
      </c>
      <c r="L519" t="s">
        <v>41</v>
      </c>
      <c r="M519" t="s">
        <v>40</v>
      </c>
      <c r="N519">
        <v>1</v>
      </c>
      <c r="O519">
        <v>5.78</v>
      </c>
      <c r="P519">
        <v>4</v>
      </c>
      <c r="Q519">
        <v>10</v>
      </c>
      <c r="R519" t="s">
        <v>52</v>
      </c>
      <c r="S519">
        <v>58</v>
      </c>
      <c r="T519">
        <v>195</v>
      </c>
      <c r="U519">
        <v>264</v>
      </c>
      <c r="V519">
        <v>335</v>
      </c>
      <c r="W519">
        <v>17.600000000000001</v>
      </c>
      <c r="X519">
        <f>VLOOKUP(A519,眼底和Gensini!$A:$L,2,0)</f>
        <v>0.74150000000000005</v>
      </c>
      <c r="Y519">
        <f>VLOOKUP($A519,眼底和Gensini!$A:$L,2,0)</f>
        <v>0.74150000000000005</v>
      </c>
      <c r="Z519">
        <f>VLOOKUP($A519,眼底和Gensini!$A:$L,4,0)</f>
        <v>56</v>
      </c>
      <c r="AA519">
        <f>VLOOKUP($A519,眼底和Gensini!$A:$L,5,0)</f>
        <v>47.5</v>
      </c>
      <c r="AB519">
        <f>VLOOKUP($A519,眼底和Gensini!$A:$L,6,0)</f>
        <v>75</v>
      </c>
      <c r="AC519">
        <f>VLOOKUP($A519,眼底和Gensini!$A:$L,7,0)</f>
        <v>63.5</v>
      </c>
      <c r="AD519">
        <f>VLOOKUP($A519,眼底和Gensini!$A:$L,8,0)</f>
        <v>1.2729999999999999</v>
      </c>
      <c r="AE519">
        <f>VLOOKUP($A519,眼底和Gensini!$A:$L,9,0)</f>
        <v>1.3975</v>
      </c>
      <c r="AF519">
        <f>VLOOKUP($A519,眼底和Gensini!$A:$L,10,0)</f>
        <v>0.92405000000000004</v>
      </c>
      <c r="AG519">
        <f>VLOOKUP($A519,眼底和Gensini!$A:$L,11,0)</f>
        <v>0.95450000000000002</v>
      </c>
      <c r="AH519">
        <f>VLOOKUP($A519,眼底和Gensini!$A:$L,12,0)</f>
        <v>10</v>
      </c>
    </row>
    <row r="520" spans="1:34" x14ac:dyDescent="0.25">
      <c r="A520">
        <v>282963</v>
      </c>
      <c r="B520">
        <v>66</v>
      </c>
      <c r="C520">
        <v>1</v>
      </c>
      <c r="D520" t="s">
        <v>41</v>
      </c>
      <c r="E520" t="s">
        <v>40</v>
      </c>
      <c r="F520">
        <v>0</v>
      </c>
      <c r="G520" t="s">
        <v>53</v>
      </c>
      <c r="H520" t="s">
        <v>44</v>
      </c>
      <c r="I520" t="s">
        <v>120</v>
      </c>
      <c r="J520" t="s">
        <v>106</v>
      </c>
      <c r="K520" t="s">
        <v>92</v>
      </c>
      <c r="L520" t="s">
        <v>41</v>
      </c>
      <c r="M520" t="s">
        <v>40</v>
      </c>
      <c r="N520">
        <v>1</v>
      </c>
      <c r="O520">
        <v>3.6</v>
      </c>
      <c r="P520">
        <v>5.7</v>
      </c>
      <c r="Q520">
        <v>80</v>
      </c>
      <c r="R520" t="s">
        <v>52</v>
      </c>
      <c r="S520">
        <v>88</v>
      </c>
      <c r="T520">
        <v>554</v>
      </c>
      <c r="U520">
        <v>200</v>
      </c>
      <c r="V520">
        <v>91</v>
      </c>
      <c r="W520">
        <v>0.5</v>
      </c>
      <c r="X520">
        <f>VLOOKUP(A520,眼底和Gensini!$A:$L,2,0)</f>
        <v>0.67399999999999904</v>
      </c>
      <c r="Y520">
        <f>VLOOKUP($A520,眼底和Gensini!$A:$L,2,0)</f>
        <v>0.67399999999999904</v>
      </c>
      <c r="Z520">
        <f>VLOOKUP($A520,眼底和Gensini!$A:$L,4,0)</f>
        <v>58.5</v>
      </c>
      <c r="AA520">
        <f>VLOOKUP($A520,眼底和Gensini!$A:$L,5,0)</f>
        <v>64.5</v>
      </c>
      <c r="AB520">
        <f>VLOOKUP($A520,眼底和Gensini!$A:$L,6,0)</f>
        <v>86.5</v>
      </c>
      <c r="AC520">
        <f>VLOOKUP($A520,眼底和Gensini!$A:$L,7,0)</f>
        <v>101</v>
      </c>
      <c r="AD520">
        <f>VLOOKUP($A520,眼底和Gensini!$A:$L,8,0)</f>
        <v>1.4064999999999901</v>
      </c>
      <c r="AE520">
        <f>VLOOKUP($A520,眼底和Gensini!$A:$L,9,0)</f>
        <v>1.4855</v>
      </c>
      <c r="AF520">
        <f>VLOOKUP($A520,眼底和Gensini!$A:$L,10,0)</f>
        <v>0.69564999999999999</v>
      </c>
      <c r="AG520">
        <f>VLOOKUP($A520,眼底和Gensini!$A:$L,11,0)</f>
        <v>1.10375</v>
      </c>
      <c r="AH520">
        <f>VLOOKUP($A520,眼底和Gensini!$A:$L,12,0)</f>
        <v>80</v>
      </c>
    </row>
    <row r="521" spans="1:34" x14ac:dyDescent="0.25">
      <c r="A521">
        <v>387820</v>
      </c>
      <c r="B521" t="e">
        <v>#N/A</v>
      </c>
      <c r="C521" t="e">
        <v>#N/A</v>
      </c>
      <c r="D521" t="e">
        <v>#N/A</v>
      </c>
      <c r="E521" t="e">
        <v>#N/A</v>
      </c>
      <c r="F521">
        <v>0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>
        <v>1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f>VLOOKUP(A521,眼底和Gensini!$A:$L,2,0)</f>
        <v>0.83</v>
      </c>
      <c r="Y521">
        <f>VLOOKUP($A521,眼底和Gensini!$A:$L,2,0)</f>
        <v>0.83</v>
      </c>
      <c r="Z521">
        <f>VLOOKUP($A521,眼底和Gensini!$A:$L,4,0)</f>
        <v>62</v>
      </c>
      <c r="AA521">
        <f>VLOOKUP($A521,眼底和Gensini!$A:$L,5,0)</f>
        <v>55</v>
      </c>
      <c r="AB521">
        <f>VLOOKUP($A521,眼底和Gensini!$A:$L,6,0)</f>
        <v>75</v>
      </c>
      <c r="AC521">
        <f>VLOOKUP($A521,眼底和Gensini!$A:$L,7,0)</f>
        <v>94</v>
      </c>
      <c r="AD521">
        <f>VLOOKUP($A521,眼底和Gensini!$A:$L,8,0)</f>
        <v>1.448</v>
      </c>
      <c r="AE521">
        <f>VLOOKUP($A521,眼底和Gensini!$A:$L,9,0)</f>
        <v>1.583</v>
      </c>
      <c r="AF521">
        <f>VLOOKUP($A521,眼底和Gensini!$A:$L,10,0)</f>
        <v>1.7795000000000001</v>
      </c>
      <c r="AG521">
        <f>VLOOKUP($A521,眼底和Gensini!$A:$L,11,0)</f>
        <v>1.3053999999999999</v>
      </c>
      <c r="AH521">
        <f>VLOOKUP($A521,眼底和Gensini!$A:$L,12,0)</f>
        <v>0</v>
      </c>
    </row>
    <row r="522" spans="1:34" x14ac:dyDescent="0.25">
      <c r="A522">
        <v>104288</v>
      </c>
      <c r="B522">
        <v>49</v>
      </c>
      <c r="C522">
        <v>1</v>
      </c>
      <c r="D522" t="s">
        <v>41</v>
      </c>
      <c r="E522" t="s">
        <v>40</v>
      </c>
      <c r="F522">
        <v>0</v>
      </c>
      <c r="G522" t="s">
        <v>88</v>
      </c>
      <c r="H522" t="s">
        <v>80</v>
      </c>
      <c r="I522" t="s">
        <v>74</v>
      </c>
      <c r="J522" t="s">
        <v>118</v>
      </c>
      <c r="K522" t="s">
        <v>74</v>
      </c>
      <c r="L522" t="s">
        <v>41</v>
      </c>
      <c r="M522" t="s">
        <v>40</v>
      </c>
      <c r="N522">
        <v>1</v>
      </c>
      <c r="O522" t="e">
        <v>#N/A</v>
      </c>
      <c r="P522" t="e">
        <v>#N/A</v>
      </c>
      <c r="Q522">
        <v>0</v>
      </c>
      <c r="R522">
        <v>22</v>
      </c>
      <c r="S522">
        <v>85</v>
      </c>
      <c r="T522">
        <v>263</v>
      </c>
      <c r="U522">
        <v>274</v>
      </c>
      <c r="V522">
        <v>87</v>
      </c>
      <c r="W522">
        <v>2.5</v>
      </c>
      <c r="X522">
        <f>VLOOKUP(A522,眼底和Gensini!$A:$L,2,0)</f>
        <v>0.61349999999999905</v>
      </c>
      <c r="Y522">
        <f>VLOOKUP($A522,眼底和Gensini!$A:$L,2,0)</f>
        <v>0.61349999999999905</v>
      </c>
      <c r="Z522">
        <f>VLOOKUP($A522,眼底和Gensini!$A:$L,4,0)</f>
        <v>54</v>
      </c>
      <c r="AA522">
        <f>VLOOKUP($A522,眼底和Gensini!$A:$L,5,0)</f>
        <v>65.5</v>
      </c>
      <c r="AB522">
        <f>VLOOKUP($A522,眼底和Gensini!$A:$L,6,0)</f>
        <v>88</v>
      </c>
      <c r="AC522">
        <f>VLOOKUP($A522,眼底和Gensini!$A:$L,7,0)</f>
        <v>98</v>
      </c>
      <c r="AD522">
        <f>VLOOKUP($A522,眼底和Gensini!$A:$L,8,0)</f>
        <v>1.585</v>
      </c>
      <c r="AE522">
        <f>VLOOKUP($A522,眼底和Gensini!$A:$L,9,0)</f>
        <v>1.641</v>
      </c>
      <c r="AF522">
        <f>VLOOKUP($A522,眼底和Gensini!$A:$L,10,0)</f>
        <v>1.4289000000000001</v>
      </c>
      <c r="AG522">
        <f>VLOOKUP($A522,眼底和Gensini!$A:$L,11,0)</f>
        <v>2.3403</v>
      </c>
      <c r="AH522">
        <f>VLOOKUP($A522,眼底和Gensini!$A:$L,12,0)</f>
        <v>0</v>
      </c>
    </row>
    <row r="523" spans="1:34" x14ac:dyDescent="0.25">
      <c r="A523">
        <v>264921</v>
      </c>
      <c r="B523">
        <v>67</v>
      </c>
      <c r="C523">
        <v>1</v>
      </c>
      <c r="D523" t="s">
        <v>41</v>
      </c>
      <c r="E523" t="s">
        <v>40</v>
      </c>
      <c r="F523">
        <v>0</v>
      </c>
      <c r="G523" t="s">
        <v>53</v>
      </c>
      <c r="H523" t="s">
        <v>112</v>
      </c>
      <c r="I523" t="s">
        <v>70</v>
      </c>
      <c r="J523" t="s">
        <v>78</v>
      </c>
      <c r="K523" t="s">
        <v>55</v>
      </c>
      <c r="L523" t="s">
        <v>41</v>
      </c>
      <c r="M523" t="s">
        <v>40</v>
      </c>
      <c r="N523">
        <v>1</v>
      </c>
      <c r="O523">
        <v>3.7</v>
      </c>
      <c r="P523">
        <v>4.7</v>
      </c>
      <c r="Q523">
        <v>72</v>
      </c>
      <c r="R523" t="e">
        <v>#N/A</v>
      </c>
      <c r="S523">
        <v>83</v>
      </c>
      <c r="T523">
        <v>410</v>
      </c>
      <c r="U523">
        <v>155</v>
      </c>
      <c r="V523">
        <v>135</v>
      </c>
      <c r="W523">
        <v>14</v>
      </c>
      <c r="X523">
        <f>VLOOKUP(A523,眼底和Gensini!$A:$L,2,0)</f>
        <v>0.73</v>
      </c>
      <c r="Y523">
        <f>VLOOKUP($A523,眼底和Gensini!$A:$L,2,0)</f>
        <v>0.73</v>
      </c>
      <c r="Z523">
        <f>VLOOKUP($A523,眼底和Gensini!$A:$L,4,0)</f>
        <v>49</v>
      </c>
      <c r="AA523">
        <f>VLOOKUP($A523,眼底和Gensini!$A:$L,5,0)</f>
        <v>50</v>
      </c>
      <c r="AB523">
        <f>VLOOKUP($A523,眼底和Gensini!$A:$L,6,0)</f>
        <v>68</v>
      </c>
      <c r="AC523">
        <f>VLOOKUP($A523,眼底和Gensini!$A:$L,7,0)</f>
        <v>73.5</v>
      </c>
      <c r="AD523">
        <f>VLOOKUP($A523,眼底和Gensini!$A:$L,8,0)</f>
        <v>1.2389999999999901</v>
      </c>
      <c r="AE523">
        <f>VLOOKUP($A523,眼底和Gensini!$A:$L,9,0)</f>
        <v>1.4219999999999999</v>
      </c>
      <c r="AF523">
        <f>VLOOKUP($A523,眼底和Gensini!$A:$L,10,0)</f>
        <v>0.9446</v>
      </c>
      <c r="AG523">
        <f>VLOOKUP($A523,眼底和Gensini!$A:$L,11,0)</f>
        <v>1.5306999999999999</v>
      </c>
      <c r="AH523">
        <f>VLOOKUP($A523,眼底和Gensini!$A:$L,12,0)</f>
        <v>72</v>
      </c>
    </row>
    <row r="524" spans="1:34" x14ac:dyDescent="0.25">
      <c r="A524">
        <v>375988</v>
      </c>
      <c r="B524">
        <v>58</v>
      </c>
      <c r="C524">
        <v>2</v>
      </c>
      <c r="D524" t="s">
        <v>41</v>
      </c>
      <c r="E524" t="s">
        <v>41</v>
      </c>
      <c r="F524">
        <v>0</v>
      </c>
      <c r="G524" t="s">
        <v>57</v>
      </c>
      <c r="H524" t="s">
        <v>74</v>
      </c>
      <c r="I524" t="s">
        <v>70</v>
      </c>
      <c r="J524" t="s">
        <v>50</v>
      </c>
      <c r="K524" t="s">
        <v>108</v>
      </c>
      <c r="L524" t="s">
        <v>41</v>
      </c>
      <c r="M524" t="s">
        <v>41</v>
      </c>
      <c r="N524">
        <v>1</v>
      </c>
      <c r="O524">
        <v>5.52</v>
      </c>
      <c r="P524">
        <v>5.8</v>
      </c>
      <c r="Q524">
        <v>6</v>
      </c>
      <c r="R524" t="s">
        <v>52</v>
      </c>
      <c r="S524">
        <v>52</v>
      </c>
      <c r="T524">
        <v>426</v>
      </c>
      <c r="U524">
        <v>124</v>
      </c>
      <c r="V524">
        <v>42</v>
      </c>
      <c r="W524">
        <v>11.5</v>
      </c>
      <c r="X524">
        <f>VLOOKUP(A524,眼底和Gensini!$A:$L,2,0)</f>
        <v>0.683499999999999</v>
      </c>
      <c r="Y524">
        <f>VLOOKUP($A524,眼底和Gensini!$A:$L,2,0)</f>
        <v>0.683499999999999</v>
      </c>
      <c r="Z524">
        <f>VLOOKUP($A524,眼底和Gensini!$A:$L,4,0)</f>
        <v>66</v>
      </c>
      <c r="AA524">
        <f>VLOOKUP($A524,眼底和Gensini!$A:$L,5,0)</f>
        <v>72</v>
      </c>
      <c r="AB524">
        <f>VLOOKUP($A524,眼底和Gensini!$A:$L,6,0)</f>
        <v>98</v>
      </c>
      <c r="AC524">
        <f>VLOOKUP($A524,眼底和Gensini!$A:$L,7,0)</f>
        <v>98</v>
      </c>
      <c r="AD524">
        <f>VLOOKUP($A524,眼底和Gensini!$A:$L,8,0)</f>
        <v>1.57249999999999</v>
      </c>
      <c r="AE524">
        <f>VLOOKUP($A524,眼底和Gensini!$A:$L,9,0)</f>
        <v>1.5794999999999899</v>
      </c>
      <c r="AF524">
        <f>VLOOKUP($A524,眼底和Gensini!$A:$L,10,0)</f>
        <v>1.2844500000000001</v>
      </c>
      <c r="AG524">
        <f>VLOOKUP($A524,眼底和Gensini!$A:$L,11,0)</f>
        <v>1.1395999999999999</v>
      </c>
      <c r="AH524">
        <f>VLOOKUP($A524,眼底和Gensini!$A:$L,12,0)</f>
        <v>6</v>
      </c>
    </row>
    <row r="525" spans="1:34" x14ac:dyDescent="0.25">
      <c r="A525">
        <v>276078</v>
      </c>
      <c r="B525">
        <v>29</v>
      </c>
      <c r="C525">
        <v>2</v>
      </c>
      <c r="D525" t="s">
        <v>40</v>
      </c>
      <c r="E525" t="s">
        <v>41</v>
      </c>
      <c r="F525">
        <v>0</v>
      </c>
      <c r="G525" t="s">
        <v>137</v>
      </c>
      <c r="H525" t="s">
        <v>43</v>
      </c>
      <c r="I525" t="s">
        <v>122</v>
      </c>
      <c r="J525" t="s">
        <v>150</v>
      </c>
      <c r="K525" t="s">
        <v>89</v>
      </c>
      <c r="L525" t="s">
        <v>40</v>
      </c>
      <c r="M525" t="s">
        <v>40</v>
      </c>
      <c r="N525">
        <v>1</v>
      </c>
      <c r="O525">
        <v>3.01</v>
      </c>
      <c r="P525">
        <v>5.7</v>
      </c>
      <c r="Q525">
        <v>40</v>
      </c>
      <c r="R525">
        <v>0.1</v>
      </c>
      <c r="S525">
        <v>39</v>
      </c>
      <c r="T525">
        <v>135</v>
      </c>
      <c r="U525">
        <v>213</v>
      </c>
      <c r="V525">
        <v>177</v>
      </c>
      <c r="W525">
        <v>3.9</v>
      </c>
      <c r="X525">
        <f>VLOOKUP(A525,眼底和Gensini!$A:$L,2,0)</f>
        <v>0.84699999999999898</v>
      </c>
      <c r="Y525">
        <f>VLOOKUP($A525,眼底和Gensini!$A:$L,2,0)</f>
        <v>0.84699999999999898</v>
      </c>
      <c r="Z525">
        <f>VLOOKUP($A525,眼底和Gensini!$A:$L,4,0)</f>
        <v>63.5</v>
      </c>
      <c r="AA525">
        <f>VLOOKUP($A525,眼底和Gensini!$A:$L,5,0)</f>
        <v>58.5</v>
      </c>
      <c r="AB525">
        <f>VLOOKUP($A525,眼底和Gensini!$A:$L,6,0)</f>
        <v>75.5</v>
      </c>
      <c r="AC525">
        <f>VLOOKUP($A525,眼底和Gensini!$A:$L,7,0)</f>
        <v>89</v>
      </c>
      <c r="AD525">
        <f>VLOOKUP($A525,眼底和Gensini!$A:$L,8,0)</f>
        <v>1.6319999999999999</v>
      </c>
      <c r="AE525">
        <f>VLOOKUP($A525,眼底和Gensini!$A:$L,9,0)</f>
        <v>1.6479999999999899</v>
      </c>
      <c r="AF525">
        <f>VLOOKUP($A525,眼底和Gensini!$A:$L,10,0)</f>
        <v>0.79109999999999903</v>
      </c>
      <c r="AG525">
        <f>VLOOKUP($A525,眼底和Gensini!$A:$L,11,0)</f>
        <v>1.2767499999999901</v>
      </c>
      <c r="AH525">
        <f>VLOOKUP($A525,眼底和Gensini!$A:$L,12,0)</f>
        <v>40</v>
      </c>
    </row>
    <row r="526" spans="1:34" x14ac:dyDescent="0.25">
      <c r="A526">
        <v>339429</v>
      </c>
      <c r="B526">
        <v>69</v>
      </c>
      <c r="C526">
        <v>2</v>
      </c>
      <c r="D526" t="s">
        <v>40</v>
      </c>
      <c r="E526" t="s">
        <v>40</v>
      </c>
      <c r="F526">
        <v>0</v>
      </c>
      <c r="G526" t="s">
        <v>133</v>
      </c>
      <c r="H526" t="s">
        <v>63</v>
      </c>
      <c r="I526" t="s">
        <v>51</v>
      </c>
      <c r="J526" t="s">
        <v>68</v>
      </c>
      <c r="K526" t="s">
        <v>101</v>
      </c>
      <c r="L526" t="s">
        <v>40</v>
      </c>
      <c r="M526" t="s">
        <v>41</v>
      </c>
      <c r="N526">
        <v>1</v>
      </c>
      <c r="O526">
        <v>4.1399999999999997</v>
      </c>
      <c r="P526">
        <v>8.4</v>
      </c>
      <c r="Q526">
        <v>14</v>
      </c>
      <c r="R526" t="e">
        <v>#N/A</v>
      </c>
      <c r="S526">
        <v>56</v>
      </c>
      <c r="T526">
        <v>222</v>
      </c>
      <c r="U526">
        <v>183</v>
      </c>
      <c r="V526">
        <v>99</v>
      </c>
      <c r="W526">
        <v>13.8</v>
      </c>
      <c r="X526">
        <f>VLOOKUP(A526,眼底和Gensini!$A:$L,2,0)</f>
        <v>0.62949999999999995</v>
      </c>
      <c r="Y526">
        <f>VLOOKUP($A526,眼底和Gensini!$A:$L,2,0)</f>
        <v>0.62949999999999995</v>
      </c>
      <c r="Z526">
        <f>VLOOKUP($A526,眼底和Gensini!$A:$L,4,0)</f>
        <v>62</v>
      </c>
      <c r="AA526">
        <f>VLOOKUP($A526,眼底和Gensini!$A:$L,5,0)</f>
        <v>51</v>
      </c>
      <c r="AB526">
        <f>VLOOKUP($A526,眼底和Gensini!$A:$L,6,0)</f>
        <v>98</v>
      </c>
      <c r="AC526">
        <f>VLOOKUP($A526,眼底和Gensini!$A:$L,7,0)</f>
        <v>93.5</v>
      </c>
      <c r="AD526">
        <f>VLOOKUP($A526,眼底和Gensini!$A:$L,8,0)</f>
        <v>1.4909999999999799</v>
      </c>
      <c r="AE526">
        <f>VLOOKUP($A526,眼底和Gensini!$A:$L,9,0)</f>
        <v>1.5469999999999899</v>
      </c>
      <c r="AF526">
        <f>VLOOKUP($A526,眼底和Gensini!$A:$L,10,0)</f>
        <v>0.72534999999999905</v>
      </c>
      <c r="AG526">
        <f>VLOOKUP($A526,眼底和Gensini!$A:$L,11,0)</f>
        <v>1.1653500000000001</v>
      </c>
      <c r="AH526">
        <f>VLOOKUP($A526,眼底和Gensini!$A:$L,12,0)</f>
        <v>14</v>
      </c>
    </row>
    <row r="527" spans="1:34" x14ac:dyDescent="0.25">
      <c r="A527">
        <v>412741</v>
      </c>
      <c r="B527">
        <v>59</v>
      </c>
      <c r="C527">
        <v>2</v>
      </c>
      <c r="D527" t="s">
        <v>40</v>
      </c>
      <c r="E527" t="s">
        <v>40</v>
      </c>
      <c r="F527">
        <v>0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s">
        <v>41</v>
      </c>
      <c r="M527" t="s">
        <v>40</v>
      </c>
      <c r="N527">
        <v>1</v>
      </c>
      <c r="O527">
        <v>5.74</v>
      </c>
      <c r="P527">
        <v>5.5</v>
      </c>
      <c r="Q527">
        <v>14</v>
      </c>
      <c r="R527">
        <v>4.5999999999999996</v>
      </c>
      <c r="S527">
        <v>62</v>
      </c>
      <c r="T527">
        <v>433</v>
      </c>
      <c r="U527">
        <v>135</v>
      </c>
      <c r="V527">
        <v>77</v>
      </c>
      <c r="W527">
        <v>9.3000000000000007</v>
      </c>
      <c r="X527">
        <f>VLOOKUP(A527,眼底和Gensini!$A:$L,2,0)</f>
        <v>0.67749999999999999</v>
      </c>
      <c r="Y527">
        <f>VLOOKUP($A527,眼底和Gensini!$A:$L,2,0)</f>
        <v>0.67749999999999999</v>
      </c>
      <c r="Z527">
        <f>VLOOKUP($A527,眼底和Gensini!$A:$L,4,0)</f>
        <v>75.5</v>
      </c>
      <c r="AA527">
        <f>VLOOKUP($A527,眼底和Gensini!$A:$L,5,0)</f>
        <v>60</v>
      </c>
      <c r="AB527">
        <f>VLOOKUP($A527,眼底和Gensini!$A:$L,6,0)</f>
        <v>110</v>
      </c>
      <c r="AC527">
        <f>VLOOKUP($A527,眼底和Gensini!$A:$L,7,0)</f>
        <v>104.5</v>
      </c>
      <c r="AD527">
        <f>VLOOKUP($A527,眼底和Gensini!$A:$L,8,0)</f>
        <v>1.5579999999999901</v>
      </c>
      <c r="AE527">
        <f>VLOOKUP($A527,眼底和Gensini!$A:$L,9,0)</f>
        <v>1.59499999999999</v>
      </c>
      <c r="AF527">
        <f>VLOOKUP($A527,眼底和Gensini!$A:$L,10,0)</f>
        <v>1.15245</v>
      </c>
      <c r="AG527">
        <f>VLOOKUP($A527,眼底和Gensini!$A:$L,11,0)</f>
        <v>1.0345</v>
      </c>
      <c r="AH527">
        <f>VLOOKUP($A527,眼底和Gensini!$A:$L,12,0)</f>
        <v>14</v>
      </c>
    </row>
    <row r="528" spans="1:34" x14ac:dyDescent="0.25">
      <c r="A528">
        <v>359274</v>
      </c>
      <c r="B528">
        <v>49</v>
      </c>
      <c r="C528">
        <v>1</v>
      </c>
      <c r="D528" t="s">
        <v>41</v>
      </c>
      <c r="E528" t="s">
        <v>41</v>
      </c>
      <c r="F528">
        <v>0</v>
      </c>
      <c r="G528" t="s">
        <v>88</v>
      </c>
      <c r="H528" t="s">
        <v>55</v>
      </c>
      <c r="I528" t="s">
        <v>70</v>
      </c>
      <c r="J528" t="s">
        <v>167</v>
      </c>
      <c r="K528" t="s">
        <v>76</v>
      </c>
      <c r="L528" t="s">
        <v>40</v>
      </c>
      <c r="M528" t="s">
        <v>40</v>
      </c>
      <c r="N528">
        <v>1</v>
      </c>
      <c r="O528">
        <v>4.08</v>
      </c>
      <c r="P528">
        <v>5.0999999999999996</v>
      </c>
      <c r="Q528">
        <v>10</v>
      </c>
      <c r="R528" t="s">
        <v>52</v>
      </c>
      <c r="S528">
        <v>71</v>
      </c>
      <c r="T528">
        <v>252</v>
      </c>
      <c r="U528">
        <v>139</v>
      </c>
      <c r="V528">
        <v>73</v>
      </c>
      <c r="W528">
        <v>6.3</v>
      </c>
      <c r="X528">
        <f>VLOOKUP(A528,眼底和Gensini!$A:$L,2,0)</f>
        <v>0.61250000000000004</v>
      </c>
      <c r="Y528">
        <f>VLOOKUP($A528,眼底和Gensini!$A:$L,2,0)</f>
        <v>0.61250000000000004</v>
      </c>
      <c r="Z528">
        <f>VLOOKUP($A528,眼底和Gensini!$A:$L,4,0)</f>
        <v>66</v>
      </c>
      <c r="AA528">
        <f>VLOOKUP($A528,眼底和Gensini!$A:$L,5,0)</f>
        <v>72</v>
      </c>
      <c r="AB528">
        <f>VLOOKUP($A528,眼底和Gensini!$A:$L,6,0)</f>
        <v>108.5</v>
      </c>
      <c r="AC528">
        <f>VLOOKUP($A528,眼底和Gensini!$A:$L,7,0)</f>
        <v>101</v>
      </c>
      <c r="AD528">
        <f>VLOOKUP($A528,眼底和Gensini!$A:$L,8,0)</f>
        <v>1.5049999999999999</v>
      </c>
      <c r="AE528">
        <f>VLOOKUP($A528,眼底和Gensini!$A:$L,9,0)</f>
        <v>1.5545</v>
      </c>
      <c r="AF528">
        <f>VLOOKUP($A528,眼底和Gensini!$A:$L,10,0)</f>
        <v>0.78305000000000002</v>
      </c>
      <c r="AG528">
        <f>VLOOKUP($A528,眼底和Gensini!$A:$L,11,0)</f>
        <v>0.985849999999999</v>
      </c>
      <c r="AH528">
        <f>VLOOKUP($A528,眼底和Gensini!$A:$L,12,0)</f>
        <v>10</v>
      </c>
    </row>
    <row r="529" spans="1:34" x14ac:dyDescent="0.25">
      <c r="A529">
        <v>314947</v>
      </c>
      <c r="B529">
        <v>64</v>
      </c>
      <c r="C529">
        <v>2</v>
      </c>
      <c r="D529" t="s">
        <v>40</v>
      </c>
      <c r="E529" t="s">
        <v>40</v>
      </c>
      <c r="F529">
        <v>0</v>
      </c>
      <c r="G529" t="s">
        <v>87</v>
      </c>
      <c r="H529" t="s">
        <v>95</v>
      </c>
      <c r="I529" t="s">
        <v>55</v>
      </c>
      <c r="J529" t="s">
        <v>135</v>
      </c>
      <c r="K529" t="s">
        <v>80</v>
      </c>
      <c r="L529" t="s">
        <v>41</v>
      </c>
      <c r="M529" t="s">
        <v>40</v>
      </c>
      <c r="N529">
        <v>1</v>
      </c>
      <c r="O529">
        <v>4.37</v>
      </c>
      <c r="P529">
        <v>4.7</v>
      </c>
      <c r="Q529">
        <v>0</v>
      </c>
      <c r="R529" t="s">
        <v>52</v>
      </c>
      <c r="S529">
        <v>55</v>
      </c>
      <c r="T529">
        <v>277</v>
      </c>
      <c r="U529">
        <v>175</v>
      </c>
      <c r="V529">
        <v>78</v>
      </c>
      <c r="W529">
        <v>8.6</v>
      </c>
      <c r="X529">
        <f>VLOOKUP(A529,眼底和Gensini!$A:$L,2,0)</f>
        <v>0.68149999999999999</v>
      </c>
      <c r="Y529">
        <f>VLOOKUP($A529,眼底和Gensini!$A:$L,2,0)</f>
        <v>0.68149999999999999</v>
      </c>
      <c r="Z529">
        <f>VLOOKUP($A529,眼底和Gensini!$A:$L,4,0)</f>
        <v>67</v>
      </c>
      <c r="AA529">
        <f>VLOOKUP($A529,眼底和Gensini!$A:$L,5,0)</f>
        <v>64.5</v>
      </c>
      <c r="AB529">
        <f>VLOOKUP($A529,眼底和Gensini!$A:$L,6,0)</f>
        <v>100</v>
      </c>
      <c r="AC529">
        <f>VLOOKUP($A529,眼底和Gensini!$A:$L,7,0)</f>
        <v>85.5</v>
      </c>
      <c r="AD529">
        <f>VLOOKUP($A529,眼底和Gensini!$A:$L,8,0)</f>
        <v>1.57299999999999</v>
      </c>
      <c r="AE529">
        <f>VLOOKUP($A529,眼底和Gensini!$A:$L,9,0)</f>
        <v>1.5914999999999899</v>
      </c>
      <c r="AF529">
        <f>VLOOKUP($A529,眼底和Gensini!$A:$L,10,0)</f>
        <v>0.81604999999999905</v>
      </c>
      <c r="AG529">
        <f>VLOOKUP($A529,眼底和Gensini!$A:$L,11,0)</f>
        <v>1.0162</v>
      </c>
      <c r="AH529">
        <f>VLOOKUP($A529,眼底和Gensini!$A:$L,12,0)</f>
        <v>0</v>
      </c>
    </row>
    <row r="530" spans="1:34" x14ac:dyDescent="0.25">
      <c r="A530">
        <v>411418</v>
      </c>
      <c r="B530">
        <v>70</v>
      </c>
      <c r="C530">
        <v>1</v>
      </c>
      <c r="D530" t="s">
        <v>41</v>
      </c>
      <c r="E530" t="s">
        <v>41</v>
      </c>
      <c r="F530">
        <v>0</v>
      </c>
      <c r="G530" t="s">
        <v>124</v>
      </c>
      <c r="H530" t="s">
        <v>51</v>
      </c>
      <c r="I530" t="s">
        <v>70</v>
      </c>
      <c r="J530" t="s">
        <v>109</v>
      </c>
      <c r="K530" t="s">
        <v>55</v>
      </c>
      <c r="L530" t="s">
        <v>41</v>
      </c>
      <c r="M530" t="s">
        <v>40</v>
      </c>
      <c r="N530">
        <v>1</v>
      </c>
      <c r="O530">
        <v>4.5599999999999996</v>
      </c>
      <c r="P530">
        <v>4.8</v>
      </c>
      <c r="Q530">
        <v>60</v>
      </c>
      <c r="R530" t="s">
        <v>52</v>
      </c>
      <c r="S530">
        <v>91</v>
      </c>
      <c r="T530">
        <v>340</v>
      </c>
      <c r="U530">
        <v>139</v>
      </c>
      <c r="V530">
        <v>61</v>
      </c>
      <c r="W530">
        <v>8</v>
      </c>
      <c r="X530">
        <f>VLOOKUP(A530,眼底和Gensini!$A:$L,2,0)</f>
        <v>0.68899999999999995</v>
      </c>
      <c r="Y530">
        <f>VLOOKUP($A530,眼底和Gensini!$A:$L,2,0)</f>
        <v>0.68899999999999995</v>
      </c>
      <c r="Z530">
        <f>VLOOKUP($A530,眼底和Gensini!$A:$L,4,0)</f>
        <v>57</v>
      </c>
      <c r="AA530">
        <f>VLOOKUP($A530,眼底和Gensini!$A:$L,5,0)</f>
        <v>62.5</v>
      </c>
      <c r="AB530">
        <f>VLOOKUP($A530,眼底和Gensini!$A:$L,6,0)</f>
        <v>83.5</v>
      </c>
      <c r="AC530">
        <f>VLOOKUP($A530,眼底和Gensini!$A:$L,7,0)</f>
        <v>102</v>
      </c>
      <c r="AD530">
        <f>VLOOKUP($A530,眼底和Gensini!$A:$L,8,0)</f>
        <v>1.528</v>
      </c>
      <c r="AE530">
        <f>VLOOKUP($A530,眼底和Gensini!$A:$L,9,0)</f>
        <v>1.5674999999999999</v>
      </c>
      <c r="AF530">
        <f>VLOOKUP($A530,眼底和Gensini!$A:$L,10,0)</f>
        <v>1.2282</v>
      </c>
      <c r="AG530">
        <f>VLOOKUP($A530,眼底和Gensini!$A:$L,11,0)</f>
        <v>0.96050000000000002</v>
      </c>
      <c r="AH530">
        <f>VLOOKUP($A530,眼底和Gensini!$A:$L,12,0)</f>
        <v>60</v>
      </c>
    </row>
    <row r="531" spans="1:34" x14ac:dyDescent="0.25">
      <c r="A531">
        <v>412743</v>
      </c>
      <c r="B531">
        <v>64</v>
      </c>
      <c r="C531">
        <v>2</v>
      </c>
      <c r="D531" t="s">
        <v>40</v>
      </c>
      <c r="E531" t="s">
        <v>40</v>
      </c>
      <c r="F531">
        <v>0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s">
        <v>41</v>
      </c>
      <c r="M531" t="s">
        <v>40</v>
      </c>
      <c r="N531">
        <v>1</v>
      </c>
      <c r="O531">
        <v>4.7</v>
      </c>
      <c r="P531">
        <v>5.2</v>
      </c>
      <c r="Q531">
        <v>0</v>
      </c>
      <c r="R531">
        <v>5</v>
      </c>
      <c r="S531">
        <v>71</v>
      </c>
      <c r="T531">
        <v>586</v>
      </c>
      <c r="U531">
        <v>157</v>
      </c>
      <c r="V531">
        <v>81</v>
      </c>
      <c r="W531">
        <v>14.3</v>
      </c>
      <c r="X531">
        <f>VLOOKUP(A531,眼底和Gensini!$A:$L,2,0)</f>
        <v>0.60050000000000003</v>
      </c>
      <c r="Y531">
        <f>VLOOKUP($A531,眼底和Gensini!$A:$L,2,0)</f>
        <v>0.60050000000000003</v>
      </c>
      <c r="Z531">
        <f>VLOOKUP($A531,眼底和Gensini!$A:$L,4,0)</f>
        <v>60</v>
      </c>
      <c r="AA531">
        <f>VLOOKUP($A531,眼底和Gensini!$A:$L,5,0)</f>
        <v>60</v>
      </c>
      <c r="AB531">
        <f>VLOOKUP($A531,眼底和Gensini!$A:$L,6,0)</f>
        <v>102.5</v>
      </c>
      <c r="AC531">
        <f>VLOOKUP($A531,眼底和Gensini!$A:$L,7,0)</f>
        <v>94.5</v>
      </c>
      <c r="AD531">
        <f>VLOOKUP($A531,眼底和Gensini!$A:$L,8,0)</f>
        <v>1.4249999999999901</v>
      </c>
      <c r="AE531">
        <f>VLOOKUP($A531,眼底和Gensini!$A:$L,9,0)</f>
        <v>1.516</v>
      </c>
      <c r="AF531">
        <f>VLOOKUP($A531,眼底和Gensini!$A:$L,10,0)</f>
        <v>0.98554999999999904</v>
      </c>
      <c r="AG531">
        <f>VLOOKUP($A531,眼底和Gensini!$A:$L,11,0)</f>
        <v>1.26675</v>
      </c>
      <c r="AH531">
        <f>VLOOKUP($A531,眼底和Gensini!$A:$L,12,0)</f>
        <v>0</v>
      </c>
    </row>
    <row r="532" spans="1:34" x14ac:dyDescent="0.25">
      <c r="A532">
        <v>242584</v>
      </c>
      <c r="B532">
        <v>58</v>
      </c>
      <c r="C532">
        <v>2</v>
      </c>
      <c r="D532" t="s">
        <v>40</v>
      </c>
      <c r="E532" t="s">
        <v>40</v>
      </c>
      <c r="F532">
        <v>0</v>
      </c>
      <c r="G532" t="s">
        <v>143</v>
      </c>
      <c r="H532" t="s">
        <v>165</v>
      </c>
      <c r="I532" t="s">
        <v>51</v>
      </c>
      <c r="J532" t="s">
        <v>162</v>
      </c>
      <c r="K532" t="s">
        <v>121</v>
      </c>
      <c r="L532" t="s">
        <v>40</v>
      </c>
      <c r="M532" t="s">
        <v>41</v>
      </c>
      <c r="N532">
        <v>1</v>
      </c>
      <c r="O532">
        <v>5.44</v>
      </c>
      <c r="P532">
        <v>5.3</v>
      </c>
      <c r="Q532">
        <v>0</v>
      </c>
      <c r="R532" t="s">
        <v>193</v>
      </c>
      <c r="S532">
        <v>64</v>
      </c>
      <c r="T532">
        <v>271</v>
      </c>
      <c r="U532">
        <v>174</v>
      </c>
      <c r="V532">
        <v>119</v>
      </c>
      <c r="W532">
        <v>15.1</v>
      </c>
      <c r="X532">
        <f>VLOOKUP(A532,眼底和Gensini!$A:$L,2,0)</f>
        <v>0.75899999999999901</v>
      </c>
      <c r="Y532">
        <f>VLOOKUP($A532,眼底和Gensini!$A:$L,2,0)</f>
        <v>0.75899999999999901</v>
      </c>
      <c r="Z532">
        <f>VLOOKUP($A532,眼底和Gensini!$A:$L,4,0)</f>
        <v>76</v>
      </c>
      <c r="AA532">
        <f>VLOOKUP($A532,眼底和Gensini!$A:$L,5,0)</f>
        <v>77</v>
      </c>
      <c r="AB532">
        <f>VLOOKUP($A532,眼底和Gensini!$A:$L,6,0)</f>
        <v>102.5</v>
      </c>
      <c r="AC532">
        <f>VLOOKUP($A532,眼底和Gensini!$A:$L,7,0)</f>
        <v>97</v>
      </c>
      <c r="AD532">
        <f>VLOOKUP($A532,眼底和Gensini!$A:$L,8,0)</f>
        <v>1.5225</v>
      </c>
      <c r="AE532">
        <f>VLOOKUP($A532,眼底和Gensini!$A:$L,9,0)</f>
        <v>1.496</v>
      </c>
      <c r="AF532">
        <f>VLOOKUP($A532,眼底和Gensini!$A:$L,10,0)</f>
        <v>1.1013999999999999</v>
      </c>
      <c r="AG532">
        <f>VLOOKUP($A532,眼底和Gensini!$A:$L,11,0)</f>
        <v>1.2564500000000001</v>
      </c>
      <c r="AH532">
        <f>VLOOKUP($A532,眼底和Gensini!$A:$L,12,0)</f>
        <v>0</v>
      </c>
    </row>
    <row r="533" spans="1:34" x14ac:dyDescent="0.25">
      <c r="A533">
        <v>243804</v>
      </c>
      <c r="B533">
        <v>75</v>
      </c>
      <c r="C533">
        <v>2</v>
      </c>
      <c r="D533" t="s">
        <v>40</v>
      </c>
      <c r="E533" t="s">
        <v>40</v>
      </c>
      <c r="F533">
        <v>0</v>
      </c>
      <c r="G533" t="s">
        <v>138</v>
      </c>
      <c r="H533" t="s">
        <v>166</v>
      </c>
      <c r="I533" t="s">
        <v>72</v>
      </c>
      <c r="J533" t="s">
        <v>135</v>
      </c>
      <c r="K533" t="s">
        <v>114</v>
      </c>
      <c r="L533" t="s">
        <v>40</v>
      </c>
      <c r="M533" t="s">
        <v>40</v>
      </c>
      <c r="N533">
        <v>1</v>
      </c>
      <c r="O533">
        <v>4.32</v>
      </c>
      <c r="P533">
        <v>6.9</v>
      </c>
      <c r="Q533">
        <v>0</v>
      </c>
      <c r="R533">
        <v>3.7</v>
      </c>
      <c r="S533">
        <v>116</v>
      </c>
      <c r="T533">
        <v>244</v>
      </c>
      <c r="U533">
        <v>214</v>
      </c>
      <c r="V533">
        <v>140</v>
      </c>
      <c r="W533">
        <v>4.5</v>
      </c>
      <c r="X533">
        <f>VLOOKUP(A533,眼底和Gensini!$A:$L,2,0)</f>
        <v>0.69849999999999901</v>
      </c>
      <c r="Y533">
        <f>VLOOKUP($A533,眼底和Gensini!$A:$L,2,0)</f>
        <v>0.69849999999999901</v>
      </c>
      <c r="Z533">
        <f>VLOOKUP($A533,眼底和Gensini!$A:$L,4,0)</f>
        <v>57.5</v>
      </c>
      <c r="AA533">
        <f>VLOOKUP($A533,眼底和Gensini!$A:$L,5,0)</f>
        <v>49.5</v>
      </c>
      <c r="AB533">
        <f>VLOOKUP($A533,眼底和Gensini!$A:$L,6,0)</f>
        <v>81.5</v>
      </c>
      <c r="AC533">
        <f>VLOOKUP($A533,眼底和Gensini!$A:$L,7,0)</f>
        <v>82.5</v>
      </c>
      <c r="AD533">
        <f>VLOOKUP($A533,眼底和Gensini!$A:$L,8,0)</f>
        <v>1.4215</v>
      </c>
      <c r="AE533">
        <f>VLOOKUP($A533,眼底和Gensini!$A:$L,9,0)</f>
        <v>1.4039999999999999</v>
      </c>
      <c r="AF533">
        <f>VLOOKUP($A533,眼底和Gensini!$A:$L,10,0)</f>
        <v>1.4232</v>
      </c>
      <c r="AG533">
        <f>VLOOKUP($A533,眼底和Gensini!$A:$L,11,0)</f>
        <v>1.2584499999999901</v>
      </c>
      <c r="AH533">
        <f>VLOOKUP($A533,眼底和Gensini!$A:$L,12,0)</f>
        <v>0</v>
      </c>
    </row>
    <row r="534" spans="1:34" x14ac:dyDescent="0.25">
      <c r="A534">
        <v>5018</v>
      </c>
      <c r="B534">
        <v>56</v>
      </c>
      <c r="C534">
        <v>2</v>
      </c>
      <c r="D534" t="s">
        <v>40</v>
      </c>
      <c r="E534" t="s">
        <v>40</v>
      </c>
      <c r="F534">
        <v>0</v>
      </c>
      <c r="G534" t="s">
        <v>87</v>
      </c>
      <c r="H534" t="s">
        <v>96</v>
      </c>
      <c r="I534" t="s">
        <v>76</v>
      </c>
      <c r="J534" t="s">
        <v>133</v>
      </c>
      <c r="K534" t="s">
        <v>108</v>
      </c>
      <c r="L534" t="s">
        <v>40</v>
      </c>
      <c r="M534" t="s">
        <v>40</v>
      </c>
      <c r="N534">
        <v>1</v>
      </c>
      <c r="O534">
        <v>3.26</v>
      </c>
      <c r="P534">
        <v>5.7</v>
      </c>
      <c r="Q534">
        <v>78</v>
      </c>
      <c r="R534" t="s">
        <v>52</v>
      </c>
      <c r="S534">
        <v>57</v>
      </c>
      <c r="T534">
        <v>364</v>
      </c>
      <c r="U534">
        <v>181</v>
      </c>
      <c r="V534">
        <v>72</v>
      </c>
      <c r="W534">
        <v>1.8</v>
      </c>
      <c r="X534">
        <f>VLOOKUP(A534,眼底和Gensini!$A:$L,2,0)</f>
        <v>0.5655</v>
      </c>
      <c r="Y534">
        <f>VLOOKUP($A534,眼底和Gensini!$A:$L,2,0)</f>
        <v>0.5655</v>
      </c>
      <c r="Z534">
        <f>VLOOKUP($A534,眼底和Gensini!$A:$L,4,0)</f>
        <v>56.5</v>
      </c>
      <c r="AA534">
        <f>VLOOKUP($A534,眼底和Gensini!$A:$L,5,0)</f>
        <v>65.5</v>
      </c>
      <c r="AB534">
        <f>VLOOKUP($A534,眼底和Gensini!$A:$L,6,0)</f>
        <v>104</v>
      </c>
      <c r="AC534">
        <f>VLOOKUP($A534,眼底和Gensini!$A:$L,7,0)</f>
        <v>125</v>
      </c>
      <c r="AD534">
        <f>VLOOKUP($A534,眼底和Gensini!$A:$L,8,0)</f>
        <v>1.5659999999999901</v>
      </c>
      <c r="AE534">
        <f>VLOOKUP($A534,眼底和Gensini!$A:$L,9,0)</f>
        <v>1.6355</v>
      </c>
      <c r="AF534">
        <f>VLOOKUP($A534,眼底和Gensini!$A:$L,10,0)</f>
        <v>1.2557</v>
      </c>
      <c r="AG534">
        <f>VLOOKUP($A534,眼底和Gensini!$A:$L,11,0)</f>
        <v>1.3528500000000001</v>
      </c>
      <c r="AH534">
        <f>VLOOKUP($A534,眼底和Gensini!$A:$L,12,0)</f>
        <v>78</v>
      </c>
    </row>
    <row r="535" spans="1:34" x14ac:dyDescent="0.25">
      <c r="A535">
        <v>390814</v>
      </c>
      <c r="B535">
        <v>50</v>
      </c>
      <c r="C535">
        <v>2</v>
      </c>
      <c r="D535" t="s">
        <v>41</v>
      </c>
      <c r="E535" t="s">
        <v>40</v>
      </c>
      <c r="F535">
        <v>0</v>
      </c>
      <c r="G535" t="s">
        <v>169</v>
      </c>
      <c r="H535" t="s">
        <v>101</v>
      </c>
      <c r="I535" t="s">
        <v>85</v>
      </c>
      <c r="J535" t="s">
        <v>64</v>
      </c>
      <c r="K535" t="s">
        <v>69</v>
      </c>
      <c r="L535" t="s">
        <v>41</v>
      </c>
      <c r="M535" t="s">
        <v>40</v>
      </c>
      <c r="N535">
        <v>1</v>
      </c>
      <c r="O535">
        <v>4.37</v>
      </c>
      <c r="P535">
        <v>4.0999999999999996</v>
      </c>
      <c r="Q535">
        <v>0</v>
      </c>
      <c r="R535" t="s">
        <v>52</v>
      </c>
      <c r="S535">
        <v>59</v>
      </c>
      <c r="T535">
        <v>271</v>
      </c>
      <c r="U535">
        <v>141</v>
      </c>
      <c r="V535">
        <v>157</v>
      </c>
      <c r="W535">
        <v>10</v>
      </c>
      <c r="X535">
        <f>VLOOKUP(A535,眼底和Gensini!$A:$L,2,0)</f>
        <v>0.80449999999999999</v>
      </c>
      <c r="Y535">
        <f>VLOOKUP($A535,眼底和Gensini!$A:$L,2,0)</f>
        <v>0.80449999999999999</v>
      </c>
      <c r="Z535">
        <f>VLOOKUP($A535,眼底和Gensini!$A:$L,4,0)</f>
        <v>66.5</v>
      </c>
      <c r="AA535">
        <f>VLOOKUP($A535,眼底和Gensini!$A:$L,5,0)</f>
        <v>61</v>
      </c>
      <c r="AB535">
        <f>VLOOKUP($A535,眼底和Gensini!$A:$L,6,0)</f>
        <v>82.5</v>
      </c>
      <c r="AC535">
        <f>VLOOKUP($A535,眼底和Gensini!$A:$L,7,0)</f>
        <v>94</v>
      </c>
      <c r="AD535">
        <f>VLOOKUP($A535,眼底和Gensini!$A:$L,8,0)</f>
        <v>1.5825</v>
      </c>
      <c r="AE535">
        <f>VLOOKUP($A535,眼底和Gensini!$A:$L,9,0)</f>
        <v>1.6345000000000001</v>
      </c>
      <c r="AF535">
        <f>VLOOKUP($A535,眼底和Gensini!$A:$L,10,0)</f>
        <v>0.63880000000000003</v>
      </c>
      <c r="AG535">
        <f>VLOOKUP($A535,眼底和Gensini!$A:$L,11,0)</f>
        <v>1.2045999999999999</v>
      </c>
      <c r="AH535">
        <f>VLOOKUP($A535,眼底和Gensini!$A:$L,12,0)</f>
        <v>0</v>
      </c>
    </row>
    <row r="536" spans="1:34" x14ac:dyDescent="0.25">
      <c r="A536">
        <v>333002</v>
      </c>
      <c r="B536">
        <v>50</v>
      </c>
      <c r="C536">
        <v>1</v>
      </c>
      <c r="D536" t="s">
        <v>41</v>
      </c>
      <c r="E536" t="s">
        <v>40</v>
      </c>
      <c r="F536">
        <v>0</v>
      </c>
      <c r="G536" t="s">
        <v>104</v>
      </c>
      <c r="H536" t="s">
        <v>148</v>
      </c>
      <c r="I536" t="s">
        <v>51</v>
      </c>
      <c r="J536" t="s">
        <v>135</v>
      </c>
      <c r="K536" t="s">
        <v>80</v>
      </c>
      <c r="L536" t="s">
        <v>40</v>
      </c>
      <c r="M536" t="s">
        <v>40</v>
      </c>
      <c r="N536">
        <v>1</v>
      </c>
      <c r="O536">
        <v>3.69</v>
      </c>
      <c r="P536">
        <v>5.4</v>
      </c>
      <c r="Q536">
        <v>10</v>
      </c>
      <c r="R536" t="s">
        <v>52</v>
      </c>
      <c r="S536">
        <v>77</v>
      </c>
      <c r="T536">
        <v>438</v>
      </c>
      <c r="U536">
        <v>172</v>
      </c>
      <c r="V536">
        <v>126</v>
      </c>
      <c r="W536">
        <v>11.4</v>
      </c>
      <c r="X536">
        <f>VLOOKUP(A536,眼底和Gensini!$A:$L,2,0)</f>
        <v>0.91449999999999998</v>
      </c>
      <c r="Y536">
        <f>VLOOKUP($A536,眼底和Gensini!$A:$L,2,0)</f>
        <v>0.91449999999999998</v>
      </c>
      <c r="Z536">
        <f>VLOOKUP($A536,眼底和Gensini!$A:$L,4,0)</f>
        <v>68.5</v>
      </c>
      <c r="AA536">
        <f>VLOOKUP($A536,眼底和Gensini!$A:$L,5,0)</f>
        <v>58.5</v>
      </c>
      <c r="AB536">
        <f>VLOOKUP($A536,眼底和Gensini!$A:$L,6,0)</f>
        <v>76.5</v>
      </c>
      <c r="AC536">
        <f>VLOOKUP($A536,眼底和Gensini!$A:$L,7,0)</f>
        <v>91.5</v>
      </c>
      <c r="AD536">
        <f>VLOOKUP($A536,眼底和Gensini!$A:$L,8,0)</f>
        <v>1.6324999999999901</v>
      </c>
      <c r="AE536">
        <f>VLOOKUP($A536,眼底和Gensini!$A:$L,9,0)</f>
        <v>1.6484999999999901</v>
      </c>
      <c r="AF536">
        <f>VLOOKUP($A536,眼底和Gensini!$A:$L,10,0)</f>
        <v>1.16035</v>
      </c>
      <c r="AG536">
        <f>VLOOKUP($A536,眼底和Gensini!$A:$L,11,0)</f>
        <v>1.6570499999999999</v>
      </c>
      <c r="AH536">
        <f>VLOOKUP($A536,眼底和Gensini!$A:$L,12,0)</f>
        <v>10</v>
      </c>
    </row>
    <row r="537" spans="1:34" x14ac:dyDescent="0.25">
      <c r="A537">
        <v>322876</v>
      </c>
      <c r="B537">
        <v>87</v>
      </c>
      <c r="C537">
        <v>1</v>
      </c>
      <c r="D537" t="s">
        <v>41</v>
      </c>
      <c r="E537" t="s">
        <v>41</v>
      </c>
      <c r="F537">
        <v>0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s">
        <v>41</v>
      </c>
      <c r="M537" t="s">
        <v>40</v>
      </c>
      <c r="N537">
        <v>1</v>
      </c>
      <c r="O537">
        <v>3.55</v>
      </c>
      <c r="P537">
        <v>6.1</v>
      </c>
      <c r="Q537">
        <v>26</v>
      </c>
      <c r="R537">
        <v>2.2000000000000002</v>
      </c>
      <c r="S537">
        <v>77</v>
      </c>
      <c r="T537">
        <v>264</v>
      </c>
      <c r="U537">
        <v>196</v>
      </c>
      <c r="V537">
        <v>57</v>
      </c>
      <c r="W537">
        <v>1.2</v>
      </c>
      <c r="X537">
        <f>VLOOKUP(A537,眼底和Gensini!$A:$L,2,0)</f>
        <v>0.54499999999999904</v>
      </c>
      <c r="Y537">
        <f>VLOOKUP($A537,眼底和Gensini!$A:$L,2,0)</f>
        <v>0.54499999999999904</v>
      </c>
      <c r="Z537">
        <f>VLOOKUP($A537,眼底和Gensini!$A:$L,4,0)</f>
        <v>56</v>
      </c>
      <c r="AA537">
        <f>VLOOKUP($A537,眼底和Gensini!$A:$L,5,0)</f>
        <v>73</v>
      </c>
      <c r="AB537">
        <f>VLOOKUP($A537,眼底和Gensini!$A:$L,6,0)</f>
        <v>99</v>
      </c>
      <c r="AC537">
        <f>VLOOKUP($A537,眼底和Gensini!$A:$L,7,0)</f>
        <v>127</v>
      </c>
      <c r="AD537">
        <f>VLOOKUP($A537,眼底和Gensini!$A:$L,8,0)</f>
        <v>1.2635000000000001</v>
      </c>
      <c r="AE537">
        <f>VLOOKUP($A537,眼底和Gensini!$A:$L,9,0)</f>
        <v>1.4350000000000001</v>
      </c>
      <c r="AF537">
        <f>VLOOKUP($A537,眼底和Gensini!$A:$L,10,0)</f>
        <v>0.82579999999999998</v>
      </c>
      <c r="AG537">
        <f>VLOOKUP($A537,眼底和Gensini!$A:$L,11,0)</f>
        <v>1.0949</v>
      </c>
      <c r="AH537">
        <f>VLOOKUP($A537,眼底和Gensini!$A:$L,12,0)</f>
        <v>26</v>
      </c>
    </row>
    <row r="538" spans="1:34" x14ac:dyDescent="0.25">
      <c r="A538">
        <v>306989</v>
      </c>
      <c r="B538">
        <v>73</v>
      </c>
      <c r="C538">
        <v>1</v>
      </c>
      <c r="D538" t="s">
        <v>41</v>
      </c>
      <c r="E538" t="s">
        <v>40</v>
      </c>
      <c r="F538">
        <v>0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s">
        <v>41</v>
      </c>
      <c r="M538" t="s">
        <v>40</v>
      </c>
      <c r="N538">
        <v>1</v>
      </c>
      <c r="O538">
        <v>3.13</v>
      </c>
      <c r="P538">
        <v>5.0999999999999996</v>
      </c>
      <c r="Q538">
        <v>6</v>
      </c>
      <c r="R538" t="s">
        <v>52</v>
      </c>
      <c r="S538">
        <v>58</v>
      </c>
      <c r="T538">
        <v>290</v>
      </c>
      <c r="U538">
        <v>181</v>
      </c>
      <c r="V538">
        <v>82</v>
      </c>
      <c r="W538">
        <v>3.8</v>
      </c>
      <c r="X538">
        <f>VLOOKUP(A538,眼底和Gensini!$A:$L,2,0)</f>
        <v>1.00049999999999</v>
      </c>
      <c r="Y538">
        <f>VLOOKUP($A538,眼底和Gensini!$A:$L,2,0)</f>
        <v>1.00049999999999</v>
      </c>
      <c r="Z538">
        <f>VLOOKUP($A538,眼底和Gensini!$A:$L,4,0)</f>
        <v>75.5</v>
      </c>
      <c r="AA538">
        <f>VLOOKUP($A538,眼底和Gensini!$A:$L,5,0)</f>
        <v>65</v>
      </c>
      <c r="AB538">
        <f>VLOOKUP($A538,眼底和Gensini!$A:$L,6,0)</f>
        <v>83.5</v>
      </c>
      <c r="AC538">
        <f>VLOOKUP($A538,眼底和Gensini!$A:$L,7,0)</f>
        <v>90.5</v>
      </c>
      <c r="AD538">
        <f>VLOOKUP($A538,眼底和Gensini!$A:$L,8,0)</f>
        <v>1.474</v>
      </c>
      <c r="AE538">
        <f>VLOOKUP($A538,眼底和Gensini!$A:$L,9,0)</f>
        <v>1.54</v>
      </c>
      <c r="AF538">
        <f>VLOOKUP($A538,眼底和Gensini!$A:$L,10,0)</f>
        <v>0.81984999999999997</v>
      </c>
      <c r="AG538">
        <f>VLOOKUP($A538,眼底和Gensini!$A:$L,11,0)</f>
        <v>1.1030500000000001</v>
      </c>
      <c r="AH538">
        <f>VLOOKUP($A538,眼底和Gensini!$A:$L,12,0)</f>
        <v>6</v>
      </c>
    </row>
    <row r="539" spans="1:34" x14ac:dyDescent="0.25">
      <c r="A539">
        <v>412710</v>
      </c>
      <c r="B539">
        <v>50</v>
      </c>
      <c r="C539">
        <v>1</v>
      </c>
      <c r="D539" t="s">
        <v>41</v>
      </c>
      <c r="E539" t="s">
        <v>41</v>
      </c>
      <c r="F539">
        <v>0</v>
      </c>
      <c r="G539" t="s">
        <v>73</v>
      </c>
      <c r="H539" t="s">
        <v>122</v>
      </c>
      <c r="I539" t="s">
        <v>70</v>
      </c>
      <c r="J539" t="s">
        <v>82</v>
      </c>
      <c r="K539" t="s">
        <v>76</v>
      </c>
      <c r="L539" t="s">
        <v>41</v>
      </c>
      <c r="M539" t="s">
        <v>40</v>
      </c>
      <c r="N539">
        <v>1</v>
      </c>
      <c r="O539">
        <v>4.6500000000000004</v>
      </c>
      <c r="P539">
        <v>4.7</v>
      </c>
      <c r="Q539">
        <v>2</v>
      </c>
      <c r="R539" t="s">
        <v>52</v>
      </c>
      <c r="S539">
        <v>75</v>
      </c>
      <c r="T539">
        <v>324</v>
      </c>
      <c r="U539">
        <v>125</v>
      </c>
      <c r="V539">
        <v>93</v>
      </c>
      <c r="W539" t="s">
        <v>158</v>
      </c>
      <c r="X539">
        <f>VLOOKUP(A539,眼底和Gensini!$A:$L,2,0)</f>
        <v>0.63700000000000001</v>
      </c>
      <c r="Y539">
        <f>VLOOKUP($A539,眼底和Gensini!$A:$L,2,0)</f>
        <v>0.63700000000000001</v>
      </c>
      <c r="Z539">
        <f>VLOOKUP($A539,眼底和Gensini!$A:$L,4,0)</f>
        <v>64</v>
      </c>
      <c r="AA539">
        <f>VLOOKUP($A539,眼底和Gensini!$A:$L,5,0)</f>
        <v>67</v>
      </c>
      <c r="AB539">
        <f>VLOOKUP($A539,眼底和Gensini!$A:$L,6,0)</f>
        <v>103</v>
      </c>
      <c r="AC539">
        <f>VLOOKUP($A539,眼底和Gensini!$A:$L,7,0)</f>
        <v>107.5</v>
      </c>
      <c r="AD539">
        <f>VLOOKUP($A539,眼底和Gensini!$A:$L,8,0)</f>
        <v>1.6299999999999899</v>
      </c>
      <c r="AE539">
        <f>VLOOKUP($A539,眼底和Gensini!$A:$L,9,0)</f>
        <v>1.6139999999999901</v>
      </c>
      <c r="AF539">
        <f>VLOOKUP($A539,眼底和Gensini!$A:$L,10,0)</f>
        <v>2.5442999999999998</v>
      </c>
      <c r="AG539">
        <f>VLOOKUP($A539,眼底和Gensini!$A:$L,11,0)</f>
        <v>1.36175</v>
      </c>
      <c r="AH539">
        <f>VLOOKUP($A539,眼底和Gensini!$A:$L,12,0)</f>
        <v>2</v>
      </c>
    </row>
    <row r="540" spans="1:34" x14ac:dyDescent="0.25">
      <c r="A540">
        <v>264250</v>
      </c>
      <c r="B540">
        <v>77</v>
      </c>
      <c r="C540">
        <v>2</v>
      </c>
      <c r="D540" t="s">
        <v>40</v>
      </c>
      <c r="E540" t="s">
        <v>41</v>
      </c>
      <c r="F540">
        <v>0</v>
      </c>
      <c r="G540" t="s">
        <v>87</v>
      </c>
      <c r="H540" t="s">
        <v>121</v>
      </c>
      <c r="I540" t="s">
        <v>55</v>
      </c>
      <c r="J540" t="s">
        <v>157</v>
      </c>
      <c r="K540" t="s">
        <v>130</v>
      </c>
      <c r="L540" t="s">
        <v>41</v>
      </c>
      <c r="M540" t="s">
        <v>41</v>
      </c>
      <c r="N540">
        <v>1</v>
      </c>
      <c r="O540">
        <v>4.29</v>
      </c>
      <c r="P540">
        <v>6.9</v>
      </c>
      <c r="Q540">
        <v>11</v>
      </c>
      <c r="R540">
        <v>0.5</v>
      </c>
      <c r="S540">
        <v>77</v>
      </c>
      <c r="T540">
        <v>320</v>
      </c>
      <c r="U540">
        <v>188</v>
      </c>
      <c r="V540">
        <v>190</v>
      </c>
      <c r="W540">
        <v>3.7</v>
      </c>
      <c r="X540">
        <f>VLOOKUP(A540,眼底和Gensini!$A:$L,2,0)</f>
        <v>0</v>
      </c>
      <c r="Y540">
        <f>VLOOKUP($A540,眼底和Gensini!$A:$L,2,0)</f>
        <v>0</v>
      </c>
      <c r="Z540">
        <f>VLOOKUP($A540,眼底和Gensini!$A:$L,4,0)</f>
        <v>0</v>
      </c>
      <c r="AA540">
        <f>VLOOKUP($A540,眼底和Gensini!$A:$L,5,0)</f>
        <v>0</v>
      </c>
      <c r="AB540">
        <f>VLOOKUP($A540,眼底和Gensini!$A:$L,6,0)</f>
        <v>62</v>
      </c>
      <c r="AC540">
        <f>VLOOKUP($A540,眼底和Gensini!$A:$L,7,0)</f>
        <v>38</v>
      </c>
      <c r="AD540">
        <f>VLOOKUP($A540,眼底和Gensini!$A:$L,8,0)</f>
        <v>0.89849999999999997</v>
      </c>
      <c r="AE540">
        <f>VLOOKUP($A540,眼底和Gensini!$A:$L,9,0)</f>
        <v>1.06449999999999</v>
      </c>
      <c r="AF540">
        <f>VLOOKUP($A540,眼底和Gensini!$A:$L,10,0)</f>
        <v>0.55769999999999997</v>
      </c>
      <c r="AG540">
        <f>VLOOKUP($A540,眼底和Gensini!$A:$L,11,0)</f>
        <v>0.63484999999999903</v>
      </c>
      <c r="AH540">
        <f>VLOOKUP($A540,眼底和Gensini!$A:$L,12,0)</f>
        <v>11</v>
      </c>
    </row>
    <row r="541" spans="1:34" x14ac:dyDescent="0.25">
      <c r="A541">
        <v>71844</v>
      </c>
      <c r="B541">
        <v>68</v>
      </c>
      <c r="C541">
        <v>2</v>
      </c>
      <c r="D541" t="s">
        <v>40</v>
      </c>
      <c r="E541" t="s">
        <v>40</v>
      </c>
      <c r="F541">
        <v>0</v>
      </c>
      <c r="G541" t="s">
        <v>133</v>
      </c>
      <c r="H541" t="s">
        <v>80</v>
      </c>
      <c r="I541" t="s">
        <v>72</v>
      </c>
      <c r="J541" t="s">
        <v>50</v>
      </c>
      <c r="K541" t="s">
        <v>114</v>
      </c>
      <c r="L541" t="s">
        <v>41</v>
      </c>
      <c r="M541" t="s">
        <v>40</v>
      </c>
      <c r="N541">
        <v>1</v>
      </c>
      <c r="O541">
        <v>3.54</v>
      </c>
      <c r="P541">
        <v>6</v>
      </c>
      <c r="Q541">
        <v>82</v>
      </c>
      <c r="R541">
        <v>7.8</v>
      </c>
      <c r="S541">
        <v>80</v>
      </c>
      <c r="T541">
        <v>341</v>
      </c>
      <c r="U541">
        <v>223</v>
      </c>
      <c r="V541">
        <v>64</v>
      </c>
      <c r="W541">
        <v>2</v>
      </c>
      <c r="X541">
        <f>VLOOKUP(A541,眼底和Gensini!$A:$L,2,0)</f>
        <v>0.70299999999999996</v>
      </c>
      <c r="Y541">
        <f>VLOOKUP($A541,眼底和Gensini!$A:$L,2,0)</f>
        <v>0.70299999999999996</v>
      </c>
      <c r="Z541">
        <f>VLOOKUP($A541,眼底和Gensini!$A:$L,4,0)</f>
        <v>68.5</v>
      </c>
      <c r="AA541">
        <f>VLOOKUP($A541,眼底和Gensini!$A:$L,5,0)</f>
        <v>64</v>
      </c>
      <c r="AB541">
        <f>VLOOKUP($A541,眼底和Gensini!$A:$L,6,0)</f>
        <v>98</v>
      </c>
      <c r="AC541">
        <f>VLOOKUP($A541,眼底和Gensini!$A:$L,7,0)</f>
        <v>72</v>
      </c>
      <c r="AD541">
        <f>VLOOKUP($A541,眼底和Gensini!$A:$L,8,0)</f>
        <v>1.5149999999999899</v>
      </c>
      <c r="AE541">
        <f>VLOOKUP($A541,眼底和Gensini!$A:$L,9,0)</f>
        <v>1.5169999999999899</v>
      </c>
      <c r="AF541">
        <f>VLOOKUP($A541,眼底和Gensini!$A:$L,10,0)</f>
        <v>0.81825000000000003</v>
      </c>
      <c r="AG541">
        <f>VLOOKUP($A541,眼底和Gensini!$A:$L,11,0)</f>
        <v>1.0163500000000001</v>
      </c>
      <c r="AH541">
        <f>VLOOKUP($A541,眼底和Gensini!$A:$L,12,0)</f>
        <v>82</v>
      </c>
    </row>
    <row r="542" spans="1:34" x14ac:dyDescent="0.25">
      <c r="A542">
        <v>412880</v>
      </c>
      <c r="B542">
        <v>54</v>
      </c>
      <c r="C542">
        <v>1</v>
      </c>
      <c r="D542" t="s">
        <v>40</v>
      </c>
      <c r="E542" t="s">
        <v>41</v>
      </c>
      <c r="F542">
        <v>0</v>
      </c>
      <c r="G542" t="s">
        <v>137</v>
      </c>
      <c r="H542" t="s">
        <v>80</v>
      </c>
      <c r="I542" t="s">
        <v>55</v>
      </c>
      <c r="J542" t="s">
        <v>64</v>
      </c>
      <c r="K542" t="s">
        <v>86</v>
      </c>
      <c r="L542" t="s">
        <v>41</v>
      </c>
      <c r="M542" t="s">
        <v>40</v>
      </c>
      <c r="N542">
        <v>1</v>
      </c>
      <c r="O542">
        <v>3.95</v>
      </c>
      <c r="P542">
        <v>4.9000000000000004</v>
      </c>
      <c r="Q542">
        <v>0</v>
      </c>
      <c r="R542" t="s">
        <v>52</v>
      </c>
      <c r="S542">
        <v>74</v>
      </c>
      <c r="T542">
        <v>387</v>
      </c>
      <c r="U542">
        <v>140</v>
      </c>
      <c r="V542">
        <v>103</v>
      </c>
      <c r="W542">
        <v>12.7</v>
      </c>
      <c r="X542">
        <f>VLOOKUP(A542,眼底和Gensini!$A:$L,2,0)</f>
        <v>0.64199999999999902</v>
      </c>
      <c r="Y542">
        <f>VLOOKUP($A542,眼底和Gensini!$A:$L,2,0)</f>
        <v>0.64199999999999902</v>
      </c>
      <c r="Z542">
        <f>VLOOKUP($A542,眼底和Gensini!$A:$L,4,0)</f>
        <v>49</v>
      </c>
      <c r="AA542">
        <f>VLOOKUP($A542,眼底和Gensini!$A:$L,5,0)</f>
        <v>47.5</v>
      </c>
      <c r="AB542">
        <f>VLOOKUP($A542,眼底和Gensini!$A:$L,6,0)</f>
        <v>77.5</v>
      </c>
      <c r="AC542">
        <f>VLOOKUP($A542,眼底和Gensini!$A:$L,7,0)</f>
        <v>82.5</v>
      </c>
      <c r="AD542">
        <f>VLOOKUP($A542,眼底和Gensini!$A:$L,8,0)</f>
        <v>1.59899999999999</v>
      </c>
      <c r="AE542">
        <f>VLOOKUP($A542,眼底和Gensini!$A:$L,9,0)</f>
        <v>1.621</v>
      </c>
      <c r="AF542">
        <f>VLOOKUP($A542,眼底和Gensini!$A:$L,10,0)</f>
        <v>1.29915</v>
      </c>
      <c r="AG542">
        <f>VLOOKUP($A542,眼底和Gensini!$A:$L,11,0)</f>
        <v>1.45235</v>
      </c>
      <c r="AH542">
        <f>VLOOKUP($A542,眼底和Gensini!$A:$L,12,0)</f>
        <v>0</v>
      </c>
    </row>
    <row r="543" spans="1:34" x14ac:dyDescent="0.25">
      <c r="A543">
        <v>383781</v>
      </c>
      <c r="B543">
        <v>73</v>
      </c>
      <c r="C543">
        <v>2</v>
      </c>
      <c r="D543" t="s">
        <v>41</v>
      </c>
      <c r="E543" t="s">
        <v>40</v>
      </c>
      <c r="F543">
        <v>0</v>
      </c>
      <c r="G543" t="s">
        <v>133</v>
      </c>
      <c r="H543" t="s">
        <v>101</v>
      </c>
      <c r="I543" t="s">
        <v>55</v>
      </c>
      <c r="J543" t="s">
        <v>56</v>
      </c>
      <c r="K543" t="s">
        <v>154</v>
      </c>
      <c r="L543" t="s">
        <v>41</v>
      </c>
      <c r="M543" t="s">
        <v>41</v>
      </c>
      <c r="N543">
        <v>1</v>
      </c>
      <c r="O543">
        <v>2.7</v>
      </c>
      <c r="P543">
        <v>8.4</v>
      </c>
      <c r="Q543">
        <v>38</v>
      </c>
      <c r="R543">
        <v>97.1</v>
      </c>
      <c r="S543">
        <v>56</v>
      </c>
      <c r="T543">
        <v>154</v>
      </c>
      <c r="U543">
        <v>222</v>
      </c>
      <c r="V543">
        <v>28</v>
      </c>
      <c r="W543">
        <v>16.899999999999999</v>
      </c>
      <c r="X543">
        <f>VLOOKUP(A543,眼底和Gensini!$A:$L,2,0)</f>
        <v>0.59099999999999997</v>
      </c>
      <c r="Y543">
        <f>VLOOKUP($A543,眼底和Gensini!$A:$L,2,0)</f>
        <v>0.59099999999999997</v>
      </c>
      <c r="Z543">
        <f>VLOOKUP($A543,眼底和Gensini!$A:$L,4,0)</f>
        <v>72</v>
      </c>
      <c r="AA543">
        <f>VLOOKUP($A543,眼底和Gensini!$A:$L,5,0)</f>
        <v>83</v>
      </c>
      <c r="AB543">
        <f>VLOOKUP($A543,眼底和Gensini!$A:$L,6,0)</f>
        <v>125</v>
      </c>
      <c r="AC543">
        <f>VLOOKUP($A543,眼底和Gensini!$A:$L,7,0)</f>
        <v>128.5</v>
      </c>
      <c r="AD543">
        <f>VLOOKUP($A543,眼底和Gensini!$A:$L,8,0)</f>
        <v>1.40099999999999</v>
      </c>
      <c r="AE543">
        <f>VLOOKUP($A543,眼底和Gensini!$A:$L,9,0)</f>
        <v>1.4749999999999901</v>
      </c>
      <c r="AF543">
        <f>VLOOKUP($A543,眼底和Gensini!$A:$L,10,0)</f>
        <v>1.7544499999999901</v>
      </c>
      <c r="AG543">
        <f>VLOOKUP($A543,眼底和Gensini!$A:$L,11,0)</f>
        <v>1.6496999999999999</v>
      </c>
      <c r="AH543">
        <f>VLOOKUP($A543,眼底和Gensini!$A:$L,12,0)</f>
        <v>38</v>
      </c>
    </row>
    <row r="544" spans="1:34" x14ac:dyDescent="0.25">
      <c r="A544">
        <v>201046</v>
      </c>
      <c r="B544">
        <v>63</v>
      </c>
      <c r="C544">
        <v>1</v>
      </c>
      <c r="D544" t="s">
        <v>41</v>
      </c>
      <c r="E544" t="s">
        <v>40</v>
      </c>
      <c r="F544">
        <v>0</v>
      </c>
      <c r="G544" t="s">
        <v>53</v>
      </c>
      <c r="H544" t="s">
        <v>92</v>
      </c>
      <c r="I544" t="s">
        <v>51</v>
      </c>
      <c r="J544" t="s">
        <v>132</v>
      </c>
      <c r="K544" t="s">
        <v>43</v>
      </c>
      <c r="L544" t="s">
        <v>41</v>
      </c>
      <c r="M544" t="s">
        <v>41</v>
      </c>
      <c r="N544">
        <v>1</v>
      </c>
      <c r="O544">
        <v>4.6100000000000003</v>
      </c>
      <c r="P544">
        <v>6.6</v>
      </c>
      <c r="Q544">
        <v>0</v>
      </c>
      <c r="R544" t="s">
        <v>52</v>
      </c>
      <c r="S544">
        <v>39</v>
      </c>
      <c r="T544">
        <v>488</v>
      </c>
      <c r="U544">
        <v>146</v>
      </c>
      <c r="V544">
        <v>83</v>
      </c>
      <c r="W544">
        <v>0.5</v>
      </c>
      <c r="X544">
        <f>VLOOKUP(A544,眼底和Gensini!$A:$L,2,0)</f>
        <v>0.76100000000000001</v>
      </c>
      <c r="Y544">
        <f>VLOOKUP($A544,眼底和Gensini!$A:$L,2,0)</f>
        <v>0.76100000000000001</v>
      </c>
      <c r="Z544">
        <f>VLOOKUP($A544,眼底和Gensini!$A:$L,4,0)</f>
        <v>62</v>
      </c>
      <c r="AA544">
        <f>VLOOKUP($A544,眼底和Gensini!$A:$L,5,0)</f>
        <v>58.5</v>
      </c>
      <c r="AB544">
        <f>VLOOKUP($A544,眼底和Gensini!$A:$L,6,0)</f>
        <v>81.5</v>
      </c>
      <c r="AC544">
        <f>VLOOKUP($A544,眼底和Gensini!$A:$L,7,0)</f>
        <v>81</v>
      </c>
      <c r="AD544">
        <f>VLOOKUP($A544,眼底和Gensini!$A:$L,8,0)</f>
        <v>1.5165</v>
      </c>
      <c r="AE544">
        <f>VLOOKUP($A544,眼底和Gensini!$A:$L,9,0)</f>
        <v>1.5885</v>
      </c>
      <c r="AF544">
        <f>VLOOKUP($A544,眼底和Gensini!$A:$L,10,0)</f>
        <v>1.6414</v>
      </c>
      <c r="AG544">
        <f>VLOOKUP($A544,眼底和Gensini!$A:$L,11,0)</f>
        <v>1.5265499999999901</v>
      </c>
      <c r="AH544">
        <f>VLOOKUP($A544,眼底和Gensini!$A:$L,12,0)</f>
        <v>0</v>
      </c>
    </row>
    <row r="545" spans="1:34" x14ac:dyDescent="0.25">
      <c r="A545">
        <v>393928</v>
      </c>
      <c r="B545">
        <v>57</v>
      </c>
      <c r="C545">
        <v>1</v>
      </c>
      <c r="D545" t="s">
        <v>41</v>
      </c>
      <c r="E545" t="s">
        <v>41</v>
      </c>
      <c r="F545">
        <v>0</v>
      </c>
      <c r="G545" t="s">
        <v>126</v>
      </c>
      <c r="H545" t="s">
        <v>84</v>
      </c>
      <c r="I545" t="s">
        <v>51</v>
      </c>
      <c r="J545" t="s">
        <v>123</v>
      </c>
      <c r="K545" t="s">
        <v>43</v>
      </c>
      <c r="L545" t="s">
        <v>41</v>
      </c>
      <c r="M545" t="s">
        <v>41</v>
      </c>
      <c r="N545">
        <v>1</v>
      </c>
      <c r="O545">
        <v>4.0199999999999996</v>
      </c>
      <c r="P545">
        <v>7.2</v>
      </c>
      <c r="Q545">
        <v>84</v>
      </c>
      <c r="R545" t="s">
        <v>52</v>
      </c>
      <c r="S545">
        <v>81</v>
      </c>
      <c r="T545">
        <v>281</v>
      </c>
      <c r="U545">
        <v>157</v>
      </c>
      <c r="V545">
        <v>97</v>
      </c>
      <c r="W545">
        <v>8.4</v>
      </c>
      <c r="X545">
        <f>VLOOKUP(A545,眼底和Gensini!$A:$L,2,0)</f>
        <v>0.72550000000000003</v>
      </c>
      <c r="Y545">
        <f>VLOOKUP($A545,眼底和Gensini!$A:$L,2,0)</f>
        <v>0.72550000000000003</v>
      </c>
      <c r="Z545">
        <f>VLOOKUP($A545,眼底和Gensini!$A:$L,4,0)</f>
        <v>62.5</v>
      </c>
      <c r="AA545">
        <f>VLOOKUP($A545,眼底和Gensini!$A:$L,5,0)</f>
        <v>43</v>
      </c>
      <c r="AB545">
        <f>VLOOKUP($A545,眼底和Gensini!$A:$L,6,0)</f>
        <v>86</v>
      </c>
      <c r="AC545">
        <f>VLOOKUP($A545,眼底和Gensini!$A:$L,7,0)</f>
        <v>82.5</v>
      </c>
      <c r="AD545">
        <f>VLOOKUP($A545,眼底和Gensini!$A:$L,8,0)</f>
        <v>1.5825</v>
      </c>
      <c r="AE545">
        <f>VLOOKUP($A545,眼底和Gensini!$A:$L,9,0)</f>
        <v>1.6524999999999901</v>
      </c>
      <c r="AF545">
        <f>VLOOKUP($A545,眼底和Gensini!$A:$L,10,0)</f>
        <v>2.3574000000000002</v>
      </c>
      <c r="AG545">
        <f>VLOOKUP($A545,眼底和Gensini!$A:$L,11,0)</f>
        <v>1.8778999999999999</v>
      </c>
      <c r="AH545">
        <f>VLOOKUP($A545,眼底和Gensini!$A:$L,12,0)</f>
        <v>84</v>
      </c>
    </row>
    <row r="546" spans="1:34" x14ac:dyDescent="0.25">
      <c r="A546">
        <v>412747</v>
      </c>
      <c r="B546">
        <v>48</v>
      </c>
      <c r="C546">
        <v>1</v>
      </c>
      <c r="D546" t="s">
        <v>41</v>
      </c>
      <c r="E546" t="s">
        <v>40</v>
      </c>
      <c r="F546">
        <v>0</v>
      </c>
      <c r="G546" t="s">
        <v>57</v>
      </c>
      <c r="H546" t="s">
        <v>72</v>
      </c>
      <c r="I546" t="s">
        <v>51</v>
      </c>
      <c r="J546" t="s">
        <v>106</v>
      </c>
      <c r="K546" t="s">
        <v>72</v>
      </c>
      <c r="L546" t="s">
        <v>41</v>
      </c>
      <c r="M546" t="s">
        <v>41</v>
      </c>
      <c r="N546">
        <v>1</v>
      </c>
      <c r="O546">
        <v>3.66</v>
      </c>
      <c r="P546">
        <v>6.1</v>
      </c>
      <c r="Q546">
        <v>10</v>
      </c>
      <c r="R546" t="s">
        <v>52</v>
      </c>
      <c r="S546">
        <v>77</v>
      </c>
      <c r="T546">
        <v>447</v>
      </c>
      <c r="U546">
        <v>169</v>
      </c>
      <c r="V546">
        <v>77</v>
      </c>
      <c r="W546">
        <v>2.6</v>
      </c>
      <c r="X546">
        <f>VLOOKUP(A546,眼底和Gensini!$A:$L,2,0)</f>
        <v>0.70399999999999996</v>
      </c>
      <c r="Y546">
        <f>VLOOKUP($A546,眼底和Gensini!$A:$L,2,0)</f>
        <v>0.70399999999999996</v>
      </c>
      <c r="Z546">
        <f>VLOOKUP($A546,眼底和Gensini!$A:$L,4,0)</f>
        <v>69.5</v>
      </c>
      <c r="AA546">
        <f>VLOOKUP($A546,眼底和Gensini!$A:$L,5,0)</f>
        <v>53</v>
      </c>
      <c r="AB546">
        <f>VLOOKUP($A546,眼底和Gensini!$A:$L,6,0)</f>
        <v>98.5</v>
      </c>
      <c r="AC546">
        <f>VLOOKUP($A546,眼底和Gensini!$A:$L,7,0)</f>
        <v>74.5</v>
      </c>
      <c r="AD546">
        <f>VLOOKUP($A546,眼底和Gensini!$A:$L,8,0)</f>
        <v>1.5169999999999999</v>
      </c>
      <c r="AE546">
        <f>VLOOKUP($A546,眼底和Gensini!$A:$L,9,0)</f>
        <v>1.5489999999999999</v>
      </c>
      <c r="AF546">
        <f>VLOOKUP($A546,眼底和Gensini!$A:$L,10,0)</f>
        <v>0.70225000000000004</v>
      </c>
      <c r="AG546">
        <f>VLOOKUP($A546,眼底和Gensini!$A:$L,11,0)</f>
        <v>1.7263999999999999</v>
      </c>
      <c r="AH546">
        <f>VLOOKUP($A546,眼底和Gensini!$A:$L,12,0)</f>
        <v>10</v>
      </c>
    </row>
    <row r="547" spans="1:34" x14ac:dyDescent="0.25">
      <c r="A547">
        <v>412695</v>
      </c>
      <c r="B547">
        <v>68</v>
      </c>
      <c r="C547">
        <v>1</v>
      </c>
      <c r="D547" t="s">
        <v>41</v>
      </c>
      <c r="E547" t="s">
        <v>41</v>
      </c>
      <c r="F547">
        <v>0</v>
      </c>
      <c r="G547" t="s">
        <v>88</v>
      </c>
      <c r="H547" t="s">
        <v>49</v>
      </c>
      <c r="I547" t="s">
        <v>55</v>
      </c>
      <c r="J547" t="s">
        <v>102</v>
      </c>
      <c r="K547" t="s">
        <v>194</v>
      </c>
      <c r="L547" t="s">
        <v>41</v>
      </c>
      <c r="M547" t="s">
        <v>40</v>
      </c>
      <c r="N547">
        <v>1</v>
      </c>
      <c r="O547" t="e">
        <v>#N/A</v>
      </c>
      <c r="P547" t="e">
        <v>#N/A</v>
      </c>
      <c r="Q547">
        <v>20</v>
      </c>
      <c r="R547">
        <v>155.5</v>
      </c>
      <c r="S547">
        <v>61</v>
      </c>
      <c r="T547">
        <v>104</v>
      </c>
      <c r="U547">
        <v>303</v>
      </c>
      <c r="V547">
        <v>15</v>
      </c>
      <c r="W547">
        <v>2.2000000000000002</v>
      </c>
      <c r="X547">
        <f>VLOOKUP(A547,眼底和Gensini!$A:$L,2,0)</f>
        <v>0.66700000000000004</v>
      </c>
      <c r="Y547">
        <f>VLOOKUP($A547,眼底和Gensini!$A:$L,2,0)</f>
        <v>0.66700000000000004</v>
      </c>
      <c r="Z547">
        <f>VLOOKUP($A547,眼底和Gensini!$A:$L,4,0)</f>
        <v>78.5</v>
      </c>
      <c r="AA547">
        <f>VLOOKUP($A547,眼底和Gensini!$A:$L,5,0)</f>
        <v>63.5</v>
      </c>
      <c r="AB547">
        <f>VLOOKUP($A547,眼底和Gensini!$A:$L,6,0)</f>
        <v>119</v>
      </c>
      <c r="AC547">
        <f>VLOOKUP($A547,眼底和Gensini!$A:$L,7,0)</f>
        <v>110.5</v>
      </c>
      <c r="AD547">
        <f>VLOOKUP($A547,眼底和Gensini!$A:$L,8,0)</f>
        <v>1.492</v>
      </c>
      <c r="AE547">
        <f>VLOOKUP($A547,眼底和Gensini!$A:$L,9,0)</f>
        <v>1.60249999999999</v>
      </c>
      <c r="AF547">
        <f>VLOOKUP($A547,眼底和Gensini!$A:$L,10,0)</f>
        <v>1.1306499999999999</v>
      </c>
      <c r="AG547">
        <f>VLOOKUP($A547,眼底和Gensini!$A:$L,11,0)</f>
        <v>1.1879999999999999</v>
      </c>
      <c r="AH547">
        <f>VLOOKUP($A547,眼底和Gensini!$A:$L,12,0)</f>
        <v>20</v>
      </c>
    </row>
    <row r="548" spans="1:34" x14ac:dyDescent="0.25">
      <c r="A548">
        <v>412719</v>
      </c>
      <c r="B548">
        <v>58</v>
      </c>
      <c r="C548">
        <v>1</v>
      </c>
      <c r="D548" t="s">
        <v>41</v>
      </c>
      <c r="E548" t="s">
        <v>41</v>
      </c>
      <c r="F548">
        <v>0</v>
      </c>
      <c r="G548" t="s">
        <v>195</v>
      </c>
      <c r="H548" t="s">
        <v>81</v>
      </c>
      <c r="I548" t="s">
        <v>83</v>
      </c>
      <c r="J548" t="s">
        <v>78</v>
      </c>
      <c r="K548" t="s">
        <v>83</v>
      </c>
      <c r="L548" t="s">
        <v>41</v>
      </c>
      <c r="M548" t="s">
        <v>41</v>
      </c>
      <c r="N548">
        <v>1</v>
      </c>
      <c r="O548">
        <v>4.0199999999999996</v>
      </c>
      <c r="P548">
        <v>7.1</v>
      </c>
      <c r="Q548">
        <v>4</v>
      </c>
      <c r="R548" t="s">
        <v>52</v>
      </c>
      <c r="S548">
        <v>73</v>
      </c>
      <c r="T548">
        <v>405</v>
      </c>
      <c r="U548">
        <v>164</v>
      </c>
      <c r="V548">
        <v>186</v>
      </c>
      <c r="W548">
        <v>17.100000000000001</v>
      </c>
      <c r="X548">
        <f>VLOOKUP(A548,眼底和Gensini!$A:$L,2,0)</f>
        <v>0.5665</v>
      </c>
      <c r="Y548">
        <f>VLOOKUP($A548,眼底和Gensini!$A:$L,2,0)</f>
        <v>0.5665</v>
      </c>
      <c r="Z548">
        <f>VLOOKUP($A548,眼底和Gensini!$A:$L,4,0)</f>
        <v>49</v>
      </c>
      <c r="AA548">
        <f>VLOOKUP($A548,眼底和Gensini!$A:$L,5,0)</f>
        <v>50</v>
      </c>
      <c r="AB548">
        <f>VLOOKUP($A548,眼底和Gensini!$A:$L,6,0)</f>
        <v>87</v>
      </c>
      <c r="AC548">
        <f>VLOOKUP($A548,眼底和Gensini!$A:$L,7,0)</f>
        <v>87.5</v>
      </c>
      <c r="AD548">
        <f>VLOOKUP($A548,眼底和Gensini!$A:$L,8,0)</f>
        <v>1.5845</v>
      </c>
      <c r="AE548">
        <f>VLOOKUP($A548,眼底和Gensini!$A:$L,9,0)</f>
        <v>1.62549999999999</v>
      </c>
      <c r="AF548">
        <f>VLOOKUP($A548,眼底和Gensini!$A:$L,10,0)</f>
        <v>1.0401</v>
      </c>
      <c r="AG548">
        <f>VLOOKUP($A548,眼底和Gensini!$A:$L,11,0)</f>
        <v>1.4000999999999999</v>
      </c>
      <c r="AH548">
        <f>VLOOKUP($A548,眼底和Gensini!$A:$L,12,0)</f>
        <v>4</v>
      </c>
    </row>
    <row r="549" spans="1:34" x14ac:dyDescent="0.25">
      <c r="A549">
        <v>76673</v>
      </c>
      <c r="B549">
        <v>64</v>
      </c>
      <c r="C549">
        <v>2</v>
      </c>
      <c r="D549" t="s">
        <v>40</v>
      </c>
      <c r="E549" t="s">
        <v>40</v>
      </c>
      <c r="F549">
        <v>0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s">
        <v>40</v>
      </c>
      <c r="M549" t="s">
        <v>41</v>
      </c>
      <c r="N549">
        <v>1</v>
      </c>
      <c r="O549">
        <v>7.85</v>
      </c>
      <c r="P549">
        <v>6.3</v>
      </c>
      <c r="Q549">
        <v>0</v>
      </c>
      <c r="R549" t="s">
        <v>52</v>
      </c>
      <c r="S549">
        <v>57</v>
      </c>
      <c r="T549">
        <v>281</v>
      </c>
      <c r="U549">
        <v>159</v>
      </c>
      <c r="V549">
        <v>108</v>
      </c>
      <c r="W549">
        <v>8.6</v>
      </c>
      <c r="X549">
        <f>VLOOKUP(A549,眼底和Gensini!$A:$L,2,0)</f>
        <v>0.85450000000000004</v>
      </c>
      <c r="Y549">
        <f>VLOOKUP($A549,眼底和Gensini!$A:$L,2,0)</f>
        <v>0.85450000000000004</v>
      </c>
      <c r="Z549">
        <f>VLOOKUP($A549,眼底和Gensini!$A:$L,4,0)</f>
        <v>56.5</v>
      </c>
      <c r="AA549">
        <f>VLOOKUP($A549,眼底和Gensini!$A:$L,5,0)</f>
        <v>55</v>
      </c>
      <c r="AB549">
        <f>VLOOKUP($A549,眼底和Gensini!$A:$L,6,0)</f>
        <v>67.5</v>
      </c>
      <c r="AC549">
        <f>VLOOKUP($A549,眼底和Gensini!$A:$L,7,0)</f>
        <v>79</v>
      </c>
      <c r="AD549">
        <f>VLOOKUP($A549,眼底和Gensini!$A:$L,8,0)</f>
        <v>1.3859999999999999</v>
      </c>
      <c r="AE549">
        <f>VLOOKUP($A549,眼底和Gensini!$A:$L,9,0)</f>
        <v>1.456</v>
      </c>
      <c r="AF549">
        <f>VLOOKUP($A549,眼底和Gensini!$A:$L,10,0)</f>
        <v>0.64300000000000002</v>
      </c>
      <c r="AG549">
        <f>VLOOKUP($A549,眼底和Gensini!$A:$L,11,0)</f>
        <v>0.8901</v>
      </c>
      <c r="AH549">
        <f>VLOOKUP($A549,眼底和Gensini!$A:$L,12,0)</f>
        <v>0</v>
      </c>
    </row>
    <row r="550" spans="1:34" x14ac:dyDescent="0.25">
      <c r="A550">
        <v>381654</v>
      </c>
      <c r="B550">
        <v>53</v>
      </c>
      <c r="C550">
        <v>1</v>
      </c>
      <c r="D550" t="s">
        <v>41</v>
      </c>
      <c r="E550" t="s">
        <v>41</v>
      </c>
      <c r="F550">
        <v>0</v>
      </c>
      <c r="G550" t="s">
        <v>156</v>
      </c>
      <c r="H550" t="s">
        <v>81</v>
      </c>
      <c r="I550" t="s">
        <v>51</v>
      </c>
      <c r="J550" t="s">
        <v>147</v>
      </c>
      <c r="K550" t="s">
        <v>72</v>
      </c>
      <c r="L550" t="s">
        <v>41</v>
      </c>
      <c r="M550" t="s">
        <v>41</v>
      </c>
      <c r="N550">
        <v>1</v>
      </c>
      <c r="O550">
        <v>4.41</v>
      </c>
      <c r="P550">
        <v>17.8</v>
      </c>
      <c r="Q550">
        <v>188</v>
      </c>
      <c r="R550">
        <v>36</v>
      </c>
      <c r="S550">
        <v>62</v>
      </c>
      <c r="T550">
        <v>298</v>
      </c>
      <c r="U550">
        <v>187</v>
      </c>
      <c r="V550">
        <v>148</v>
      </c>
      <c r="W550">
        <v>2.9</v>
      </c>
      <c r="X550">
        <f>VLOOKUP(A550,眼底和Gensini!$A:$L,2,0)</f>
        <v>0</v>
      </c>
      <c r="Y550">
        <f>VLOOKUP($A550,眼底和Gensini!$A:$L,2,0)</f>
        <v>0</v>
      </c>
      <c r="Z550">
        <f>VLOOKUP($A550,眼底和Gensini!$A:$L,4,0)</f>
        <v>49</v>
      </c>
      <c r="AA550">
        <f>VLOOKUP($A550,眼底和Gensini!$A:$L,5,0)</f>
        <v>78</v>
      </c>
      <c r="AB550">
        <f>VLOOKUP($A550,眼底和Gensini!$A:$L,6,0)</f>
        <v>0</v>
      </c>
      <c r="AC550">
        <f>VLOOKUP($A550,眼底和Gensini!$A:$L,7,0)</f>
        <v>105</v>
      </c>
      <c r="AD550">
        <f>VLOOKUP($A550,眼底和Gensini!$A:$L,8,0)</f>
        <v>1.3879999999999999</v>
      </c>
      <c r="AE550">
        <f>VLOOKUP($A550,眼底和Gensini!$A:$L,9,0)</f>
        <v>1.4409999999999901</v>
      </c>
      <c r="AF550">
        <f>VLOOKUP($A550,眼底和Gensini!$A:$L,10,0)</f>
        <v>0.7429</v>
      </c>
      <c r="AG550">
        <f>VLOOKUP($A550,眼底和Gensini!$A:$L,11,0)</f>
        <v>0.98089999999999999</v>
      </c>
      <c r="AH550">
        <f>VLOOKUP($A550,眼底和Gensini!$A:$L,12,0)</f>
        <v>188</v>
      </c>
    </row>
    <row r="551" spans="1:34" x14ac:dyDescent="0.25">
      <c r="A551">
        <v>321102</v>
      </c>
      <c r="B551">
        <v>62</v>
      </c>
      <c r="C551">
        <v>1</v>
      </c>
      <c r="D551" t="s">
        <v>41</v>
      </c>
      <c r="E551" t="s">
        <v>40</v>
      </c>
      <c r="F551">
        <v>0</v>
      </c>
      <c r="G551" t="s">
        <v>91</v>
      </c>
      <c r="H551" t="s">
        <v>72</v>
      </c>
      <c r="I551" t="s">
        <v>83</v>
      </c>
      <c r="J551" t="s">
        <v>109</v>
      </c>
      <c r="K551" t="s">
        <v>55</v>
      </c>
      <c r="L551" t="s">
        <v>40</v>
      </c>
      <c r="M551" t="s">
        <v>40</v>
      </c>
      <c r="N551">
        <v>1</v>
      </c>
      <c r="O551">
        <v>3.88</v>
      </c>
      <c r="P551">
        <v>9.3000000000000007</v>
      </c>
      <c r="Q551">
        <v>96</v>
      </c>
      <c r="R551" t="s">
        <v>52</v>
      </c>
      <c r="S551">
        <v>72</v>
      </c>
      <c r="T551">
        <v>280</v>
      </c>
      <c r="U551">
        <v>167</v>
      </c>
      <c r="V551">
        <v>53</v>
      </c>
      <c r="W551">
        <v>2.6</v>
      </c>
      <c r="X551">
        <f>VLOOKUP(A551,眼底和Gensini!$A:$L,2,0)</f>
        <v>0.66599999999999904</v>
      </c>
      <c r="Y551">
        <f>VLOOKUP($A551,眼底和Gensini!$A:$L,2,0)</f>
        <v>0.66599999999999904</v>
      </c>
      <c r="Z551">
        <f>VLOOKUP($A551,眼底和Gensini!$A:$L,4,0)</f>
        <v>64</v>
      </c>
      <c r="AA551">
        <f>VLOOKUP($A551,眼底和Gensini!$A:$L,5,0)</f>
        <v>64</v>
      </c>
      <c r="AB551">
        <f>VLOOKUP($A551,眼底和Gensini!$A:$L,6,0)</f>
        <v>96</v>
      </c>
      <c r="AC551">
        <f>VLOOKUP($A551,眼底和Gensini!$A:$L,7,0)</f>
        <v>98</v>
      </c>
      <c r="AD551">
        <f>VLOOKUP($A551,眼底和Gensini!$A:$L,8,0)</f>
        <v>1.1585000000000001</v>
      </c>
      <c r="AE551">
        <f>VLOOKUP($A551,眼底和Gensini!$A:$L,9,0)</f>
        <v>1.3805000000000001</v>
      </c>
      <c r="AF551">
        <f>VLOOKUP($A551,眼底和Gensini!$A:$L,10,0)</f>
        <v>0.58035000000000003</v>
      </c>
      <c r="AG551">
        <f>VLOOKUP($A551,眼底和Gensini!$A:$L,11,0)</f>
        <v>1.2899499999999899</v>
      </c>
      <c r="AH551">
        <f>VLOOKUP($A551,眼底和Gensini!$A:$L,12,0)</f>
        <v>96</v>
      </c>
    </row>
    <row r="552" spans="1:34" x14ac:dyDescent="0.25">
      <c r="A552">
        <v>349276</v>
      </c>
      <c r="B552">
        <v>77</v>
      </c>
      <c r="C552">
        <v>1</v>
      </c>
      <c r="D552" t="s">
        <v>41</v>
      </c>
      <c r="E552" t="s">
        <v>41</v>
      </c>
      <c r="F552">
        <v>0</v>
      </c>
      <c r="G552" t="s">
        <v>88</v>
      </c>
      <c r="H552" t="s">
        <v>43</v>
      </c>
      <c r="I552" t="s">
        <v>108</v>
      </c>
      <c r="J552" t="s">
        <v>116</v>
      </c>
      <c r="K552" t="s">
        <v>58</v>
      </c>
      <c r="L552" t="s">
        <v>41</v>
      </c>
      <c r="M552" t="s">
        <v>40</v>
      </c>
      <c r="N552">
        <v>1</v>
      </c>
      <c r="O552">
        <v>4.2699999999999996</v>
      </c>
      <c r="P552">
        <v>5.7</v>
      </c>
      <c r="Q552">
        <v>0</v>
      </c>
      <c r="R552" t="s">
        <v>52</v>
      </c>
      <c r="S552">
        <v>70</v>
      </c>
      <c r="T552">
        <v>628</v>
      </c>
      <c r="U552">
        <v>132</v>
      </c>
      <c r="V552">
        <v>48</v>
      </c>
      <c r="W552">
        <v>3.9</v>
      </c>
      <c r="X552">
        <f>VLOOKUP(A552,眼底和Gensini!$A:$L,2,0)</f>
        <v>0.78600000000000003</v>
      </c>
      <c r="Y552">
        <f>VLOOKUP($A552,眼底和Gensini!$A:$L,2,0)</f>
        <v>0.78600000000000003</v>
      </c>
      <c r="Z552">
        <f>VLOOKUP($A552,眼底和Gensini!$A:$L,4,0)</f>
        <v>70</v>
      </c>
      <c r="AA552">
        <f>VLOOKUP($A552,眼底和Gensini!$A:$L,5,0)</f>
        <v>48.5</v>
      </c>
      <c r="AB552">
        <f>VLOOKUP($A552,眼底和Gensini!$A:$L,6,0)</f>
        <v>88.5</v>
      </c>
      <c r="AC552">
        <f>VLOOKUP($A552,眼底和Gensini!$A:$L,7,0)</f>
        <v>71.5</v>
      </c>
      <c r="AD552">
        <f>VLOOKUP($A552,眼底和Gensini!$A:$L,8,0)</f>
        <v>1.44</v>
      </c>
      <c r="AE552">
        <f>VLOOKUP($A552,眼底和Gensini!$A:$L,9,0)</f>
        <v>1.5165</v>
      </c>
      <c r="AF552">
        <f>VLOOKUP($A552,眼底和Gensini!$A:$L,10,0)</f>
        <v>1.64785</v>
      </c>
      <c r="AG552">
        <f>VLOOKUP($A552,眼底和Gensini!$A:$L,11,0)</f>
        <v>2.05165</v>
      </c>
      <c r="AH552">
        <f>VLOOKUP($A552,眼底和Gensini!$A:$L,12,0)</f>
        <v>0</v>
      </c>
    </row>
    <row r="553" spans="1:34" x14ac:dyDescent="0.25">
      <c r="A553">
        <v>412769</v>
      </c>
      <c r="B553">
        <v>48</v>
      </c>
      <c r="C553">
        <v>1</v>
      </c>
      <c r="D553" t="s">
        <v>41</v>
      </c>
      <c r="E553" t="s">
        <v>41</v>
      </c>
      <c r="F553">
        <v>0</v>
      </c>
      <c r="G553" t="s">
        <v>156</v>
      </c>
      <c r="H553" t="s">
        <v>72</v>
      </c>
      <c r="I553" t="s">
        <v>63</v>
      </c>
      <c r="J553" t="s">
        <v>59</v>
      </c>
      <c r="K553" t="s">
        <v>130</v>
      </c>
      <c r="L553" t="s">
        <v>41</v>
      </c>
      <c r="M553" t="s">
        <v>40</v>
      </c>
      <c r="N553">
        <v>1</v>
      </c>
      <c r="O553">
        <v>5.28</v>
      </c>
      <c r="P553">
        <v>4.5</v>
      </c>
      <c r="Q553">
        <v>6</v>
      </c>
      <c r="R553" t="e">
        <v>#N/A</v>
      </c>
      <c r="S553">
        <v>58</v>
      </c>
      <c r="T553">
        <v>285</v>
      </c>
      <c r="U553">
        <v>129</v>
      </c>
      <c r="V553">
        <v>64</v>
      </c>
      <c r="W553">
        <v>11.2</v>
      </c>
      <c r="X553">
        <f>VLOOKUP(A553,眼底和Gensini!$A:$L,2,0)</f>
        <v>0.69950000000000001</v>
      </c>
      <c r="Y553">
        <f>VLOOKUP($A553,眼底和Gensini!$A:$L,2,0)</f>
        <v>0.69950000000000001</v>
      </c>
      <c r="Z553">
        <f>VLOOKUP($A553,眼底和Gensini!$A:$L,4,0)</f>
        <v>68</v>
      </c>
      <c r="AA553">
        <f>VLOOKUP($A553,眼底和Gensini!$A:$L,5,0)</f>
        <v>67</v>
      </c>
      <c r="AB553">
        <f>VLOOKUP($A553,眼底和Gensini!$A:$L,6,0)</f>
        <v>103.5</v>
      </c>
      <c r="AC553">
        <f>VLOOKUP($A553,眼底和Gensini!$A:$L,7,0)</f>
        <v>87</v>
      </c>
      <c r="AD553">
        <f>VLOOKUP($A553,眼底和Gensini!$A:$L,8,0)</f>
        <v>1.5434999999999901</v>
      </c>
      <c r="AE553">
        <f>VLOOKUP($A553,眼底和Gensini!$A:$L,9,0)</f>
        <v>1.5509999999999999</v>
      </c>
      <c r="AF553">
        <f>VLOOKUP($A553,眼底和Gensini!$A:$L,10,0)</f>
        <v>0.76544999999999996</v>
      </c>
      <c r="AG553">
        <f>VLOOKUP($A553,眼底和Gensini!$A:$L,11,0)</f>
        <v>1.03105</v>
      </c>
      <c r="AH553">
        <f>VLOOKUP($A553,眼底和Gensini!$A:$L,12,0)</f>
        <v>6</v>
      </c>
    </row>
    <row r="554" spans="1:34" x14ac:dyDescent="0.25">
      <c r="A554">
        <v>412523</v>
      </c>
      <c r="B554">
        <v>63</v>
      </c>
      <c r="C554">
        <v>1</v>
      </c>
      <c r="D554" t="s">
        <v>41</v>
      </c>
      <c r="E554" t="s">
        <v>40</v>
      </c>
      <c r="F554">
        <v>0</v>
      </c>
      <c r="G554" t="s">
        <v>88</v>
      </c>
      <c r="H554" t="s">
        <v>74</v>
      </c>
      <c r="I554" t="s">
        <v>183</v>
      </c>
      <c r="J554" t="s">
        <v>129</v>
      </c>
      <c r="K554" t="s">
        <v>114</v>
      </c>
      <c r="L554" t="s">
        <v>40</v>
      </c>
      <c r="M554" t="s">
        <v>41</v>
      </c>
      <c r="N554">
        <v>1</v>
      </c>
      <c r="O554">
        <v>4.21</v>
      </c>
      <c r="P554">
        <v>7</v>
      </c>
      <c r="Q554">
        <v>134</v>
      </c>
      <c r="R554" t="s">
        <v>52</v>
      </c>
      <c r="S554">
        <v>74</v>
      </c>
      <c r="T554">
        <v>269</v>
      </c>
      <c r="U554">
        <v>197</v>
      </c>
      <c r="V554">
        <v>125</v>
      </c>
      <c r="W554">
        <v>2</v>
      </c>
      <c r="X554">
        <f>VLOOKUP(A554,眼底和Gensini!$A:$L,2,0)</f>
        <v>0.65149999999999997</v>
      </c>
      <c r="Y554">
        <f>VLOOKUP($A554,眼底和Gensini!$A:$L,2,0)</f>
        <v>0.65149999999999997</v>
      </c>
      <c r="Z554">
        <f>VLOOKUP($A554,眼底和Gensini!$A:$L,4,0)</f>
        <v>71</v>
      </c>
      <c r="AA554">
        <f>VLOOKUP($A554,眼底和Gensini!$A:$L,5,0)</f>
        <v>68</v>
      </c>
      <c r="AB554">
        <f>VLOOKUP($A554,眼底和Gensini!$A:$L,6,0)</f>
        <v>109</v>
      </c>
      <c r="AC554">
        <f>VLOOKUP($A554,眼底和Gensini!$A:$L,7,0)</f>
        <v>110</v>
      </c>
      <c r="AD554">
        <f>VLOOKUP($A554,眼底和Gensini!$A:$L,8,0)</f>
        <v>1.5394999999999901</v>
      </c>
      <c r="AE554">
        <f>VLOOKUP($A554,眼底和Gensini!$A:$L,9,0)</f>
        <v>1.6425000000000001</v>
      </c>
      <c r="AF554">
        <f>VLOOKUP($A554,眼底和Gensini!$A:$L,10,0)</f>
        <v>1.0323</v>
      </c>
      <c r="AG554">
        <f>VLOOKUP($A554,眼底和Gensini!$A:$L,11,0)</f>
        <v>1.8709499999999999</v>
      </c>
      <c r="AH554">
        <f>VLOOKUP($A554,眼底和Gensini!$A:$L,12,0)</f>
        <v>134</v>
      </c>
    </row>
    <row r="555" spans="1:34" x14ac:dyDescent="0.25">
      <c r="A555">
        <v>412720</v>
      </c>
      <c r="B555">
        <v>56</v>
      </c>
      <c r="C555">
        <v>1</v>
      </c>
      <c r="D555" t="s">
        <v>41</v>
      </c>
      <c r="E555" t="s">
        <v>41</v>
      </c>
      <c r="F555">
        <v>0</v>
      </c>
      <c r="G555" t="s">
        <v>57</v>
      </c>
      <c r="H555" t="s">
        <v>74</v>
      </c>
      <c r="I555" t="s">
        <v>72</v>
      </c>
      <c r="J555" t="s">
        <v>149</v>
      </c>
      <c r="K555" t="s">
        <v>76</v>
      </c>
      <c r="L555" t="s">
        <v>41</v>
      </c>
      <c r="M555" t="s">
        <v>40</v>
      </c>
      <c r="N555">
        <v>1</v>
      </c>
      <c r="O555">
        <v>5.51</v>
      </c>
      <c r="P555">
        <v>4.9000000000000004</v>
      </c>
      <c r="Q555">
        <v>30</v>
      </c>
      <c r="R555" t="s">
        <v>52</v>
      </c>
      <c r="S555">
        <v>75</v>
      </c>
      <c r="T555">
        <v>359</v>
      </c>
      <c r="U555">
        <v>136</v>
      </c>
      <c r="V555">
        <v>121</v>
      </c>
      <c r="W555">
        <v>12.5</v>
      </c>
      <c r="X555">
        <f>VLOOKUP(A555,眼底和Gensini!$A:$L,2,0)</f>
        <v>0.55149999999999999</v>
      </c>
      <c r="Y555">
        <f>VLOOKUP($A555,眼底和Gensini!$A:$L,2,0)</f>
        <v>0.55149999999999999</v>
      </c>
      <c r="Z555">
        <f>VLOOKUP($A555,眼底和Gensini!$A:$L,4,0)</f>
        <v>67</v>
      </c>
      <c r="AA555">
        <f>VLOOKUP($A555,眼底和Gensini!$A:$L,5,0)</f>
        <v>59</v>
      </c>
      <c r="AB555">
        <f>VLOOKUP($A555,眼底和Gensini!$A:$L,6,0)</f>
        <v>122.5</v>
      </c>
      <c r="AC555">
        <f>VLOOKUP($A555,眼底和Gensini!$A:$L,7,0)</f>
        <v>106</v>
      </c>
      <c r="AD555">
        <f>VLOOKUP($A555,眼底和Gensini!$A:$L,8,0)</f>
        <v>1.5325</v>
      </c>
      <c r="AE555">
        <f>VLOOKUP($A555,眼底和Gensini!$A:$L,9,0)</f>
        <v>1.5854999999999899</v>
      </c>
      <c r="AF555">
        <f>VLOOKUP($A555,眼底和Gensini!$A:$L,10,0)</f>
        <v>0.7208</v>
      </c>
      <c r="AG555">
        <f>VLOOKUP($A555,眼底和Gensini!$A:$L,11,0)</f>
        <v>1.6094499999999901</v>
      </c>
      <c r="AH555">
        <f>VLOOKUP($A555,眼底和Gensini!$A:$L,12,0)</f>
        <v>30</v>
      </c>
    </row>
    <row r="556" spans="1:34" x14ac:dyDescent="0.25">
      <c r="A556">
        <v>101593</v>
      </c>
      <c r="B556">
        <v>48</v>
      </c>
      <c r="C556">
        <v>2</v>
      </c>
      <c r="D556" t="s">
        <v>40</v>
      </c>
      <c r="E556" t="s">
        <v>40</v>
      </c>
      <c r="F556">
        <v>0</v>
      </c>
      <c r="G556" t="s">
        <v>143</v>
      </c>
      <c r="H556" t="s">
        <v>112</v>
      </c>
      <c r="I556" t="s">
        <v>51</v>
      </c>
      <c r="J556" t="s">
        <v>90</v>
      </c>
      <c r="K556" t="s">
        <v>69</v>
      </c>
      <c r="L556" t="s">
        <v>40</v>
      </c>
      <c r="M556" t="s">
        <v>40</v>
      </c>
      <c r="N556">
        <v>1</v>
      </c>
      <c r="O556">
        <v>3.14</v>
      </c>
      <c r="P556">
        <v>5.3</v>
      </c>
      <c r="Q556">
        <v>6</v>
      </c>
      <c r="R556" t="e">
        <v>#N/A</v>
      </c>
      <c r="S556">
        <v>49</v>
      </c>
      <c r="T556">
        <v>352</v>
      </c>
      <c r="U556">
        <v>144</v>
      </c>
      <c r="V556">
        <v>46</v>
      </c>
      <c r="W556">
        <v>14</v>
      </c>
      <c r="X556">
        <f>VLOOKUP(A556,眼底和Gensini!$A:$L,2,0)</f>
        <v>0.66399999999999904</v>
      </c>
      <c r="Y556">
        <f>VLOOKUP($A556,眼底和Gensini!$A:$L,2,0)</f>
        <v>0.66399999999999904</v>
      </c>
      <c r="Z556">
        <f>VLOOKUP($A556,眼底和Gensini!$A:$L,4,0)</f>
        <v>54</v>
      </c>
      <c r="AA556">
        <f>VLOOKUP($A556,眼底和Gensini!$A:$L,5,0)</f>
        <v>52</v>
      </c>
      <c r="AB556">
        <f>VLOOKUP($A556,眼底和Gensini!$A:$L,6,0)</f>
        <v>80.5</v>
      </c>
      <c r="AC556">
        <f>VLOOKUP($A556,眼底和Gensini!$A:$L,7,0)</f>
        <v>87.5</v>
      </c>
      <c r="AD556">
        <f>VLOOKUP($A556,眼底和Gensini!$A:$L,8,0)</f>
        <v>1.6134999999999999</v>
      </c>
      <c r="AE556">
        <f>VLOOKUP($A556,眼底和Gensini!$A:$L,9,0)</f>
        <v>1.6345000000000001</v>
      </c>
      <c r="AF556">
        <f>VLOOKUP($A556,眼底和Gensini!$A:$L,10,0)</f>
        <v>0.68459999999999999</v>
      </c>
      <c r="AG556">
        <f>VLOOKUP($A556,眼底和Gensini!$A:$L,11,0)</f>
        <v>1.59385</v>
      </c>
      <c r="AH556">
        <f>VLOOKUP($A556,眼底和Gensini!$A:$L,12,0)</f>
        <v>6</v>
      </c>
    </row>
    <row r="557" spans="1:34" x14ac:dyDescent="0.25">
      <c r="A557">
        <v>382938</v>
      </c>
      <c r="B557">
        <v>71</v>
      </c>
      <c r="C557">
        <v>2</v>
      </c>
      <c r="D557" t="s">
        <v>41</v>
      </c>
      <c r="E557" t="s">
        <v>40</v>
      </c>
      <c r="F557">
        <v>0</v>
      </c>
      <c r="G557" t="s">
        <v>61</v>
      </c>
      <c r="H557" t="s">
        <v>70</v>
      </c>
      <c r="I557" t="s">
        <v>70</v>
      </c>
      <c r="J557" t="s">
        <v>135</v>
      </c>
      <c r="K557" t="s">
        <v>44</v>
      </c>
      <c r="L557" t="s">
        <v>41</v>
      </c>
      <c r="M557" t="s">
        <v>40</v>
      </c>
      <c r="N557">
        <v>1</v>
      </c>
      <c r="O557">
        <v>3.78</v>
      </c>
      <c r="P557">
        <v>5.2</v>
      </c>
      <c r="Q557">
        <v>6</v>
      </c>
      <c r="R557" t="s">
        <v>52</v>
      </c>
      <c r="S557">
        <v>56</v>
      </c>
      <c r="T557">
        <v>609</v>
      </c>
      <c r="U557">
        <v>185</v>
      </c>
      <c r="V557">
        <v>91</v>
      </c>
      <c r="W557">
        <v>10.7</v>
      </c>
      <c r="X557">
        <f>VLOOKUP(A557,眼底和Gensini!$A:$L,2,0)</f>
        <v>0.67100000000000004</v>
      </c>
      <c r="Y557">
        <f>VLOOKUP($A557,眼底和Gensini!$A:$L,2,0)</f>
        <v>0.67100000000000004</v>
      </c>
      <c r="Z557">
        <f>VLOOKUP($A557,眼底和Gensini!$A:$L,4,0)</f>
        <v>60.5</v>
      </c>
      <c r="AA557">
        <f>VLOOKUP($A557,眼底和Gensini!$A:$L,5,0)</f>
        <v>48.5</v>
      </c>
      <c r="AB557">
        <f>VLOOKUP($A557,眼底和Gensini!$A:$L,6,0)</f>
        <v>89.5</v>
      </c>
      <c r="AC557">
        <f>VLOOKUP($A557,眼底和Gensini!$A:$L,7,0)</f>
        <v>87</v>
      </c>
      <c r="AD557">
        <f>VLOOKUP($A557,眼底和Gensini!$A:$L,8,0)</f>
        <v>1.5225</v>
      </c>
      <c r="AE557">
        <f>VLOOKUP($A557,眼底和Gensini!$A:$L,9,0)</f>
        <v>1.552</v>
      </c>
      <c r="AF557">
        <f>VLOOKUP($A557,眼底和Gensini!$A:$L,10,0)</f>
        <v>0.60614999999999997</v>
      </c>
      <c r="AG557">
        <f>VLOOKUP($A557,眼底和Gensini!$A:$L,11,0)</f>
        <v>1.20485</v>
      </c>
      <c r="AH557">
        <f>VLOOKUP($A557,眼底和Gensini!$A:$L,12,0)</f>
        <v>6</v>
      </c>
    </row>
    <row r="558" spans="1:34" x14ac:dyDescent="0.25">
      <c r="A558">
        <v>124197</v>
      </c>
      <c r="B558">
        <v>69</v>
      </c>
      <c r="C558">
        <v>2</v>
      </c>
      <c r="D558" t="s">
        <v>40</v>
      </c>
      <c r="E558" t="s">
        <v>40</v>
      </c>
      <c r="F558">
        <v>0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s">
        <v>41</v>
      </c>
      <c r="M558" t="s">
        <v>41</v>
      </c>
      <c r="N558">
        <v>1</v>
      </c>
      <c r="O558">
        <v>3.4</v>
      </c>
      <c r="P558">
        <v>8.1999999999999993</v>
      </c>
      <c r="Q558">
        <v>10</v>
      </c>
      <c r="R558" t="s">
        <v>52</v>
      </c>
      <c r="S558">
        <v>55</v>
      </c>
      <c r="T558">
        <v>358</v>
      </c>
      <c r="U558">
        <v>133</v>
      </c>
      <c r="V558">
        <v>110</v>
      </c>
      <c r="W558">
        <v>18.5</v>
      </c>
      <c r="X558">
        <f>VLOOKUP(A558,眼底和Gensini!$A:$L,2,0)</f>
        <v>0.61099999999999999</v>
      </c>
      <c r="Y558">
        <f>VLOOKUP($A558,眼底和Gensini!$A:$L,2,0)</f>
        <v>0.61099999999999999</v>
      </c>
      <c r="Z558">
        <f>VLOOKUP($A558,眼底和Gensini!$A:$L,4,0)</f>
        <v>55.5</v>
      </c>
      <c r="AA558">
        <f>VLOOKUP($A558,眼底和Gensini!$A:$L,5,0)</f>
        <v>49</v>
      </c>
      <c r="AB558">
        <f>VLOOKUP($A558,眼底和Gensini!$A:$L,6,0)</f>
        <v>92.5</v>
      </c>
      <c r="AC558">
        <f>VLOOKUP($A558,眼底和Gensini!$A:$L,7,0)</f>
        <v>70</v>
      </c>
      <c r="AD558">
        <f>VLOOKUP($A558,眼底和Gensini!$A:$L,8,0)</f>
        <v>1.2955000000000001</v>
      </c>
      <c r="AE558">
        <f>VLOOKUP($A558,眼底和Gensini!$A:$L,9,0)</f>
        <v>1.363</v>
      </c>
      <c r="AF558">
        <f>VLOOKUP($A558,眼底和Gensini!$A:$L,10,0)</f>
        <v>0.46829999999999999</v>
      </c>
      <c r="AG558">
        <f>VLOOKUP($A558,眼底和Gensini!$A:$L,11,0)</f>
        <v>0.95469999999999999</v>
      </c>
      <c r="AH558">
        <f>VLOOKUP($A558,眼底和Gensini!$A:$L,12,0)</f>
        <v>10</v>
      </c>
    </row>
    <row r="559" spans="1:34" x14ac:dyDescent="0.25">
      <c r="A559">
        <v>145437</v>
      </c>
      <c r="B559">
        <v>65</v>
      </c>
      <c r="C559">
        <v>2</v>
      </c>
      <c r="D559" t="s">
        <v>40</v>
      </c>
      <c r="E559" t="s">
        <v>40</v>
      </c>
      <c r="F559">
        <v>0</v>
      </c>
      <c r="G559" t="s">
        <v>107</v>
      </c>
      <c r="H559" t="s">
        <v>80</v>
      </c>
      <c r="I559" t="s">
        <v>51</v>
      </c>
      <c r="J559" t="s">
        <v>59</v>
      </c>
      <c r="K559" t="s">
        <v>76</v>
      </c>
      <c r="L559" t="s">
        <v>41</v>
      </c>
      <c r="M559" t="s">
        <v>40</v>
      </c>
      <c r="N559">
        <v>1</v>
      </c>
      <c r="O559">
        <v>4.4800000000000004</v>
      </c>
      <c r="P559">
        <v>6.6</v>
      </c>
      <c r="Q559">
        <v>10</v>
      </c>
      <c r="R559">
        <v>6</v>
      </c>
      <c r="S559">
        <v>47</v>
      </c>
      <c r="T559">
        <v>330</v>
      </c>
      <c r="U559">
        <v>169</v>
      </c>
      <c r="V559">
        <v>78</v>
      </c>
      <c r="W559">
        <v>11</v>
      </c>
      <c r="X559">
        <f>VLOOKUP(A559,眼底和Gensini!$A:$L,2,0)</f>
        <v>0.66549999999999998</v>
      </c>
      <c r="Y559">
        <f>VLOOKUP($A559,眼底和Gensini!$A:$L,2,0)</f>
        <v>0.66549999999999998</v>
      </c>
      <c r="Z559">
        <f>VLOOKUP($A559,眼底和Gensini!$A:$L,4,0)</f>
        <v>63</v>
      </c>
      <c r="AA559">
        <f>VLOOKUP($A559,眼底和Gensini!$A:$L,5,0)</f>
        <v>51.5</v>
      </c>
      <c r="AB559">
        <f>VLOOKUP($A559,眼底和Gensini!$A:$L,6,0)</f>
        <v>95</v>
      </c>
      <c r="AC559">
        <f>VLOOKUP($A559,眼底和Gensini!$A:$L,7,0)</f>
        <v>107.5</v>
      </c>
      <c r="AD559">
        <f>VLOOKUP($A559,眼底和Gensini!$A:$L,8,0)</f>
        <v>1.4795</v>
      </c>
      <c r="AE559">
        <f>VLOOKUP($A559,眼底和Gensini!$A:$L,9,0)</f>
        <v>1.575</v>
      </c>
      <c r="AF559">
        <f>VLOOKUP($A559,眼底和Gensini!$A:$L,10,0)</f>
        <v>0.81884999999999997</v>
      </c>
      <c r="AG559">
        <f>VLOOKUP($A559,眼底和Gensini!$A:$L,11,0)</f>
        <v>1.46225</v>
      </c>
      <c r="AH559">
        <f>VLOOKUP($A559,眼底和Gensini!$A:$L,12,0)</f>
        <v>10</v>
      </c>
    </row>
    <row r="560" spans="1:34" x14ac:dyDescent="0.25">
      <c r="A560">
        <v>412521</v>
      </c>
      <c r="B560">
        <v>81</v>
      </c>
      <c r="C560">
        <v>2</v>
      </c>
      <c r="D560" t="s">
        <v>40</v>
      </c>
      <c r="E560" t="s">
        <v>41</v>
      </c>
      <c r="F560">
        <v>0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s">
        <v>41</v>
      </c>
      <c r="M560" t="s">
        <v>40</v>
      </c>
      <c r="N560">
        <v>1</v>
      </c>
      <c r="O560">
        <v>5.54</v>
      </c>
      <c r="P560">
        <v>5.2</v>
      </c>
      <c r="Q560">
        <v>40</v>
      </c>
      <c r="R560" t="s">
        <v>52</v>
      </c>
      <c r="S560">
        <v>65</v>
      </c>
      <c r="T560">
        <v>390</v>
      </c>
      <c r="U560">
        <v>186</v>
      </c>
      <c r="V560">
        <v>58</v>
      </c>
      <c r="W560">
        <v>11.1</v>
      </c>
      <c r="X560">
        <f>VLOOKUP(A560,眼底和Gensini!$A:$L,2,0)</f>
        <v>0.73550000000000004</v>
      </c>
      <c r="Y560">
        <f>VLOOKUP($A560,眼底和Gensini!$A:$L,2,0)</f>
        <v>0.73550000000000004</v>
      </c>
      <c r="Z560">
        <f>VLOOKUP($A560,眼底和Gensini!$A:$L,4,0)</f>
        <v>66.5</v>
      </c>
      <c r="AA560">
        <f>VLOOKUP($A560,眼底和Gensini!$A:$L,5,0)</f>
        <v>65</v>
      </c>
      <c r="AB560">
        <f>VLOOKUP($A560,眼底和Gensini!$A:$L,6,0)</f>
        <v>91</v>
      </c>
      <c r="AC560">
        <f>VLOOKUP($A560,眼底和Gensini!$A:$L,7,0)</f>
        <v>120</v>
      </c>
      <c r="AD560">
        <f>VLOOKUP($A560,眼底和Gensini!$A:$L,8,0)</f>
        <v>1.1919999999999999</v>
      </c>
      <c r="AE560">
        <f>VLOOKUP($A560,眼底和Gensini!$A:$L,9,0)</f>
        <v>1.399</v>
      </c>
      <c r="AF560">
        <f>VLOOKUP($A560,眼底和Gensini!$A:$L,10,0)</f>
        <v>0.62085000000000001</v>
      </c>
      <c r="AG560">
        <f>VLOOKUP($A560,眼底和Gensini!$A:$L,11,0)</f>
        <v>1.0744</v>
      </c>
      <c r="AH560">
        <f>VLOOKUP($A560,眼底和Gensini!$A:$L,12,0)</f>
        <v>40</v>
      </c>
    </row>
    <row r="561" spans="1:34" x14ac:dyDescent="0.25">
      <c r="A561">
        <v>288799</v>
      </c>
      <c r="B561">
        <v>67</v>
      </c>
      <c r="C561">
        <v>1</v>
      </c>
      <c r="D561" t="s">
        <v>41</v>
      </c>
      <c r="E561" t="s">
        <v>41</v>
      </c>
      <c r="F561">
        <v>0</v>
      </c>
      <c r="G561" t="s">
        <v>100</v>
      </c>
      <c r="H561" t="s">
        <v>43</v>
      </c>
      <c r="I561" t="s">
        <v>114</v>
      </c>
      <c r="J561" t="s">
        <v>152</v>
      </c>
      <c r="K561" t="s">
        <v>101</v>
      </c>
      <c r="L561" t="s">
        <v>41</v>
      </c>
      <c r="M561" t="s">
        <v>41</v>
      </c>
      <c r="N561">
        <v>1</v>
      </c>
      <c r="O561">
        <v>3.22</v>
      </c>
      <c r="P561">
        <v>7.3</v>
      </c>
      <c r="Q561">
        <v>52</v>
      </c>
      <c r="R561" t="s">
        <v>52</v>
      </c>
      <c r="S561">
        <v>104</v>
      </c>
      <c r="T561">
        <v>441</v>
      </c>
      <c r="U561">
        <v>185</v>
      </c>
      <c r="V561">
        <v>79</v>
      </c>
      <c r="W561">
        <v>12</v>
      </c>
      <c r="X561">
        <f>VLOOKUP(A561,眼底和Gensini!$A:$L,2,0)</f>
        <v>0.47899999999999898</v>
      </c>
      <c r="Y561">
        <f>VLOOKUP($A561,眼底和Gensini!$A:$L,2,0)</f>
        <v>0.47899999999999898</v>
      </c>
      <c r="Z561">
        <f>VLOOKUP($A561,眼底和Gensini!$A:$L,4,0)</f>
        <v>40</v>
      </c>
      <c r="AA561">
        <f>VLOOKUP($A561,眼底和Gensini!$A:$L,5,0)</f>
        <v>50</v>
      </c>
      <c r="AB561">
        <f>VLOOKUP($A561,眼底和Gensini!$A:$L,6,0)</f>
        <v>84.5</v>
      </c>
      <c r="AC561">
        <f>VLOOKUP($A561,眼底和Gensini!$A:$L,7,0)</f>
        <v>91</v>
      </c>
      <c r="AD561">
        <f>VLOOKUP($A561,眼底和Gensini!$A:$L,8,0)</f>
        <v>1.4870000000000001</v>
      </c>
      <c r="AE561">
        <f>VLOOKUP($A561,眼底和Gensini!$A:$L,9,0)</f>
        <v>1.5739999999999901</v>
      </c>
      <c r="AF561">
        <f>VLOOKUP($A561,眼底和Gensini!$A:$L,10,0)</f>
        <v>1.21455</v>
      </c>
      <c r="AG561">
        <f>VLOOKUP($A561,眼底和Gensini!$A:$L,11,0)</f>
        <v>1.3389</v>
      </c>
      <c r="AH561">
        <f>VLOOKUP($A561,眼底和Gensini!$A:$L,12,0)</f>
        <v>52</v>
      </c>
    </row>
    <row r="562" spans="1:34" x14ac:dyDescent="0.25">
      <c r="A562">
        <v>373141</v>
      </c>
      <c r="B562">
        <v>65</v>
      </c>
      <c r="C562">
        <v>1</v>
      </c>
      <c r="D562" t="s">
        <v>41</v>
      </c>
      <c r="E562" t="s">
        <v>41</v>
      </c>
      <c r="F562">
        <v>0</v>
      </c>
      <c r="G562" t="s">
        <v>88</v>
      </c>
      <c r="H562" t="s">
        <v>43</v>
      </c>
      <c r="I562" t="s">
        <v>70</v>
      </c>
      <c r="J562" t="s">
        <v>175</v>
      </c>
      <c r="K562" t="s">
        <v>60</v>
      </c>
      <c r="L562" t="s">
        <v>41</v>
      </c>
      <c r="M562" t="s">
        <v>41</v>
      </c>
      <c r="N562">
        <v>1</v>
      </c>
      <c r="O562">
        <v>3.12</v>
      </c>
      <c r="P562">
        <v>7</v>
      </c>
      <c r="Q562">
        <v>64</v>
      </c>
      <c r="R562" t="s">
        <v>52</v>
      </c>
      <c r="S562">
        <v>68</v>
      </c>
      <c r="T562">
        <v>252</v>
      </c>
      <c r="U562">
        <v>153</v>
      </c>
      <c r="V562">
        <v>75</v>
      </c>
      <c r="W562">
        <v>11.2</v>
      </c>
      <c r="X562">
        <f>VLOOKUP(A562,眼底和Gensini!$A:$L,2,0)</f>
        <v>0.629</v>
      </c>
      <c r="Y562">
        <f>VLOOKUP($A562,眼底和Gensini!$A:$L,2,0)</f>
        <v>0.629</v>
      </c>
      <c r="Z562">
        <f>VLOOKUP($A562,眼底和Gensini!$A:$L,4,0)</f>
        <v>39</v>
      </c>
      <c r="AA562">
        <f>VLOOKUP($A562,眼底和Gensini!$A:$L,5,0)</f>
        <v>45.5</v>
      </c>
      <c r="AB562">
        <f>VLOOKUP($A562,眼底和Gensini!$A:$L,6,0)</f>
        <v>61</v>
      </c>
      <c r="AC562">
        <f>VLOOKUP($A562,眼底和Gensini!$A:$L,7,0)</f>
        <v>60</v>
      </c>
      <c r="AD562">
        <f>VLOOKUP($A562,眼底和Gensini!$A:$L,8,0)</f>
        <v>1.4975000000000001</v>
      </c>
      <c r="AE562">
        <f>VLOOKUP($A562,眼底和Gensini!$A:$L,9,0)</f>
        <v>1.5720000000000001</v>
      </c>
      <c r="AF562">
        <f>VLOOKUP($A562,眼底和Gensini!$A:$L,10,0)</f>
        <v>0.75614999999999999</v>
      </c>
      <c r="AG562">
        <f>VLOOKUP($A562,眼底和Gensini!$A:$L,11,0)</f>
        <v>1.284</v>
      </c>
      <c r="AH562">
        <f>VLOOKUP($A562,眼底和Gensini!$A:$L,12,0)</f>
        <v>64</v>
      </c>
    </row>
    <row r="563" spans="1:34" x14ac:dyDescent="0.25">
      <c r="A563">
        <v>151494</v>
      </c>
      <c r="B563">
        <v>69</v>
      </c>
      <c r="C563">
        <v>2</v>
      </c>
      <c r="D563" t="s">
        <v>40</v>
      </c>
      <c r="E563" t="s">
        <v>40</v>
      </c>
      <c r="F563">
        <v>0</v>
      </c>
      <c r="G563" t="s">
        <v>87</v>
      </c>
      <c r="H563" t="s">
        <v>101</v>
      </c>
      <c r="I563" t="s">
        <v>43</v>
      </c>
      <c r="J563" t="s">
        <v>184</v>
      </c>
      <c r="K563" t="s">
        <v>122</v>
      </c>
      <c r="L563" t="s">
        <v>41</v>
      </c>
      <c r="M563" t="s">
        <v>40</v>
      </c>
      <c r="N563">
        <v>1</v>
      </c>
      <c r="O563">
        <v>4.6500000000000004</v>
      </c>
      <c r="P563">
        <v>6</v>
      </c>
      <c r="Q563">
        <v>0</v>
      </c>
      <c r="R563" t="s">
        <v>52</v>
      </c>
      <c r="S563">
        <v>57</v>
      </c>
      <c r="T563">
        <v>250</v>
      </c>
      <c r="U563">
        <v>169</v>
      </c>
      <c r="V563">
        <v>108</v>
      </c>
      <c r="W563">
        <v>13.3</v>
      </c>
      <c r="X563">
        <f>VLOOKUP(A563,眼底和Gensini!$A:$L,2,0)</f>
        <v>0.77099999999999902</v>
      </c>
      <c r="Y563">
        <f>VLOOKUP($A563,眼底和Gensini!$A:$L,2,0)</f>
        <v>0.77099999999999902</v>
      </c>
      <c r="Z563">
        <f>VLOOKUP($A563,眼底和Gensini!$A:$L,4,0)</f>
        <v>54</v>
      </c>
      <c r="AA563">
        <f>VLOOKUP($A563,眼底和Gensini!$A:$L,5,0)</f>
        <v>58</v>
      </c>
      <c r="AB563">
        <f>VLOOKUP($A563,眼底和Gensini!$A:$L,6,0)</f>
        <v>65</v>
      </c>
      <c r="AC563">
        <f>VLOOKUP($A563,眼底和Gensini!$A:$L,7,0)</f>
        <v>82</v>
      </c>
      <c r="AD563">
        <f>VLOOKUP($A563,眼底和Gensini!$A:$L,8,0)</f>
        <v>1.1835</v>
      </c>
      <c r="AE563">
        <f>VLOOKUP($A563,眼底和Gensini!$A:$L,9,0)</f>
        <v>1.2875000000000001</v>
      </c>
      <c r="AF563">
        <f>VLOOKUP($A563,眼底和Gensini!$A:$L,10,0)</f>
        <v>0.79015000000000002</v>
      </c>
      <c r="AG563">
        <f>VLOOKUP($A563,眼底和Gensini!$A:$L,11,0)</f>
        <v>0.80049999999999999</v>
      </c>
      <c r="AH563">
        <f>VLOOKUP($A563,眼底和Gensini!$A:$L,12,0)</f>
        <v>0</v>
      </c>
    </row>
    <row r="564" spans="1:34" x14ac:dyDescent="0.25">
      <c r="A564">
        <v>412590</v>
      </c>
      <c r="B564">
        <v>69</v>
      </c>
      <c r="C564">
        <v>1</v>
      </c>
      <c r="D564" t="s">
        <v>41</v>
      </c>
      <c r="E564" t="s">
        <v>40</v>
      </c>
      <c r="F564">
        <v>0</v>
      </c>
      <c r="G564" t="s">
        <v>73</v>
      </c>
      <c r="H564" t="s">
        <v>43</v>
      </c>
      <c r="I564" t="s">
        <v>72</v>
      </c>
      <c r="J564" t="s">
        <v>61</v>
      </c>
      <c r="K564" t="s">
        <v>60</v>
      </c>
      <c r="L564" t="s">
        <v>41</v>
      </c>
      <c r="M564" t="s">
        <v>41</v>
      </c>
      <c r="N564">
        <v>1</v>
      </c>
      <c r="O564">
        <v>3.73</v>
      </c>
      <c r="P564">
        <v>5.7</v>
      </c>
      <c r="Q564">
        <v>0</v>
      </c>
      <c r="R564" t="s">
        <v>52</v>
      </c>
      <c r="S564">
        <v>86</v>
      </c>
      <c r="T564">
        <v>337</v>
      </c>
      <c r="U564">
        <v>196</v>
      </c>
      <c r="V564">
        <v>122</v>
      </c>
      <c r="W564">
        <v>12.8</v>
      </c>
      <c r="X564">
        <f>VLOOKUP(A564,眼底和Gensini!$A:$L,2,0)</f>
        <v>0.815499999999999</v>
      </c>
      <c r="Y564">
        <f>VLOOKUP($A564,眼底和Gensini!$A:$L,2,0)</f>
        <v>0.815499999999999</v>
      </c>
      <c r="Z564">
        <f>VLOOKUP($A564,眼底和Gensini!$A:$L,4,0)</f>
        <v>63</v>
      </c>
      <c r="AA564">
        <f>VLOOKUP($A564,眼底和Gensini!$A:$L,5,0)</f>
        <v>58.5</v>
      </c>
      <c r="AB564">
        <f>VLOOKUP($A564,眼底和Gensini!$A:$L,6,0)</f>
        <v>78.5</v>
      </c>
      <c r="AC564">
        <f>VLOOKUP($A564,眼底和Gensini!$A:$L,7,0)</f>
        <v>96</v>
      </c>
      <c r="AD564">
        <f>VLOOKUP($A564,眼底和Gensini!$A:$L,8,0)</f>
        <v>1.5234999999999901</v>
      </c>
      <c r="AE564">
        <f>VLOOKUP($A564,眼底和Gensini!$A:$L,9,0)</f>
        <v>1.5415000000000001</v>
      </c>
      <c r="AF564">
        <f>VLOOKUP($A564,眼底和Gensini!$A:$L,10,0)</f>
        <v>0.87814999999999999</v>
      </c>
      <c r="AG564">
        <f>VLOOKUP($A564,眼底和Gensini!$A:$L,11,0)</f>
        <v>1.27565</v>
      </c>
      <c r="AH564">
        <f>VLOOKUP($A564,眼底和Gensini!$A:$L,12,0)</f>
        <v>0</v>
      </c>
    </row>
    <row r="565" spans="1:34" x14ac:dyDescent="0.25">
      <c r="A565">
        <v>412799</v>
      </c>
      <c r="B565">
        <v>59</v>
      </c>
      <c r="C565">
        <v>1</v>
      </c>
      <c r="D565" t="s">
        <v>40</v>
      </c>
      <c r="E565" t="s">
        <v>40</v>
      </c>
      <c r="F565">
        <v>0</v>
      </c>
      <c r="G565" t="s">
        <v>88</v>
      </c>
      <c r="H565" t="s">
        <v>85</v>
      </c>
      <c r="I565" t="s">
        <v>51</v>
      </c>
      <c r="J565" t="s">
        <v>118</v>
      </c>
      <c r="K565" t="s">
        <v>51</v>
      </c>
      <c r="L565" t="s">
        <v>41</v>
      </c>
      <c r="M565" t="s">
        <v>41</v>
      </c>
      <c r="N565">
        <v>1</v>
      </c>
      <c r="O565">
        <v>2.93</v>
      </c>
      <c r="P565">
        <v>6.6</v>
      </c>
      <c r="Q565">
        <v>12</v>
      </c>
      <c r="R565" t="s">
        <v>52</v>
      </c>
      <c r="S565">
        <v>106</v>
      </c>
      <c r="T565">
        <v>405</v>
      </c>
      <c r="U565">
        <v>141</v>
      </c>
      <c r="V565">
        <v>173</v>
      </c>
      <c r="W565">
        <v>18.3</v>
      </c>
      <c r="X565">
        <f>VLOOKUP(A565,眼底和Gensini!$A:$L,2,0)</f>
        <v>0.72649999999999904</v>
      </c>
      <c r="Y565">
        <f>VLOOKUP($A565,眼底和Gensini!$A:$L,2,0)</f>
        <v>0.72649999999999904</v>
      </c>
      <c r="Z565">
        <f>VLOOKUP($A565,眼底和Gensini!$A:$L,4,0)</f>
        <v>62</v>
      </c>
      <c r="AA565">
        <f>VLOOKUP($A565,眼底和Gensini!$A:$L,5,0)</f>
        <v>59.5</v>
      </c>
      <c r="AB565">
        <f>VLOOKUP($A565,眼底和Gensini!$A:$L,6,0)</f>
        <v>85.5</v>
      </c>
      <c r="AC565">
        <f>VLOOKUP($A565,眼底和Gensini!$A:$L,7,0)</f>
        <v>75.5</v>
      </c>
      <c r="AD565">
        <f>VLOOKUP($A565,眼底和Gensini!$A:$L,8,0)</f>
        <v>1.595</v>
      </c>
      <c r="AE565">
        <f>VLOOKUP($A565,眼底和Gensini!$A:$L,9,0)</f>
        <v>1.6274999999999999</v>
      </c>
      <c r="AF565">
        <f>VLOOKUP($A565,眼底和Gensini!$A:$L,10,0)</f>
        <v>1.0145</v>
      </c>
      <c r="AG565">
        <f>VLOOKUP($A565,眼底和Gensini!$A:$L,11,0)</f>
        <v>1.22695</v>
      </c>
      <c r="AH565">
        <f>VLOOKUP($A565,眼底和Gensini!$A:$L,12,0)</f>
        <v>12</v>
      </c>
    </row>
    <row r="566" spans="1:34" x14ac:dyDescent="0.25">
      <c r="A566">
        <v>412175</v>
      </c>
      <c r="B566">
        <v>52</v>
      </c>
      <c r="C566">
        <v>1</v>
      </c>
      <c r="D566" t="s">
        <v>41</v>
      </c>
      <c r="E566" t="s">
        <v>40</v>
      </c>
      <c r="F566">
        <v>0</v>
      </c>
      <c r="G566" t="s">
        <v>87</v>
      </c>
      <c r="H566" t="e">
        <v>#N/A</v>
      </c>
      <c r="I566" t="s">
        <v>70</v>
      </c>
      <c r="J566" t="s">
        <v>147</v>
      </c>
      <c r="K566" t="s">
        <v>121</v>
      </c>
      <c r="L566" t="s">
        <v>41</v>
      </c>
      <c r="M566" t="s">
        <v>40</v>
      </c>
      <c r="N566">
        <v>1</v>
      </c>
      <c r="O566">
        <v>4.3899999999999997</v>
      </c>
      <c r="P566">
        <v>6.8</v>
      </c>
      <c r="Q566">
        <v>104</v>
      </c>
      <c r="R566" t="s">
        <v>52</v>
      </c>
      <c r="S566">
        <v>103</v>
      </c>
      <c r="T566">
        <v>534</v>
      </c>
      <c r="U566">
        <v>195</v>
      </c>
      <c r="V566">
        <v>86</v>
      </c>
      <c r="W566">
        <v>13.9</v>
      </c>
      <c r="X566">
        <f>VLOOKUP(A566,眼底和Gensini!$A:$L,2,0)</f>
        <v>0.54249999999999998</v>
      </c>
      <c r="Y566">
        <f>VLOOKUP($A566,眼底和Gensini!$A:$L,2,0)</f>
        <v>0.54249999999999998</v>
      </c>
      <c r="Z566">
        <f>VLOOKUP($A566,眼底和Gensini!$A:$L,4,0)</f>
        <v>62</v>
      </c>
      <c r="AA566">
        <f>VLOOKUP($A566,眼底和Gensini!$A:$L,5,0)</f>
        <v>53.5</v>
      </c>
      <c r="AB566">
        <f>VLOOKUP($A566,眼底和Gensini!$A:$L,6,0)</f>
        <v>115.5</v>
      </c>
      <c r="AC566">
        <f>VLOOKUP($A566,眼底和Gensini!$A:$L,7,0)</f>
        <v>123.5</v>
      </c>
      <c r="AD566">
        <f>VLOOKUP($A566,眼底和Gensini!$A:$L,8,0)</f>
        <v>1.5979999999999901</v>
      </c>
      <c r="AE566">
        <f>VLOOKUP($A566,眼底和Gensini!$A:$L,9,0)</f>
        <v>1.6564999999999901</v>
      </c>
      <c r="AF566">
        <f>VLOOKUP($A566,眼底和Gensini!$A:$L,10,0)</f>
        <v>1.13195</v>
      </c>
      <c r="AG566">
        <f>VLOOKUP($A566,眼底和Gensini!$A:$L,11,0)</f>
        <v>1.6242000000000001</v>
      </c>
      <c r="AH566">
        <f>VLOOKUP($A566,眼底和Gensini!$A:$L,12,0)</f>
        <v>104</v>
      </c>
    </row>
    <row r="567" spans="1:34" x14ac:dyDescent="0.25">
      <c r="A567">
        <v>412660</v>
      </c>
      <c r="B567">
        <v>51</v>
      </c>
      <c r="C567">
        <v>1</v>
      </c>
      <c r="D567" t="s">
        <v>40</v>
      </c>
      <c r="E567" t="s">
        <v>41</v>
      </c>
      <c r="F567">
        <v>0</v>
      </c>
      <c r="G567" t="s">
        <v>124</v>
      </c>
      <c r="H567" t="s">
        <v>55</v>
      </c>
      <c r="I567" t="s">
        <v>70</v>
      </c>
      <c r="J567" t="s">
        <v>136</v>
      </c>
      <c r="K567" t="s">
        <v>69</v>
      </c>
      <c r="L567" t="s">
        <v>40</v>
      </c>
      <c r="M567" t="s">
        <v>41</v>
      </c>
      <c r="N567">
        <v>1</v>
      </c>
      <c r="O567">
        <v>4.3099999999999996</v>
      </c>
      <c r="P567">
        <v>5.0999999999999996</v>
      </c>
      <c r="Q567">
        <v>48</v>
      </c>
      <c r="R567" t="s">
        <v>52</v>
      </c>
      <c r="S567">
        <v>88</v>
      </c>
      <c r="T567">
        <v>385</v>
      </c>
      <c r="U567">
        <v>177</v>
      </c>
      <c r="V567">
        <v>79</v>
      </c>
      <c r="W567">
        <v>3.1</v>
      </c>
      <c r="X567">
        <f>VLOOKUP(A567,眼底和Gensini!$A:$L,2,0)</f>
        <v>0.65549999999999897</v>
      </c>
      <c r="Y567">
        <f>VLOOKUP($A567,眼底和Gensini!$A:$L,2,0)</f>
        <v>0.65549999999999897</v>
      </c>
      <c r="Z567">
        <f>VLOOKUP($A567,眼底和Gensini!$A:$L,4,0)</f>
        <v>56</v>
      </c>
      <c r="AA567">
        <f>VLOOKUP($A567,眼底和Gensini!$A:$L,5,0)</f>
        <v>61.5</v>
      </c>
      <c r="AB567">
        <f>VLOOKUP($A567,眼底和Gensini!$A:$L,6,0)</f>
        <v>87</v>
      </c>
      <c r="AC567">
        <f>VLOOKUP($A567,眼底和Gensini!$A:$L,7,0)</f>
        <v>87</v>
      </c>
      <c r="AD567">
        <f>VLOOKUP($A567,眼底和Gensini!$A:$L,8,0)</f>
        <v>1.5449999999999999</v>
      </c>
      <c r="AE567">
        <f>VLOOKUP($A567,眼底和Gensini!$A:$L,9,0)</f>
        <v>1.63749999999999</v>
      </c>
      <c r="AF567">
        <f>VLOOKUP($A567,眼底和Gensini!$A:$L,10,0)</f>
        <v>0.87814999999999999</v>
      </c>
      <c r="AG567">
        <f>VLOOKUP($A567,眼底和Gensini!$A:$L,11,0)</f>
        <v>1.35625</v>
      </c>
      <c r="AH567">
        <f>VLOOKUP($A567,眼底和Gensini!$A:$L,12,0)</f>
        <v>48</v>
      </c>
    </row>
    <row r="568" spans="1:34" x14ac:dyDescent="0.25">
      <c r="A568">
        <v>269956</v>
      </c>
      <c r="B568">
        <v>75</v>
      </c>
      <c r="C568">
        <v>2</v>
      </c>
      <c r="D568" t="s">
        <v>40</v>
      </c>
      <c r="E568" t="s">
        <v>40</v>
      </c>
      <c r="F568">
        <v>0</v>
      </c>
      <c r="G568" t="s">
        <v>133</v>
      </c>
      <c r="H568" t="s">
        <v>62</v>
      </c>
      <c r="I568" t="s">
        <v>55</v>
      </c>
      <c r="J568" t="s">
        <v>155</v>
      </c>
      <c r="K568" t="s">
        <v>85</v>
      </c>
      <c r="L568" t="s">
        <v>41</v>
      </c>
      <c r="M568" t="s">
        <v>40</v>
      </c>
      <c r="N568">
        <v>1</v>
      </c>
      <c r="O568">
        <v>4.12</v>
      </c>
      <c r="P568">
        <v>5.4</v>
      </c>
      <c r="Q568">
        <v>8</v>
      </c>
      <c r="R568" t="e">
        <v>#N/A</v>
      </c>
      <c r="S568">
        <v>57</v>
      </c>
      <c r="T568">
        <v>216</v>
      </c>
      <c r="U568">
        <v>221</v>
      </c>
      <c r="V568">
        <v>61</v>
      </c>
      <c r="W568">
        <v>3.3</v>
      </c>
      <c r="X568">
        <f>VLOOKUP(A568,眼底和Gensini!$A:$L,2,0)</f>
        <v>0.75849999999999895</v>
      </c>
      <c r="Y568">
        <f>VLOOKUP($A568,眼底和Gensini!$A:$L,2,0)</f>
        <v>0.75849999999999895</v>
      </c>
      <c r="Z568">
        <f>VLOOKUP($A568,眼底和Gensini!$A:$L,4,0)</f>
        <v>67</v>
      </c>
      <c r="AA568">
        <f>VLOOKUP($A568,眼底和Gensini!$A:$L,5,0)</f>
        <v>64.5</v>
      </c>
      <c r="AB568">
        <f>VLOOKUP($A568,眼底和Gensini!$A:$L,6,0)</f>
        <v>89</v>
      </c>
      <c r="AC568">
        <f>VLOOKUP($A568,眼底和Gensini!$A:$L,7,0)</f>
        <v>97.5</v>
      </c>
      <c r="AD568">
        <f>VLOOKUP($A568,眼底和Gensini!$A:$L,8,0)</f>
        <v>1.4810000000000001</v>
      </c>
      <c r="AE568">
        <f>VLOOKUP($A568,眼底和Gensini!$A:$L,9,0)</f>
        <v>1.5455000000000001</v>
      </c>
      <c r="AF568">
        <f>VLOOKUP($A568,眼底和Gensini!$A:$L,10,0)</f>
        <v>0.62729999999999997</v>
      </c>
      <c r="AG568">
        <f>VLOOKUP($A568,眼底和Gensini!$A:$L,11,0)</f>
        <v>1.1327499999999999</v>
      </c>
      <c r="AH568">
        <f>VLOOKUP($A568,眼底和Gensini!$A:$L,12,0)</f>
        <v>8</v>
      </c>
    </row>
    <row r="569" spans="1:34" x14ac:dyDescent="0.25">
      <c r="A569">
        <v>412296</v>
      </c>
      <c r="B569">
        <v>55</v>
      </c>
      <c r="C569">
        <v>1</v>
      </c>
      <c r="D569" t="s">
        <v>40</v>
      </c>
      <c r="E569" t="s">
        <v>40</v>
      </c>
      <c r="F569">
        <v>0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s">
        <v>41</v>
      </c>
      <c r="M569" t="s">
        <v>40</v>
      </c>
      <c r="N569">
        <v>1</v>
      </c>
      <c r="O569">
        <v>2.81</v>
      </c>
      <c r="P569">
        <v>5.8</v>
      </c>
      <c r="Q569">
        <v>26</v>
      </c>
      <c r="R569">
        <v>12.7</v>
      </c>
      <c r="S569">
        <v>71</v>
      </c>
      <c r="T569">
        <v>292</v>
      </c>
      <c r="U569">
        <v>178</v>
      </c>
      <c r="V569">
        <v>70</v>
      </c>
      <c r="W569">
        <v>17.7</v>
      </c>
      <c r="X569">
        <f>VLOOKUP(A569,眼底和Gensini!$A:$L,2,0)</f>
        <v>0.64899999999999902</v>
      </c>
      <c r="Y569">
        <f>VLOOKUP($A569,眼底和Gensini!$A:$L,2,0)</f>
        <v>0.64899999999999902</v>
      </c>
      <c r="Z569">
        <f>VLOOKUP($A569,眼底和Gensini!$A:$L,4,0)</f>
        <v>74</v>
      </c>
      <c r="AA569">
        <f>VLOOKUP($A569,眼底和Gensini!$A:$L,5,0)</f>
        <v>63</v>
      </c>
      <c r="AB569">
        <f>VLOOKUP($A569,眼底和Gensini!$A:$L,6,0)</f>
        <v>114.5</v>
      </c>
      <c r="AC569">
        <f>VLOOKUP($A569,眼底和Gensini!$A:$L,7,0)</f>
        <v>116</v>
      </c>
      <c r="AD569">
        <f>VLOOKUP($A569,眼底和Gensini!$A:$L,8,0)</f>
        <v>1.4935</v>
      </c>
      <c r="AE569">
        <f>VLOOKUP($A569,眼底和Gensini!$A:$L,9,0)</f>
        <v>1.5914999999999999</v>
      </c>
      <c r="AF569">
        <f>VLOOKUP($A569,眼底和Gensini!$A:$L,10,0)</f>
        <v>1.8181499999999999</v>
      </c>
      <c r="AG569">
        <f>VLOOKUP($A569,眼底和Gensini!$A:$L,11,0)</f>
        <v>1.4704999999999999</v>
      </c>
      <c r="AH569">
        <f>VLOOKUP($A569,眼底和Gensini!$A:$L,12,0)</f>
        <v>26</v>
      </c>
    </row>
    <row r="570" spans="1:34" x14ac:dyDescent="0.25">
      <c r="A570">
        <v>275098</v>
      </c>
      <c r="B570">
        <v>67</v>
      </c>
      <c r="C570">
        <v>1</v>
      </c>
      <c r="D570" t="s">
        <v>40</v>
      </c>
      <c r="E570" t="s">
        <v>41</v>
      </c>
      <c r="F570">
        <v>0</v>
      </c>
      <c r="G570" t="s">
        <v>88</v>
      </c>
      <c r="H570" t="s">
        <v>44</v>
      </c>
      <c r="I570" t="s">
        <v>83</v>
      </c>
      <c r="J570" t="s">
        <v>82</v>
      </c>
      <c r="K570" t="s">
        <v>80</v>
      </c>
      <c r="L570" t="s">
        <v>41</v>
      </c>
      <c r="M570" t="s">
        <v>41</v>
      </c>
      <c r="N570">
        <v>1</v>
      </c>
      <c r="O570">
        <v>4.03</v>
      </c>
      <c r="P570">
        <v>6.6</v>
      </c>
      <c r="Q570">
        <v>16</v>
      </c>
      <c r="R570" t="s">
        <v>52</v>
      </c>
      <c r="S570">
        <v>73</v>
      </c>
      <c r="T570">
        <v>383</v>
      </c>
      <c r="U570">
        <v>131</v>
      </c>
      <c r="V570">
        <v>96</v>
      </c>
      <c r="W570" t="s">
        <v>158</v>
      </c>
      <c r="X570">
        <f>VLOOKUP(A570,眼底和Gensini!$A:$L,2,0)</f>
        <v>0.62349999999999905</v>
      </c>
      <c r="Y570">
        <f>VLOOKUP($A570,眼底和Gensini!$A:$L,2,0)</f>
        <v>0.62349999999999905</v>
      </c>
      <c r="Z570">
        <f>VLOOKUP($A570,眼底和Gensini!$A:$L,4,0)</f>
        <v>52</v>
      </c>
      <c r="AA570">
        <f>VLOOKUP($A570,眼底和Gensini!$A:$L,5,0)</f>
        <v>57</v>
      </c>
      <c r="AB570">
        <f>VLOOKUP($A570,眼底和Gensini!$A:$L,6,0)</f>
        <v>84.5</v>
      </c>
      <c r="AC570">
        <f>VLOOKUP($A570,眼底和Gensini!$A:$L,7,0)</f>
        <v>104.5</v>
      </c>
      <c r="AD570">
        <f>VLOOKUP($A570,眼底和Gensini!$A:$L,8,0)</f>
        <v>1.5694999999999999</v>
      </c>
      <c r="AE570">
        <f>VLOOKUP($A570,眼底和Gensini!$A:$L,9,0)</f>
        <v>1.5954999999999999</v>
      </c>
      <c r="AF570">
        <f>VLOOKUP($A570,眼底和Gensini!$A:$L,10,0)</f>
        <v>1.0991500000000001</v>
      </c>
      <c r="AG570">
        <f>VLOOKUP($A570,眼底和Gensini!$A:$L,11,0)</f>
        <v>1.2062999999999999</v>
      </c>
      <c r="AH570">
        <f>VLOOKUP($A570,眼底和Gensini!$A:$L,12,0)</f>
        <v>16</v>
      </c>
    </row>
    <row r="571" spans="1:34" x14ac:dyDescent="0.25">
      <c r="A571">
        <v>412519</v>
      </c>
      <c r="B571">
        <v>68</v>
      </c>
      <c r="C571">
        <v>1</v>
      </c>
      <c r="D571" t="s">
        <v>41</v>
      </c>
      <c r="E571" t="s">
        <v>41</v>
      </c>
      <c r="F571">
        <v>0</v>
      </c>
      <c r="G571" t="e">
        <v>#N/A</v>
      </c>
      <c r="H571" t="e">
        <v>#N/A</v>
      </c>
      <c r="I571" t="s">
        <v>55</v>
      </c>
      <c r="J571" t="e">
        <v>#N/A</v>
      </c>
      <c r="K571" t="e">
        <v>#N/A</v>
      </c>
      <c r="L571" t="s">
        <v>40</v>
      </c>
      <c r="M571" t="s">
        <v>41</v>
      </c>
      <c r="N571">
        <v>1</v>
      </c>
      <c r="O571">
        <v>3.12</v>
      </c>
      <c r="P571">
        <v>6.8</v>
      </c>
      <c r="Q571">
        <v>18</v>
      </c>
      <c r="R571" t="s">
        <v>52</v>
      </c>
      <c r="S571">
        <v>72</v>
      </c>
      <c r="T571">
        <v>191</v>
      </c>
      <c r="U571">
        <v>169</v>
      </c>
      <c r="V571">
        <v>134</v>
      </c>
      <c r="W571">
        <v>17.399999999999999</v>
      </c>
      <c r="X571">
        <f>VLOOKUP(A571,眼底和Gensini!$A:$L,2,0)</f>
        <v>0.66449999999999998</v>
      </c>
      <c r="Y571">
        <f>VLOOKUP($A571,眼底和Gensini!$A:$L,2,0)</f>
        <v>0.66449999999999998</v>
      </c>
      <c r="Z571">
        <f>VLOOKUP($A571,眼底和Gensini!$A:$L,4,0)</f>
        <v>65</v>
      </c>
      <c r="AA571">
        <f>VLOOKUP($A571,眼底和Gensini!$A:$L,5,0)</f>
        <v>54.5</v>
      </c>
      <c r="AB571">
        <f>VLOOKUP($A571,眼底和Gensini!$A:$L,6,0)</f>
        <v>97.5</v>
      </c>
      <c r="AC571">
        <f>VLOOKUP($A571,眼底和Gensini!$A:$L,7,0)</f>
        <v>103</v>
      </c>
      <c r="AD571">
        <f>VLOOKUP($A571,眼底和Gensini!$A:$L,8,0)</f>
        <v>1.5514999999999901</v>
      </c>
      <c r="AE571">
        <f>VLOOKUP($A571,眼底和Gensini!$A:$L,9,0)</f>
        <v>1.56449999999999</v>
      </c>
      <c r="AF571">
        <f>VLOOKUP($A571,眼底和Gensini!$A:$L,10,0)</f>
        <v>0.70355000000000001</v>
      </c>
      <c r="AG571">
        <f>VLOOKUP($A571,眼底和Gensini!$A:$L,11,0)</f>
        <v>2.3248499999999899</v>
      </c>
      <c r="AH571">
        <f>VLOOKUP($A571,眼底和Gensini!$A:$L,12,0)</f>
        <v>18</v>
      </c>
    </row>
    <row r="572" spans="1:34" x14ac:dyDescent="0.25">
      <c r="A572">
        <v>225760</v>
      </c>
      <c r="B572">
        <v>59</v>
      </c>
      <c r="C572">
        <v>1</v>
      </c>
      <c r="D572" t="s">
        <v>40</v>
      </c>
      <c r="E572" t="s">
        <v>40</v>
      </c>
      <c r="F572">
        <v>0</v>
      </c>
      <c r="G572" t="s">
        <v>88</v>
      </c>
      <c r="H572" t="s">
        <v>43</v>
      </c>
      <c r="I572" t="s">
        <v>55</v>
      </c>
      <c r="J572" t="s">
        <v>126</v>
      </c>
      <c r="K572" t="s">
        <v>115</v>
      </c>
      <c r="L572" t="s">
        <v>40</v>
      </c>
      <c r="M572" t="s">
        <v>40</v>
      </c>
      <c r="N572">
        <v>1</v>
      </c>
      <c r="O572">
        <v>3.3</v>
      </c>
      <c r="P572">
        <v>6.3</v>
      </c>
      <c r="Q572">
        <v>12</v>
      </c>
      <c r="R572" t="s">
        <v>52</v>
      </c>
      <c r="S572">
        <v>69</v>
      </c>
      <c r="T572">
        <v>294</v>
      </c>
      <c r="U572">
        <v>162</v>
      </c>
      <c r="V572">
        <v>69</v>
      </c>
      <c r="W572">
        <v>15.9</v>
      </c>
      <c r="X572">
        <f>VLOOKUP(A572,眼底和Gensini!$A:$L,2,0)</f>
        <v>0</v>
      </c>
      <c r="Y572">
        <f>VLOOKUP($A572,眼底和Gensini!$A:$L,2,0)</f>
        <v>0</v>
      </c>
      <c r="Z572">
        <f>VLOOKUP($A572,眼底和Gensini!$A:$L,4,0)</f>
        <v>0</v>
      </c>
      <c r="AA572">
        <f>VLOOKUP($A572,眼底和Gensini!$A:$L,5,0)</f>
        <v>0</v>
      </c>
      <c r="AB572">
        <f>VLOOKUP($A572,眼底和Gensini!$A:$L,6,0)</f>
        <v>78</v>
      </c>
      <c r="AC572">
        <f>VLOOKUP($A572,眼底和Gensini!$A:$L,7,0)</f>
        <v>79</v>
      </c>
      <c r="AD572">
        <f>VLOOKUP($A572,眼底和Gensini!$A:$L,8,0)</f>
        <v>1.0349999999999999</v>
      </c>
      <c r="AE572">
        <f>VLOOKUP($A572,眼底和Gensini!$A:$L,9,0)</f>
        <v>1.3119999999999901</v>
      </c>
      <c r="AF572">
        <f>VLOOKUP($A572,眼底和Gensini!$A:$L,10,0)</f>
        <v>0.68859999999999999</v>
      </c>
      <c r="AG572">
        <f>VLOOKUP($A572,眼底和Gensini!$A:$L,11,0)</f>
        <v>1.1395999999999999</v>
      </c>
      <c r="AH572">
        <f>VLOOKUP($A572,眼底和Gensini!$A:$L,12,0)</f>
        <v>12</v>
      </c>
    </row>
    <row r="573" spans="1:34" x14ac:dyDescent="0.25">
      <c r="A573">
        <v>412559</v>
      </c>
      <c r="B573">
        <v>52</v>
      </c>
      <c r="C573">
        <v>1</v>
      </c>
      <c r="D573" t="s">
        <v>40</v>
      </c>
      <c r="E573" t="s">
        <v>41</v>
      </c>
      <c r="F573">
        <v>0</v>
      </c>
      <c r="G573" t="e">
        <v>#N/A</v>
      </c>
      <c r="H573" t="e">
        <v>#N/A</v>
      </c>
      <c r="I573" t="s">
        <v>51</v>
      </c>
      <c r="J573" t="e">
        <v>#N/A</v>
      </c>
      <c r="K573" t="e">
        <v>#N/A</v>
      </c>
      <c r="L573" t="s">
        <v>40</v>
      </c>
      <c r="M573" t="s">
        <v>41</v>
      </c>
      <c r="N573">
        <v>1</v>
      </c>
      <c r="O573">
        <v>3.33</v>
      </c>
      <c r="P573">
        <v>12.3</v>
      </c>
      <c r="Q573">
        <v>48</v>
      </c>
      <c r="R573" t="s">
        <v>52</v>
      </c>
      <c r="S573">
        <v>77</v>
      </c>
      <c r="T573">
        <v>273</v>
      </c>
      <c r="U573">
        <v>167</v>
      </c>
      <c r="V573">
        <v>135</v>
      </c>
      <c r="W573">
        <v>15.8</v>
      </c>
      <c r="X573">
        <f>VLOOKUP(A573,眼底和Gensini!$A:$L,2,0)</f>
        <v>0.73399999999999999</v>
      </c>
      <c r="Y573">
        <f>VLOOKUP($A573,眼底和Gensini!$A:$L,2,0)</f>
        <v>0.73399999999999999</v>
      </c>
      <c r="Z573">
        <f>VLOOKUP($A573,眼底和Gensini!$A:$L,4,0)</f>
        <v>62</v>
      </c>
      <c r="AA573">
        <f>VLOOKUP($A573,眼底和Gensini!$A:$L,5,0)</f>
        <v>0</v>
      </c>
      <c r="AB573">
        <f>VLOOKUP($A573,眼底和Gensini!$A:$L,6,0)</f>
        <v>85</v>
      </c>
      <c r="AC573">
        <f>VLOOKUP($A573,眼底和Gensini!$A:$L,7,0)</f>
        <v>0</v>
      </c>
      <c r="AD573">
        <f>VLOOKUP($A573,眼底和Gensini!$A:$L,8,0)</f>
        <v>0.96</v>
      </c>
      <c r="AE573">
        <f>VLOOKUP($A573,眼底和Gensini!$A:$L,9,0)</f>
        <v>1.2009999999999901</v>
      </c>
      <c r="AF573">
        <f>VLOOKUP($A573,眼底和Gensini!$A:$L,10,0)</f>
        <v>0.38299999999999901</v>
      </c>
      <c r="AG573">
        <f>VLOOKUP($A573,眼底和Gensini!$A:$L,11,0)</f>
        <v>0.82989999999999997</v>
      </c>
      <c r="AH573">
        <f>VLOOKUP($A573,眼底和Gensini!$A:$L,12,0)</f>
        <v>48</v>
      </c>
    </row>
    <row r="574" spans="1:34" x14ac:dyDescent="0.25">
      <c r="A574">
        <v>157915</v>
      </c>
      <c r="B574">
        <v>50</v>
      </c>
      <c r="C574">
        <v>1</v>
      </c>
      <c r="D574" t="s">
        <v>41</v>
      </c>
      <c r="E574" t="s">
        <v>41</v>
      </c>
      <c r="F574">
        <v>0</v>
      </c>
      <c r="G574" t="s">
        <v>57</v>
      </c>
      <c r="H574" t="s">
        <v>49</v>
      </c>
      <c r="I574" t="s">
        <v>85</v>
      </c>
      <c r="J574" t="s">
        <v>133</v>
      </c>
      <c r="K574" t="s">
        <v>72</v>
      </c>
      <c r="L574" t="s">
        <v>41</v>
      </c>
      <c r="M574" t="s">
        <v>40</v>
      </c>
      <c r="N574">
        <v>1</v>
      </c>
      <c r="O574">
        <v>4.0199999999999996</v>
      </c>
      <c r="P574">
        <v>4.8</v>
      </c>
      <c r="Q574">
        <v>4</v>
      </c>
      <c r="R574">
        <v>2</v>
      </c>
      <c r="S574">
        <v>56</v>
      </c>
      <c r="T574">
        <v>390</v>
      </c>
      <c r="U574">
        <v>178</v>
      </c>
      <c r="V574">
        <v>79</v>
      </c>
      <c r="W574">
        <v>15</v>
      </c>
      <c r="X574">
        <f>VLOOKUP(A574,眼底和Gensini!$A:$L,2,0)</f>
        <v>0.71899999999999897</v>
      </c>
      <c r="Y574">
        <f>VLOOKUP($A574,眼底和Gensini!$A:$L,2,0)</f>
        <v>0.71899999999999897</v>
      </c>
      <c r="Z574">
        <f>VLOOKUP($A574,眼底和Gensini!$A:$L,4,0)</f>
        <v>60.5</v>
      </c>
      <c r="AA574">
        <f>VLOOKUP($A574,眼底和Gensini!$A:$L,5,0)</f>
        <v>43.5</v>
      </c>
      <c r="AB574">
        <f>VLOOKUP($A574,眼底和Gensini!$A:$L,6,0)</f>
        <v>84</v>
      </c>
      <c r="AC574">
        <f>VLOOKUP($A574,眼底和Gensini!$A:$L,7,0)</f>
        <v>86</v>
      </c>
      <c r="AD574">
        <f>VLOOKUP($A574,眼底和Gensini!$A:$L,8,0)</f>
        <v>1.591</v>
      </c>
      <c r="AE574">
        <f>VLOOKUP($A574,眼底和Gensini!$A:$L,9,0)</f>
        <v>1.6224999999999901</v>
      </c>
      <c r="AF574">
        <f>VLOOKUP($A574,眼底和Gensini!$A:$L,10,0)</f>
        <v>0.78699999999999903</v>
      </c>
      <c r="AG574">
        <f>VLOOKUP($A574,眼底和Gensini!$A:$L,11,0)</f>
        <v>1.34815</v>
      </c>
      <c r="AH574">
        <f>VLOOKUP($A574,眼底和Gensini!$A:$L,12,0)</f>
        <v>4</v>
      </c>
    </row>
    <row r="575" spans="1:34" x14ac:dyDescent="0.25">
      <c r="A575">
        <v>114427</v>
      </c>
      <c r="B575">
        <v>59</v>
      </c>
      <c r="C575">
        <v>1</v>
      </c>
      <c r="D575" t="s">
        <v>41</v>
      </c>
      <c r="E575" t="s">
        <v>41</v>
      </c>
      <c r="F575">
        <v>0</v>
      </c>
      <c r="G575" t="s">
        <v>110</v>
      </c>
      <c r="H575" t="s">
        <v>43</v>
      </c>
      <c r="I575" t="s">
        <v>51</v>
      </c>
      <c r="J575" t="s">
        <v>171</v>
      </c>
      <c r="K575" t="s">
        <v>95</v>
      </c>
      <c r="L575" t="s">
        <v>40</v>
      </c>
      <c r="M575" t="s">
        <v>41</v>
      </c>
      <c r="N575">
        <v>1</v>
      </c>
      <c r="O575">
        <v>2.2999999999999998</v>
      </c>
      <c r="P575">
        <v>5.3</v>
      </c>
      <c r="Q575">
        <v>26</v>
      </c>
      <c r="R575" t="s">
        <v>52</v>
      </c>
      <c r="S575">
        <v>85</v>
      </c>
      <c r="T575">
        <v>342</v>
      </c>
      <c r="U575">
        <v>168</v>
      </c>
      <c r="V575">
        <v>143</v>
      </c>
      <c r="W575">
        <v>10.199999999999999</v>
      </c>
      <c r="X575">
        <f>VLOOKUP(A575,眼底和Gensini!$A:$L,2,0)</f>
        <v>0.62549999999999994</v>
      </c>
      <c r="Y575">
        <f>VLOOKUP($A575,眼底和Gensini!$A:$L,2,0)</f>
        <v>0.62549999999999994</v>
      </c>
      <c r="Z575">
        <f>VLOOKUP($A575,眼底和Gensini!$A:$L,4,0)</f>
        <v>55.5</v>
      </c>
      <c r="AA575">
        <f>VLOOKUP($A575,眼底和Gensini!$A:$L,5,0)</f>
        <v>57.5</v>
      </c>
      <c r="AB575">
        <f>VLOOKUP($A575,眼底和Gensini!$A:$L,6,0)</f>
        <v>92</v>
      </c>
      <c r="AC575">
        <f>VLOOKUP($A575,眼底和Gensini!$A:$L,7,0)</f>
        <v>94</v>
      </c>
      <c r="AD575">
        <f>VLOOKUP($A575,眼底和Gensini!$A:$L,8,0)</f>
        <v>1.6379999999999999</v>
      </c>
      <c r="AE575">
        <f>VLOOKUP($A575,眼底和Gensini!$A:$L,9,0)</f>
        <v>1.66499999999999</v>
      </c>
      <c r="AF575">
        <f>VLOOKUP($A575,眼底和Gensini!$A:$L,10,0)</f>
        <v>0.79720000000000002</v>
      </c>
      <c r="AG575">
        <f>VLOOKUP($A575,眼底和Gensini!$A:$L,11,0)</f>
        <v>1.6792499999999999</v>
      </c>
      <c r="AH575">
        <f>VLOOKUP($A575,眼底和Gensini!$A:$L,12,0)</f>
        <v>26</v>
      </c>
    </row>
    <row r="576" spans="1:34" x14ac:dyDescent="0.25">
      <c r="A576">
        <v>288994</v>
      </c>
      <c r="B576">
        <v>69</v>
      </c>
      <c r="C576">
        <v>1</v>
      </c>
      <c r="D576" t="s">
        <v>41</v>
      </c>
      <c r="E576" t="s">
        <v>41</v>
      </c>
      <c r="F576">
        <v>0</v>
      </c>
      <c r="G576" t="s">
        <v>91</v>
      </c>
      <c r="H576" t="s">
        <v>72</v>
      </c>
      <c r="I576" t="s">
        <v>55</v>
      </c>
      <c r="J576" t="s">
        <v>118</v>
      </c>
      <c r="K576" t="s">
        <v>70</v>
      </c>
      <c r="L576" t="s">
        <v>40</v>
      </c>
      <c r="M576" t="s">
        <v>41</v>
      </c>
      <c r="N576">
        <v>1</v>
      </c>
      <c r="O576">
        <v>2.94</v>
      </c>
      <c r="P576">
        <v>6.2</v>
      </c>
      <c r="Q576">
        <v>40</v>
      </c>
      <c r="R576">
        <v>1.7</v>
      </c>
      <c r="S576">
        <v>73</v>
      </c>
      <c r="T576">
        <v>254</v>
      </c>
      <c r="U576">
        <v>199</v>
      </c>
      <c r="V576">
        <v>106</v>
      </c>
      <c r="W576">
        <v>2.1</v>
      </c>
      <c r="X576">
        <f>VLOOKUP(A576,眼底和Gensini!$A:$L,2,0)</f>
        <v>0.751999999999999</v>
      </c>
      <c r="Y576">
        <f>VLOOKUP($A576,眼底和Gensini!$A:$L,2,0)</f>
        <v>0.751999999999999</v>
      </c>
      <c r="Z576">
        <f>VLOOKUP($A576,眼底和Gensini!$A:$L,4,0)</f>
        <v>65</v>
      </c>
      <c r="AA576">
        <f>VLOOKUP($A576,眼底和Gensini!$A:$L,5,0)</f>
        <v>50</v>
      </c>
      <c r="AB576">
        <f>VLOOKUP($A576,眼底和Gensini!$A:$L,6,0)</f>
        <v>86.5</v>
      </c>
      <c r="AC576">
        <f>VLOOKUP($A576,眼底和Gensini!$A:$L,7,0)</f>
        <v>70</v>
      </c>
      <c r="AD576">
        <f>VLOOKUP($A576,眼底和Gensini!$A:$L,8,0)</f>
        <v>1.5625</v>
      </c>
      <c r="AE576">
        <f>VLOOKUP($A576,眼底和Gensini!$A:$L,9,0)</f>
        <v>1.5814999999999899</v>
      </c>
      <c r="AF576">
        <f>VLOOKUP($A576,眼底和Gensini!$A:$L,10,0)</f>
        <v>0.85085</v>
      </c>
      <c r="AG576">
        <f>VLOOKUP($A576,眼底和Gensini!$A:$L,11,0)</f>
        <v>1.11605</v>
      </c>
      <c r="AH576">
        <f>VLOOKUP($A576,眼底和Gensini!$A:$L,12,0)</f>
        <v>40</v>
      </c>
    </row>
    <row r="577" spans="1:34" x14ac:dyDescent="0.25">
      <c r="A577">
        <v>297676</v>
      </c>
      <c r="B577">
        <v>57</v>
      </c>
      <c r="C577">
        <v>1</v>
      </c>
      <c r="D577" t="s">
        <v>41</v>
      </c>
      <c r="E577" t="s">
        <v>41</v>
      </c>
      <c r="F577">
        <v>0</v>
      </c>
      <c r="G577" t="s">
        <v>88</v>
      </c>
      <c r="H577" t="s">
        <v>112</v>
      </c>
      <c r="I577" t="s">
        <v>63</v>
      </c>
      <c r="J577" t="s">
        <v>118</v>
      </c>
      <c r="K577" t="s">
        <v>92</v>
      </c>
      <c r="L577" t="s">
        <v>40</v>
      </c>
      <c r="M577" t="s">
        <v>40</v>
      </c>
      <c r="N577">
        <v>1</v>
      </c>
      <c r="O577">
        <v>2.71</v>
      </c>
      <c r="P577">
        <v>7.4</v>
      </c>
      <c r="Q577">
        <v>24</v>
      </c>
      <c r="R577" t="s">
        <v>52</v>
      </c>
      <c r="S577">
        <v>78</v>
      </c>
      <c r="T577">
        <v>396</v>
      </c>
      <c r="U577">
        <v>147</v>
      </c>
      <c r="V577">
        <v>63</v>
      </c>
      <c r="W577">
        <v>5.6</v>
      </c>
      <c r="X577">
        <f>VLOOKUP(A577,眼底和Gensini!$A:$L,2,0)</f>
        <v>0.73399999999999999</v>
      </c>
      <c r="Y577">
        <f>VLOOKUP($A577,眼底和Gensini!$A:$L,2,0)</f>
        <v>0.73399999999999999</v>
      </c>
      <c r="Z577">
        <f>VLOOKUP($A577,眼底和Gensini!$A:$L,4,0)</f>
        <v>70.5</v>
      </c>
      <c r="AA577">
        <f>VLOOKUP($A577,眼底和Gensini!$A:$L,5,0)</f>
        <v>78</v>
      </c>
      <c r="AB577">
        <f>VLOOKUP($A577,眼底和Gensini!$A:$L,6,0)</f>
        <v>96</v>
      </c>
      <c r="AC577">
        <f>VLOOKUP($A577,眼底和Gensini!$A:$L,7,0)</f>
        <v>93</v>
      </c>
      <c r="AD577">
        <f>VLOOKUP($A577,眼底和Gensini!$A:$L,8,0)</f>
        <v>1.5960000000000001</v>
      </c>
      <c r="AE577">
        <f>VLOOKUP($A577,眼底和Gensini!$A:$L,9,0)</f>
        <v>1.629</v>
      </c>
      <c r="AF577">
        <f>VLOOKUP($A577,眼底和Gensini!$A:$L,10,0)</f>
        <v>0.75754999999999995</v>
      </c>
      <c r="AG577">
        <f>VLOOKUP($A577,眼底和Gensini!$A:$L,11,0)</f>
        <v>1.2761499999999999</v>
      </c>
      <c r="AH577">
        <f>VLOOKUP($A577,眼底和Gensini!$A:$L,12,0)</f>
        <v>24</v>
      </c>
    </row>
    <row r="578" spans="1:34" x14ac:dyDescent="0.25">
      <c r="A578">
        <v>412889</v>
      </c>
      <c r="B578">
        <v>35</v>
      </c>
      <c r="C578">
        <v>1</v>
      </c>
      <c r="D578" t="s">
        <v>41</v>
      </c>
      <c r="E578" t="s">
        <v>41</v>
      </c>
      <c r="F578">
        <v>0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s">
        <v>41</v>
      </c>
      <c r="M578" t="s">
        <v>41</v>
      </c>
      <c r="N578">
        <v>1</v>
      </c>
      <c r="O578">
        <v>5.91</v>
      </c>
      <c r="P578">
        <v>9.1</v>
      </c>
      <c r="Q578">
        <v>0</v>
      </c>
      <c r="R578" t="s">
        <v>52</v>
      </c>
      <c r="S578">
        <v>52</v>
      </c>
      <c r="T578">
        <v>254</v>
      </c>
      <c r="U578">
        <v>145</v>
      </c>
      <c r="V578">
        <v>204</v>
      </c>
      <c r="W578">
        <v>13.5</v>
      </c>
      <c r="X578">
        <f>VLOOKUP(A578,眼底和Gensini!$A:$L,2,0)</f>
        <v>0.60650000000000004</v>
      </c>
      <c r="Y578">
        <f>VLOOKUP($A578,眼底和Gensini!$A:$L,2,0)</f>
        <v>0.60650000000000004</v>
      </c>
      <c r="Z578">
        <f>VLOOKUP($A578,眼底和Gensini!$A:$L,4,0)</f>
        <v>45.5</v>
      </c>
      <c r="AA578">
        <f>VLOOKUP($A578,眼底和Gensini!$A:$L,5,0)</f>
        <v>50.5</v>
      </c>
      <c r="AB578">
        <f>VLOOKUP($A578,眼底和Gensini!$A:$L,6,0)</f>
        <v>76</v>
      </c>
      <c r="AC578">
        <f>VLOOKUP($A578,眼底和Gensini!$A:$L,7,0)</f>
        <v>87</v>
      </c>
      <c r="AD578">
        <f>VLOOKUP($A578,眼底和Gensini!$A:$L,8,0)</f>
        <v>1.5874999999999899</v>
      </c>
      <c r="AE578">
        <f>VLOOKUP($A578,眼底和Gensini!$A:$L,9,0)</f>
        <v>1.6014999999999999</v>
      </c>
      <c r="AF578">
        <f>VLOOKUP($A578,眼底和Gensini!$A:$L,10,0)</f>
        <v>0.79174999999999995</v>
      </c>
      <c r="AG578">
        <f>VLOOKUP($A578,眼底和Gensini!$A:$L,11,0)</f>
        <v>1.4205999999999901</v>
      </c>
      <c r="AH578">
        <f>VLOOKUP($A578,眼底和Gensini!$A:$L,12,0)</f>
        <v>0</v>
      </c>
    </row>
    <row r="579" spans="1:34" x14ac:dyDescent="0.25">
      <c r="A579">
        <v>272178</v>
      </c>
      <c r="B579">
        <v>60</v>
      </c>
      <c r="C579">
        <v>1</v>
      </c>
      <c r="D579" t="s">
        <v>41</v>
      </c>
      <c r="E579" t="s">
        <v>41</v>
      </c>
      <c r="F579">
        <v>0</v>
      </c>
      <c r="G579" t="s">
        <v>73</v>
      </c>
      <c r="H579" t="s">
        <v>43</v>
      </c>
      <c r="I579" t="s">
        <v>83</v>
      </c>
      <c r="J579" t="s">
        <v>142</v>
      </c>
      <c r="K579" t="s">
        <v>76</v>
      </c>
      <c r="L579" t="s">
        <v>41</v>
      </c>
      <c r="M579" t="s">
        <v>41</v>
      </c>
      <c r="N579">
        <v>1</v>
      </c>
      <c r="O579">
        <v>3.1</v>
      </c>
      <c r="P579">
        <v>11.4</v>
      </c>
      <c r="Q579">
        <v>24</v>
      </c>
      <c r="R579">
        <v>6.5</v>
      </c>
      <c r="S579">
        <v>78</v>
      </c>
      <c r="T579">
        <v>521</v>
      </c>
      <c r="U579">
        <v>121</v>
      </c>
      <c r="V579">
        <v>49</v>
      </c>
      <c r="W579">
        <v>0.9</v>
      </c>
      <c r="X579">
        <f>VLOOKUP(A579,眼底和Gensini!$A:$L,2,0)</f>
        <v>0.91849999999999998</v>
      </c>
      <c r="Y579">
        <f>VLOOKUP($A579,眼底和Gensini!$A:$L,2,0)</f>
        <v>0.91849999999999998</v>
      </c>
      <c r="Z579">
        <f>VLOOKUP($A579,眼底和Gensini!$A:$L,4,0)</f>
        <v>57.5</v>
      </c>
      <c r="AA579">
        <f>VLOOKUP($A579,眼底和Gensini!$A:$L,5,0)</f>
        <v>50</v>
      </c>
      <c r="AB579">
        <f>VLOOKUP($A579,眼底和Gensini!$A:$L,6,0)</f>
        <v>64.5</v>
      </c>
      <c r="AC579">
        <f>VLOOKUP($A579,眼底和Gensini!$A:$L,7,0)</f>
        <v>72</v>
      </c>
      <c r="AD579">
        <f>VLOOKUP($A579,眼底和Gensini!$A:$L,8,0)</f>
        <v>1.5734999999999899</v>
      </c>
      <c r="AE579">
        <f>VLOOKUP($A579,眼底和Gensini!$A:$L,9,0)</f>
        <v>1.62749999999999</v>
      </c>
      <c r="AF579">
        <f>VLOOKUP($A579,眼底和Gensini!$A:$L,10,0)</f>
        <v>0.74575000000000002</v>
      </c>
      <c r="AG579">
        <f>VLOOKUP($A579,眼底和Gensini!$A:$L,11,0)</f>
        <v>1.50275</v>
      </c>
      <c r="AH579">
        <f>VLOOKUP($A579,眼底和Gensini!$A:$L,12,0)</f>
        <v>24</v>
      </c>
    </row>
    <row r="580" spans="1:34" x14ac:dyDescent="0.25">
      <c r="A580">
        <v>413031</v>
      </c>
      <c r="B580">
        <v>74</v>
      </c>
      <c r="C580">
        <v>2</v>
      </c>
      <c r="D580" t="s">
        <v>40</v>
      </c>
      <c r="E580" t="s">
        <v>41</v>
      </c>
      <c r="F580">
        <v>0</v>
      </c>
      <c r="G580" t="s">
        <v>133</v>
      </c>
      <c r="H580" t="s">
        <v>63</v>
      </c>
      <c r="I580" t="s">
        <v>70</v>
      </c>
      <c r="J580" t="s">
        <v>153</v>
      </c>
      <c r="K580" t="s">
        <v>49</v>
      </c>
      <c r="L580" t="s">
        <v>41</v>
      </c>
      <c r="M580" t="s">
        <v>41</v>
      </c>
      <c r="N580">
        <v>1</v>
      </c>
      <c r="O580">
        <v>3.83</v>
      </c>
      <c r="P580">
        <v>6.2</v>
      </c>
      <c r="Q580">
        <v>10</v>
      </c>
      <c r="R580" t="s">
        <v>52</v>
      </c>
      <c r="S580">
        <v>60</v>
      </c>
      <c r="T580">
        <v>320</v>
      </c>
      <c r="U580">
        <v>168</v>
      </c>
      <c r="V580">
        <v>63</v>
      </c>
      <c r="W580">
        <v>12</v>
      </c>
      <c r="X580">
        <f>VLOOKUP(A580,眼底和Gensini!$A:$L,2,0)</f>
        <v>0.76849999999999896</v>
      </c>
      <c r="Y580">
        <f>VLOOKUP($A580,眼底和Gensini!$A:$L,2,0)</f>
        <v>0.76849999999999896</v>
      </c>
      <c r="Z580">
        <f>VLOOKUP($A580,眼底和Gensini!$A:$L,4,0)</f>
        <v>59.5</v>
      </c>
      <c r="AA580">
        <f>VLOOKUP($A580,眼底和Gensini!$A:$L,5,0)</f>
        <v>64</v>
      </c>
      <c r="AB580">
        <f>VLOOKUP($A580,眼底和Gensini!$A:$L,6,0)</f>
        <v>78</v>
      </c>
      <c r="AC580">
        <f>VLOOKUP($A580,眼底和Gensini!$A:$L,7,0)</f>
        <v>79</v>
      </c>
      <c r="AD580">
        <f>VLOOKUP($A580,眼底和Gensini!$A:$L,8,0)</f>
        <v>1.4729999999999901</v>
      </c>
      <c r="AE580">
        <f>VLOOKUP($A580,眼底和Gensini!$A:$L,9,0)</f>
        <v>1.56649999999999</v>
      </c>
      <c r="AF580">
        <f>VLOOKUP($A580,眼底和Gensini!$A:$L,10,0)</f>
        <v>1.6698499999999901</v>
      </c>
      <c r="AG580">
        <f>VLOOKUP($A580,眼底和Gensini!$A:$L,11,0)</f>
        <v>2.59605</v>
      </c>
      <c r="AH580">
        <f>VLOOKUP($A580,眼底和Gensini!$A:$L,12,0)</f>
        <v>10</v>
      </c>
    </row>
    <row r="581" spans="1:34" x14ac:dyDescent="0.25">
      <c r="A581">
        <v>391580</v>
      </c>
      <c r="B581">
        <v>59</v>
      </c>
      <c r="C581">
        <v>1</v>
      </c>
      <c r="D581" t="s">
        <v>41</v>
      </c>
      <c r="E581" t="s">
        <v>41</v>
      </c>
      <c r="F581">
        <v>0</v>
      </c>
      <c r="G581" t="s">
        <v>126</v>
      </c>
      <c r="H581" t="s">
        <v>67</v>
      </c>
      <c r="I581" t="s">
        <v>83</v>
      </c>
      <c r="J581" t="s">
        <v>82</v>
      </c>
      <c r="K581" t="s">
        <v>44</v>
      </c>
      <c r="L581" t="s">
        <v>40</v>
      </c>
      <c r="M581" t="s">
        <v>41</v>
      </c>
      <c r="N581">
        <v>1</v>
      </c>
      <c r="O581">
        <v>3.41</v>
      </c>
      <c r="P581">
        <v>5.0999999999999996</v>
      </c>
      <c r="Q581">
        <v>52</v>
      </c>
      <c r="R581" t="s">
        <v>52</v>
      </c>
      <c r="S581">
        <v>93</v>
      </c>
      <c r="T581">
        <v>328</v>
      </c>
      <c r="U581">
        <v>159</v>
      </c>
      <c r="V581">
        <v>158</v>
      </c>
      <c r="W581">
        <v>14.1</v>
      </c>
      <c r="X581">
        <f>VLOOKUP(A581,眼底和Gensini!$A:$L,2,0)</f>
        <v>0.67799999999999905</v>
      </c>
      <c r="Y581">
        <f>VLOOKUP($A581,眼底和Gensini!$A:$L,2,0)</f>
        <v>0.67799999999999905</v>
      </c>
      <c r="Z581">
        <f>VLOOKUP($A581,眼底和Gensini!$A:$L,4,0)</f>
        <v>56.5</v>
      </c>
      <c r="AA581">
        <f>VLOOKUP($A581,眼底和Gensini!$A:$L,5,0)</f>
        <v>52</v>
      </c>
      <c r="AB581">
        <f>VLOOKUP($A581,眼底和Gensini!$A:$L,6,0)</f>
        <v>83</v>
      </c>
      <c r="AC581">
        <f>VLOOKUP($A581,眼底和Gensini!$A:$L,7,0)</f>
        <v>88</v>
      </c>
      <c r="AD581">
        <f>VLOOKUP($A581,眼底和Gensini!$A:$L,8,0)</f>
        <v>1.54199999999999</v>
      </c>
      <c r="AE581">
        <f>VLOOKUP($A581,眼底和Gensini!$A:$L,9,0)</f>
        <v>1.591</v>
      </c>
      <c r="AF581">
        <f>VLOOKUP($A581,眼底和Gensini!$A:$L,10,0)</f>
        <v>0.99414999999999898</v>
      </c>
      <c r="AG581">
        <f>VLOOKUP($A581,眼底和Gensini!$A:$L,11,0)</f>
        <v>1.3606499999999999</v>
      </c>
      <c r="AH581">
        <f>VLOOKUP($A581,眼底和Gensini!$A:$L,12,0)</f>
        <v>52</v>
      </c>
    </row>
    <row r="582" spans="1:34" x14ac:dyDescent="0.25">
      <c r="A582">
        <v>61079</v>
      </c>
      <c r="B582">
        <v>54</v>
      </c>
      <c r="C582">
        <v>2</v>
      </c>
      <c r="D582" t="s">
        <v>40</v>
      </c>
      <c r="E582" t="s">
        <v>40</v>
      </c>
      <c r="F582">
        <v>0</v>
      </c>
      <c r="G582" t="s">
        <v>133</v>
      </c>
      <c r="H582" t="s">
        <v>62</v>
      </c>
      <c r="I582" t="s">
        <v>51</v>
      </c>
      <c r="J582" t="s">
        <v>113</v>
      </c>
      <c r="K582" t="s">
        <v>76</v>
      </c>
      <c r="L582" t="s">
        <v>40</v>
      </c>
      <c r="M582" t="s">
        <v>41</v>
      </c>
      <c r="N582">
        <v>1</v>
      </c>
      <c r="O582">
        <v>6.36</v>
      </c>
      <c r="P582">
        <v>5.5</v>
      </c>
      <c r="Q582">
        <v>0</v>
      </c>
      <c r="R582">
        <v>16</v>
      </c>
      <c r="S582">
        <v>51</v>
      </c>
      <c r="T582">
        <v>303</v>
      </c>
      <c r="U582">
        <v>131</v>
      </c>
      <c r="V582">
        <v>55</v>
      </c>
      <c r="W582">
        <v>10.5</v>
      </c>
      <c r="X582">
        <f>VLOOKUP(A582,眼底和Gensini!$A:$L,2,0)</f>
        <v>0.68399999999999905</v>
      </c>
      <c r="Y582">
        <f>VLOOKUP($A582,眼底和Gensini!$A:$L,2,0)</f>
        <v>0.68399999999999905</v>
      </c>
      <c r="Z582">
        <f>VLOOKUP($A582,眼底和Gensini!$A:$L,4,0)</f>
        <v>64</v>
      </c>
      <c r="AA582">
        <f>VLOOKUP($A582,眼底和Gensini!$A:$L,5,0)</f>
        <v>66</v>
      </c>
      <c r="AB582">
        <f>VLOOKUP($A582,眼底和Gensini!$A:$L,6,0)</f>
        <v>94.5</v>
      </c>
      <c r="AC582">
        <f>VLOOKUP($A582,眼底和Gensini!$A:$L,7,0)</f>
        <v>109</v>
      </c>
      <c r="AD582">
        <f>VLOOKUP($A582,眼底和Gensini!$A:$L,8,0)</f>
        <v>1.62099999999999</v>
      </c>
      <c r="AE582">
        <f>VLOOKUP($A582,眼底和Gensini!$A:$L,9,0)</f>
        <v>1.65749999999999</v>
      </c>
      <c r="AF582">
        <f>VLOOKUP($A582,眼底和Gensini!$A:$L,10,0)</f>
        <v>1.4632499999999999</v>
      </c>
      <c r="AG582">
        <f>VLOOKUP($A582,眼底和Gensini!$A:$L,11,0)</f>
        <v>1.29695</v>
      </c>
      <c r="AH582">
        <f>VLOOKUP($A582,眼底和Gensini!$A:$L,12,0)</f>
        <v>0</v>
      </c>
    </row>
    <row r="583" spans="1:34" x14ac:dyDescent="0.25">
      <c r="A583">
        <v>90181</v>
      </c>
      <c r="B583">
        <v>49</v>
      </c>
      <c r="C583">
        <v>1</v>
      </c>
      <c r="D583" t="s">
        <v>41</v>
      </c>
      <c r="E583" t="s">
        <v>41</v>
      </c>
      <c r="F583">
        <v>0</v>
      </c>
      <c r="G583" t="s">
        <v>126</v>
      </c>
      <c r="H583" t="s">
        <v>84</v>
      </c>
      <c r="I583" t="s">
        <v>70</v>
      </c>
      <c r="J583" t="s">
        <v>159</v>
      </c>
      <c r="K583" t="s">
        <v>115</v>
      </c>
      <c r="L583" t="s">
        <v>41</v>
      </c>
      <c r="M583" t="s">
        <v>40</v>
      </c>
      <c r="N583">
        <v>1</v>
      </c>
      <c r="O583">
        <v>4.92</v>
      </c>
      <c r="P583">
        <v>7.8</v>
      </c>
      <c r="Q583">
        <v>8</v>
      </c>
      <c r="R583" t="s">
        <v>52</v>
      </c>
      <c r="S583">
        <v>77</v>
      </c>
      <c r="T583">
        <v>315</v>
      </c>
      <c r="U583">
        <v>197</v>
      </c>
      <c r="V583">
        <v>96</v>
      </c>
      <c r="W583">
        <v>11.8</v>
      </c>
      <c r="X583">
        <f>VLOOKUP(A583,眼底和Gensini!$A:$L,2,0)</f>
        <v>0.5645</v>
      </c>
      <c r="Y583">
        <f>VLOOKUP($A583,眼底和Gensini!$A:$L,2,0)</f>
        <v>0.5645</v>
      </c>
      <c r="Z583">
        <f>VLOOKUP($A583,眼底和Gensini!$A:$L,4,0)</f>
        <v>54</v>
      </c>
      <c r="AA583">
        <f>VLOOKUP($A583,眼底和Gensini!$A:$L,5,0)</f>
        <v>53</v>
      </c>
      <c r="AB583">
        <f>VLOOKUP($A583,眼底和Gensini!$A:$L,6,0)</f>
        <v>97</v>
      </c>
      <c r="AC583">
        <f>VLOOKUP($A583,眼底和Gensini!$A:$L,7,0)</f>
        <v>102.5</v>
      </c>
      <c r="AD583">
        <f>VLOOKUP($A583,眼底和Gensini!$A:$L,8,0)</f>
        <v>1.5960000000000001</v>
      </c>
      <c r="AE583">
        <f>VLOOKUP($A583,眼底和Gensini!$A:$L,9,0)</f>
        <v>1.67099999999999</v>
      </c>
      <c r="AF583">
        <f>VLOOKUP($A583,眼底和Gensini!$A:$L,10,0)</f>
        <v>0.98319999999999996</v>
      </c>
      <c r="AG583">
        <f>VLOOKUP($A583,眼底和Gensini!$A:$L,11,0)</f>
        <v>3.0590000000000002</v>
      </c>
      <c r="AH583">
        <f>VLOOKUP($A583,眼底和Gensini!$A:$L,12,0)</f>
        <v>8</v>
      </c>
    </row>
    <row r="584" spans="1:34" x14ac:dyDescent="0.25">
      <c r="A584">
        <v>345642</v>
      </c>
      <c r="B584">
        <v>63</v>
      </c>
      <c r="C584">
        <v>1</v>
      </c>
      <c r="D584" t="s">
        <v>41</v>
      </c>
      <c r="E584" t="s">
        <v>40</v>
      </c>
      <c r="F584">
        <v>0</v>
      </c>
      <c r="G584" t="s">
        <v>53</v>
      </c>
      <c r="H584" t="s">
        <v>80</v>
      </c>
      <c r="I584" t="s">
        <v>51</v>
      </c>
      <c r="J584" t="s">
        <v>123</v>
      </c>
      <c r="K584" t="s">
        <v>49</v>
      </c>
      <c r="L584" t="s">
        <v>41</v>
      </c>
      <c r="M584" t="s">
        <v>40</v>
      </c>
      <c r="N584">
        <v>1</v>
      </c>
      <c r="O584">
        <v>2.75</v>
      </c>
      <c r="P584">
        <v>6.2</v>
      </c>
      <c r="Q584">
        <v>0</v>
      </c>
      <c r="R584" t="s">
        <v>52</v>
      </c>
      <c r="S584">
        <v>89</v>
      </c>
      <c r="T584">
        <v>284</v>
      </c>
      <c r="U584">
        <v>181</v>
      </c>
      <c r="V584">
        <v>126</v>
      </c>
      <c r="W584">
        <v>15.1</v>
      </c>
      <c r="X584">
        <f>VLOOKUP(A584,眼底和Gensini!$A:$L,2,0)</f>
        <v>0.57850000000000001</v>
      </c>
      <c r="Y584">
        <f>VLOOKUP($A584,眼底和Gensini!$A:$L,2,0)</f>
        <v>0.57850000000000001</v>
      </c>
      <c r="Z584">
        <f>VLOOKUP($A584,眼底和Gensini!$A:$L,4,0)</f>
        <v>52.5</v>
      </c>
      <c r="AA584">
        <f>VLOOKUP($A584,眼底和Gensini!$A:$L,5,0)</f>
        <v>63</v>
      </c>
      <c r="AB584">
        <f>VLOOKUP($A584,眼底和Gensini!$A:$L,6,0)</f>
        <v>91</v>
      </c>
      <c r="AC584">
        <f>VLOOKUP($A584,眼底和Gensini!$A:$L,7,0)</f>
        <v>84</v>
      </c>
      <c r="AD584">
        <f>VLOOKUP($A584,眼底和Gensini!$A:$L,8,0)</f>
        <v>1.3995</v>
      </c>
      <c r="AE584">
        <f>VLOOKUP($A584,眼底和Gensini!$A:$L,9,0)</f>
        <v>1.4510000000000001</v>
      </c>
      <c r="AF584">
        <f>VLOOKUP($A584,眼底和Gensini!$A:$L,10,0)</f>
        <v>0.78649999999999998</v>
      </c>
      <c r="AG584">
        <f>VLOOKUP($A584,眼底和Gensini!$A:$L,11,0)</f>
        <v>1.1355499999999901</v>
      </c>
      <c r="AH584">
        <f>VLOOKUP($A584,眼底和Gensini!$A:$L,12,0)</f>
        <v>0</v>
      </c>
    </row>
    <row r="585" spans="1:34" x14ac:dyDescent="0.25">
      <c r="A585">
        <v>409134</v>
      </c>
      <c r="B585">
        <v>81</v>
      </c>
      <c r="C585">
        <v>1</v>
      </c>
      <c r="D585" t="s">
        <v>40</v>
      </c>
      <c r="E585" t="s">
        <v>40</v>
      </c>
      <c r="F585">
        <v>0</v>
      </c>
      <c r="G585" t="s">
        <v>88</v>
      </c>
      <c r="H585" t="s">
        <v>72</v>
      </c>
      <c r="I585" t="s">
        <v>51</v>
      </c>
      <c r="J585" t="s">
        <v>79</v>
      </c>
      <c r="K585" t="s">
        <v>55</v>
      </c>
      <c r="L585" t="s">
        <v>41</v>
      </c>
      <c r="M585" t="s">
        <v>41</v>
      </c>
      <c r="N585">
        <v>1</v>
      </c>
      <c r="O585">
        <v>3.9</v>
      </c>
      <c r="P585">
        <v>7.5</v>
      </c>
      <c r="Q585">
        <v>4</v>
      </c>
      <c r="R585" t="s">
        <v>52</v>
      </c>
      <c r="S585">
        <v>75</v>
      </c>
      <c r="T585">
        <v>348</v>
      </c>
      <c r="U585">
        <v>273</v>
      </c>
      <c r="V585">
        <v>58</v>
      </c>
      <c r="W585">
        <v>35</v>
      </c>
      <c r="X585">
        <f>VLOOKUP(A585,眼底和Gensini!$A:$L,2,0)</f>
        <v>0.752</v>
      </c>
      <c r="Y585">
        <f>VLOOKUP($A585,眼底和Gensini!$A:$L,2,0)</f>
        <v>0.752</v>
      </c>
      <c r="Z585">
        <f>VLOOKUP($A585,眼底和Gensini!$A:$L,4,0)</f>
        <v>54</v>
      </c>
      <c r="AA585">
        <f>VLOOKUP($A585,眼底和Gensini!$A:$L,5,0)</f>
        <v>51</v>
      </c>
      <c r="AB585">
        <f>VLOOKUP($A585,眼底和Gensini!$A:$L,6,0)</f>
        <v>72</v>
      </c>
      <c r="AC585">
        <f>VLOOKUP($A585,眼底和Gensini!$A:$L,7,0)</f>
        <v>75</v>
      </c>
      <c r="AD585">
        <f>VLOOKUP($A585,眼底和Gensini!$A:$L,8,0)</f>
        <v>1.3619999999999901</v>
      </c>
      <c r="AE585">
        <f>VLOOKUP($A585,眼底和Gensini!$A:$L,9,0)</f>
        <v>1.3779999999999999</v>
      </c>
      <c r="AF585">
        <f>VLOOKUP($A585,眼底和Gensini!$A:$L,10,0)</f>
        <v>0.7712</v>
      </c>
      <c r="AG585">
        <f>VLOOKUP($A585,眼底和Gensini!$A:$L,11,0)</f>
        <v>0.85770000000000002</v>
      </c>
      <c r="AH585">
        <f>VLOOKUP($A585,眼底和Gensini!$A:$L,12,0)</f>
        <v>4</v>
      </c>
    </row>
    <row r="586" spans="1:34" x14ac:dyDescent="0.25">
      <c r="A586">
        <v>46247</v>
      </c>
      <c r="B586">
        <v>79</v>
      </c>
      <c r="C586">
        <v>2</v>
      </c>
      <c r="D586" t="s">
        <v>40</v>
      </c>
      <c r="E586" t="s">
        <v>41</v>
      </c>
      <c r="F586">
        <v>0</v>
      </c>
      <c r="G586" t="s">
        <v>87</v>
      </c>
      <c r="H586" t="s">
        <v>72</v>
      </c>
      <c r="I586" t="s">
        <v>72</v>
      </c>
      <c r="J586" t="s">
        <v>138</v>
      </c>
      <c r="K586" t="s">
        <v>117</v>
      </c>
      <c r="L586" t="s">
        <v>41</v>
      </c>
      <c r="M586" t="s">
        <v>41</v>
      </c>
      <c r="N586">
        <v>1</v>
      </c>
      <c r="O586">
        <v>4.54</v>
      </c>
      <c r="P586">
        <v>7.9</v>
      </c>
      <c r="Q586">
        <v>10</v>
      </c>
      <c r="R586">
        <v>15.7</v>
      </c>
      <c r="S586">
        <v>63</v>
      </c>
      <c r="T586">
        <v>275</v>
      </c>
      <c r="U586">
        <v>243</v>
      </c>
      <c r="V586">
        <v>162</v>
      </c>
      <c r="W586">
        <v>4.8</v>
      </c>
      <c r="X586">
        <f>VLOOKUP(A586,眼底和Gensini!$A:$L,2,0)</f>
        <v>0.83849999999999902</v>
      </c>
      <c r="Y586">
        <f>VLOOKUP($A586,眼底和Gensini!$A:$L,2,0)</f>
        <v>0.83849999999999902</v>
      </c>
      <c r="Z586">
        <f>VLOOKUP($A586,眼底和Gensini!$A:$L,4,0)</f>
        <v>59</v>
      </c>
      <c r="AA586">
        <f>VLOOKUP($A586,眼底和Gensini!$A:$L,5,0)</f>
        <v>0</v>
      </c>
      <c r="AB586">
        <f>VLOOKUP($A586,眼底和Gensini!$A:$L,6,0)</f>
        <v>70</v>
      </c>
      <c r="AC586">
        <f>VLOOKUP($A586,眼底和Gensini!$A:$L,7,0)</f>
        <v>85</v>
      </c>
      <c r="AD586">
        <f>VLOOKUP($A586,眼底和Gensini!$A:$L,8,0)</f>
        <v>1.2949999999999999</v>
      </c>
      <c r="AE586">
        <f>VLOOKUP($A586,眼底和Gensini!$A:$L,9,0)</f>
        <v>1.3585</v>
      </c>
      <c r="AF586">
        <f>VLOOKUP($A586,眼底和Gensini!$A:$L,10,0)</f>
        <v>0.87790000000000001</v>
      </c>
      <c r="AG586">
        <f>VLOOKUP($A586,眼底和Gensini!$A:$L,11,0)</f>
        <v>1.0548</v>
      </c>
      <c r="AH586">
        <f>VLOOKUP($A586,眼底和Gensini!$A:$L,12,0)</f>
        <v>10</v>
      </c>
    </row>
    <row r="587" spans="1:34" x14ac:dyDescent="0.25">
      <c r="A587">
        <v>391165</v>
      </c>
      <c r="B587">
        <v>60</v>
      </c>
      <c r="C587">
        <v>2</v>
      </c>
      <c r="D587" t="s">
        <v>40</v>
      </c>
      <c r="E587" t="s">
        <v>40</v>
      </c>
      <c r="F587">
        <v>0</v>
      </c>
      <c r="G587" t="s">
        <v>88</v>
      </c>
      <c r="H587" t="s">
        <v>80</v>
      </c>
      <c r="I587" t="s">
        <v>114</v>
      </c>
      <c r="J587" t="s">
        <v>109</v>
      </c>
      <c r="K587" t="s">
        <v>51</v>
      </c>
      <c r="L587" t="s">
        <v>41</v>
      </c>
      <c r="M587" t="s">
        <v>40</v>
      </c>
      <c r="N587">
        <v>1</v>
      </c>
      <c r="O587">
        <v>4.0999999999999996</v>
      </c>
      <c r="P587">
        <v>4.5999999999999996</v>
      </c>
      <c r="Q587">
        <v>40</v>
      </c>
      <c r="R587">
        <v>0.4</v>
      </c>
      <c r="S587">
        <v>57</v>
      </c>
      <c r="T587">
        <v>266</v>
      </c>
      <c r="U587">
        <v>148</v>
      </c>
      <c r="V587">
        <v>57</v>
      </c>
      <c r="W587">
        <v>1.3</v>
      </c>
      <c r="X587">
        <f>VLOOKUP(A587,眼底和Gensini!$A:$L,2,0)</f>
        <v>1.139</v>
      </c>
      <c r="Y587">
        <f>VLOOKUP($A587,眼底和Gensini!$A:$L,2,0)</f>
        <v>1.139</v>
      </c>
      <c r="Z587">
        <f>VLOOKUP($A587,眼底和Gensini!$A:$L,4,0)</f>
        <v>74</v>
      </c>
      <c r="AA587">
        <f>VLOOKUP($A587,眼底和Gensini!$A:$L,5,0)</f>
        <v>83</v>
      </c>
      <c r="AB587">
        <f>VLOOKUP($A587,眼底和Gensini!$A:$L,6,0)</f>
        <v>65</v>
      </c>
      <c r="AC587">
        <f>VLOOKUP($A587,眼底和Gensini!$A:$L,7,0)</f>
        <v>118</v>
      </c>
      <c r="AD587">
        <f>VLOOKUP($A587,眼底和Gensini!$A:$L,8,0)</f>
        <v>1.615</v>
      </c>
      <c r="AE587">
        <f>VLOOKUP($A587,眼底和Gensini!$A:$L,9,0)</f>
        <v>1.669</v>
      </c>
      <c r="AF587">
        <f>VLOOKUP($A587,眼底和Gensini!$A:$L,10,0)</f>
        <v>0.9869</v>
      </c>
      <c r="AG587">
        <f>VLOOKUP($A587,眼底和Gensini!$A:$L,11,0)</f>
        <v>1.2501</v>
      </c>
      <c r="AH587">
        <f>VLOOKUP($A587,眼底和Gensini!$A:$L,12,0)</f>
        <v>40</v>
      </c>
    </row>
    <row r="588" spans="1:34" x14ac:dyDescent="0.25">
      <c r="A588">
        <v>413130</v>
      </c>
      <c r="B588">
        <v>57</v>
      </c>
      <c r="C588">
        <v>1</v>
      </c>
      <c r="D588" t="s">
        <v>41</v>
      </c>
      <c r="E588" t="s">
        <v>41</v>
      </c>
      <c r="F588">
        <v>0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s">
        <v>41</v>
      </c>
      <c r="M588" t="s">
        <v>40</v>
      </c>
      <c r="N588">
        <v>1</v>
      </c>
      <c r="O588">
        <v>4.8899999999999997</v>
      </c>
      <c r="P588">
        <v>5.9</v>
      </c>
      <c r="Q588">
        <v>46</v>
      </c>
      <c r="R588" t="e">
        <v>#N/A</v>
      </c>
      <c r="S588">
        <v>64</v>
      </c>
      <c r="T588">
        <v>431</v>
      </c>
      <c r="U588">
        <v>158</v>
      </c>
      <c r="V588">
        <v>128</v>
      </c>
      <c r="W588">
        <v>8.5</v>
      </c>
      <c r="X588">
        <f>VLOOKUP(A588,眼底和Gensini!$A:$L,2,0)</f>
        <v>0.64100000000000001</v>
      </c>
      <c r="Y588">
        <f>VLOOKUP($A588,眼底和Gensini!$A:$L,2,0)</f>
        <v>0.64100000000000001</v>
      </c>
      <c r="Z588">
        <f>VLOOKUP($A588,眼底和Gensini!$A:$L,4,0)</f>
        <v>79</v>
      </c>
      <c r="AA588">
        <f>VLOOKUP($A588,眼底和Gensini!$A:$L,5,0)</f>
        <v>76.5</v>
      </c>
      <c r="AB588">
        <f>VLOOKUP($A588,眼底和Gensini!$A:$L,6,0)</f>
        <v>124</v>
      </c>
      <c r="AC588">
        <f>VLOOKUP($A588,眼底和Gensini!$A:$L,7,0)</f>
        <v>106.5</v>
      </c>
      <c r="AD588">
        <f>VLOOKUP($A588,眼底和Gensini!$A:$L,8,0)</f>
        <v>1.5289999999999999</v>
      </c>
      <c r="AE588">
        <f>VLOOKUP($A588,眼底和Gensini!$A:$L,9,0)</f>
        <v>1.645</v>
      </c>
      <c r="AF588">
        <f>VLOOKUP($A588,眼底和Gensini!$A:$L,10,0)</f>
        <v>0.87119999999999997</v>
      </c>
      <c r="AG588">
        <f>VLOOKUP($A588,眼底和Gensini!$A:$L,11,0)</f>
        <v>1.3944999999999901</v>
      </c>
      <c r="AH588">
        <f>VLOOKUP($A588,眼底和Gensini!$A:$L,12,0)</f>
        <v>46</v>
      </c>
    </row>
    <row r="589" spans="1:34" x14ac:dyDescent="0.25">
      <c r="A589">
        <v>413180</v>
      </c>
      <c r="B589">
        <v>59</v>
      </c>
      <c r="C589">
        <v>2</v>
      </c>
      <c r="D589" t="s">
        <v>40</v>
      </c>
      <c r="E589" t="s">
        <v>40</v>
      </c>
      <c r="F589">
        <v>0</v>
      </c>
      <c r="G589" t="s">
        <v>87</v>
      </c>
      <c r="H589" t="s">
        <v>55</v>
      </c>
      <c r="I589" t="s">
        <v>51</v>
      </c>
      <c r="J589" t="s">
        <v>119</v>
      </c>
      <c r="K589" t="s">
        <v>190</v>
      </c>
      <c r="L589" t="s">
        <v>41</v>
      </c>
      <c r="M589" t="s">
        <v>41</v>
      </c>
      <c r="N589">
        <v>1</v>
      </c>
      <c r="O589">
        <v>3.76</v>
      </c>
      <c r="P589">
        <v>7.4</v>
      </c>
      <c r="Q589">
        <v>0</v>
      </c>
      <c r="R589" t="s">
        <v>52</v>
      </c>
      <c r="S589">
        <v>51</v>
      </c>
      <c r="T589">
        <v>235</v>
      </c>
      <c r="U589">
        <v>143</v>
      </c>
      <c r="V589">
        <v>62</v>
      </c>
      <c r="W589">
        <v>2.6</v>
      </c>
      <c r="X589">
        <f>VLOOKUP(A589,眼底和Gensini!$A:$L,2,0)</f>
        <v>0.76049999999999995</v>
      </c>
      <c r="Y589">
        <f>VLOOKUP($A589,眼底和Gensini!$A:$L,2,0)</f>
        <v>0.76049999999999995</v>
      </c>
      <c r="Z589">
        <f>VLOOKUP($A589,眼底和Gensini!$A:$L,4,0)</f>
        <v>62</v>
      </c>
      <c r="AA589">
        <f>VLOOKUP($A589,眼底和Gensini!$A:$L,5,0)</f>
        <v>43</v>
      </c>
      <c r="AB589">
        <f>VLOOKUP($A589,眼底和Gensini!$A:$L,6,0)</f>
        <v>84.5</v>
      </c>
      <c r="AC589">
        <f>VLOOKUP($A589,眼底和Gensini!$A:$L,7,0)</f>
        <v>108</v>
      </c>
      <c r="AD589">
        <f>VLOOKUP($A589,眼底和Gensini!$A:$L,8,0)</f>
        <v>1.4395</v>
      </c>
      <c r="AE589">
        <f>VLOOKUP($A589,眼底和Gensini!$A:$L,9,0)</f>
        <v>1.4644999999999999</v>
      </c>
      <c r="AF589">
        <f>VLOOKUP($A589,眼底和Gensini!$A:$L,10,0)</f>
        <v>1.0205500000000001</v>
      </c>
      <c r="AG589">
        <f>VLOOKUP($A589,眼底和Gensini!$A:$L,11,0)</f>
        <v>1.0327999999999999</v>
      </c>
      <c r="AH589">
        <f>VLOOKUP($A589,眼底和Gensini!$A:$L,12,0)</f>
        <v>0</v>
      </c>
    </row>
    <row r="590" spans="1:34" x14ac:dyDescent="0.25">
      <c r="A590">
        <v>383440</v>
      </c>
      <c r="B590">
        <v>70</v>
      </c>
      <c r="C590">
        <v>1</v>
      </c>
      <c r="D590" t="s">
        <v>41</v>
      </c>
      <c r="E590" t="s">
        <v>41</v>
      </c>
      <c r="F590">
        <v>0</v>
      </c>
      <c r="G590" t="s">
        <v>124</v>
      </c>
      <c r="H590" t="s">
        <v>130</v>
      </c>
      <c r="I590" t="s">
        <v>55</v>
      </c>
      <c r="J590" t="s">
        <v>142</v>
      </c>
      <c r="K590" t="s">
        <v>51</v>
      </c>
      <c r="L590" t="s">
        <v>41</v>
      </c>
      <c r="M590" t="s">
        <v>40</v>
      </c>
      <c r="N590">
        <v>1</v>
      </c>
      <c r="O590">
        <v>3.03</v>
      </c>
      <c r="P590">
        <v>5</v>
      </c>
      <c r="Q590">
        <v>32</v>
      </c>
      <c r="R590" t="s">
        <v>52</v>
      </c>
      <c r="S590">
        <v>101</v>
      </c>
      <c r="T590">
        <v>546</v>
      </c>
      <c r="U590">
        <v>141</v>
      </c>
      <c r="V590">
        <v>120</v>
      </c>
      <c r="W590">
        <v>10</v>
      </c>
      <c r="X590">
        <f>VLOOKUP(A590,眼底和Gensini!$A:$L,2,0)</f>
        <v>0.60749999999999904</v>
      </c>
      <c r="Y590">
        <f>VLOOKUP($A590,眼底和Gensini!$A:$L,2,0)</f>
        <v>0.60749999999999904</v>
      </c>
      <c r="Z590">
        <f>VLOOKUP($A590,眼底和Gensini!$A:$L,4,0)</f>
        <v>66.5</v>
      </c>
      <c r="AA590">
        <f>VLOOKUP($A590,眼底和Gensini!$A:$L,5,0)</f>
        <v>69</v>
      </c>
      <c r="AB590">
        <f>VLOOKUP($A590,眼底和Gensini!$A:$L,6,0)</f>
        <v>110</v>
      </c>
      <c r="AC590">
        <f>VLOOKUP($A590,眼底和Gensini!$A:$L,7,0)</f>
        <v>104</v>
      </c>
      <c r="AD590">
        <f>VLOOKUP($A590,眼底和Gensini!$A:$L,8,0)</f>
        <v>1.6174999999999899</v>
      </c>
      <c r="AE590">
        <f>VLOOKUP($A590,眼底和Gensini!$A:$L,9,0)</f>
        <v>1.6244999999999901</v>
      </c>
      <c r="AF590">
        <f>VLOOKUP($A590,眼底和Gensini!$A:$L,10,0)</f>
        <v>0.78325</v>
      </c>
      <c r="AG590">
        <f>VLOOKUP($A590,眼底和Gensini!$A:$L,11,0)</f>
        <v>1.3008</v>
      </c>
      <c r="AH590">
        <f>VLOOKUP($A590,眼底和Gensini!$A:$L,12,0)</f>
        <v>32</v>
      </c>
    </row>
    <row r="591" spans="1:34" x14ac:dyDescent="0.25">
      <c r="A591">
        <v>413164</v>
      </c>
      <c r="B591">
        <v>62</v>
      </c>
      <c r="C591">
        <v>1</v>
      </c>
      <c r="D591" t="s">
        <v>40</v>
      </c>
      <c r="E591" t="s">
        <v>41</v>
      </c>
      <c r="F591">
        <v>0</v>
      </c>
      <c r="G591" t="s">
        <v>153</v>
      </c>
      <c r="H591" t="s">
        <v>55</v>
      </c>
      <c r="I591" t="s">
        <v>51</v>
      </c>
      <c r="J591" t="s">
        <v>149</v>
      </c>
      <c r="K591" t="s">
        <v>86</v>
      </c>
      <c r="L591" t="s">
        <v>40</v>
      </c>
      <c r="M591" t="s">
        <v>41</v>
      </c>
      <c r="N591">
        <v>1</v>
      </c>
      <c r="O591">
        <v>4.83</v>
      </c>
      <c r="P591">
        <v>4.8</v>
      </c>
      <c r="Q591">
        <v>0</v>
      </c>
      <c r="R591" t="s">
        <v>52</v>
      </c>
      <c r="S591">
        <v>78</v>
      </c>
      <c r="T591">
        <v>357</v>
      </c>
      <c r="U591">
        <v>128</v>
      </c>
      <c r="V591">
        <v>127</v>
      </c>
      <c r="W591">
        <v>3.3</v>
      </c>
      <c r="X591">
        <f>VLOOKUP(A591,眼底和Gensini!$A:$L,2,0)</f>
        <v>0.81099999999999905</v>
      </c>
      <c r="Y591">
        <f>VLOOKUP($A591,眼底和Gensini!$A:$L,2,0)</f>
        <v>0.81099999999999905</v>
      </c>
      <c r="Z591">
        <f>VLOOKUP($A591,眼底和Gensini!$A:$L,4,0)</f>
        <v>75.5</v>
      </c>
      <c r="AA591">
        <f>VLOOKUP($A591,眼底和Gensini!$A:$L,5,0)</f>
        <v>77.5</v>
      </c>
      <c r="AB591">
        <f>VLOOKUP($A591,眼底和Gensini!$A:$L,6,0)</f>
        <v>95</v>
      </c>
      <c r="AC591">
        <f>VLOOKUP($A591,眼底和Gensini!$A:$L,7,0)</f>
        <v>101</v>
      </c>
      <c r="AD591">
        <f>VLOOKUP($A591,眼底和Gensini!$A:$L,8,0)</f>
        <v>1.5665</v>
      </c>
      <c r="AE591">
        <f>VLOOKUP($A591,眼底和Gensini!$A:$L,9,0)</f>
        <v>1.58499999999999</v>
      </c>
      <c r="AF591">
        <f>VLOOKUP($A591,眼底和Gensini!$A:$L,10,0)</f>
        <v>1.0361499999999999</v>
      </c>
      <c r="AG591">
        <f>VLOOKUP($A591,眼底和Gensini!$A:$L,11,0)</f>
        <v>1.1759999999999999</v>
      </c>
      <c r="AH591">
        <f>VLOOKUP($A591,眼底和Gensini!$A:$L,12,0)</f>
        <v>0</v>
      </c>
    </row>
    <row r="592" spans="1:34" x14ac:dyDescent="0.25">
      <c r="A592">
        <v>391098</v>
      </c>
      <c r="B592">
        <v>59</v>
      </c>
      <c r="C592">
        <v>1</v>
      </c>
      <c r="D592" t="s">
        <v>40</v>
      </c>
      <c r="E592" t="s">
        <v>41</v>
      </c>
      <c r="F592">
        <v>0</v>
      </c>
      <c r="G592" t="s">
        <v>57</v>
      </c>
      <c r="H592" t="s">
        <v>76</v>
      </c>
      <c r="I592" t="s">
        <v>55</v>
      </c>
      <c r="J592" t="s">
        <v>149</v>
      </c>
      <c r="K592" t="s">
        <v>150</v>
      </c>
      <c r="L592" t="s">
        <v>41</v>
      </c>
      <c r="M592" t="s">
        <v>40</v>
      </c>
      <c r="N592">
        <v>1</v>
      </c>
      <c r="O592">
        <v>2.76</v>
      </c>
      <c r="P592">
        <v>5.3</v>
      </c>
      <c r="Q592">
        <v>114</v>
      </c>
      <c r="R592">
        <v>1.3</v>
      </c>
      <c r="S592">
        <v>56</v>
      </c>
      <c r="T592">
        <v>288</v>
      </c>
      <c r="U592">
        <v>122</v>
      </c>
      <c r="V592">
        <v>86</v>
      </c>
      <c r="W592">
        <v>9.6999999999999993</v>
      </c>
      <c r="X592">
        <f>VLOOKUP(A592,眼底和Gensini!$A:$L,2,0)</f>
        <v>0.73550000000000004</v>
      </c>
      <c r="Y592">
        <f>VLOOKUP($A592,眼底和Gensini!$A:$L,2,0)</f>
        <v>0.73550000000000004</v>
      </c>
      <c r="Z592">
        <f>VLOOKUP($A592,眼底和Gensini!$A:$L,4,0)</f>
        <v>71</v>
      </c>
      <c r="AA592">
        <f>VLOOKUP($A592,眼底和Gensini!$A:$L,5,0)</f>
        <v>69.5</v>
      </c>
      <c r="AB592">
        <f>VLOOKUP($A592,眼底和Gensini!$A:$L,6,0)</f>
        <v>96.5</v>
      </c>
      <c r="AC592">
        <f>VLOOKUP($A592,眼底和Gensini!$A:$L,7,0)</f>
        <v>93.5</v>
      </c>
      <c r="AD592">
        <f>VLOOKUP($A592,眼底和Gensini!$A:$L,8,0)</f>
        <v>1.5525</v>
      </c>
      <c r="AE592">
        <f>VLOOKUP($A592,眼底和Gensini!$A:$L,9,0)</f>
        <v>1.6054999999999999</v>
      </c>
      <c r="AF592">
        <f>VLOOKUP($A592,眼底和Gensini!$A:$L,10,0)</f>
        <v>1.2143999999999999</v>
      </c>
      <c r="AG592">
        <f>VLOOKUP($A592,眼底和Gensini!$A:$L,11,0)</f>
        <v>1.5861000000000001</v>
      </c>
      <c r="AH592">
        <f>VLOOKUP($A592,眼底和Gensini!$A:$L,12,0)</f>
        <v>114</v>
      </c>
    </row>
    <row r="593" spans="1:34" x14ac:dyDescent="0.25">
      <c r="A593">
        <v>213692</v>
      </c>
      <c r="B593">
        <v>53</v>
      </c>
      <c r="C593">
        <v>1</v>
      </c>
      <c r="D593" t="s">
        <v>41</v>
      </c>
      <c r="E593" t="s">
        <v>40</v>
      </c>
      <c r="F593">
        <v>0</v>
      </c>
      <c r="G593" t="s">
        <v>185</v>
      </c>
      <c r="H593" t="s">
        <v>80</v>
      </c>
      <c r="I593" t="s">
        <v>51</v>
      </c>
      <c r="J593" t="s">
        <v>167</v>
      </c>
      <c r="K593" t="s">
        <v>43</v>
      </c>
      <c r="L593" t="s">
        <v>40</v>
      </c>
      <c r="M593" t="s">
        <v>41</v>
      </c>
      <c r="N593">
        <v>1</v>
      </c>
      <c r="O593">
        <v>2.39</v>
      </c>
      <c r="P593">
        <v>11.4</v>
      </c>
      <c r="Q593">
        <v>12</v>
      </c>
      <c r="R593" t="s">
        <v>52</v>
      </c>
      <c r="S593">
        <v>114</v>
      </c>
      <c r="T593">
        <v>729</v>
      </c>
      <c r="U593">
        <v>187</v>
      </c>
      <c r="V593">
        <v>50</v>
      </c>
      <c r="W593">
        <v>11.6</v>
      </c>
      <c r="X593">
        <f>VLOOKUP(A593,眼底和Gensini!$A:$L,2,0)</f>
        <v>0.61</v>
      </c>
      <c r="Y593">
        <f>VLOOKUP($A593,眼底和Gensini!$A:$L,2,0)</f>
        <v>0.61</v>
      </c>
      <c r="Z593">
        <f>VLOOKUP($A593,眼底和Gensini!$A:$L,4,0)</f>
        <v>56</v>
      </c>
      <c r="AA593">
        <f>VLOOKUP($A593,眼底和Gensini!$A:$L,5,0)</f>
        <v>56.5</v>
      </c>
      <c r="AB593">
        <f>VLOOKUP($A593,眼底和Gensini!$A:$L,6,0)</f>
        <v>92.5</v>
      </c>
      <c r="AC593">
        <f>VLOOKUP($A593,眼底和Gensini!$A:$L,7,0)</f>
        <v>94.5</v>
      </c>
      <c r="AD593">
        <f>VLOOKUP($A593,眼底和Gensini!$A:$L,8,0)</f>
        <v>1.6040000000000001</v>
      </c>
      <c r="AE593">
        <f>VLOOKUP($A593,眼底和Gensini!$A:$L,9,0)</f>
        <v>1.6804999999999899</v>
      </c>
      <c r="AF593">
        <f>VLOOKUP($A593,眼底和Gensini!$A:$L,10,0)</f>
        <v>0.85460000000000003</v>
      </c>
      <c r="AG593">
        <f>VLOOKUP($A593,眼底和Gensini!$A:$L,11,0)</f>
        <v>1.2682</v>
      </c>
      <c r="AH593">
        <f>VLOOKUP($A593,眼底和Gensini!$A:$L,12,0)</f>
        <v>12</v>
      </c>
    </row>
    <row r="594" spans="1:34" x14ac:dyDescent="0.25">
      <c r="A594">
        <v>229965</v>
      </c>
      <c r="B594">
        <v>57</v>
      </c>
      <c r="C594">
        <v>1</v>
      </c>
      <c r="D594" t="s">
        <v>41</v>
      </c>
      <c r="E594" t="s">
        <v>41</v>
      </c>
      <c r="F594">
        <v>0</v>
      </c>
      <c r="G594" t="s">
        <v>126</v>
      </c>
      <c r="H594" t="s">
        <v>92</v>
      </c>
      <c r="I594" t="s">
        <v>83</v>
      </c>
      <c r="J594" t="s">
        <v>56</v>
      </c>
      <c r="K594" t="s">
        <v>112</v>
      </c>
      <c r="L594" t="s">
        <v>41</v>
      </c>
      <c r="M594" t="s">
        <v>40</v>
      </c>
      <c r="N594">
        <v>1</v>
      </c>
      <c r="O594">
        <v>3.91</v>
      </c>
      <c r="P594">
        <v>8</v>
      </c>
      <c r="Q594">
        <v>82</v>
      </c>
      <c r="R594">
        <v>1.8</v>
      </c>
      <c r="S594">
        <v>71</v>
      </c>
      <c r="T594">
        <v>314</v>
      </c>
      <c r="U594">
        <v>170</v>
      </c>
      <c r="V594">
        <v>79</v>
      </c>
      <c r="W594">
        <v>1.6</v>
      </c>
      <c r="X594">
        <f>VLOOKUP(A594,眼底和Gensini!$A:$L,2,0)</f>
        <v>0.78699999999999903</v>
      </c>
      <c r="Y594">
        <f>VLOOKUP($A594,眼底和Gensini!$A:$L,2,0)</f>
        <v>0.78699999999999903</v>
      </c>
      <c r="Z594">
        <f>VLOOKUP($A594,眼底和Gensini!$A:$L,4,0)</f>
        <v>66.5</v>
      </c>
      <c r="AA594">
        <f>VLOOKUP($A594,眼底和Gensini!$A:$L,5,0)</f>
        <v>68</v>
      </c>
      <c r="AB594">
        <f>VLOOKUP($A594,眼底和Gensini!$A:$L,6,0)</f>
        <v>84</v>
      </c>
      <c r="AC594">
        <f>VLOOKUP($A594,眼底和Gensini!$A:$L,7,0)</f>
        <v>91</v>
      </c>
      <c r="AD594">
        <f>VLOOKUP($A594,眼底和Gensini!$A:$L,8,0)</f>
        <v>1.51249999999999</v>
      </c>
      <c r="AE594">
        <f>VLOOKUP($A594,眼底和Gensini!$A:$L,9,0)</f>
        <v>1.6034999999999999</v>
      </c>
      <c r="AF594">
        <f>VLOOKUP($A594,眼底和Gensini!$A:$L,10,0)</f>
        <v>0.76839999999999997</v>
      </c>
      <c r="AG594">
        <f>VLOOKUP($A594,眼底和Gensini!$A:$L,11,0)</f>
        <v>1.6172499999999901</v>
      </c>
      <c r="AH594">
        <f>VLOOKUP($A594,眼底和Gensini!$A:$L,12,0)</f>
        <v>82</v>
      </c>
    </row>
    <row r="595" spans="1:34" x14ac:dyDescent="0.25">
      <c r="A595">
        <v>327528</v>
      </c>
      <c r="B595">
        <v>59</v>
      </c>
      <c r="C595">
        <v>1</v>
      </c>
      <c r="D595" t="s">
        <v>41</v>
      </c>
      <c r="E595" t="s">
        <v>41</v>
      </c>
      <c r="F595">
        <v>0</v>
      </c>
      <c r="G595" t="s">
        <v>47</v>
      </c>
      <c r="H595" t="s">
        <v>80</v>
      </c>
      <c r="I595" t="s">
        <v>67</v>
      </c>
      <c r="J595" t="s">
        <v>50</v>
      </c>
      <c r="K595" t="s">
        <v>67</v>
      </c>
      <c r="L595" t="s">
        <v>41</v>
      </c>
      <c r="M595" t="s">
        <v>41</v>
      </c>
      <c r="N595">
        <v>1</v>
      </c>
      <c r="O595">
        <v>2.74</v>
      </c>
      <c r="P595">
        <v>7.8</v>
      </c>
      <c r="Q595">
        <v>6</v>
      </c>
      <c r="R595">
        <v>0.3</v>
      </c>
      <c r="S595">
        <v>89</v>
      </c>
      <c r="T595">
        <v>427</v>
      </c>
      <c r="U595">
        <v>157</v>
      </c>
      <c r="V595">
        <v>114</v>
      </c>
      <c r="W595">
        <v>2.7</v>
      </c>
      <c r="X595">
        <f>VLOOKUP(A595,眼底和Gensini!$A:$L,2,0)</f>
        <v>0.64</v>
      </c>
      <c r="Y595">
        <f>VLOOKUP($A595,眼底和Gensini!$A:$L,2,0)</f>
        <v>0.64</v>
      </c>
      <c r="Z595">
        <f>VLOOKUP($A595,眼底和Gensini!$A:$L,4,0)</f>
        <v>66</v>
      </c>
      <c r="AA595">
        <f>VLOOKUP($A595,眼底和Gensini!$A:$L,5,0)</f>
        <v>53.5</v>
      </c>
      <c r="AB595">
        <f>VLOOKUP($A595,眼底和Gensini!$A:$L,6,0)</f>
        <v>104</v>
      </c>
      <c r="AC595">
        <f>VLOOKUP($A595,眼底和Gensini!$A:$L,7,0)</f>
        <v>91.5</v>
      </c>
      <c r="AD595">
        <f>VLOOKUP($A595,眼底和Gensini!$A:$L,8,0)</f>
        <v>1.262</v>
      </c>
      <c r="AE595">
        <f>VLOOKUP($A595,眼底和Gensini!$A:$L,9,0)</f>
        <v>1.38749999999999</v>
      </c>
      <c r="AF595">
        <f>VLOOKUP($A595,眼底和Gensini!$A:$L,10,0)</f>
        <v>0.87575000000000003</v>
      </c>
      <c r="AG595">
        <f>VLOOKUP($A595,眼底和Gensini!$A:$L,11,0)</f>
        <v>1.0868500000000001</v>
      </c>
      <c r="AH595">
        <f>VLOOKUP($A595,眼底和Gensini!$A:$L,12,0)</f>
        <v>6</v>
      </c>
    </row>
    <row r="596" spans="1:34" x14ac:dyDescent="0.25">
      <c r="A596">
        <v>413215</v>
      </c>
      <c r="B596">
        <v>65</v>
      </c>
      <c r="C596">
        <v>2</v>
      </c>
      <c r="D596" t="s">
        <v>40</v>
      </c>
      <c r="E596" t="s">
        <v>40</v>
      </c>
      <c r="F596">
        <v>0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s">
        <v>41</v>
      </c>
      <c r="M596" t="s">
        <v>41</v>
      </c>
      <c r="N596">
        <v>1</v>
      </c>
      <c r="O596">
        <v>3.46</v>
      </c>
      <c r="P596">
        <v>8.6</v>
      </c>
      <c r="Q596">
        <v>2</v>
      </c>
      <c r="R596">
        <v>71.900000000000006</v>
      </c>
      <c r="S596">
        <v>51</v>
      </c>
      <c r="T596">
        <v>238</v>
      </c>
      <c r="U596">
        <v>402</v>
      </c>
      <c r="V596">
        <v>31</v>
      </c>
      <c r="W596">
        <v>11.4</v>
      </c>
      <c r="X596">
        <f>VLOOKUP(A596,眼底和Gensini!$A:$L,2,0)</f>
        <v>0.79649999999999999</v>
      </c>
      <c r="Y596">
        <f>VLOOKUP($A596,眼底和Gensini!$A:$L,2,0)</f>
        <v>0.79649999999999999</v>
      </c>
      <c r="Z596">
        <f>VLOOKUP($A596,眼底和Gensini!$A:$L,4,0)</f>
        <v>66.5</v>
      </c>
      <c r="AA596">
        <f>VLOOKUP($A596,眼底和Gensini!$A:$L,5,0)</f>
        <v>72</v>
      </c>
      <c r="AB596">
        <f>VLOOKUP($A596,眼底和Gensini!$A:$L,6,0)</f>
        <v>86</v>
      </c>
      <c r="AC596">
        <f>VLOOKUP($A596,眼底和Gensini!$A:$L,7,0)</f>
        <v>63</v>
      </c>
      <c r="AD596">
        <f>VLOOKUP($A596,眼底和Gensini!$A:$L,8,0)</f>
        <v>1.52999999999999</v>
      </c>
      <c r="AE596">
        <f>VLOOKUP($A596,眼底和Gensini!$A:$L,9,0)</f>
        <v>1.4884999999999999</v>
      </c>
      <c r="AF596">
        <f>VLOOKUP($A596,眼底和Gensini!$A:$L,10,0)</f>
        <v>1.0584</v>
      </c>
      <c r="AG596">
        <f>VLOOKUP($A596,眼底和Gensini!$A:$L,11,0)</f>
        <v>1.1663999999999899</v>
      </c>
      <c r="AH596">
        <f>VLOOKUP($A596,眼底和Gensini!$A:$L,12,0)</f>
        <v>2</v>
      </c>
    </row>
    <row r="597" spans="1:34" x14ac:dyDescent="0.25">
      <c r="A597">
        <v>413315</v>
      </c>
      <c r="B597">
        <v>68</v>
      </c>
      <c r="C597">
        <v>1</v>
      </c>
      <c r="D597" t="s">
        <v>41</v>
      </c>
      <c r="E597" t="s">
        <v>41</v>
      </c>
      <c r="F597">
        <v>0</v>
      </c>
      <c r="G597" t="s">
        <v>87</v>
      </c>
      <c r="H597" t="s">
        <v>83</v>
      </c>
      <c r="I597" t="s">
        <v>51</v>
      </c>
      <c r="J597" t="s">
        <v>135</v>
      </c>
      <c r="K597" t="s">
        <v>76</v>
      </c>
      <c r="L597" t="s">
        <v>41</v>
      </c>
      <c r="M597" t="s">
        <v>41</v>
      </c>
      <c r="N597">
        <v>1</v>
      </c>
      <c r="O597">
        <v>3.31</v>
      </c>
      <c r="P597">
        <v>5.6</v>
      </c>
      <c r="Q597">
        <v>12</v>
      </c>
      <c r="R597">
        <v>0.3</v>
      </c>
      <c r="S597">
        <v>75</v>
      </c>
      <c r="T597">
        <v>268</v>
      </c>
      <c r="U597">
        <v>197</v>
      </c>
      <c r="V597">
        <v>122</v>
      </c>
      <c r="W597">
        <v>3.1</v>
      </c>
      <c r="X597">
        <f>VLOOKUP(A597,眼底和Gensini!$A:$L,2,0)</f>
        <v>0.76749999999999996</v>
      </c>
      <c r="Y597">
        <f>VLOOKUP($A597,眼底和Gensini!$A:$L,2,0)</f>
        <v>0.76749999999999996</v>
      </c>
      <c r="Z597">
        <f>VLOOKUP($A597,眼底和Gensini!$A:$L,4,0)</f>
        <v>62</v>
      </c>
      <c r="AA597">
        <f>VLOOKUP($A597,眼底和Gensini!$A:$L,5,0)</f>
        <v>62</v>
      </c>
      <c r="AB597">
        <f>VLOOKUP($A597,眼底和Gensini!$A:$L,6,0)</f>
        <v>82</v>
      </c>
      <c r="AC597">
        <f>VLOOKUP($A597,眼底和Gensini!$A:$L,7,0)</f>
        <v>85.5</v>
      </c>
      <c r="AD597">
        <f>VLOOKUP($A597,眼底和Gensini!$A:$L,8,0)</f>
        <v>1.401</v>
      </c>
      <c r="AE597">
        <f>VLOOKUP($A597,眼底和Gensini!$A:$L,9,0)</f>
        <v>1.506</v>
      </c>
      <c r="AF597">
        <f>VLOOKUP($A597,眼底和Gensini!$A:$L,10,0)</f>
        <v>0.66415000000000002</v>
      </c>
      <c r="AG597">
        <f>VLOOKUP($A597,眼底和Gensini!$A:$L,11,0)</f>
        <v>1.3252999999999999</v>
      </c>
      <c r="AH597">
        <f>VLOOKUP($A597,眼底和Gensini!$A:$L,12,0)</f>
        <v>12</v>
      </c>
    </row>
    <row r="598" spans="1:34" x14ac:dyDescent="0.25">
      <c r="A598">
        <v>30658</v>
      </c>
      <c r="B598">
        <v>63</v>
      </c>
      <c r="C598">
        <v>2</v>
      </c>
      <c r="D598" t="s">
        <v>40</v>
      </c>
      <c r="E598" t="s">
        <v>40</v>
      </c>
      <c r="F598">
        <v>0</v>
      </c>
      <c r="G598" t="s">
        <v>133</v>
      </c>
      <c r="H598" t="s">
        <v>165</v>
      </c>
      <c r="I598" t="s">
        <v>114</v>
      </c>
      <c r="J598" t="s">
        <v>118</v>
      </c>
      <c r="K598" t="s">
        <v>74</v>
      </c>
      <c r="L598" t="s">
        <v>41</v>
      </c>
      <c r="M598" t="s">
        <v>40</v>
      </c>
      <c r="N598">
        <v>1</v>
      </c>
      <c r="O598">
        <v>3.99</v>
      </c>
      <c r="P598">
        <v>5.8</v>
      </c>
      <c r="Q598">
        <v>10</v>
      </c>
      <c r="R598">
        <v>1.1000000000000001</v>
      </c>
      <c r="S598">
        <v>66</v>
      </c>
      <c r="T598">
        <v>228</v>
      </c>
      <c r="U598">
        <v>232</v>
      </c>
      <c r="V598">
        <v>62</v>
      </c>
      <c r="W598">
        <v>14</v>
      </c>
      <c r="X598">
        <f>VLOOKUP(A598,眼底和Gensini!$A:$L,2,0)</f>
        <v>0.66349999999999998</v>
      </c>
      <c r="Y598">
        <f>VLOOKUP($A598,眼底和Gensini!$A:$L,2,0)</f>
        <v>0.66349999999999998</v>
      </c>
      <c r="Z598">
        <f>VLOOKUP($A598,眼底和Gensini!$A:$L,4,0)</f>
        <v>71.5</v>
      </c>
      <c r="AA598">
        <f>VLOOKUP($A598,眼底和Gensini!$A:$L,5,0)</f>
        <v>62.5</v>
      </c>
      <c r="AB598">
        <f>VLOOKUP($A598,眼底和Gensini!$A:$L,6,0)</f>
        <v>107.5</v>
      </c>
      <c r="AC598">
        <f>VLOOKUP($A598,眼底和Gensini!$A:$L,7,0)</f>
        <v>107.5</v>
      </c>
      <c r="AD598">
        <f>VLOOKUP($A598,眼底和Gensini!$A:$L,8,0)</f>
        <v>1.5579999999999901</v>
      </c>
      <c r="AE598">
        <f>VLOOKUP($A598,眼底和Gensini!$A:$L,9,0)</f>
        <v>1.5934999999999899</v>
      </c>
      <c r="AF598">
        <f>VLOOKUP($A598,眼底和Gensini!$A:$L,10,0)</f>
        <v>0.85424999999999995</v>
      </c>
      <c r="AG598">
        <f>VLOOKUP($A598,眼底和Gensini!$A:$L,11,0)</f>
        <v>1.1272500000000001</v>
      </c>
      <c r="AH598">
        <f>VLOOKUP($A598,眼底和Gensini!$A:$L,12,0)</f>
        <v>10</v>
      </c>
    </row>
    <row r="599" spans="1:34" x14ac:dyDescent="0.25">
      <c r="A599">
        <v>159331</v>
      </c>
      <c r="B599">
        <v>67</v>
      </c>
      <c r="C599">
        <v>2</v>
      </c>
      <c r="D599" t="s">
        <v>40</v>
      </c>
      <c r="E599" t="s">
        <v>41</v>
      </c>
      <c r="F599">
        <v>0</v>
      </c>
      <c r="G599" t="s">
        <v>107</v>
      </c>
      <c r="H599" t="s">
        <v>101</v>
      </c>
      <c r="I599" t="s">
        <v>55</v>
      </c>
      <c r="J599" t="s">
        <v>103</v>
      </c>
      <c r="K599" t="s">
        <v>189</v>
      </c>
      <c r="L599" t="s">
        <v>40</v>
      </c>
      <c r="M599" t="s">
        <v>41</v>
      </c>
      <c r="N599">
        <v>1</v>
      </c>
      <c r="O599">
        <v>3.4</v>
      </c>
      <c r="P599">
        <v>9.8000000000000007</v>
      </c>
      <c r="Q599">
        <v>44</v>
      </c>
      <c r="R599" t="s">
        <v>52</v>
      </c>
      <c r="S599">
        <v>52</v>
      </c>
      <c r="T599">
        <v>226</v>
      </c>
      <c r="U599">
        <v>154</v>
      </c>
      <c r="V599">
        <v>59</v>
      </c>
      <c r="W599">
        <v>12.3</v>
      </c>
      <c r="X599">
        <f>VLOOKUP(A599,眼底和Gensini!$A:$L,2,0)</f>
        <v>0.9355</v>
      </c>
      <c r="Y599">
        <f>VLOOKUP($A599,眼底和Gensini!$A:$L,2,0)</f>
        <v>0.9355</v>
      </c>
      <c r="Z599">
        <f>VLOOKUP($A599,眼底和Gensini!$A:$L,4,0)</f>
        <v>67</v>
      </c>
      <c r="AA599">
        <f>VLOOKUP($A599,眼底和Gensini!$A:$L,5,0)</f>
        <v>75.5</v>
      </c>
      <c r="AB599">
        <f>VLOOKUP($A599,眼底和Gensini!$A:$L,6,0)</f>
        <v>72</v>
      </c>
      <c r="AC599">
        <f>VLOOKUP($A599,眼底和Gensini!$A:$L,7,0)</f>
        <v>99</v>
      </c>
      <c r="AD599">
        <f>VLOOKUP($A599,眼底和Gensini!$A:$L,8,0)</f>
        <v>1.4390000000000001</v>
      </c>
      <c r="AE599">
        <f>VLOOKUP($A599,眼底和Gensini!$A:$L,9,0)</f>
        <v>1.4259999999999999</v>
      </c>
      <c r="AF599">
        <f>VLOOKUP($A599,眼底和Gensini!$A:$L,10,0)</f>
        <v>0.64875000000000005</v>
      </c>
      <c r="AG599">
        <f>VLOOKUP($A599,眼底和Gensini!$A:$L,11,0)</f>
        <v>1.6343999999999901</v>
      </c>
      <c r="AH599">
        <f>VLOOKUP($A599,眼底和Gensini!$A:$L,12,0)</f>
        <v>44</v>
      </c>
    </row>
    <row r="600" spans="1:34" x14ac:dyDescent="0.25">
      <c r="A600">
        <v>413221</v>
      </c>
      <c r="B600">
        <v>35</v>
      </c>
      <c r="C600">
        <v>1</v>
      </c>
      <c r="D600" t="s">
        <v>41</v>
      </c>
      <c r="E600" t="s">
        <v>41</v>
      </c>
      <c r="F600">
        <v>0</v>
      </c>
      <c r="G600" t="s">
        <v>88</v>
      </c>
      <c r="H600" t="s">
        <v>43</v>
      </c>
      <c r="I600" t="s">
        <v>72</v>
      </c>
      <c r="J600" t="s">
        <v>129</v>
      </c>
      <c r="K600" t="s">
        <v>69</v>
      </c>
      <c r="L600" t="s">
        <v>41</v>
      </c>
      <c r="M600" t="s">
        <v>41</v>
      </c>
      <c r="N600">
        <v>1</v>
      </c>
      <c r="O600">
        <v>7.36</v>
      </c>
      <c r="P600">
        <v>6.2</v>
      </c>
      <c r="Q600">
        <v>0</v>
      </c>
      <c r="R600">
        <v>0.4</v>
      </c>
      <c r="S600">
        <v>49</v>
      </c>
      <c r="T600">
        <v>472</v>
      </c>
      <c r="U600">
        <v>147</v>
      </c>
      <c r="V600">
        <v>153</v>
      </c>
      <c r="W600">
        <v>9.5</v>
      </c>
      <c r="X600">
        <f>VLOOKUP(A600,眼底和Gensini!$A:$L,2,0)</f>
        <v>0.80699999999999905</v>
      </c>
      <c r="Y600">
        <f>VLOOKUP($A600,眼底和Gensini!$A:$L,2,0)</f>
        <v>0.80699999999999905</v>
      </c>
      <c r="Z600">
        <f>VLOOKUP($A600,眼底和Gensini!$A:$L,4,0)</f>
        <v>70.5</v>
      </c>
      <c r="AA600">
        <f>VLOOKUP($A600,眼底和Gensini!$A:$L,5,0)</f>
        <v>65.5</v>
      </c>
      <c r="AB600">
        <f>VLOOKUP($A600,眼底和Gensini!$A:$L,6,0)</f>
        <v>87</v>
      </c>
      <c r="AC600">
        <f>VLOOKUP($A600,眼底和Gensini!$A:$L,7,0)</f>
        <v>90.5</v>
      </c>
      <c r="AD600">
        <f>VLOOKUP($A600,眼底和Gensini!$A:$L,8,0)</f>
        <v>1.5354999999999901</v>
      </c>
      <c r="AE600">
        <f>VLOOKUP($A600,眼底和Gensini!$A:$L,9,0)</f>
        <v>1.5754999999999999</v>
      </c>
      <c r="AF600">
        <f>VLOOKUP($A600,眼底和Gensini!$A:$L,10,0)</f>
        <v>1.4146999999999901</v>
      </c>
      <c r="AG600">
        <f>VLOOKUP($A600,眼底和Gensini!$A:$L,11,0)</f>
        <v>1.1718500000000001</v>
      </c>
      <c r="AH600">
        <f>VLOOKUP($A600,眼底和Gensini!$A:$L,12,0)</f>
        <v>0</v>
      </c>
    </row>
    <row r="601" spans="1:34" x14ac:dyDescent="0.25">
      <c r="A601">
        <v>377600</v>
      </c>
      <c r="B601">
        <v>77</v>
      </c>
      <c r="C601">
        <v>2</v>
      </c>
      <c r="D601" t="s">
        <v>40</v>
      </c>
      <c r="E601" t="s">
        <v>41</v>
      </c>
      <c r="F601">
        <v>0</v>
      </c>
      <c r="G601" t="s">
        <v>61</v>
      </c>
      <c r="H601" t="s">
        <v>62</v>
      </c>
      <c r="I601" t="s">
        <v>70</v>
      </c>
      <c r="J601" t="s">
        <v>118</v>
      </c>
      <c r="K601" t="s">
        <v>63</v>
      </c>
      <c r="L601" t="s">
        <v>41</v>
      </c>
      <c r="M601" t="s">
        <v>40</v>
      </c>
      <c r="N601">
        <v>1</v>
      </c>
      <c r="O601">
        <v>4.88</v>
      </c>
      <c r="P601">
        <v>7.6</v>
      </c>
      <c r="Q601">
        <v>66</v>
      </c>
      <c r="R601">
        <v>5.6</v>
      </c>
      <c r="S601">
        <v>69</v>
      </c>
      <c r="T601">
        <v>328</v>
      </c>
      <c r="U601">
        <v>200</v>
      </c>
      <c r="V601">
        <v>92</v>
      </c>
      <c r="W601">
        <v>9.5</v>
      </c>
      <c r="X601">
        <f>VLOOKUP(A601,眼底和Gensini!$A:$L,2,0)</f>
        <v>0.629</v>
      </c>
      <c r="Y601">
        <f>VLOOKUP($A601,眼底和Gensini!$A:$L,2,0)</f>
        <v>0.629</v>
      </c>
      <c r="Z601">
        <f>VLOOKUP($A601,眼底和Gensini!$A:$L,4,0)</f>
        <v>45</v>
      </c>
      <c r="AA601">
        <f>VLOOKUP($A601,眼底和Gensini!$A:$L,5,0)</f>
        <v>66</v>
      </c>
      <c r="AB601">
        <f>VLOOKUP($A601,眼底和Gensini!$A:$L,6,0)</f>
        <v>71</v>
      </c>
      <c r="AC601">
        <f>VLOOKUP($A601,眼底和Gensini!$A:$L,7,0)</f>
        <v>84</v>
      </c>
      <c r="AD601">
        <f>VLOOKUP($A601,眼底和Gensini!$A:$L,8,0)</f>
        <v>1.4325000000000001</v>
      </c>
      <c r="AE601">
        <f>VLOOKUP($A601,眼底和Gensini!$A:$L,9,0)</f>
        <v>1.5699999999999901</v>
      </c>
      <c r="AF601">
        <f>VLOOKUP($A601,眼底和Gensini!$A:$L,10,0)</f>
        <v>0.87414999999999998</v>
      </c>
      <c r="AG601">
        <f>VLOOKUP($A601,眼底和Gensini!$A:$L,11,0)</f>
        <v>1.4756499999999999</v>
      </c>
      <c r="AH601">
        <f>VLOOKUP($A601,眼底和Gensini!$A:$L,12,0)</f>
        <v>66</v>
      </c>
    </row>
    <row r="602" spans="1:34" x14ac:dyDescent="0.25">
      <c r="A602">
        <v>413234</v>
      </c>
      <c r="B602">
        <v>46</v>
      </c>
      <c r="C602">
        <v>1</v>
      </c>
      <c r="D602" t="s">
        <v>40</v>
      </c>
      <c r="E602" t="s">
        <v>40</v>
      </c>
      <c r="F602">
        <v>0</v>
      </c>
      <c r="G602" t="s">
        <v>124</v>
      </c>
      <c r="H602" t="s">
        <v>43</v>
      </c>
      <c r="I602" t="s">
        <v>127</v>
      </c>
      <c r="J602" t="s">
        <v>50</v>
      </c>
      <c r="K602" t="s">
        <v>51</v>
      </c>
      <c r="L602" t="s">
        <v>40</v>
      </c>
      <c r="M602" t="s">
        <v>41</v>
      </c>
      <c r="N602">
        <v>1</v>
      </c>
      <c r="O602">
        <v>3.5</v>
      </c>
      <c r="P602">
        <v>7.9</v>
      </c>
      <c r="Q602">
        <v>14</v>
      </c>
      <c r="R602" t="s">
        <v>52</v>
      </c>
      <c r="S602">
        <v>81</v>
      </c>
      <c r="T602">
        <v>335</v>
      </c>
      <c r="U602">
        <v>215</v>
      </c>
      <c r="V602">
        <v>214</v>
      </c>
      <c r="W602">
        <v>2</v>
      </c>
      <c r="X602">
        <f>VLOOKUP(A602,眼底和Gensini!$A:$L,2,0)</f>
        <v>0.63899999999999901</v>
      </c>
      <c r="Y602">
        <f>VLOOKUP($A602,眼底和Gensini!$A:$L,2,0)</f>
        <v>0.63899999999999901</v>
      </c>
      <c r="Z602">
        <f>VLOOKUP($A602,眼底和Gensini!$A:$L,4,0)</f>
        <v>65.5</v>
      </c>
      <c r="AA602">
        <f>VLOOKUP($A602,眼底和Gensini!$A:$L,5,0)</f>
        <v>69</v>
      </c>
      <c r="AB602">
        <f>VLOOKUP($A602,眼底和Gensini!$A:$L,6,0)</f>
        <v>101.5</v>
      </c>
      <c r="AC602">
        <f>VLOOKUP($A602,眼底和Gensini!$A:$L,7,0)</f>
        <v>103</v>
      </c>
      <c r="AD602">
        <f>VLOOKUP($A602,眼底和Gensini!$A:$L,8,0)</f>
        <v>1.5175000000000001</v>
      </c>
      <c r="AE602">
        <f>VLOOKUP($A602,眼底和Gensini!$A:$L,9,0)</f>
        <v>1.542</v>
      </c>
      <c r="AF602">
        <f>VLOOKUP($A602,眼底和Gensini!$A:$L,10,0)</f>
        <v>0.80349999999999999</v>
      </c>
      <c r="AG602">
        <f>VLOOKUP($A602,眼底和Gensini!$A:$L,11,0)</f>
        <v>1.2845</v>
      </c>
      <c r="AH602">
        <f>VLOOKUP($A602,眼底和Gensini!$A:$L,12,0)</f>
        <v>14</v>
      </c>
    </row>
    <row r="603" spans="1:34" x14ac:dyDescent="0.25">
      <c r="A603">
        <v>190408</v>
      </c>
      <c r="B603">
        <v>68</v>
      </c>
      <c r="C603">
        <v>2</v>
      </c>
      <c r="D603" t="s">
        <v>40</v>
      </c>
      <c r="E603" t="s">
        <v>41</v>
      </c>
      <c r="F603">
        <v>0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s">
        <v>41</v>
      </c>
      <c r="M603" t="s">
        <v>40</v>
      </c>
      <c r="N603">
        <v>1</v>
      </c>
      <c r="O603">
        <v>3.88</v>
      </c>
      <c r="P603">
        <v>6.1</v>
      </c>
      <c r="Q603">
        <v>132</v>
      </c>
      <c r="R603">
        <v>10</v>
      </c>
      <c r="S603">
        <v>59</v>
      </c>
      <c r="T603">
        <v>288</v>
      </c>
      <c r="U603">
        <v>189</v>
      </c>
      <c r="V603">
        <v>52</v>
      </c>
      <c r="W603">
        <v>0.9</v>
      </c>
      <c r="X603">
        <f>VLOOKUP(A603,眼底和Gensini!$A:$L,2,0)</f>
        <v>0.56799999999999995</v>
      </c>
      <c r="Y603">
        <f>VLOOKUP($A603,眼底和Gensini!$A:$L,2,0)</f>
        <v>0.56799999999999995</v>
      </c>
      <c r="Z603">
        <f>VLOOKUP($A603,眼底和Gensini!$A:$L,4,0)</f>
        <v>44</v>
      </c>
      <c r="AA603">
        <f>VLOOKUP($A603,眼底和Gensini!$A:$L,5,0)</f>
        <v>47.5</v>
      </c>
      <c r="AB603">
        <f>VLOOKUP($A603,眼底和Gensini!$A:$L,6,0)</f>
        <v>78</v>
      </c>
      <c r="AC603">
        <f>VLOOKUP($A603,眼底和Gensini!$A:$L,7,0)</f>
        <v>88</v>
      </c>
      <c r="AD603">
        <f>VLOOKUP($A603,眼底和Gensini!$A:$L,8,0)</f>
        <v>1.3340000000000001</v>
      </c>
      <c r="AE603">
        <f>VLOOKUP($A603,眼底和Gensini!$A:$L,9,0)</f>
        <v>1.5329999999999999</v>
      </c>
      <c r="AF603">
        <f>VLOOKUP($A603,眼底和Gensini!$A:$L,10,0)</f>
        <v>0.93420000000000003</v>
      </c>
      <c r="AG603">
        <f>VLOOKUP($A603,眼底和Gensini!$A:$L,11,0)</f>
        <v>1.7574000000000001</v>
      </c>
      <c r="AH603">
        <f>VLOOKUP($A603,眼底和Gensini!$A:$L,12,0)</f>
        <v>132</v>
      </c>
    </row>
    <row r="604" spans="1:34" x14ac:dyDescent="0.25">
      <c r="A604">
        <v>391980</v>
      </c>
      <c r="B604">
        <v>50</v>
      </c>
      <c r="C604">
        <v>1</v>
      </c>
      <c r="D604" t="s">
        <v>41</v>
      </c>
      <c r="E604" t="s">
        <v>41</v>
      </c>
      <c r="F604">
        <v>0</v>
      </c>
      <c r="G604" t="s">
        <v>73</v>
      </c>
      <c r="H604" t="s">
        <v>60</v>
      </c>
      <c r="I604" t="s">
        <v>49</v>
      </c>
      <c r="J604" t="s">
        <v>135</v>
      </c>
      <c r="K604" t="s">
        <v>108</v>
      </c>
      <c r="L604" t="s">
        <v>40</v>
      </c>
      <c r="M604" t="s">
        <v>41</v>
      </c>
      <c r="N604">
        <v>1</v>
      </c>
      <c r="O604">
        <v>4.1500000000000004</v>
      </c>
      <c r="P604">
        <v>5.2</v>
      </c>
      <c r="Q604">
        <v>12</v>
      </c>
      <c r="R604" t="e">
        <v>#N/A</v>
      </c>
      <c r="S604">
        <v>73</v>
      </c>
      <c r="T604">
        <v>372</v>
      </c>
      <c r="U604">
        <v>168</v>
      </c>
      <c r="V604">
        <v>108</v>
      </c>
      <c r="W604">
        <v>19.600000000000001</v>
      </c>
      <c r="X604">
        <f>VLOOKUP(A604,眼底和Gensini!$A:$L,2,0)</f>
        <v>0.65449999999999997</v>
      </c>
      <c r="Y604">
        <f>VLOOKUP($A604,眼底和Gensini!$A:$L,2,0)</f>
        <v>0.65449999999999997</v>
      </c>
      <c r="Z604">
        <f>VLOOKUP($A604,眼底和Gensini!$A:$L,4,0)</f>
        <v>66.5</v>
      </c>
      <c r="AA604">
        <f>VLOOKUP($A604,眼底和Gensini!$A:$L,5,0)</f>
        <v>62</v>
      </c>
      <c r="AB604">
        <f>VLOOKUP($A604,眼底和Gensini!$A:$L,6,0)</f>
        <v>103.5</v>
      </c>
      <c r="AC604">
        <f>VLOOKUP($A604,眼底和Gensini!$A:$L,7,0)</f>
        <v>98.5</v>
      </c>
      <c r="AD604">
        <f>VLOOKUP($A604,眼底和Gensini!$A:$L,8,0)</f>
        <v>1.68549999999999</v>
      </c>
      <c r="AE604">
        <f>VLOOKUP($A604,眼底和Gensini!$A:$L,9,0)</f>
        <v>1.63349999999999</v>
      </c>
      <c r="AF604">
        <f>VLOOKUP($A604,眼底和Gensini!$A:$L,10,0)</f>
        <v>0.7278</v>
      </c>
      <c r="AG604">
        <f>VLOOKUP($A604,眼底和Gensini!$A:$L,11,0)</f>
        <v>1.2504999999999999</v>
      </c>
      <c r="AH604">
        <f>VLOOKUP($A604,眼底和Gensini!$A:$L,12,0)</f>
        <v>12</v>
      </c>
    </row>
    <row r="605" spans="1:34" x14ac:dyDescent="0.25">
      <c r="A605">
        <v>151515</v>
      </c>
      <c r="B605">
        <v>50</v>
      </c>
      <c r="C605">
        <v>1</v>
      </c>
      <c r="D605" t="s">
        <v>41</v>
      </c>
      <c r="E605" t="s">
        <v>40</v>
      </c>
      <c r="F605">
        <v>0</v>
      </c>
      <c r="G605" t="s">
        <v>53</v>
      </c>
      <c r="H605" t="s">
        <v>130</v>
      </c>
      <c r="I605" t="s">
        <v>51</v>
      </c>
      <c r="J605" t="s">
        <v>152</v>
      </c>
      <c r="K605" t="s">
        <v>85</v>
      </c>
      <c r="L605" t="s">
        <v>41</v>
      </c>
      <c r="M605" t="s">
        <v>41</v>
      </c>
      <c r="N605">
        <v>1</v>
      </c>
      <c r="O605">
        <v>3.03</v>
      </c>
      <c r="P605">
        <v>5.2</v>
      </c>
      <c r="Q605">
        <v>32</v>
      </c>
      <c r="R605" t="s">
        <v>52</v>
      </c>
      <c r="S605">
        <v>66</v>
      </c>
      <c r="T605">
        <v>373</v>
      </c>
      <c r="U605">
        <v>148</v>
      </c>
      <c r="V605">
        <v>77</v>
      </c>
      <c r="W605">
        <v>15.5</v>
      </c>
      <c r="X605">
        <f>VLOOKUP(A605,眼底和Gensini!$A:$L,2,0)</f>
        <v>0.63399999999999901</v>
      </c>
      <c r="Y605">
        <f>VLOOKUP($A605,眼底和Gensini!$A:$L,2,0)</f>
        <v>0.63399999999999901</v>
      </c>
      <c r="Z605">
        <f>VLOOKUP($A605,眼底和Gensini!$A:$L,4,0)</f>
        <v>71.5</v>
      </c>
      <c r="AA605">
        <f>VLOOKUP($A605,眼底和Gensini!$A:$L,5,0)</f>
        <v>63</v>
      </c>
      <c r="AB605">
        <f>VLOOKUP($A605,眼底和Gensini!$A:$L,6,0)</f>
        <v>113</v>
      </c>
      <c r="AC605">
        <f>VLOOKUP($A605,眼底和Gensini!$A:$L,7,0)</f>
        <v>107.5</v>
      </c>
      <c r="AD605">
        <f>VLOOKUP($A605,眼底和Gensini!$A:$L,8,0)</f>
        <v>1.6214999999999999</v>
      </c>
      <c r="AE605">
        <f>VLOOKUP($A605,眼底和Gensini!$A:$L,9,0)</f>
        <v>1.6545000000000001</v>
      </c>
      <c r="AF605">
        <f>VLOOKUP($A605,眼底和Gensini!$A:$L,10,0)</f>
        <v>0.88514999999999999</v>
      </c>
      <c r="AG605">
        <f>VLOOKUP($A605,眼底和Gensini!$A:$L,11,0)</f>
        <v>1.3554999999999999</v>
      </c>
      <c r="AH605">
        <f>VLOOKUP($A605,眼底和Gensini!$A:$L,12,0)</f>
        <v>32</v>
      </c>
    </row>
    <row r="606" spans="1:34" x14ac:dyDescent="0.25">
      <c r="A606">
        <v>412918</v>
      </c>
      <c r="B606">
        <v>72</v>
      </c>
      <c r="C606">
        <v>2</v>
      </c>
      <c r="D606" t="s">
        <v>40</v>
      </c>
      <c r="E606" t="s">
        <v>41</v>
      </c>
      <c r="F606">
        <v>0</v>
      </c>
      <c r="G606" t="s">
        <v>47</v>
      </c>
      <c r="H606" t="s">
        <v>128</v>
      </c>
      <c r="I606" t="s">
        <v>76</v>
      </c>
      <c r="J606" t="s">
        <v>142</v>
      </c>
      <c r="K606" t="s">
        <v>85</v>
      </c>
      <c r="L606" t="s">
        <v>41</v>
      </c>
      <c r="M606" t="s">
        <v>41</v>
      </c>
      <c r="N606">
        <v>1</v>
      </c>
      <c r="O606">
        <v>4.72</v>
      </c>
      <c r="P606">
        <v>8.6</v>
      </c>
      <c r="Q606">
        <v>136</v>
      </c>
      <c r="R606">
        <v>35.5</v>
      </c>
      <c r="S606">
        <v>58</v>
      </c>
      <c r="T606">
        <v>287</v>
      </c>
      <c r="U606">
        <v>186</v>
      </c>
      <c r="V606">
        <v>29</v>
      </c>
      <c r="W606">
        <v>12.4</v>
      </c>
      <c r="X606">
        <f>VLOOKUP(A606,眼底和Gensini!$A:$L,2,0)</f>
        <v>0</v>
      </c>
      <c r="Y606">
        <f>VLOOKUP($A606,眼底和Gensini!$A:$L,2,0)</f>
        <v>0</v>
      </c>
      <c r="Z606">
        <f>VLOOKUP($A606,眼底和Gensini!$A:$L,4,0)</f>
        <v>0</v>
      </c>
      <c r="AA606">
        <f>VLOOKUP($A606,眼底和Gensini!$A:$L,5,0)</f>
        <v>0</v>
      </c>
      <c r="AB606">
        <f>VLOOKUP($A606,眼底和Gensini!$A:$L,6,0)</f>
        <v>77</v>
      </c>
      <c r="AC606">
        <f>VLOOKUP($A606,眼底和Gensini!$A:$L,7,0)</f>
        <v>0</v>
      </c>
      <c r="AD606">
        <f>VLOOKUP($A606,眼底和Gensini!$A:$L,8,0)</f>
        <v>1.304</v>
      </c>
      <c r="AE606">
        <f>VLOOKUP($A606,眼底和Gensini!$A:$L,9,0)</f>
        <v>1.4509999999999901</v>
      </c>
      <c r="AF606">
        <f>VLOOKUP($A606,眼底和Gensini!$A:$L,10,0)</f>
        <v>0.5605</v>
      </c>
      <c r="AG606">
        <f>VLOOKUP($A606,眼底和Gensini!$A:$L,11,0)</f>
        <v>1.1753</v>
      </c>
      <c r="AH606">
        <f>VLOOKUP($A606,眼底和Gensini!$A:$L,12,0)</f>
        <v>136</v>
      </c>
    </row>
    <row r="607" spans="1:34" x14ac:dyDescent="0.25">
      <c r="A607">
        <v>413163</v>
      </c>
      <c r="B607">
        <v>71</v>
      </c>
      <c r="C607">
        <v>1</v>
      </c>
      <c r="D607" t="s">
        <v>40</v>
      </c>
      <c r="E607" t="s">
        <v>41</v>
      </c>
      <c r="F607">
        <v>0</v>
      </c>
      <c r="G607" t="s">
        <v>57</v>
      </c>
      <c r="H607" t="s">
        <v>74</v>
      </c>
      <c r="I607" t="s">
        <v>77</v>
      </c>
      <c r="J607" t="s">
        <v>113</v>
      </c>
      <c r="K607" t="s">
        <v>166</v>
      </c>
      <c r="L607" t="s">
        <v>41</v>
      </c>
      <c r="M607" t="s">
        <v>41</v>
      </c>
      <c r="N607">
        <v>1</v>
      </c>
      <c r="O607">
        <v>3.66</v>
      </c>
      <c r="P607">
        <v>8.9</v>
      </c>
      <c r="Q607">
        <v>0</v>
      </c>
      <c r="R607">
        <v>0.4</v>
      </c>
      <c r="S607">
        <v>64</v>
      </c>
      <c r="T607">
        <v>257</v>
      </c>
      <c r="U607">
        <v>459</v>
      </c>
      <c r="V607">
        <v>204</v>
      </c>
      <c r="W607">
        <v>101</v>
      </c>
      <c r="X607">
        <f>VLOOKUP(A607,眼底和Gensini!$A:$L,2,0)</f>
        <v>0.5605</v>
      </c>
      <c r="Y607">
        <f>VLOOKUP($A607,眼底和Gensini!$A:$L,2,0)</f>
        <v>0.5605</v>
      </c>
      <c r="Z607">
        <f>VLOOKUP($A607,眼底和Gensini!$A:$L,4,0)</f>
        <v>47</v>
      </c>
      <c r="AA607">
        <f>VLOOKUP($A607,眼底和Gensini!$A:$L,5,0)</f>
        <v>59.5</v>
      </c>
      <c r="AB607">
        <f>VLOOKUP($A607,眼底和Gensini!$A:$L,6,0)</f>
        <v>84</v>
      </c>
      <c r="AC607">
        <f>VLOOKUP($A607,眼底和Gensini!$A:$L,7,0)</f>
        <v>81.5</v>
      </c>
      <c r="AD607">
        <f>VLOOKUP($A607,眼底和Gensini!$A:$L,8,0)</f>
        <v>1.4490000000000001</v>
      </c>
      <c r="AE607">
        <f>VLOOKUP($A607,眼底和Gensini!$A:$L,9,0)</f>
        <v>1.518</v>
      </c>
      <c r="AF607">
        <f>VLOOKUP($A607,眼底和Gensini!$A:$L,10,0)</f>
        <v>0.80299999999999905</v>
      </c>
      <c r="AG607">
        <f>VLOOKUP($A607,眼底和Gensini!$A:$L,11,0)</f>
        <v>1.17615</v>
      </c>
      <c r="AH607">
        <f>VLOOKUP($A607,眼底和Gensini!$A:$L,12,0)</f>
        <v>0</v>
      </c>
    </row>
    <row r="608" spans="1:34" x14ac:dyDescent="0.25">
      <c r="A608">
        <v>413280</v>
      </c>
      <c r="B608">
        <v>61</v>
      </c>
      <c r="C608">
        <v>2</v>
      </c>
      <c r="D608" t="s">
        <v>40</v>
      </c>
      <c r="E608" t="s">
        <v>40</v>
      </c>
      <c r="F608">
        <v>0</v>
      </c>
      <c r="G608" t="s">
        <v>87</v>
      </c>
      <c r="H608" t="s">
        <v>74</v>
      </c>
      <c r="I608" t="s">
        <v>72</v>
      </c>
      <c r="J608" t="s">
        <v>133</v>
      </c>
      <c r="K608" t="s">
        <v>44</v>
      </c>
      <c r="L608" t="s">
        <v>41</v>
      </c>
      <c r="M608" t="s">
        <v>40</v>
      </c>
      <c r="N608">
        <v>1</v>
      </c>
      <c r="O608">
        <v>4.67</v>
      </c>
      <c r="P608">
        <v>5.4</v>
      </c>
      <c r="Q608">
        <v>6</v>
      </c>
      <c r="R608" t="e">
        <v>#N/A</v>
      </c>
      <c r="S608">
        <v>55</v>
      </c>
      <c r="T608">
        <v>335</v>
      </c>
      <c r="U608">
        <v>233</v>
      </c>
      <c r="V608">
        <v>113</v>
      </c>
      <c r="W608">
        <v>14.5</v>
      </c>
      <c r="X608">
        <f>VLOOKUP(A608,眼底和Gensini!$A:$L,2,0)</f>
        <v>0.89099999999999902</v>
      </c>
      <c r="Y608">
        <f>VLOOKUP($A608,眼底和Gensini!$A:$L,2,0)</f>
        <v>0.89099999999999902</v>
      </c>
      <c r="Z608">
        <f>VLOOKUP($A608,眼底和Gensini!$A:$L,4,0)</f>
        <v>53</v>
      </c>
      <c r="AA608">
        <f>VLOOKUP($A608,眼底和Gensini!$A:$L,5,0)</f>
        <v>51</v>
      </c>
      <c r="AB608">
        <f>VLOOKUP($A608,眼底和Gensini!$A:$L,6,0)</f>
        <v>59</v>
      </c>
      <c r="AC608">
        <f>VLOOKUP($A608,眼底和Gensini!$A:$L,7,0)</f>
        <v>86</v>
      </c>
      <c r="AD608">
        <f>VLOOKUP($A608,眼底和Gensini!$A:$L,8,0)</f>
        <v>1.3959999999999999</v>
      </c>
      <c r="AE608">
        <f>VLOOKUP($A608,眼底和Gensini!$A:$L,9,0)</f>
        <v>1.488</v>
      </c>
      <c r="AF608">
        <f>VLOOKUP($A608,眼底和Gensini!$A:$L,10,0)</f>
        <v>0.56259999999999999</v>
      </c>
      <c r="AG608">
        <f>VLOOKUP($A608,眼底和Gensini!$A:$L,11,0)</f>
        <v>1.0638000000000001</v>
      </c>
      <c r="AH608">
        <f>VLOOKUP($A608,眼底和Gensini!$A:$L,12,0)</f>
        <v>6</v>
      </c>
    </row>
    <row r="609" spans="1:34" x14ac:dyDescent="0.25">
      <c r="A609">
        <v>265899</v>
      </c>
      <c r="B609">
        <v>59</v>
      </c>
      <c r="C609">
        <v>1</v>
      </c>
      <c r="D609" t="s">
        <v>41</v>
      </c>
      <c r="E609" t="s">
        <v>40</v>
      </c>
      <c r="F609">
        <v>0</v>
      </c>
      <c r="G609" t="s">
        <v>57</v>
      </c>
      <c r="H609" t="s">
        <v>80</v>
      </c>
      <c r="I609" t="s">
        <v>85</v>
      </c>
      <c r="J609" t="s">
        <v>71</v>
      </c>
      <c r="K609" t="s">
        <v>85</v>
      </c>
      <c r="L609" t="s">
        <v>40</v>
      </c>
      <c r="M609" t="s">
        <v>41</v>
      </c>
      <c r="N609">
        <v>1</v>
      </c>
      <c r="O609">
        <v>4.7</v>
      </c>
      <c r="P609">
        <v>7.3</v>
      </c>
      <c r="Q609">
        <v>120</v>
      </c>
      <c r="R609">
        <v>0.7</v>
      </c>
      <c r="S609">
        <v>86</v>
      </c>
      <c r="T609">
        <v>388</v>
      </c>
      <c r="U609">
        <v>200</v>
      </c>
      <c r="V609">
        <v>177</v>
      </c>
      <c r="W609">
        <v>3</v>
      </c>
      <c r="X609">
        <f>VLOOKUP(A609,眼底和Gensini!$A:$L,2,0)</f>
        <v>0.63449999999999995</v>
      </c>
      <c r="Y609">
        <f>VLOOKUP($A609,眼底和Gensini!$A:$L,2,0)</f>
        <v>0.63449999999999995</v>
      </c>
      <c r="Z609">
        <f>VLOOKUP($A609,眼底和Gensini!$A:$L,4,0)</f>
        <v>65.5</v>
      </c>
      <c r="AA609">
        <f>VLOOKUP($A609,眼底和Gensini!$A:$L,5,0)</f>
        <v>69.5</v>
      </c>
      <c r="AB609">
        <f>VLOOKUP($A609,眼底和Gensini!$A:$L,6,0)</f>
        <v>105.5</v>
      </c>
      <c r="AC609">
        <f>VLOOKUP($A609,眼底和Gensini!$A:$L,7,0)</f>
        <v>109</v>
      </c>
      <c r="AD609">
        <f>VLOOKUP($A609,眼底和Gensini!$A:$L,8,0)</f>
        <v>1.4874999999999901</v>
      </c>
      <c r="AE609">
        <f>VLOOKUP($A609,眼底和Gensini!$A:$L,9,0)</f>
        <v>1.5394999999999901</v>
      </c>
      <c r="AF609">
        <f>VLOOKUP($A609,眼底和Gensini!$A:$L,10,0)</f>
        <v>1.2755000000000001</v>
      </c>
      <c r="AG609">
        <f>VLOOKUP($A609,眼底和Gensini!$A:$L,11,0)</f>
        <v>1.5527</v>
      </c>
      <c r="AH609">
        <f>VLOOKUP($A609,眼底和Gensini!$A:$L,12,0)</f>
        <v>120</v>
      </c>
    </row>
    <row r="610" spans="1:34" x14ac:dyDescent="0.25">
      <c r="A610">
        <v>311922</v>
      </c>
      <c r="B610">
        <v>59</v>
      </c>
      <c r="C610">
        <v>1</v>
      </c>
      <c r="D610" t="s">
        <v>40</v>
      </c>
      <c r="E610" t="s">
        <v>41</v>
      </c>
      <c r="F610">
        <v>0</v>
      </c>
      <c r="G610" t="s">
        <v>47</v>
      </c>
      <c r="H610" t="s">
        <v>72</v>
      </c>
      <c r="I610" t="s">
        <v>55</v>
      </c>
      <c r="J610" t="s">
        <v>98</v>
      </c>
      <c r="K610" t="s">
        <v>122</v>
      </c>
      <c r="L610" t="s">
        <v>41</v>
      </c>
      <c r="M610" t="s">
        <v>40</v>
      </c>
      <c r="N610">
        <v>1</v>
      </c>
      <c r="O610">
        <v>3.96</v>
      </c>
      <c r="P610">
        <v>5.0999999999999996</v>
      </c>
      <c r="Q610">
        <v>48</v>
      </c>
      <c r="R610">
        <v>2.9</v>
      </c>
      <c r="S610">
        <v>59</v>
      </c>
      <c r="T610">
        <v>327</v>
      </c>
      <c r="U610">
        <v>192</v>
      </c>
      <c r="V610">
        <v>105</v>
      </c>
      <c r="W610">
        <v>1.7</v>
      </c>
      <c r="X610">
        <f>VLOOKUP(A610,眼底和Gensini!$A:$L,2,0)</f>
        <v>0.67499999999999905</v>
      </c>
      <c r="Y610">
        <f>VLOOKUP($A610,眼底和Gensini!$A:$L,2,0)</f>
        <v>0.67499999999999905</v>
      </c>
      <c r="Z610">
        <f>VLOOKUP($A610,眼底和Gensini!$A:$L,4,0)</f>
        <v>52</v>
      </c>
      <c r="AA610">
        <f>VLOOKUP($A610,眼底和Gensini!$A:$L,5,0)</f>
        <v>52.5</v>
      </c>
      <c r="AB610">
        <f>VLOOKUP($A610,眼底和Gensini!$A:$L,6,0)</f>
        <v>79</v>
      </c>
      <c r="AC610">
        <f>VLOOKUP($A610,眼底和Gensini!$A:$L,7,0)</f>
        <v>89.5</v>
      </c>
      <c r="AD610">
        <f>VLOOKUP($A610,眼底和Gensini!$A:$L,8,0)</f>
        <v>1.5455000000000001</v>
      </c>
      <c r="AE610">
        <f>VLOOKUP($A610,眼底和Gensini!$A:$L,9,0)</f>
        <v>1.6365000000000001</v>
      </c>
      <c r="AF610">
        <f>VLOOKUP($A610,眼底和Gensini!$A:$L,10,0)</f>
        <v>0.76490000000000002</v>
      </c>
      <c r="AG610">
        <f>VLOOKUP($A610,眼底和Gensini!$A:$L,11,0)</f>
        <v>1.56535</v>
      </c>
      <c r="AH610">
        <f>VLOOKUP($A610,眼底和Gensini!$A:$L,12,0)</f>
        <v>48</v>
      </c>
    </row>
    <row r="611" spans="1:34" x14ac:dyDescent="0.25">
      <c r="A611">
        <v>413216</v>
      </c>
      <c r="B611">
        <v>69</v>
      </c>
      <c r="C611">
        <v>1</v>
      </c>
      <c r="D611" t="s">
        <v>41</v>
      </c>
      <c r="E611" t="s">
        <v>41</v>
      </c>
      <c r="F611">
        <v>0</v>
      </c>
      <c r="G611" t="s">
        <v>134</v>
      </c>
      <c r="H611" t="s">
        <v>43</v>
      </c>
      <c r="I611" t="s">
        <v>70</v>
      </c>
      <c r="J611" t="s">
        <v>71</v>
      </c>
      <c r="K611" t="s">
        <v>60</v>
      </c>
      <c r="L611" t="s">
        <v>40</v>
      </c>
      <c r="M611" t="s">
        <v>41</v>
      </c>
      <c r="N611">
        <v>1</v>
      </c>
      <c r="O611">
        <v>3.82</v>
      </c>
      <c r="P611">
        <v>7.3</v>
      </c>
      <c r="Q611">
        <v>80</v>
      </c>
      <c r="R611" t="e">
        <v>#N/A</v>
      </c>
      <c r="S611">
        <v>82</v>
      </c>
      <c r="T611">
        <v>417</v>
      </c>
      <c r="U611">
        <v>218</v>
      </c>
      <c r="V611">
        <v>101</v>
      </c>
      <c r="W611">
        <v>4.5</v>
      </c>
      <c r="X611">
        <f>VLOOKUP(A611,眼底和Gensini!$A:$L,2,0)</f>
        <v>0.72099999999999997</v>
      </c>
      <c r="Y611">
        <f>VLOOKUP($A611,眼底和Gensini!$A:$L,2,0)</f>
        <v>0.72099999999999997</v>
      </c>
      <c r="Z611">
        <f>VLOOKUP($A611,眼底和Gensini!$A:$L,4,0)</f>
        <v>57</v>
      </c>
      <c r="AA611">
        <f>VLOOKUP($A611,眼底和Gensini!$A:$L,5,0)</f>
        <v>38.5</v>
      </c>
      <c r="AB611">
        <f>VLOOKUP($A611,眼底和Gensini!$A:$L,6,0)</f>
        <v>79.5</v>
      </c>
      <c r="AC611">
        <f>VLOOKUP($A611,眼底和Gensini!$A:$L,7,0)</f>
        <v>55</v>
      </c>
      <c r="AD611">
        <f>VLOOKUP($A611,眼底和Gensini!$A:$L,8,0)</f>
        <v>1.3305</v>
      </c>
      <c r="AE611">
        <f>VLOOKUP($A611,眼底和Gensini!$A:$L,9,0)</f>
        <v>1.37499999999999</v>
      </c>
      <c r="AF611">
        <f>VLOOKUP($A611,眼底和Gensini!$A:$L,10,0)</f>
        <v>0.64815</v>
      </c>
      <c r="AG611">
        <f>VLOOKUP($A611,眼底和Gensini!$A:$L,11,0)</f>
        <v>0.91505000000000003</v>
      </c>
      <c r="AH611">
        <f>VLOOKUP($A611,眼底和Gensini!$A:$L,12,0)</f>
        <v>80</v>
      </c>
    </row>
    <row r="612" spans="1:34" x14ac:dyDescent="0.25">
      <c r="A612">
        <v>132396</v>
      </c>
      <c r="B612">
        <v>62</v>
      </c>
      <c r="C612">
        <v>2</v>
      </c>
      <c r="D612" t="s">
        <v>40</v>
      </c>
      <c r="E612" t="s">
        <v>41</v>
      </c>
      <c r="F612">
        <v>0</v>
      </c>
      <c r="G612" t="s">
        <v>137</v>
      </c>
      <c r="H612" t="s">
        <v>72</v>
      </c>
      <c r="I612" t="s">
        <v>89</v>
      </c>
      <c r="J612" t="s">
        <v>118</v>
      </c>
      <c r="K612" t="s">
        <v>101</v>
      </c>
      <c r="L612" t="s">
        <v>41</v>
      </c>
      <c r="M612" t="s">
        <v>40</v>
      </c>
      <c r="N612">
        <v>1</v>
      </c>
      <c r="O612">
        <v>4</v>
      </c>
      <c r="P612">
        <v>4.8</v>
      </c>
      <c r="Q612">
        <v>16</v>
      </c>
      <c r="R612" t="s">
        <v>52</v>
      </c>
      <c r="S612">
        <v>64</v>
      </c>
      <c r="T612">
        <v>404</v>
      </c>
      <c r="U612">
        <v>132</v>
      </c>
      <c r="V612">
        <v>41</v>
      </c>
      <c r="W612">
        <v>8.6999999999999993</v>
      </c>
      <c r="X612">
        <f>VLOOKUP(A612,眼底和Gensini!$A:$L,2,0)</f>
        <v>0.67149999999999999</v>
      </c>
      <c r="Y612">
        <f>VLOOKUP($A612,眼底和Gensini!$A:$L,2,0)</f>
        <v>0.67149999999999999</v>
      </c>
      <c r="Z612">
        <f>VLOOKUP($A612,眼底和Gensini!$A:$L,4,0)</f>
        <v>56</v>
      </c>
      <c r="AA612">
        <f>VLOOKUP($A612,眼底和Gensini!$A:$L,5,0)</f>
        <v>55.5</v>
      </c>
      <c r="AB612">
        <f>VLOOKUP($A612,眼底和Gensini!$A:$L,6,0)</f>
        <v>84</v>
      </c>
      <c r="AC612">
        <f>VLOOKUP($A612,眼底和Gensini!$A:$L,7,0)</f>
        <v>91</v>
      </c>
      <c r="AD612">
        <f>VLOOKUP($A612,眼底和Gensini!$A:$L,8,0)</f>
        <v>1.5055000000000001</v>
      </c>
      <c r="AE612">
        <f>VLOOKUP($A612,眼底和Gensini!$A:$L,9,0)</f>
        <v>1.5575000000000001</v>
      </c>
      <c r="AF612">
        <f>VLOOKUP($A612,眼底和Gensini!$A:$L,10,0)</f>
        <v>1.0627500000000001</v>
      </c>
      <c r="AG612">
        <f>VLOOKUP($A612,眼底和Gensini!$A:$L,11,0)</f>
        <v>2.1863000000000001</v>
      </c>
      <c r="AH612">
        <f>VLOOKUP($A612,眼底和Gensini!$A:$L,12,0)</f>
        <v>16</v>
      </c>
    </row>
    <row r="613" spans="1:34" x14ac:dyDescent="0.25">
      <c r="A613">
        <v>147143</v>
      </c>
      <c r="B613">
        <v>59</v>
      </c>
      <c r="C613">
        <v>2</v>
      </c>
      <c r="D613" t="s">
        <v>40</v>
      </c>
      <c r="E613" t="s">
        <v>41</v>
      </c>
      <c r="F613">
        <v>0</v>
      </c>
      <c r="G613" t="s">
        <v>47</v>
      </c>
      <c r="H613" t="s">
        <v>62</v>
      </c>
      <c r="I613" t="s">
        <v>51</v>
      </c>
      <c r="J613" t="s">
        <v>118</v>
      </c>
      <c r="K613" t="s">
        <v>101</v>
      </c>
      <c r="L613" t="s">
        <v>40</v>
      </c>
      <c r="M613" t="s">
        <v>41</v>
      </c>
      <c r="N613">
        <v>1</v>
      </c>
      <c r="O613">
        <v>4.42</v>
      </c>
      <c r="P613">
        <v>4.8</v>
      </c>
      <c r="Q613">
        <v>0</v>
      </c>
      <c r="R613" t="s">
        <v>52</v>
      </c>
      <c r="S613">
        <v>50</v>
      </c>
      <c r="T613">
        <v>282</v>
      </c>
      <c r="U613">
        <v>118</v>
      </c>
      <c r="V613">
        <v>53</v>
      </c>
      <c r="W613">
        <v>7.9</v>
      </c>
      <c r="X613">
        <f>VLOOKUP(A613,眼底和Gensini!$A:$L,2,0)</f>
        <v>0.68799999999999994</v>
      </c>
      <c r="Y613">
        <f>VLOOKUP($A613,眼底和Gensini!$A:$L,2,0)</f>
        <v>0.68799999999999994</v>
      </c>
      <c r="Z613">
        <f>VLOOKUP($A613,眼底和Gensini!$A:$L,4,0)</f>
        <v>53</v>
      </c>
      <c r="AA613">
        <f>VLOOKUP($A613,眼底和Gensini!$A:$L,5,0)</f>
        <v>52.5</v>
      </c>
      <c r="AB613">
        <f>VLOOKUP($A613,眼底和Gensini!$A:$L,6,0)</f>
        <v>77.5</v>
      </c>
      <c r="AC613">
        <f>VLOOKUP($A613,眼底和Gensini!$A:$L,7,0)</f>
        <v>91</v>
      </c>
      <c r="AD613">
        <f>VLOOKUP($A613,眼底和Gensini!$A:$L,8,0)</f>
        <v>1.5554999999999899</v>
      </c>
      <c r="AE613">
        <f>VLOOKUP($A613,眼底和Gensini!$A:$L,9,0)</f>
        <v>1.6234999999999999</v>
      </c>
      <c r="AF613">
        <f>VLOOKUP($A613,眼底和Gensini!$A:$L,10,0)</f>
        <v>0.93359999999999999</v>
      </c>
      <c r="AG613">
        <f>VLOOKUP($A613,眼底和Gensini!$A:$L,11,0)</f>
        <v>1.40835</v>
      </c>
      <c r="AH613">
        <f>VLOOKUP($A613,眼底和Gensini!$A:$L,12,0)</f>
        <v>0</v>
      </c>
    </row>
    <row r="614" spans="1:34" x14ac:dyDescent="0.25">
      <c r="A614">
        <v>376982</v>
      </c>
      <c r="B614">
        <v>68</v>
      </c>
      <c r="C614">
        <v>2</v>
      </c>
      <c r="D614" t="s">
        <v>40</v>
      </c>
      <c r="E614" t="s">
        <v>40</v>
      </c>
      <c r="F614">
        <v>0</v>
      </c>
      <c r="G614" t="s">
        <v>133</v>
      </c>
      <c r="H614" t="s">
        <v>74</v>
      </c>
      <c r="I614" t="s">
        <v>95</v>
      </c>
      <c r="J614" t="s">
        <v>111</v>
      </c>
      <c r="K614" t="s">
        <v>43</v>
      </c>
      <c r="L614" t="s">
        <v>41</v>
      </c>
      <c r="M614" t="s">
        <v>41</v>
      </c>
      <c r="N614">
        <v>1</v>
      </c>
      <c r="O614">
        <v>2.4500000000000002</v>
      </c>
      <c r="P614">
        <v>7.4</v>
      </c>
      <c r="Q614">
        <v>56</v>
      </c>
      <c r="R614" t="s">
        <v>52</v>
      </c>
      <c r="S614">
        <v>103</v>
      </c>
      <c r="T614">
        <v>398</v>
      </c>
      <c r="U614">
        <v>195</v>
      </c>
      <c r="V614">
        <v>70</v>
      </c>
      <c r="W614">
        <v>11.5</v>
      </c>
      <c r="X614">
        <f>VLOOKUP(A614,眼底和Gensini!$A:$L,2,0)</f>
        <v>0.57499999999999896</v>
      </c>
      <c r="Y614">
        <f>VLOOKUP($A614,眼底和Gensini!$A:$L,2,0)</f>
        <v>0.57499999999999896</v>
      </c>
      <c r="Z614">
        <f>VLOOKUP($A614,眼底和Gensini!$A:$L,4,0)</f>
        <v>50</v>
      </c>
      <c r="AA614">
        <f>VLOOKUP($A614,眼底和Gensini!$A:$L,5,0)</f>
        <v>57.5</v>
      </c>
      <c r="AB614">
        <f>VLOOKUP($A614,眼底和Gensini!$A:$L,6,0)</f>
        <v>87.5</v>
      </c>
      <c r="AC614">
        <f>VLOOKUP($A614,眼底和Gensini!$A:$L,7,0)</f>
        <v>81.5</v>
      </c>
      <c r="AD614">
        <f>VLOOKUP($A614,眼底和Gensini!$A:$L,8,0)</f>
        <v>1.4184999999999901</v>
      </c>
      <c r="AE614">
        <f>VLOOKUP($A614,眼底和Gensini!$A:$L,9,0)</f>
        <v>1.496</v>
      </c>
      <c r="AF614">
        <f>VLOOKUP($A614,眼底和Gensini!$A:$L,10,0)</f>
        <v>0.84125000000000005</v>
      </c>
      <c r="AG614">
        <f>VLOOKUP($A614,眼底和Gensini!$A:$L,11,0)</f>
        <v>2.2427000000000001</v>
      </c>
      <c r="AH614">
        <f>VLOOKUP($A614,眼底和Gensini!$A:$L,12,0)</f>
        <v>56</v>
      </c>
    </row>
    <row r="615" spans="1:34" x14ac:dyDescent="0.25">
      <c r="A615">
        <v>363090</v>
      </c>
      <c r="B615">
        <v>64</v>
      </c>
      <c r="C615">
        <v>2</v>
      </c>
      <c r="D615" t="s">
        <v>40</v>
      </c>
      <c r="E615" t="s">
        <v>40</v>
      </c>
      <c r="F615">
        <v>0</v>
      </c>
      <c r="G615" t="s">
        <v>47</v>
      </c>
      <c r="H615" t="s">
        <v>127</v>
      </c>
      <c r="I615" t="s">
        <v>72</v>
      </c>
      <c r="J615" t="s">
        <v>138</v>
      </c>
      <c r="K615" t="s">
        <v>74</v>
      </c>
      <c r="L615" t="s">
        <v>40</v>
      </c>
      <c r="M615" t="s">
        <v>41</v>
      </c>
      <c r="N615">
        <v>1</v>
      </c>
      <c r="O615">
        <v>4.91</v>
      </c>
      <c r="P615">
        <v>5.8</v>
      </c>
      <c r="Q615">
        <v>0</v>
      </c>
      <c r="R615">
        <v>1.6</v>
      </c>
      <c r="S615">
        <v>52</v>
      </c>
      <c r="T615">
        <v>305</v>
      </c>
      <c r="U615">
        <v>193</v>
      </c>
      <c r="V615">
        <v>71</v>
      </c>
      <c r="W615">
        <v>15.3</v>
      </c>
      <c r="X615">
        <f>VLOOKUP(A615,眼底和Gensini!$A:$L,2,0)</f>
        <v>0.70199999999999996</v>
      </c>
      <c r="Y615">
        <f>VLOOKUP($A615,眼底和Gensini!$A:$L,2,0)</f>
        <v>0.70199999999999996</v>
      </c>
      <c r="Z615">
        <f>VLOOKUP($A615,眼底和Gensini!$A:$L,4,0)</f>
        <v>47</v>
      </c>
      <c r="AA615">
        <f>VLOOKUP($A615,眼底和Gensini!$A:$L,5,0)</f>
        <v>41</v>
      </c>
      <c r="AB615">
        <f>VLOOKUP($A615,眼底和Gensini!$A:$L,6,0)</f>
        <v>77</v>
      </c>
      <c r="AC615">
        <f>VLOOKUP($A615,眼底和Gensini!$A:$L,7,0)</f>
        <v>65</v>
      </c>
      <c r="AD615">
        <f>VLOOKUP($A615,眼底和Gensini!$A:$L,8,0)</f>
        <v>1.1924999999999999</v>
      </c>
      <c r="AE615">
        <f>VLOOKUP($A615,眼底和Gensini!$A:$L,9,0)</f>
        <v>1.3380000000000001</v>
      </c>
      <c r="AF615">
        <f>VLOOKUP($A615,眼底和Gensini!$A:$L,10,0)</f>
        <v>0.65615000000000001</v>
      </c>
      <c r="AG615">
        <f>VLOOKUP($A615,眼底和Gensini!$A:$L,11,0)</f>
        <v>0.99309999999999998</v>
      </c>
      <c r="AH615">
        <f>VLOOKUP($A615,眼底和Gensini!$A:$L,12,0)</f>
        <v>0</v>
      </c>
    </row>
    <row r="616" spans="1:34" x14ac:dyDescent="0.25">
      <c r="A616">
        <v>413477</v>
      </c>
      <c r="B616">
        <v>69</v>
      </c>
      <c r="C616">
        <v>2</v>
      </c>
      <c r="D616" t="s">
        <v>40</v>
      </c>
      <c r="E616" t="s">
        <v>40</v>
      </c>
      <c r="F616">
        <v>0</v>
      </c>
      <c r="G616" t="s">
        <v>145</v>
      </c>
      <c r="H616" t="s">
        <v>61</v>
      </c>
      <c r="I616" t="s">
        <v>166</v>
      </c>
      <c r="J616" t="s">
        <v>109</v>
      </c>
      <c r="K616" t="s">
        <v>183</v>
      </c>
      <c r="L616" t="s">
        <v>41</v>
      </c>
      <c r="M616" t="s">
        <v>41</v>
      </c>
      <c r="N616">
        <v>1</v>
      </c>
      <c r="O616">
        <v>4.1100000000000003</v>
      </c>
      <c r="P616">
        <v>6.3</v>
      </c>
      <c r="Q616">
        <v>30</v>
      </c>
      <c r="R616" t="e">
        <v>#N/A</v>
      </c>
      <c r="S616">
        <v>134</v>
      </c>
      <c r="T616">
        <v>452</v>
      </c>
      <c r="U616">
        <v>218</v>
      </c>
      <c r="V616">
        <v>32</v>
      </c>
      <c r="W616">
        <v>8.6999999999999993</v>
      </c>
      <c r="X616">
        <f>VLOOKUP(A616,眼底和Gensini!$A:$L,2,0)</f>
        <v>0.73249999999999904</v>
      </c>
      <c r="Y616">
        <f>VLOOKUP($A616,眼底和Gensini!$A:$L,2,0)</f>
        <v>0.73249999999999904</v>
      </c>
      <c r="Z616">
        <f>VLOOKUP($A616,眼底和Gensini!$A:$L,4,0)</f>
        <v>43.5</v>
      </c>
      <c r="AA616">
        <f>VLOOKUP($A616,眼底和Gensini!$A:$L,5,0)</f>
        <v>47</v>
      </c>
      <c r="AB616">
        <f>VLOOKUP($A616,眼底和Gensini!$A:$L,6,0)</f>
        <v>60</v>
      </c>
      <c r="AC616">
        <f>VLOOKUP($A616,眼底和Gensini!$A:$L,7,0)</f>
        <v>67</v>
      </c>
      <c r="AD616">
        <f>VLOOKUP($A616,眼底和Gensini!$A:$L,8,0)</f>
        <v>1.4735</v>
      </c>
      <c r="AE616">
        <f>VLOOKUP($A616,眼底和Gensini!$A:$L,9,0)</f>
        <v>1.5009999999999899</v>
      </c>
      <c r="AF616">
        <f>VLOOKUP($A616,眼底和Gensini!$A:$L,10,0)</f>
        <v>1.0263</v>
      </c>
      <c r="AG616">
        <f>VLOOKUP($A616,眼底和Gensini!$A:$L,11,0)</f>
        <v>1.1835</v>
      </c>
      <c r="AH616">
        <f>VLOOKUP($A616,眼底和Gensini!$A:$L,12,0)</f>
        <v>30</v>
      </c>
    </row>
    <row r="617" spans="1:34" x14ac:dyDescent="0.25">
      <c r="A617">
        <v>413355</v>
      </c>
      <c r="B617">
        <v>76</v>
      </c>
      <c r="C617">
        <v>2</v>
      </c>
      <c r="D617" t="s">
        <v>40</v>
      </c>
      <c r="E617" t="s">
        <v>40</v>
      </c>
      <c r="F617">
        <v>0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s">
        <v>41</v>
      </c>
      <c r="M617" t="s">
        <v>41</v>
      </c>
      <c r="N617">
        <v>1</v>
      </c>
      <c r="O617">
        <v>3.38</v>
      </c>
      <c r="P617">
        <v>5.9</v>
      </c>
      <c r="Q617">
        <v>50</v>
      </c>
      <c r="R617">
        <v>2.2999999999999998</v>
      </c>
      <c r="S617">
        <v>69</v>
      </c>
      <c r="T617">
        <v>364</v>
      </c>
      <c r="U617">
        <v>168</v>
      </c>
      <c r="V617">
        <v>86</v>
      </c>
      <c r="W617">
        <v>1.9</v>
      </c>
      <c r="X617">
        <f>VLOOKUP(A617,眼底和Gensini!$A:$L,2,0)</f>
        <v>0</v>
      </c>
      <c r="Y617">
        <f>VLOOKUP($A617,眼底和Gensini!$A:$L,2,0)</f>
        <v>0</v>
      </c>
      <c r="Z617">
        <f>VLOOKUP($A617,眼底和Gensini!$A:$L,4,0)</f>
        <v>0</v>
      </c>
      <c r="AA617">
        <f>VLOOKUP($A617,眼底和Gensini!$A:$L,5,0)</f>
        <v>57</v>
      </c>
      <c r="AB617">
        <f>VLOOKUP($A617,眼底和Gensini!$A:$L,6,0)</f>
        <v>99</v>
      </c>
      <c r="AC617">
        <f>VLOOKUP($A617,眼底和Gensini!$A:$L,7,0)</f>
        <v>96</v>
      </c>
      <c r="AD617">
        <f>VLOOKUP($A617,眼底和Gensini!$A:$L,8,0)</f>
        <v>1.248</v>
      </c>
      <c r="AE617">
        <f>VLOOKUP($A617,眼底和Gensini!$A:$L,9,0)</f>
        <v>1.3659999999999799</v>
      </c>
      <c r="AF617">
        <f>VLOOKUP($A617,眼底和Gensini!$A:$L,10,0)</f>
        <v>0.81620000000000004</v>
      </c>
      <c r="AG617">
        <f>VLOOKUP($A617,眼底和Gensini!$A:$L,11,0)</f>
        <v>1.0031000000000001</v>
      </c>
      <c r="AH617">
        <f>VLOOKUP($A617,眼底和Gensini!$A:$L,12,0)</f>
        <v>50</v>
      </c>
    </row>
    <row r="618" spans="1:34" x14ac:dyDescent="0.25">
      <c r="A618">
        <v>52781</v>
      </c>
      <c r="B618">
        <v>60</v>
      </c>
      <c r="C618">
        <v>2</v>
      </c>
      <c r="D618" t="s">
        <v>40</v>
      </c>
      <c r="E618" t="s">
        <v>40</v>
      </c>
      <c r="F618">
        <v>0</v>
      </c>
      <c r="G618" t="s">
        <v>159</v>
      </c>
      <c r="H618" t="s">
        <v>128</v>
      </c>
      <c r="I618" t="s">
        <v>55</v>
      </c>
      <c r="J618" t="s">
        <v>113</v>
      </c>
      <c r="K618" t="s">
        <v>67</v>
      </c>
      <c r="L618" t="s">
        <v>40</v>
      </c>
      <c r="M618" t="s">
        <v>40</v>
      </c>
      <c r="N618">
        <v>1</v>
      </c>
      <c r="O618">
        <v>5.69</v>
      </c>
      <c r="P618">
        <v>5</v>
      </c>
      <c r="Q618">
        <v>0</v>
      </c>
      <c r="R618">
        <v>64.900000000000006</v>
      </c>
      <c r="S618">
        <v>58</v>
      </c>
      <c r="T618">
        <v>228</v>
      </c>
      <c r="U618">
        <v>171</v>
      </c>
      <c r="V618">
        <v>71</v>
      </c>
      <c r="W618">
        <v>13.3</v>
      </c>
      <c r="X618">
        <f>VLOOKUP(A618,眼底和Gensini!$A:$L,2,0)</f>
        <v>0.87</v>
      </c>
      <c r="Y618">
        <f>VLOOKUP($A618,眼底和Gensini!$A:$L,2,0)</f>
        <v>0.87</v>
      </c>
      <c r="Z618">
        <f>VLOOKUP($A618,眼底和Gensini!$A:$L,4,0)</f>
        <v>85.5</v>
      </c>
      <c r="AA618">
        <f>VLOOKUP($A618,眼底和Gensini!$A:$L,5,0)</f>
        <v>81.5</v>
      </c>
      <c r="AB618">
        <f>VLOOKUP($A618,眼底和Gensini!$A:$L,6,0)</f>
        <v>98.5</v>
      </c>
      <c r="AC618">
        <f>VLOOKUP($A618,眼底和Gensini!$A:$L,7,0)</f>
        <v>109</v>
      </c>
      <c r="AD618">
        <f>VLOOKUP($A618,眼底和Gensini!$A:$L,8,0)</f>
        <v>1.5854999999999999</v>
      </c>
      <c r="AE618">
        <f>VLOOKUP($A618,眼底和Gensini!$A:$L,9,0)</f>
        <v>1.5745</v>
      </c>
      <c r="AF618">
        <f>VLOOKUP($A618,眼底和Gensini!$A:$L,10,0)</f>
        <v>1.4175</v>
      </c>
      <c r="AG618">
        <f>VLOOKUP($A618,眼底和Gensini!$A:$L,11,0)</f>
        <v>1.5884</v>
      </c>
      <c r="AH618">
        <f>VLOOKUP($A618,眼底和Gensini!$A:$L,12,0)</f>
        <v>0</v>
      </c>
    </row>
    <row r="619" spans="1:34" x14ac:dyDescent="0.25">
      <c r="A619">
        <v>413506</v>
      </c>
      <c r="B619">
        <v>51</v>
      </c>
      <c r="C619">
        <v>1</v>
      </c>
      <c r="D619" t="s">
        <v>41</v>
      </c>
      <c r="E619" t="s">
        <v>40</v>
      </c>
      <c r="F619">
        <v>0</v>
      </c>
      <c r="G619" t="s">
        <v>110</v>
      </c>
      <c r="H619" t="s">
        <v>121</v>
      </c>
      <c r="I619" t="s">
        <v>77</v>
      </c>
      <c r="J619" t="s">
        <v>167</v>
      </c>
      <c r="K619" t="s">
        <v>80</v>
      </c>
      <c r="L619" t="s">
        <v>41</v>
      </c>
      <c r="M619" t="s">
        <v>41</v>
      </c>
      <c r="N619">
        <v>1</v>
      </c>
      <c r="O619">
        <v>3.76</v>
      </c>
      <c r="P619">
        <v>4.2</v>
      </c>
      <c r="Q619">
        <v>0</v>
      </c>
      <c r="R619" t="e">
        <v>#N/A</v>
      </c>
      <c r="S619">
        <v>70</v>
      </c>
      <c r="T619">
        <v>360</v>
      </c>
      <c r="U619">
        <v>192</v>
      </c>
      <c r="V619">
        <v>185</v>
      </c>
      <c r="W619">
        <v>12.4</v>
      </c>
      <c r="X619">
        <f>VLOOKUP(A619,眼底和Gensini!$A:$L,2,0)</f>
        <v>0.813499999999999</v>
      </c>
      <c r="Y619">
        <f>VLOOKUP($A619,眼底和Gensini!$A:$L,2,0)</f>
        <v>0.813499999999999</v>
      </c>
      <c r="Z619">
        <f>VLOOKUP($A619,眼底和Gensini!$A:$L,4,0)</f>
        <v>87.5</v>
      </c>
      <c r="AA619">
        <f>VLOOKUP($A619,眼底和Gensini!$A:$L,5,0)</f>
        <v>71</v>
      </c>
      <c r="AB619">
        <f>VLOOKUP($A619,眼底和Gensini!$A:$L,6,0)</f>
        <v>107.5</v>
      </c>
      <c r="AC619">
        <f>VLOOKUP($A619,眼底和Gensini!$A:$L,7,0)</f>
        <v>105.5</v>
      </c>
      <c r="AD619">
        <f>VLOOKUP($A619,眼底和Gensini!$A:$L,8,0)</f>
        <v>1.5445</v>
      </c>
      <c r="AE619">
        <f>VLOOKUP($A619,眼底和Gensini!$A:$L,9,0)</f>
        <v>1.5694999999999899</v>
      </c>
      <c r="AF619">
        <f>VLOOKUP($A619,眼底和Gensini!$A:$L,10,0)</f>
        <v>1.44235</v>
      </c>
      <c r="AG619">
        <f>VLOOKUP($A619,眼底和Gensini!$A:$L,11,0)</f>
        <v>1.7095</v>
      </c>
      <c r="AH619">
        <f>VLOOKUP($A619,眼底和Gensini!$A:$L,12,0)</f>
        <v>0</v>
      </c>
    </row>
    <row r="620" spans="1:34" x14ac:dyDescent="0.25">
      <c r="A620">
        <v>413379</v>
      </c>
      <c r="B620">
        <v>70</v>
      </c>
      <c r="C620">
        <v>2</v>
      </c>
      <c r="D620" t="s">
        <v>40</v>
      </c>
      <c r="E620" t="s">
        <v>41</v>
      </c>
      <c r="F620">
        <v>0</v>
      </c>
      <c r="G620" t="s">
        <v>133</v>
      </c>
      <c r="H620" t="s">
        <v>101</v>
      </c>
      <c r="I620" t="s">
        <v>55</v>
      </c>
      <c r="J620" t="s">
        <v>100</v>
      </c>
      <c r="K620" t="s">
        <v>83</v>
      </c>
      <c r="L620" t="s">
        <v>41</v>
      </c>
      <c r="M620" t="s">
        <v>40</v>
      </c>
      <c r="N620">
        <v>1</v>
      </c>
      <c r="O620">
        <v>5.16</v>
      </c>
      <c r="P620">
        <v>5.4</v>
      </c>
      <c r="Q620">
        <v>10</v>
      </c>
      <c r="R620" t="s">
        <v>52</v>
      </c>
      <c r="S620">
        <v>67</v>
      </c>
      <c r="T620">
        <v>307</v>
      </c>
      <c r="U620">
        <v>234</v>
      </c>
      <c r="V620">
        <v>113</v>
      </c>
      <c r="W620">
        <v>19.600000000000001</v>
      </c>
      <c r="X620">
        <f>VLOOKUP(A620,眼底和Gensini!$A:$L,2,0)</f>
        <v>1.3939999999999999</v>
      </c>
      <c r="Y620">
        <f>VLOOKUP($A620,眼底和Gensini!$A:$L,2,0)</f>
        <v>1.3939999999999999</v>
      </c>
      <c r="Z620">
        <f>VLOOKUP($A620,眼底和Gensini!$A:$L,4,0)</f>
        <v>99</v>
      </c>
      <c r="AA620">
        <f>VLOOKUP($A620,眼底和Gensini!$A:$L,5,0)</f>
        <v>47</v>
      </c>
      <c r="AB620">
        <f>VLOOKUP($A620,眼底和Gensini!$A:$L,6,0)</f>
        <v>71</v>
      </c>
      <c r="AC620">
        <f>VLOOKUP($A620,眼底和Gensini!$A:$L,7,0)</f>
        <v>154</v>
      </c>
      <c r="AD620">
        <f>VLOOKUP($A620,眼底和Gensini!$A:$L,8,0)</f>
        <v>1.296</v>
      </c>
      <c r="AE620">
        <f>VLOOKUP($A620,眼底和Gensini!$A:$L,9,0)</f>
        <v>1.3805000000000001</v>
      </c>
      <c r="AF620">
        <f>VLOOKUP($A620,眼底和Gensini!$A:$L,10,0)</f>
        <v>0.69445000000000001</v>
      </c>
      <c r="AG620">
        <f>VLOOKUP($A620,眼底和Gensini!$A:$L,11,0)</f>
        <v>1.6877499999999901</v>
      </c>
      <c r="AH620">
        <f>VLOOKUP($A620,眼底和Gensini!$A:$L,12,0)</f>
        <v>10</v>
      </c>
    </row>
    <row r="621" spans="1:34" x14ac:dyDescent="0.25">
      <c r="A621">
        <v>385352</v>
      </c>
      <c r="B621">
        <v>67</v>
      </c>
      <c r="C621">
        <v>2</v>
      </c>
      <c r="D621" t="s">
        <v>40</v>
      </c>
      <c r="E621" t="s">
        <v>41</v>
      </c>
      <c r="F621">
        <v>0</v>
      </c>
      <c r="G621" t="s">
        <v>107</v>
      </c>
      <c r="H621" t="s">
        <v>55</v>
      </c>
      <c r="I621" t="s">
        <v>55</v>
      </c>
      <c r="J621" t="s">
        <v>123</v>
      </c>
      <c r="K621" t="s">
        <v>80</v>
      </c>
      <c r="L621" t="s">
        <v>41</v>
      </c>
      <c r="M621" t="s">
        <v>40</v>
      </c>
      <c r="N621">
        <v>1</v>
      </c>
      <c r="O621">
        <v>3.85</v>
      </c>
      <c r="P621">
        <v>5.3</v>
      </c>
      <c r="Q621" t="e">
        <v>#N/A</v>
      </c>
      <c r="R621">
        <v>13.5</v>
      </c>
      <c r="S621">
        <v>58</v>
      </c>
      <c r="T621">
        <v>223</v>
      </c>
      <c r="U621">
        <v>155</v>
      </c>
      <c r="V621">
        <v>88</v>
      </c>
      <c r="W621">
        <v>11.9</v>
      </c>
      <c r="X621" t="e">
        <f>VLOOKUP(A621,眼底和Gensini!$A:$L,2,0)</f>
        <v>#N/A</v>
      </c>
      <c r="Y621" t="e">
        <f>VLOOKUP($A621,眼底和Gensini!$A:$L,2,0)</f>
        <v>#N/A</v>
      </c>
      <c r="Z621" t="e">
        <f>VLOOKUP($A621,眼底和Gensini!$A:$L,4,0)</f>
        <v>#N/A</v>
      </c>
      <c r="AA621" t="e">
        <f>VLOOKUP($A621,眼底和Gensini!$A:$L,5,0)</f>
        <v>#N/A</v>
      </c>
      <c r="AB621" t="e">
        <f>VLOOKUP($A621,眼底和Gensini!$A:$L,6,0)</f>
        <v>#N/A</v>
      </c>
      <c r="AC621" t="e">
        <f>VLOOKUP($A621,眼底和Gensini!$A:$L,7,0)</f>
        <v>#N/A</v>
      </c>
      <c r="AD621" t="e">
        <f>VLOOKUP($A621,眼底和Gensini!$A:$L,8,0)</f>
        <v>#N/A</v>
      </c>
      <c r="AE621" t="e">
        <f>VLOOKUP($A621,眼底和Gensini!$A:$L,9,0)</f>
        <v>#N/A</v>
      </c>
      <c r="AF621" t="e">
        <f>VLOOKUP($A621,眼底和Gensini!$A:$L,10,0)</f>
        <v>#N/A</v>
      </c>
      <c r="AG621" t="e">
        <f>VLOOKUP($A621,眼底和Gensini!$A:$L,11,0)</f>
        <v>#N/A</v>
      </c>
      <c r="AH621" t="e">
        <f>VLOOKUP($A621,眼底和Gensini!$A:$L,12,0)</f>
        <v>#N/A</v>
      </c>
    </row>
    <row r="622" spans="1:34" x14ac:dyDescent="0.25">
      <c r="A622">
        <v>413404</v>
      </c>
      <c r="B622">
        <v>38</v>
      </c>
      <c r="C622">
        <v>1</v>
      </c>
      <c r="D622" t="s">
        <v>41</v>
      </c>
      <c r="E622" t="s">
        <v>40</v>
      </c>
      <c r="F622">
        <v>0</v>
      </c>
      <c r="G622" t="s">
        <v>104</v>
      </c>
      <c r="H622" t="s">
        <v>76</v>
      </c>
      <c r="I622" t="s">
        <v>70</v>
      </c>
      <c r="J622" t="s">
        <v>109</v>
      </c>
      <c r="K622" t="s">
        <v>130</v>
      </c>
      <c r="L622" t="s">
        <v>41</v>
      </c>
      <c r="M622" t="s">
        <v>41</v>
      </c>
      <c r="N622">
        <v>1</v>
      </c>
      <c r="O622">
        <v>3.51</v>
      </c>
      <c r="P622">
        <v>5.5</v>
      </c>
      <c r="Q622">
        <v>16</v>
      </c>
      <c r="R622" t="s">
        <v>52</v>
      </c>
      <c r="S622">
        <v>85</v>
      </c>
      <c r="T622">
        <v>404</v>
      </c>
      <c r="U622">
        <v>178</v>
      </c>
      <c r="V622">
        <v>86</v>
      </c>
      <c r="W622">
        <v>8.9</v>
      </c>
      <c r="X622">
        <f>VLOOKUP(A622,眼底和Gensini!$A:$L,2,0)</f>
        <v>0.70199999999999896</v>
      </c>
      <c r="Y622">
        <f>VLOOKUP($A622,眼底和Gensini!$A:$L,2,0)</f>
        <v>0.70199999999999896</v>
      </c>
      <c r="Z622">
        <f>VLOOKUP($A622,眼底和Gensini!$A:$L,4,0)</f>
        <v>60</v>
      </c>
      <c r="AA622">
        <f>VLOOKUP($A622,眼底和Gensini!$A:$L,5,0)</f>
        <v>72</v>
      </c>
      <c r="AB622">
        <f>VLOOKUP($A622,眼底和Gensini!$A:$L,6,0)</f>
        <v>87</v>
      </c>
      <c r="AC622">
        <f>VLOOKUP($A622,眼底和Gensini!$A:$L,7,0)</f>
        <v>107</v>
      </c>
      <c r="AD622">
        <f>VLOOKUP($A622,眼底和Gensini!$A:$L,8,0)</f>
        <v>1.6279999999999999</v>
      </c>
      <c r="AE622">
        <f>VLOOKUP($A622,眼底和Gensini!$A:$L,9,0)</f>
        <v>1.6585000000000001</v>
      </c>
      <c r="AF622">
        <f>VLOOKUP($A622,眼底和Gensini!$A:$L,10,0)</f>
        <v>2.6712499999999899</v>
      </c>
      <c r="AG622">
        <f>VLOOKUP($A622,眼底和Gensini!$A:$L,11,0)</f>
        <v>1.31935</v>
      </c>
      <c r="AH622">
        <f>VLOOKUP($A622,眼底和Gensini!$A:$L,12,0)</f>
        <v>16</v>
      </c>
    </row>
    <row r="623" spans="1:34" x14ac:dyDescent="0.25">
      <c r="A623">
        <v>299500</v>
      </c>
      <c r="B623">
        <v>76</v>
      </c>
      <c r="C623">
        <v>2</v>
      </c>
      <c r="D623" t="s">
        <v>41</v>
      </c>
      <c r="E623" t="s">
        <v>40</v>
      </c>
      <c r="F623">
        <v>0</v>
      </c>
      <c r="G623" t="s">
        <v>87</v>
      </c>
      <c r="H623" t="s">
        <v>54</v>
      </c>
      <c r="I623" t="s">
        <v>70</v>
      </c>
      <c r="J623" t="s">
        <v>64</v>
      </c>
      <c r="K623" t="s">
        <v>92</v>
      </c>
      <c r="L623" t="s">
        <v>41</v>
      </c>
      <c r="M623" t="s">
        <v>40</v>
      </c>
      <c r="N623">
        <v>1</v>
      </c>
      <c r="O623">
        <v>3.96</v>
      </c>
      <c r="P623">
        <v>4.5999999999999996</v>
      </c>
      <c r="Q623">
        <v>10</v>
      </c>
      <c r="R623" t="s">
        <v>52</v>
      </c>
      <c r="S623">
        <v>51</v>
      </c>
      <c r="T623">
        <v>288</v>
      </c>
      <c r="U623">
        <v>145</v>
      </c>
      <c r="V623">
        <v>52</v>
      </c>
      <c r="W623">
        <v>9</v>
      </c>
      <c r="X623">
        <f>VLOOKUP(A623,眼底和Gensini!$A:$L,2,0)</f>
        <v>0.68300000000000005</v>
      </c>
      <c r="Y623">
        <f>VLOOKUP($A623,眼底和Gensini!$A:$L,2,0)</f>
        <v>0.68300000000000005</v>
      </c>
      <c r="Z623">
        <f>VLOOKUP($A623,眼底和Gensini!$A:$L,4,0)</f>
        <v>37.5</v>
      </c>
      <c r="AA623">
        <f>VLOOKUP($A623,眼底和Gensini!$A:$L,5,0)</f>
        <v>44</v>
      </c>
      <c r="AB623">
        <f>VLOOKUP($A623,眼底和Gensini!$A:$L,6,0)</f>
        <v>56</v>
      </c>
      <c r="AC623">
        <f>VLOOKUP($A623,眼底和Gensini!$A:$L,7,0)</f>
        <v>64</v>
      </c>
      <c r="AD623">
        <f>VLOOKUP($A623,眼底和Gensini!$A:$L,8,0)</f>
        <v>1.3704999999999901</v>
      </c>
      <c r="AE623">
        <f>VLOOKUP($A623,眼底和Gensini!$A:$L,9,0)</f>
        <v>1.4024999999999901</v>
      </c>
      <c r="AF623">
        <f>VLOOKUP($A623,眼底和Gensini!$A:$L,10,0)</f>
        <v>0.97550000000000003</v>
      </c>
      <c r="AG623">
        <f>VLOOKUP($A623,眼底和Gensini!$A:$L,11,0)</f>
        <v>1.42075</v>
      </c>
      <c r="AH623">
        <f>VLOOKUP($A623,眼底和Gensini!$A:$L,12,0)</f>
        <v>10</v>
      </c>
    </row>
    <row r="624" spans="1:34" x14ac:dyDescent="0.25">
      <c r="A624">
        <v>387954</v>
      </c>
      <c r="B624">
        <v>82</v>
      </c>
      <c r="C624">
        <v>2</v>
      </c>
      <c r="D624" t="s">
        <v>40</v>
      </c>
      <c r="E624" t="s">
        <v>41</v>
      </c>
      <c r="F624">
        <v>0</v>
      </c>
      <c r="G624" t="s">
        <v>87</v>
      </c>
      <c r="H624" t="s">
        <v>55</v>
      </c>
      <c r="I624" t="s">
        <v>51</v>
      </c>
      <c r="J624" t="s">
        <v>129</v>
      </c>
      <c r="K624" t="s">
        <v>117</v>
      </c>
      <c r="L624" t="s">
        <v>41</v>
      </c>
      <c r="M624" t="s">
        <v>41</v>
      </c>
      <c r="N624">
        <v>1</v>
      </c>
      <c r="O624">
        <v>3.18</v>
      </c>
      <c r="P624">
        <v>7.1</v>
      </c>
      <c r="Q624">
        <v>62</v>
      </c>
      <c r="R624">
        <v>15.8</v>
      </c>
      <c r="S624">
        <v>62</v>
      </c>
      <c r="T624">
        <v>320</v>
      </c>
      <c r="U624">
        <v>138</v>
      </c>
      <c r="V624">
        <v>53</v>
      </c>
      <c r="W624">
        <v>11.6</v>
      </c>
      <c r="X624">
        <f>VLOOKUP(A624,眼底和Gensini!$A:$L,2,0)</f>
        <v>0.48299999999999998</v>
      </c>
      <c r="Y624">
        <f>VLOOKUP($A624,眼底和Gensini!$A:$L,2,0)</f>
        <v>0.48299999999999998</v>
      </c>
      <c r="Z624">
        <f>VLOOKUP($A624,眼底和Gensini!$A:$L,4,0)</f>
        <v>45</v>
      </c>
      <c r="AA624">
        <f>VLOOKUP($A624,眼底和Gensini!$A:$L,5,0)</f>
        <v>50</v>
      </c>
      <c r="AB624">
        <f>VLOOKUP($A624,眼底和Gensini!$A:$L,6,0)</f>
        <v>95</v>
      </c>
      <c r="AC624">
        <f>VLOOKUP($A624,眼底和Gensini!$A:$L,7,0)</f>
        <v>85</v>
      </c>
      <c r="AD624">
        <f>VLOOKUP($A624,眼底和Gensini!$A:$L,8,0)</f>
        <v>1.1695</v>
      </c>
      <c r="AE624">
        <f>VLOOKUP($A624,眼底和Gensini!$A:$L,9,0)</f>
        <v>1.3959999999999999</v>
      </c>
      <c r="AF624">
        <f>VLOOKUP($A624,眼底和Gensini!$A:$L,10,0)</f>
        <v>0.90149999999999997</v>
      </c>
      <c r="AG624">
        <f>VLOOKUP($A624,眼底和Gensini!$A:$L,11,0)</f>
        <v>2.20085</v>
      </c>
      <c r="AH624">
        <f>VLOOKUP($A624,眼底和Gensini!$A:$L,12,0)</f>
        <v>62</v>
      </c>
    </row>
    <row r="625" spans="1:34" x14ac:dyDescent="0.25">
      <c r="A625">
        <v>413397</v>
      </c>
      <c r="B625">
        <v>58</v>
      </c>
      <c r="C625">
        <v>1</v>
      </c>
      <c r="D625" t="s">
        <v>41</v>
      </c>
      <c r="E625" t="s">
        <v>41</v>
      </c>
      <c r="F625">
        <v>0</v>
      </c>
      <c r="G625" t="s">
        <v>126</v>
      </c>
      <c r="H625" t="s">
        <v>80</v>
      </c>
      <c r="I625" t="s">
        <v>51</v>
      </c>
      <c r="J625" t="s">
        <v>129</v>
      </c>
      <c r="K625" t="s">
        <v>86</v>
      </c>
      <c r="L625" t="s">
        <v>40</v>
      </c>
      <c r="M625" t="s">
        <v>41</v>
      </c>
      <c r="N625">
        <v>1</v>
      </c>
      <c r="O625">
        <v>5.16</v>
      </c>
      <c r="P625">
        <v>4.7</v>
      </c>
      <c r="Q625">
        <v>6</v>
      </c>
      <c r="R625" t="e">
        <v>#N/A</v>
      </c>
      <c r="S625">
        <v>75</v>
      </c>
      <c r="T625">
        <v>309</v>
      </c>
      <c r="U625">
        <v>129</v>
      </c>
      <c r="V625">
        <v>79</v>
      </c>
      <c r="W625">
        <v>16.5</v>
      </c>
      <c r="X625">
        <f>VLOOKUP(A625,眼底和Gensini!$A:$L,2,0)</f>
        <v>0.55149999999999999</v>
      </c>
      <c r="Y625">
        <f>VLOOKUP($A625,眼底和Gensini!$A:$L,2,0)</f>
        <v>0.55149999999999999</v>
      </c>
      <c r="Z625">
        <f>VLOOKUP($A625,眼底和Gensini!$A:$L,4,0)</f>
        <v>63</v>
      </c>
      <c r="AA625">
        <f>VLOOKUP($A625,眼底和Gensini!$A:$L,5,0)</f>
        <v>64</v>
      </c>
      <c r="AB625">
        <f>VLOOKUP($A625,眼底和Gensini!$A:$L,6,0)</f>
        <v>113.5</v>
      </c>
      <c r="AC625">
        <f>VLOOKUP($A625,眼底和Gensini!$A:$L,7,0)</f>
        <v>105.5</v>
      </c>
      <c r="AD625">
        <f>VLOOKUP($A625,眼底和Gensini!$A:$L,8,0)</f>
        <v>1.5834999999999999</v>
      </c>
      <c r="AE625">
        <f>VLOOKUP($A625,眼底和Gensini!$A:$L,9,0)</f>
        <v>1.6284999999999901</v>
      </c>
      <c r="AF625">
        <f>VLOOKUP($A625,眼底和Gensini!$A:$L,10,0)</f>
        <v>0.94420000000000004</v>
      </c>
      <c r="AG625">
        <f>VLOOKUP($A625,眼底和Gensini!$A:$L,11,0)</f>
        <v>1.39279999999999</v>
      </c>
      <c r="AH625">
        <f>VLOOKUP($A625,眼底和Gensini!$A:$L,12,0)</f>
        <v>6</v>
      </c>
    </row>
    <row r="626" spans="1:34" x14ac:dyDescent="0.25">
      <c r="A626">
        <v>288202</v>
      </c>
      <c r="B626">
        <v>57</v>
      </c>
      <c r="C626">
        <v>1</v>
      </c>
      <c r="D626" t="s">
        <v>41</v>
      </c>
      <c r="E626" t="s">
        <v>41</v>
      </c>
      <c r="F626">
        <v>0</v>
      </c>
      <c r="G626" t="s">
        <v>110</v>
      </c>
      <c r="H626" t="s">
        <v>54</v>
      </c>
      <c r="I626" t="s">
        <v>114</v>
      </c>
      <c r="J626" t="s">
        <v>97</v>
      </c>
      <c r="K626" t="s">
        <v>65</v>
      </c>
      <c r="L626" t="s">
        <v>41</v>
      </c>
      <c r="M626" t="s">
        <v>40</v>
      </c>
      <c r="N626">
        <v>1</v>
      </c>
      <c r="O626">
        <v>4.1500000000000004</v>
      </c>
      <c r="P626">
        <v>4.5</v>
      </c>
      <c r="Q626">
        <v>10</v>
      </c>
      <c r="R626">
        <v>11</v>
      </c>
      <c r="S626">
        <v>64</v>
      </c>
      <c r="T626">
        <v>355</v>
      </c>
      <c r="U626">
        <v>141</v>
      </c>
      <c r="V626">
        <v>45</v>
      </c>
      <c r="W626">
        <v>1.4</v>
      </c>
      <c r="X626">
        <f>VLOOKUP(A626,眼底和Gensini!$A:$L,2,0)</f>
        <v>0.74299999999999999</v>
      </c>
      <c r="Y626">
        <f>VLOOKUP($A626,眼底和Gensini!$A:$L,2,0)</f>
        <v>0.74299999999999999</v>
      </c>
      <c r="Z626">
        <f>VLOOKUP($A626,眼底和Gensini!$A:$L,4,0)</f>
        <v>58</v>
      </c>
      <c r="AA626">
        <f>VLOOKUP($A626,眼底和Gensini!$A:$L,5,0)</f>
        <v>55.5</v>
      </c>
      <c r="AB626">
        <f>VLOOKUP($A626,眼底和Gensini!$A:$L,6,0)</f>
        <v>77.5</v>
      </c>
      <c r="AC626">
        <f>VLOOKUP($A626,眼底和Gensini!$A:$L,7,0)</f>
        <v>83</v>
      </c>
      <c r="AD626">
        <f>VLOOKUP($A626,眼底和Gensini!$A:$L,8,0)</f>
        <v>1.58449999999999</v>
      </c>
      <c r="AE626">
        <f>VLOOKUP($A626,眼底和Gensini!$A:$L,9,0)</f>
        <v>1.6385000000000001</v>
      </c>
      <c r="AF626">
        <f>VLOOKUP($A626,眼底和Gensini!$A:$L,10,0)</f>
        <v>1.0121499999999899</v>
      </c>
      <c r="AG626">
        <f>VLOOKUP($A626,眼底和Gensini!$A:$L,11,0)</f>
        <v>1.6613500000000001</v>
      </c>
      <c r="AH626">
        <f>VLOOKUP($A626,眼底和Gensini!$A:$L,12,0)</f>
        <v>10</v>
      </c>
    </row>
    <row r="627" spans="1:34" x14ac:dyDescent="0.25">
      <c r="A627">
        <v>413043</v>
      </c>
      <c r="B627">
        <v>59</v>
      </c>
      <c r="C627">
        <v>1</v>
      </c>
      <c r="D627" t="s">
        <v>41</v>
      </c>
      <c r="E627" t="s">
        <v>41</v>
      </c>
      <c r="F627">
        <v>0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s">
        <v>41</v>
      </c>
      <c r="M627" t="s">
        <v>40</v>
      </c>
      <c r="N627">
        <v>1</v>
      </c>
      <c r="O627">
        <v>4.4800000000000004</v>
      </c>
      <c r="P627">
        <v>7</v>
      </c>
      <c r="Q627">
        <v>44</v>
      </c>
      <c r="R627" t="s">
        <v>193</v>
      </c>
      <c r="S627">
        <v>85</v>
      </c>
      <c r="T627">
        <v>456</v>
      </c>
      <c r="U627">
        <v>312</v>
      </c>
      <c r="V627">
        <v>242</v>
      </c>
      <c r="W627">
        <v>4.2</v>
      </c>
      <c r="X627">
        <f>VLOOKUP(A627,眼底和Gensini!$A:$L,2,0)</f>
        <v>0.77149999999999996</v>
      </c>
      <c r="Y627">
        <f>VLOOKUP($A627,眼底和Gensini!$A:$L,2,0)</f>
        <v>0.77149999999999996</v>
      </c>
      <c r="Z627">
        <f>VLOOKUP($A627,眼底和Gensini!$A:$L,4,0)</f>
        <v>66.5</v>
      </c>
      <c r="AA627">
        <f>VLOOKUP($A627,眼底和Gensini!$A:$L,5,0)</f>
        <v>62</v>
      </c>
      <c r="AB627">
        <f>VLOOKUP($A627,眼底和Gensini!$A:$L,6,0)</f>
        <v>86.5</v>
      </c>
      <c r="AC627">
        <f>VLOOKUP($A627,眼底和Gensini!$A:$L,7,0)</f>
        <v>101</v>
      </c>
      <c r="AD627">
        <f>VLOOKUP($A627,眼底和Gensini!$A:$L,8,0)</f>
        <v>1.619</v>
      </c>
      <c r="AE627">
        <f>VLOOKUP($A627,眼底和Gensini!$A:$L,9,0)</f>
        <v>1.6479999999999999</v>
      </c>
      <c r="AF627">
        <f>VLOOKUP($A627,眼底和Gensini!$A:$L,10,0)</f>
        <v>1.1204999999999901</v>
      </c>
      <c r="AG627">
        <f>VLOOKUP($A627,眼底和Gensini!$A:$L,11,0)</f>
        <v>1.4858</v>
      </c>
      <c r="AH627">
        <f>VLOOKUP($A627,眼底和Gensini!$A:$L,12,0)</f>
        <v>44</v>
      </c>
    </row>
    <row r="628" spans="1:34" x14ac:dyDescent="0.25">
      <c r="A628">
        <v>413422</v>
      </c>
      <c r="B628">
        <v>65</v>
      </c>
      <c r="C628">
        <v>2</v>
      </c>
      <c r="D628" t="s">
        <v>40</v>
      </c>
      <c r="E628" t="s">
        <v>41</v>
      </c>
      <c r="F628">
        <v>0</v>
      </c>
      <c r="G628" t="s">
        <v>47</v>
      </c>
      <c r="H628" t="s">
        <v>62</v>
      </c>
      <c r="I628" t="s">
        <v>67</v>
      </c>
      <c r="J628" t="s">
        <v>68</v>
      </c>
      <c r="K628" t="s">
        <v>70</v>
      </c>
      <c r="L628" t="s">
        <v>41</v>
      </c>
      <c r="M628" t="s">
        <v>41</v>
      </c>
      <c r="N628">
        <v>1</v>
      </c>
      <c r="O628">
        <v>4.62</v>
      </c>
      <c r="P628">
        <v>6.6</v>
      </c>
      <c r="Q628">
        <v>0</v>
      </c>
      <c r="R628">
        <v>0.6</v>
      </c>
      <c r="S628">
        <v>53</v>
      </c>
      <c r="T628">
        <v>217</v>
      </c>
      <c r="U628">
        <v>192</v>
      </c>
      <c r="V628">
        <v>119</v>
      </c>
      <c r="W628">
        <v>11.6</v>
      </c>
      <c r="X628">
        <f>VLOOKUP(A628,眼底和Gensini!$A:$L,2,0)</f>
        <v>0.71</v>
      </c>
      <c r="Y628">
        <f>VLOOKUP($A628,眼底和Gensini!$A:$L,2,0)</f>
        <v>0.71</v>
      </c>
      <c r="Z628">
        <f>VLOOKUP($A628,眼底和Gensini!$A:$L,4,0)</f>
        <v>56</v>
      </c>
      <c r="AA628">
        <f>VLOOKUP($A628,眼底和Gensini!$A:$L,5,0)</f>
        <v>51</v>
      </c>
      <c r="AB628">
        <f>VLOOKUP($A628,眼底和Gensini!$A:$L,6,0)</f>
        <v>78.5</v>
      </c>
      <c r="AC628">
        <f>VLOOKUP($A628,眼底和Gensini!$A:$L,7,0)</f>
        <v>78</v>
      </c>
      <c r="AD628">
        <f>VLOOKUP($A628,眼底和Gensini!$A:$L,8,0)</f>
        <v>1.3479999999999901</v>
      </c>
      <c r="AE628">
        <f>VLOOKUP($A628,眼底和Gensini!$A:$L,9,0)</f>
        <v>1.43799999999999</v>
      </c>
      <c r="AF628">
        <f>VLOOKUP($A628,眼底和Gensini!$A:$L,10,0)</f>
        <v>0.86155000000000004</v>
      </c>
      <c r="AG628">
        <f>VLOOKUP($A628,眼底和Gensini!$A:$L,11,0)</f>
        <v>1.2071000000000001</v>
      </c>
      <c r="AH628">
        <f>VLOOKUP($A628,眼底和Gensini!$A:$L,12,0)</f>
        <v>0</v>
      </c>
    </row>
    <row r="629" spans="1:34" x14ac:dyDescent="0.25">
      <c r="A629">
        <v>402205</v>
      </c>
      <c r="B629">
        <v>68</v>
      </c>
      <c r="C629">
        <v>2</v>
      </c>
      <c r="D629" t="s">
        <v>40</v>
      </c>
      <c r="E629" t="s">
        <v>41</v>
      </c>
      <c r="F629">
        <v>0</v>
      </c>
      <c r="G629" t="s">
        <v>87</v>
      </c>
      <c r="H629" t="s">
        <v>74</v>
      </c>
      <c r="I629" t="s">
        <v>43</v>
      </c>
      <c r="J629" t="s">
        <v>152</v>
      </c>
      <c r="K629" t="s">
        <v>101</v>
      </c>
      <c r="L629" t="s">
        <v>41</v>
      </c>
      <c r="M629" t="s">
        <v>41</v>
      </c>
      <c r="N629">
        <v>1</v>
      </c>
      <c r="O629">
        <v>2.76</v>
      </c>
      <c r="P629">
        <v>6.9</v>
      </c>
      <c r="Q629">
        <v>68</v>
      </c>
      <c r="R629">
        <v>13.1</v>
      </c>
      <c r="S629">
        <v>89</v>
      </c>
      <c r="T629">
        <v>449</v>
      </c>
      <c r="U629">
        <v>163</v>
      </c>
      <c r="V629">
        <v>28</v>
      </c>
      <c r="W629">
        <v>5.5</v>
      </c>
      <c r="X629">
        <f>VLOOKUP(A629,眼底和Gensini!$A:$L,2,0)</f>
        <v>0</v>
      </c>
      <c r="Y629">
        <f>VLOOKUP($A629,眼底和Gensini!$A:$L,2,0)</f>
        <v>0</v>
      </c>
      <c r="Z629">
        <f>VLOOKUP($A629,眼底和Gensini!$A:$L,4,0)</f>
        <v>0</v>
      </c>
      <c r="AA629">
        <f>VLOOKUP($A629,眼底和Gensini!$A:$L,5,0)</f>
        <v>32</v>
      </c>
      <c r="AB629">
        <f>VLOOKUP($A629,眼底和Gensini!$A:$L,6,0)</f>
        <v>79</v>
      </c>
      <c r="AC629">
        <f>VLOOKUP($A629,眼底和Gensini!$A:$L,7,0)</f>
        <v>97</v>
      </c>
      <c r="AD629">
        <f>VLOOKUP($A629,眼底和Gensini!$A:$L,8,0)</f>
        <v>1.2250000000000001</v>
      </c>
      <c r="AE629">
        <f>VLOOKUP($A629,眼底和Gensini!$A:$L,9,0)</f>
        <v>1.2949999999999999</v>
      </c>
      <c r="AF629">
        <f>VLOOKUP($A629,眼底和Gensini!$A:$L,10,0)</f>
        <v>0.55299999999999905</v>
      </c>
      <c r="AG629">
        <f>VLOOKUP($A629,眼底和Gensini!$A:$L,11,0)</f>
        <v>1.3462000000000001</v>
      </c>
      <c r="AH629">
        <f>VLOOKUP($A629,眼底和Gensini!$A:$L,12,0)</f>
        <v>68</v>
      </c>
    </row>
    <row r="630" spans="1:34" x14ac:dyDescent="0.25">
      <c r="A630">
        <v>410948</v>
      </c>
      <c r="B630">
        <v>64</v>
      </c>
      <c r="C630">
        <v>2</v>
      </c>
      <c r="D630" t="s">
        <v>40</v>
      </c>
      <c r="E630" t="s">
        <v>41</v>
      </c>
      <c r="F630">
        <v>0</v>
      </c>
      <c r="G630" t="s">
        <v>119</v>
      </c>
      <c r="H630" t="s">
        <v>165</v>
      </c>
      <c r="I630" t="s">
        <v>51</v>
      </c>
      <c r="J630" t="s">
        <v>71</v>
      </c>
      <c r="K630" t="s">
        <v>108</v>
      </c>
      <c r="L630" t="s">
        <v>41</v>
      </c>
      <c r="M630" t="s">
        <v>40</v>
      </c>
      <c r="N630">
        <v>1</v>
      </c>
      <c r="O630">
        <v>4.8099999999999996</v>
      </c>
      <c r="P630">
        <v>4.2</v>
      </c>
      <c r="Q630">
        <v>6</v>
      </c>
      <c r="R630">
        <v>5</v>
      </c>
      <c r="S630">
        <v>61</v>
      </c>
      <c r="T630">
        <v>396</v>
      </c>
      <c r="U630">
        <v>155</v>
      </c>
      <c r="V630">
        <v>77</v>
      </c>
      <c r="W630">
        <v>10.7</v>
      </c>
      <c r="X630">
        <f>VLOOKUP(A630,眼底和Gensini!$A:$L,2,0)</f>
        <v>0.71199999999999997</v>
      </c>
      <c r="Y630">
        <f>VLOOKUP($A630,眼底和Gensini!$A:$L,2,0)</f>
        <v>0.71199999999999997</v>
      </c>
      <c r="Z630">
        <f>VLOOKUP($A630,眼底和Gensini!$A:$L,4,0)</f>
        <v>55.5</v>
      </c>
      <c r="AA630">
        <f>VLOOKUP($A630,眼底和Gensini!$A:$L,5,0)</f>
        <v>49.5</v>
      </c>
      <c r="AB630">
        <f>VLOOKUP($A630,眼底和Gensini!$A:$L,6,0)</f>
        <v>78.5</v>
      </c>
      <c r="AC630">
        <f>VLOOKUP($A630,眼底和Gensini!$A:$L,7,0)</f>
        <v>79</v>
      </c>
      <c r="AD630">
        <f>VLOOKUP($A630,眼底和Gensini!$A:$L,8,0)</f>
        <v>1.4624999999999999</v>
      </c>
      <c r="AE630">
        <f>VLOOKUP($A630,眼底和Gensini!$A:$L,9,0)</f>
        <v>1.5569999999999999</v>
      </c>
      <c r="AF630">
        <f>VLOOKUP($A630,眼底和Gensini!$A:$L,10,0)</f>
        <v>0.82020000000000004</v>
      </c>
      <c r="AG630">
        <f>VLOOKUP($A630,眼底和Gensini!$A:$L,11,0)</f>
        <v>1.0882999999999901</v>
      </c>
      <c r="AH630">
        <f>VLOOKUP($A630,眼底和Gensini!$A:$L,12,0)</f>
        <v>6</v>
      </c>
    </row>
    <row r="631" spans="1:34" x14ac:dyDescent="0.25">
      <c r="A631">
        <v>413584</v>
      </c>
      <c r="B631">
        <v>55</v>
      </c>
      <c r="C631">
        <v>2</v>
      </c>
      <c r="D631" t="s">
        <v>40</v>
      </c>
      <c r="E631" t="s">
        <v>41</v>
      </c>
      <c r="F631">
        <v>0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s">
        <v>41</v>
      </c>
      <c r="M631" t="s">
        <v>41</v>
      </c>
      <c r="N631">
        <v>1</v>
      </c>
      <c r="O631">
        <v>5.12</v>
      </c>
      <c r="P631">
        <v>6.2</v>
      </c>
      <c r="Q631">
        <v>10</v>
      </c>
      <c r="R631" t="s">
        <v>52</v>
      </c>
      <c r="S631">
        <v>54</v>
      </c>
      <c r="T631">
        <v>414</v>
      </c>
      <c r="U631">
        <v>162</v>
      </c>
      <c r="V631">
        <v>55</v>
      </c>
      <c r="W631">
        <v>9.9</v>
      </c>
      <c r="X631">
        <f>VLOOKUP(A631,眼底和Gensini!$A:$L,2,0)</f>
        <v>0.72</v>
      </c>
      <c r="Y631">
        <f>VLOOKUP($A631,眼底和Gensini!$A:$L,2,0)</f>
        <v>0.72</v>
      </c>
      <c r="Z631">
        <f>VLOOKUP($A631,眼底和Gensini!$A:$L,4,0)</f>
        <v>70.5</v>
      </c>
      <c r="AA631">
        <f>VLOOKUP($A631,眼底和Gensini!$A:$L,5,0)</f>
        <v>70.5</v>
      </c>
      <c r="AB631">
        <f>VLOOKUP($A631,眼底和Gensini!$A:$L,6,0)</f>
        <v>97.5</v>
      </c>
      <c r="AC631">
        <f>VLOOKUP($A631,眼底和Gensini!$A:$L,7,0)</f>
        <v>103</v>
      </c>
      <c r="AD631">
        <f>VLOOKUP($A631,眼底和Gensini!$A:$L,8,0)</f>
        <v>1.6045</v>
      </c>
      <c r="AE631">
        <f>VLOOKUP($A631,眼底和Gensini!$A:$L,9,0)</f>
        <v>1.6205000000000001</v>
      </c>
      <c r="AF631">
        <f>VLOOKUP($A631,眼底和Gensini!$A:$L,10,0)</f>
        <v>2.17225</v>
      </c>
      <c r="AG631">
        <f>VLOOKUP($A631,眼底和Gensini!$A:$L,11,0)</f>
        <v>2.2583000000000002</v>
      </c>
      <c r="AH631">
        <f>VLOOKUP($A631,眼底和Gensini!$A:$L,12,0)</f>
        <v>10</v>
      </c>
    </row>
    <row r="632" spans="1:34" x14ac:dyDescent="0.25">
      <c r="A632">
        <v>413600</v>
      </c>
      <c r="B632">
        <v>56</v>
      </c>
      <c r="C632">
        <v>2</v>
      </c>
      <c r="D632" t="s">
        <v>40</v>
      </c>
      <c r="E632" t="s">
        <v>40</v>
      </c>
      <c r="F632">
        <v>0</v>
      </c>
      <c r="G632" t="s">
        <v>169</v>
      </c>
      <c r="H632" t="s">
        <v>145</v>
      </c>
      <c r="I632" t="s">
        <v>70</v>
      </c>
      <c r="J632" t="s">
        <v>111</v>
      </c>
      <c r="K632" t="s">
        <v>80</v>
      </c>
      <c r="L632" t="s">
        <v>41</v>
      </c>
      <c r="M632" t="s">
        <v>40</v>
      </c>
      <c r="N632">
        <v>1</v>
      </c>
      <c r="O632">
        <v>2.76</v>
      </c>
      <c r="P632">
        <v>5.7</v>
      </c>
      <c r="Q632">
        <v>4</v>
      </c>
      <c r="R632" t="s">
        <v>52</v>
      </c>
      <c r="S632">
        <v>60</v>
      </c>
      <c r="T632">
        <v>325</v>
      </c>
      <c r="U632">
        <v>166</v>
      </c>
      <c r="V632">
        <v>143</v>
      </c>
      <c r="W632">
        <v>3.3</v>
      </c>
      <c r="X632">
        <f>VLOOKUP(A632,眼底和Gensini!$A:$L,2,0)</f>
        <v>0.76149999999999995</v>
      </c>
      <c r="Y632">
        <f>VLOOKUP($A632,眼底和Gensini!$A:$L,2,0)</f>
        <v>0.76149999999999995</v>
      </c>
      <c r="Z632">
        <f>VLOOKUP($A632,眼底和Gensini!$A:$L,4,0)</f>
        <v>60.5</v>
      </c>
      <c r="AA632">
        <f>VLOOKUP($A632,眼底和Gensini!$A:$L,5,0)</f>
        <v>52.5</v>
      </c>
      <c r="AB632">
        <f>VLOOKUP($A632,眼底和Gensini!$A:$L,6,0)</f>
        <v>80</v>
      </c>
      <c r="AC632">
        <f>VLOOKUP($A632,眼底和Gensini!$A:$L,7,0)</f>
        <v>82</v>
      </c>
      <c r="AD632">
        <f>VLOOKUP($A632,眼底和Gensini!$A:$L,8,0)</f>
        <v>1.5109999999999999</v>
      </c>
      <c r="AE632">
        <f>VLOOKUP($A632,眼底和Gensini!$A:$L,9,0)</f>
        <v>1.548</v>
      </c>
      <c r="AF632">
        <f>VLOOKUP($A632,眼底和Gensini!$A:$L,10,0)</f>
        <v>1.8710500000000001</v>
      </c>
      <c r="AG632">
        <f>VLOOKUP($A632,眼底和Gensini!$A:$L,11,0)</f>
        <v>2.2578</v>
      </c>
      <c r="AH632">
        <f>VLOOKUP($A632,眼底和Gensini!$A:$L,12,0)</f>
        <v>4</v>
      </c>
    </row>
    <row r="633" spans="1:34" x14ac:dyDescent="0.25">
      <c r="A633">
        <v>131871</v>
      </c>
      <c r="B633">
        <v>61</v>
      </c>
      <c r="C633">
        <v>2</v>
      </c>
      <c r="D633" t="s">
        <v>40</v>
      </c>
      <c r="E633" t="s">
        <v>41</v>
      </c>
      <c r="F633">
        <v>0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s">
        <v>41</v>
      </c>
      <c r="M633" t="s">
        <v>41</v>
      </c>
      <c r="N633">
        <v>1</v>
      </c>
      <c r="O633">
        <v>4.71</v>
      </c>
      <c r="P633">
        <v>9.1999999999999993</v>
      </c>
      <c r="Q633">
        <v>0</v>
      </c>
      <c r="R633" t="s">
        <v>52</v>
      </c>
      <c r="S633">
        <v>43</v>
      </c>
      <c r="T633">
        <v>372</v>
      </c>
      <c r="U633">
        <v>168</v>
      </c>
      <c r="V633">
        <v>89</v>
      </c>
      <c r="W633">
        <v>21.1</v>
      </c>
      <c r="X633">
        <f>VLOOKUP(A633,眼底和Gensini!$A:$L,2,0)</f>
        <v>0.84049999999999903</v>
      </c>
      <c r="Y633">
        <f>VLOOKUP($A633,眼底和Gensini!$A:$L,2,0)</f>
        <v>0.84049999999999903</v>
      </c>
      <c r="Z633">
        <f>VLOOKUP($A633,眼底和Gensini!$A:$L,4,0)</f>
        <v>69.5</v>
      </c>
      <c r="AA633">
        <f>VLOOKUP($A633,眼底和Gensini!$A:$L,5,0)</f>
        <v>65</v>
      </c>
      <c r="AB633">
        <f>VLOOKUP($A633,眼底和Gensini!$A:$L,6,0)</f>
        <v>82.5</v>
      </c>
      <c r="AC633">
        <f>VLOOKUP($A633,眼底和Gensini!$A:$L,7,0)</f>
        <v>85.5</v>
      </c>
      <c r="AD633">
        <f>VLOOKUP($A633,眼底和Gensini!$A:$L,8,0)</f>
        <v>1.52599999999999</v>
      </c>
      <c r="AE633">
        <f>VLOOKUP($A633,眼底和Gensini!$A:$L,9,0)</f>
        <v>1.6139999999999901</v>
      </c>
      <c r="AF633">
        <f>VLOOKUP($A633,眼底和Gensini!$A:$L,10,0)</f>
        <v>0.979849999999999</v>
      </c>
      <c r="AG633">
        <f>VLOOKUP($A633,眼底和Gensini!$A:$L,11,0)</f>
        <v>1.18845</v>
      </c>
      <c r="AH633">
        <f>VLOOKUP($A633,眼底和Gensini!$A:$L,12,0)</f>
        <v>0</v>
      </c>
    </row>
    <row r="634" spans="1:34" x14ac:dyDescent="0.25">
      <c r="A634">
        <v>413641</v>
      </c>
      <c r="B634">
        <v>73</v>
      </c>
      <c r="C634">
        <v>1</v>
      </c>
      <c r="D634" t="s">
        <v>40</v>
      </c>
      <c r="E634" t="s">
        <v>40</v>
      </c>
      <c r="F634">
        <v>0</v>
      </c>
      <c r="G634" t="s">
        <v>53</v>
      </c>
      <c r="H634" t="s">
        <v>67</v>
      </c>
      <c r="I634" t="s">
        <v>95</v>
      </c>
      <c r="J634" t="s">
        <v>123</v>
      </c>
      <c r="K634" t="s">
        <v>117</v>
      </c>
      <c r="L634" t="s">
        <v>41</v>
      </c>
      <c r="M634" t="s">
        <v>41</v>
      </c>
      <c r="N634">
        <v>1</v>
      </c>
      <c r="O634">
        <v>2.82</v>
      </c>
      <c r="P634">
        <v>6.4</v>
      </c>
      <c r="Q634">
        <v>0</v>
      </c>
      <c r="R634">
        <v>1.9</v>
      </c>
      <c r="S634">
        <v>62</v>
      </c>
      <c r="T634">
        <v>252</v>
      </c>
      <c r="U634">
        <v>202</v>
      </c>
      <c r="V634">
        <v>66</v>
      </c>
      <c r="W634">
        <v>1.1000000000000001</v>
      </c>
      <c r="X634">
        <f>VLOOKUP(A634,眼底和Gensini!$A:$L,2,0)</f>
        <v>0.71699999999999997</v>
      </c>
      <c r="Y634">
        <f>VLOOKUP($A634,眼底和Gensini!$A:$L,2,0)</f>
        <v>0.71699999999999997</v>
      </c>
      <c r="Z634">
        <f>VLOOKUP($A634,眼底和Gensini!$A:$L,4,0)</f>
        <v>54.5</v>
      </c>
      <c r="AA634">
        <f>VLOOKUP($A634,眼底和Gensini!$A:$L,5,0)</f>
        <v>54</v>
      </c>
      <c r="AB634">
        <f>VLOOKUP($A634,眼底和Gensini!$A:$L,6,0)</f>
        <v>76</v>
      </c>
      <c r="AC634">
        <f>VLOOKUP($A634,眼底和Gensini!$A:$L,7,0)</f>
        <v>86.5</v>
      </c>
      <c r="AD634">
        <f>VLOOKUP($A634,眼底和Gensini!$A:$L,8,0)</f>
        <v>1.3824999999999901</v>
      </c>
      <c r="AE634">
        <f>VLOOKUP($A634,眼底和Gensini!$A:$L,9,0)</f>
        <v>1.4789999999999901</v>
      </c>
      <c r="AF634">
        <f>VLOOKUP($A634,眼底和Gensini!$A:$L,10,0)</f>
        <v>1.1540999999999999</v>
      </c>
      <c r="AG634">
        <f>VLOOKUP($A634,眼底和Gensini!$A:$L,11,0)</f>
        <v>0.96040000000000003</v>
      </c>
      <c r="AH634">
        <f>VLOOKUP($A634,眼底和Gensini!$A:$L,12,0)</f>
        <v>0</v>
      </c>
    </row>
    <row r="635" spans="1:34" x14ac:dyDescent="0.25">
      <c r="A635">
        <v>413395</v>
      </c>
      <c r="B635">
        <v>56</v>
      </c>
      <c r="C635">
        <v>2</v>
      </c>
      <c r="D635" t="s">
        <v>40</v>
      </c>
      <c r="E635" t="s">
        <v>40</v>
      </c>
      <c r="F635">
        <v>0</v>
      </c>
      <c r="G635" t="s">
        <v>133</v>
      </c>
      <c r="H635" t="s">
        <v>127</v>
      </c>
      <c r="I635" t="s">
        <v>67</v>
      </c>
      <c r="J635" t="s">
        <v>106</v>
      </c>
      <c r="K635" t="s">
        <v>80</v>
      </c>
      <c r="L635" t="s">
        <v>41</v>
      </c>
      <c r="M635" t="s">
        <v>41</v>
      </c>
      <c r="N635">
        <v>1</v>
      </c>
      <c r="O635">
        <v>4.28</v>
      </c>
      <c r="P635">
        <v>11.4</v>
      </c>
      <c r="Q635">
        <v>6</v>
      </c>
      <c r="R635" t="s">
        <v>52</v>
      </c>
      <c r="S635">
        <v>37</v>
      </c>
      <c r="T635">
        <v>254</v>
      </c>
      <c r="U635">
        <v>198</v>
      </c>
      <c r="V635">
        <v>88</v>
      </c>
      <c r="W635">
        <v>8.8000000000000007</v>
      </c>
      <c r="X635">
        <f>VLOOKUP(A635,眼底和Gensini!$A:$L,2,0)</f>
        <v>0.57799999999999996</v>
      </c>
      <c r="Y635">
        <f>VLOOKUP($A635,眼底和Gensini!$A:$L,2,0)</f>
        <v>0.57799999999999996</v>
      </c>
      <c r="Z635">
        <f>VLOOKUP($A635,眼底和Gensini!$A:$L,4,0)</f>
        <v>56.5</v>
      </c>
      <c r="AA635">
        <f>VLOOKUP($A635,眼底和Gensini!$A:$L,5,0)</f>
        <v>48.5</v>
      </c>
      <c r="AB635">
        <f>VLOOKUP($A635,眼底和Gensini!$A:$L,6,0)</f>
        <v>99</v>
      </c>
      <c r="AC635">
        <f>VLOOKUP($A635,眼底和Gensini!$A:$L,7,0)</f>
        <v>107</v>
      </c>
      <c r="AD635">
        <f>VLOOKUP($A635,眼底和Gensini!$A:$L,8,0)</f>
        <v>1.5549999999999999</v>
      </c>
      <c r="AE635">
        <f>VLOOKUP($A635,眼底和Gensini!$A:$L,9,0)</f>
        <v>1.6795</v>
      </c>
      <c r="AF635">
        <f>VLOOKUP($A635,眼底和Gensini!$A:$L,10,0)</f>
        <v>0.65559999999999996</v>
      </c>
      <c r="AG635">
        <f>VLOOKUP($A635,眼底和Gensini!$A:$L,11,0)</f>
        <v>1.3551</v>
      </c>
      <c r="AH635">
        <f>VLOOKUP($A635,眼底和Gensini!$A:$L,12,0)</f>
        <v>6</v>
      </c>
    </row>
    <row r="636" spans="1:34" x14ac:dyDescent="0.25">
      <c r="A636">
        <v>203412</v>
      </c>
      <c r="B636">
        <v>69</v>
      </c>
      <c r="C636">
        <v>1</v>
      </c>
      <c r="D636" t="s">
        <v>41</v>
      </c>
      <c r="E636" t="s">
        <v>41</v>
      </c>
      <c r="F636">
        <v>0</v>
      </c>
      <c r="G636" t="s">
        <v>156</v>
      </c>
      <c r="H636" t="s">
        <v>92</v>
      </c>
      <c r="I636" t="s">
        <v>51</v>
      </c>
      <c r="J636" t="s">
        <v>56</v>
      </c>
      <c r="K636" t="s">
        <v>112</v>
      </c>
      <c r="L636" t="s">
        <v>41</v>
      </c>
      <c r="M636" t="s">
        <v>40</v>
      </c>
      <c r="N636">
        <v>1</v>
      </c>
      <c r="O636">
        <v>6.55</v>
      </c>
      <c r="P636">
        <v>5.6</v>
      </c>
      <c r="Q636">
        <v>6</v>
      </c>
      <c r="R636" t="s">
        <v>52</v>
      </c>
      <c r="S636">
        <v>71</v>
      </c>
      <c r="T636">
        <v>447</v>
      </c>
      <c r="U636">
        <v>151</v>
      </c>
      <c r="V636">
        <v>70</v>
      </c>
      <c r="W636">
        <v>13.5</v>
      </c>
      <c r="X636">
        <f>VLOOKUP(A636,眼底和Gensini!$A:$L,2,0)</f>
        <v>0.67649999999999899</v>
      </c>
      <c r="Y636">
        <f>VLOOKUP($A636,眼底和Gensini!$A:$L,2,0)</f>
        <v>0.67649999999999899</v>
      </c>
      <c r="Z636">
        <f>VLOOKUP($A636,眼底和Gensini!$A:$L,4,0)</f>
        <v>68.5</v>
      </c>
      <c r="AA636">
        <f>VLOOKUP($A636,眼底和Gensini!$A:$L,5,0)</f>
        <v>67</v>
      </c>
      <c r="AB636">
        <f>VLOOKUP($A636,眼底和Gensini!$A:$L,6,0)</f>
        <v>101.5</v>
      </c>
      <c r="AC636">
        <f>VLOOKUP($A636,眼底和Gensini!$A:$L,7,0)</f>
        <v>104</v>
      </c>
      <c r="AD636">
        <f>VLOOKUP($A636,眼底和Gensini!$A:$L,8,0)</f>
        <v>1.5449999999999899</v>
      </c>
      <c r="AE636">
        <f>VLOOKUP($A636,眼底和Gensini!$A:$L,9,0)</f>
        <v>1.5840000000000001</v>
      </c>
      <c r="AF636">
        <f>VLOOKUP($A636,眼底和Gensini!$A:$L,10,0)</f>
        <v>0.78919999999999901</v>
      </c>
      <c r="AG636">
        <f>VLOOKUP($A636,眼底和Gensini!$A:$L,11,0)</f>
        <v>1.17065</v>
      </c>
      <c r="AH636">
        <f>VLOOKUP($A636,眼底和Gensini!$A:$L,12,0)</f>
        <v>6</v>
      </c>
    </row>
    <row r="637" spans="1:34" x14ac:dyDescent="0.25">
      <c r="A637">
        <v>398373</v>
      </c>
      <c r="B637">
        <v>52</v>
      </c>
      <c r="C637">
        <v>1</v>
      </c>
      <c r="D637" t="s">
        <v>41</v>
      </c>
      <c r="E637" t="s">
        <v>40</v>
      </c>
      <c r="F637">
        <v>0</v>
      </c>
      <c r="G637" t="s">
        <v>134</v>
      </c>
      <c r="H637" t="s">
        <v>72</v>
      </c>
      <c r="I637" t="s">
        <v>55</v>
      </c>
      <c r="J637" t="s">
        <v>59</v>
      </c>
      <c r="K637" t="s">
        <v>60</v>
      </c>
      <c r="L637" t="s">
        <v>40</v>
      </c>
      <c r="M637" t="s">
        <v>40</v>
      </c>
      <c r="N637">
        <v>1</v>
      </c>
      <c r="O637">
        <v>2.89</v>
      </c>
      <c r="P637">
        <v>5.0999999999999996</v>
      </c>
      <c r="Q637">
        <v>18</v>
      </c>
      <c r="R637" t="s">
        <v>52</v>
      </c>
      <c r="S637">
        <v>69</v>
      </c>
      <c r="T637">
        <v>289</v>
      </c>
      <c r="U637">
        <v>180</v>
      </c>
      <c r="V637">
        <v>109</v>
      </c>
      <c r="W637">
        <v>2.1</v>
      </c>
      <c r="X637">
        <f>VLOOKUP(A637,眼底和Gensini!$A:$L,2,0)</f>
        <v>0.59250000000000003</v>
      </c>
      <c r="Y637">
        <f>VLOOKUP($A637,眼底和Gensini!$A:$L,2,0)</f>
        <v>0.59250000000000003</v>
      </c>
      <c r="Z637">
        <f>VLOOKUP($A637,眼底和Gensini!$A:$L,4,0)</f>
        <v>62.5</v>
      </c>
      <c r="AA637">
        <f>VLOOKUP($A637,眼底和Gensini!$A:$L,5,0)</f>
        <v>74</v>
      </c>
      <c r="AB637">
        <f>VLOOKUP($A637,眼底和Gensini!$A:$L,6,0)</f>
        <v>105.5</v>
      </c>
      <c r="AC637">
        <f>VLOOKUP($A637,眼底和Gensini!$A:$L,7,0)</f>
        <v>124.5</v>
      </c>
      <c r="AD637">
        <f>VLOOKUP($A637,眼底和Gensini!$A:$L,8,0)</f>
        <v>1.53049999999999</v>
      </c>
      <c r="AE637">
        <f>VLOOKUP($A637,眼底和Gensini!$A:$L,9,0)</f>
        <v>1.5569999999999999</v>
      </c>
      <c r="AF637">
        <f>VLOOKUP($A637,眼底和Gensini!$A:$L,10,0)</f>
        <v>0.99124999999999996</v>
      </c>
      <c r="AG637">
        <f>VLOOKUP($A637,眼底和Gensini!$A:$L,11,0)</f>
        <v>1.1365499999999999</v>
      </c>
      <c r="AH637">
        <f>VLOOKUP($A637,眼底和Gensini!$A:$L,12,0)</f>
        <v>18</v>
      </c>
    </row>
    <row r="638" spans="1:34" x14ac:dyDescent="0.25">
      <c r="A638">
        <v>224238</v>
      </c>
      <c r="B638">
        <v>60</v>
      </c>
      <c r="C638">
        <v>1</v>
      </c>
      <c r="D638" t="s">
        <v>41</v>
      </c>
      <c r="E638" t="s">
        <v>41</v>
      </c>
      <c r="F638">
        <v>0</v>
      </c>
      <c r="G638" t="s">
        <v>53</v>
      </c>
      <c r="H638" t="e">
        <v>#N/A</v>
      </c>
      <c r="I638" t="s">
        <v>96</v>
      </c>
      <c r="J638" t="s">
        <v>139</v>
      </c>
      <c r="K638" t="s">
        <v>130</v>
      </c>
      <c r="L638" t="s">
        <v>40</v>
      </c>
      <c r="M638" t="s">
        <v>40</v>
      </c>
      <c r="N638">
        <v>1</v>
      </c>
      <c r="O638">
        <v>5.37</v>
      </c>
      <c r="P638">
        <v>5.7</v>
      </c>
      <c r="Q638">
        <v>10</v>
      </c>
      <c r="R638" t="e">
        <v>#N/A</v>
      </c>
      <c r="S638" t="e">
        <v>#N/A</v>
      </c>
      <c r="T638" t="e">
        <v>#N/A</v>
      </c>
      <c r="U638" t="e">
        <v>#N/A</v>
      </c>
      <c r="V638" t="e">
        <v>#N/A</v>
      </c>
      <c r="W638" t="e">
        <v>#N/A</v>
      </c>
      <c r="X638">
        <f>VLOOKUP(A638,眼底和Gensini!$A:$L,2,0)</f>
        <v>0.73150000000000004</v>
      </c>
      <c r="Y638">
        <f>VLOOKUP($A638,眼底和Gensini!$A:$L,2,0)</f>
        <v>0.73150000000000004</v>
      </c>
      <c r="Z638">
        <f>VLOOKUP($A638,眼底和Gensini!$A:$L,4,0)</f>
        <v>53.5</v>
      </c>
      <c r="AA638">
        <f>VLOOKUP($A638,眼底和Gensini!$A:$L,5,0)</f>
        <v>42</v>
      </c>
      <c r="AB638">
        <f>VLOOKUP($A638,眼底和Gensini!$A:$L,6,0)</f>
        <v>74</v>
      </c>
      <c r="AC638">
        <f>VLOOKUP($A638,眼底和Gensini!$A:$L,7,0)</f>
        <v>82</v>
      </c>
      <c r="AD638">
        <f>VLOOKUP($A638,眼底和Gensini!$A:$L,8,0)</f>
        <v>1.4950000000000001</v>
      </c>
      <c r="AE638">
        <f>VLOOKUP($A638,眼底和Gensini!$A:$L,9,0)</f>
        <v>1.53</v>
      </c>
      <c r="AF638">
        <f>VLOOKUP($A638,眼底和Gensini!$A:$L,10,0)</f>
        <v>1.30545</v>
      </c>
      <c r="AG638">
        <f>VLOOKUP($A638,眼底和Gensini!$A:$L,11,0)</f>
        <v>1.1431</v>
      </c>
      <c r="AH638">
        <f>VLOOKUP($A638,眼底和Gensini!$A:$L,12,0)</f>
        <v>10</v>
      </c>
    </row>
    <row r="639" spans="1:34" x14ac:dyDescent="0.25">
      <c r="A639">
        <v>413707</v>
      </c>
      <c r="B639">
        <v>40</v>
      </c>
      <c r="C639">
        <v>1</v>
      </c>
      <c r="D639" t="s">
        <v>40</v>
      </c>
      <c r="E639" t="s">
        <v>40</v>
      </c>
      <c r="F639">
        <v>0</v>
      </c>
      <c r="G639" t="s">
        <v>126</v>
      </c>
      <c r="H639" t="s">
        <v>65</v>
      </c>
      <c r="I639" t="s">
        <v>83</v>
      </c>
      <c r="J639" t="s">
        <v>175</v>
      </c>
      <c r="K639" t="s">
        <v>173</v>
      </c>
      <c r="L639" t="s">
        <v>41</v>
      </c>
      <c r="M639" t="s">
        <v>40</v>
      </c>
      <c r="N639">
        <v>1</v>
      </c>
      <c r="O639">
        <v>3.35</v>
      </c>
      <c r="P639">
        <v>6.3</v>
      </c>
      <c r="Q639">
        <v>0</v>
      </c>
      <c r="R639" t="s">
        <v>52</v>
      </c>
      <c r="S639">
        <v>71</v>
      </c>
      <c r="T639">
        <v>309</v>
      </c>
      <c r="U639">
        <v>170</v>
      </c>
      <c r="V639">
        <v>171</v>
      </c>
      <c r="W639">
        <v>10</v>
      </c>
      <c r="X639">
        <f>VLOOKUP(A639,眼底和Gensini!$A:$L,2,0)</f>
        <v>0.870999999999999</v>
      </c>
      <c r="Y639">
        <f>VLOOKUP($A639,眼底和Gensini!$A:$L,2,0)</f>
        <v>0.870999999999999</v>
      </c>
      <c r="Z639">
        <f>VLOOKUP($A639,眼底和Gensini!$A:$L,4,0)</f>
        <v>71.5</v>
      </c>
      <c r="AA639">
        <f>VLOOKUP($A639,眼底和Gensini!$A:$L,5,0)</f>
        <v>67</v>
      </c>
      <c r="AB639">
        <f>VLOOKUP($A639,眼底和Gensini!$A:$L,6,0)</f>
        <v>82</v>
      </c>
      <c r="AC639">
        <f>VLOOKUP($A639,眼底和Gensini!$A:$L,7,0)</f>
        <v>103.5</v>
      </c>
      <c r="AD639">
        <f>VLOOKUP($A639,眼底和Gensini!$A:$L,8,0)</f>
        <v>1.5965</v>
      </c>
      <c r="AE639">
        <f>VLOOKUP($A639,眼底和Gensini!$A:$L,9,0)</f>
        <v>1.6214999999999999</v>
      </c>
      <c r="AF639">
        <f>VLOOKUP($A639,眼底和Gensini!$A:$L,10,0)</f>
        <v>0.94609999999999905</v>
      </c>
      <c r="AG639">
        <f>VLOOKUP($A639,眼底和Gensini!$A:$L,11,0)</f>
        <v>1.1192500000000001</v>
      </c>
      <c r="AH639">
        <f>VLOOKUP($A639,眼底和Gensini!$A:$L,12,0)</f>
        <v>0</v>
      </c>
    </row>
    <row r="640" spans="1:34" x14ac:dyDescent="0.25">
      <c r="A640">
        <v>413558</v>
      </c>
      <c r="B640">
        <v>57</v>
      </c>
      <c r="C640">
        <v>2</v>
      </c>
      <c r="D640" t="s">
        <v>40</v>
      </c>
      <c r="E640" t="s">
        <v>40</v>
      </c>
      <c r="F640">
        <v>0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s">
        <v>41</v>
      </c>
      <c r="M640" t="s">
        <v>40</v>
      </c>
      <c r="N640">
        <v>1</v>
      </c>
      <c r="O640">
        <v>3.25</v>
      </c>
      <c r="P640">
        <v>6.7</v>
      </c>
      <c r="Q640">
        <v>0</v>
      </c>
      <c r="R640" t="e">
        <v>#N/A</v>
      </c>
      <c r="S640">
        <v>92</v>
      </c>
      <c r="T640">
        <v>318</v>
      </c>
      <c r="U640">
        <v>145</v>
      </c>
      <c r="V640">
        <v>108</v>
      </c>
      <c r="W640">
        <v>15.4</v>
      </c>
      <c r="X640">
        <f>VLOOKUP(A640,眼底和Gensini!$A:$L,2,0)</f>
        <v>0.95099999999999996</v>
      </c>
      <c r="Y640">
        <f>VLOOKUP($A640,眼底和Gensini!$A:$L,2,0)</f>
        <v>0.95099999999999996</v>
      </c>
      <c r="Z640">
        <f>VLOOKUP($A640,眼底和Gensini!$A:$L,4,0)</f>
        <v>74</v>
      </c>
      <c r="AA640">
        <f>VLOOKUP($A640,眼底和Gensini!$A:$L,5,0)</f>
        <v>76</v>
      </c>
      <c r="AB640">
        <f>VLOOKUP($A640,眼底和Gensini!$A:$L,6,0)</f>
        <v>77.5</v>
      </c>
      <c r="AC640">
        <f>VLOOKUP($A640,眼底和Gensini!$A:$L,7,0)</f>
        <v>99.5</v>
      </c>
      <c r="AD640">
        <f>VLOOKUP($A640,眼底和Gensini!$A:$L,8,0)</f>
        <v>1.53449999999999</v>
      </c>
      <c r="AE640">
        <f>VLOOKUP($A640,眼底和Gensini!$A:$L,9,0)</f>
        <v>1.5654999999999999</v>
      </c>
      <c r="AF640">
        <f>VLOOKUP($A640,眼底和Gensini!$A:$L,10,0)</f>
        <v>0.85699999999999998</v>
      </c>
      <c r="AG640">
        <f>VLOOKUP($A640,眼底和Gensini!$A:$L,11,0)</f>
        <v>1.6907999999999901</v>
      </c>
      <c r="AH640">
        <f>VLOOKUP($A640,眼底和Gensini!$A:$L,12,0)</f>
        <v>0</v>
      </c>
    </row>
    <row r="641" spans="1:34" x14ac:dyDescent="0.25">
      <c r="A641">
        <v>413695</v>
      </c>
      <c r="B641">
        <v>65</v>
      </c>
      <c r="C641">
        <v>2</v>
      </c>
      <c r="D641" t="s">
        <v>40</v>
      </c>
      <c r="E641" t="s">
        <v>41</v>
      </c>
      <c r="F641">
        <v>0</v>
      </c>
      <c r="G641" t="s">
        <v>47</v>
      </c>
      <c r="H641" t="s">
        <v>80</v>
      </c>
      <c r="I641" t="s">
        <v>108</v>
      </c>
      <c r="J641" t="s">
        <v>98</v>
      </c>
      <c r="K641" t="s">
        <v>102</v>
      </c>
      <c r="L641" t="s">
        <v>41</v>
      </c>
      <c r="M641" t="s">
        <v>40</v>
      </c>
      <c r="N641">
        <v>1</v>
      </c>
      <c r="O641">
        <v>2.5299999999999998</v>
      </c>
      <c r="P641">
        <v>4.8</v>
      </c>
      <c r="Q641">
        <v>16</v>
      </c>
      <c r="R641" t="s">
        <v>52</v>
      </c>
      <c r="S641">
        <v>73</v>
      </c>
      <c r="T641">
        <v>322</v>
      </c>
      <c r="U641">
        <v>114</v>
      </c>
      <c r="V641">
        <v>85</v>
      </c>
      <c r="W641">
        <v>1.6</v>
      </c>
      <c r="X641">
        <f>VLOOKUP(A641,眼底和Gensini!$A:$L,2,0)</f>
        <v>0.63499999999999901</v>
      </c>
      <c r="Y641">
        <f>VLOOKUP($A641,眼底和Gensini!$A:$L,2,0)</f>
        <v>0.63499999999999901</v>
      </c>
      <c r="Z641">
        <f>VLOOKUP($A641,眼底和Gensini!$A:$L,4,0)</f>
        <v>52</v>
      </c>
      <c r="AA641">
        <f>VLOOKUP($A641,眼底和Gensini!$A:$L,5,0)</f>
        <v>53</v>
      </c>
      <c r="AB641">
        <f>VLOOKUP($A641,眼底和Gensini!$A:$L,6,0)</f>
        <v>86</v>
      </c>
      <c r="AC641">
        <f>VLOOKUP($A641,眼底和Gensini!$A:$L,7,0)</f>
        <v>80.5</v>
      </c>
      <c r="AD641">
        <f>VLOOKUP($A641,眼底和Gensini!$A:$L,8,0)</f>
        <v>1.4809999999999901</v>
      </c>
      <c r="AE641">
        <f>VLOOKUP($A641,眼底和Gensini!$A:$L,9,0)</f>
        <v>1.5645</v>
      </c>
      <c r="AF641">
        <f>VLOOKUP($A641,眼底和Gensini!$A:$L,10,0)</f>
        <v>1.1825000000000001</v>
      </c>
      <c r="AG641">
        <f>VLOOKUP($A641,眼底和Gensini!$A:$L,11,0)</f>
        <v>1.3607499999999899</v>
      </c>
      <c r="AH641">
        <f>VLOOKUP($A641,眼底和Gensini!$A:$L,12,0)</f>
        <v>16</v>
      </c>
    </row>
    <row r="642" spans="1:34" x14ac:dyDescent="0.25">
      <c r="A642">
        <v>191812</v>
      </c>
      <c r="B642">
        <v>71</v>
      </c>
      <c r="C642">
        <v>2</v>
      </c>
      <c r="D642" t="s">
        <v>40</v>
      </c>
      <c r="E642" t="s">
        <v>41</v>
      </c>
      <c r="F642">
        <v>0</v>
      </c>
      <c r="G642" t="s">
        <v>61</v>
      </c>
      <c r="H642" t="s">
        <v>127</v>
      </c>
      <c r="I642" t="s">
        <v>67</v>
      </c>
      <c r="J642" t="s">
        <v>79</v>
      </c>
      <c r="K642" t="s">
        <v>83</v>
      </c>
      <c r="L642" t="s">
        <v>41</v>
      </c>
      <c r="M642" t="s">
        <v>40</v>
      </c>
      <c r="N642">
        <v>1</v>
      </c>
      <c r="O642">
        <v>5.5</v>
      </c>
      <c r="P642">
        <v>6.1</v>
      </c>
      <c r="Q642">
        <v>0</v>
      </c>
      <c r="R642">
        <v>50</v>
      </c>
      <c r="S642">
        <v>55</v>
      </c>
      <c r="T642">
        <v>339</v>
      </c>
      <c r="U642">
        <v>332</v>
      </c>
      <c r="V642">
        <v>277</v>
      </c>
      <c r="W642">
        <v>49</v>
      </c>
      <c r="X642">
        <f>VLOOKUP(A642,眼底和Gensini!$A:$L,2,0)</f>
        <v>0</v>
      </c>
      <c r="Y642">
        <f>VLOOKUP($A642,眼底和Gensini!$A:$L,2,0)</f>
        <v>0</v>
      </c>
      <c r="Z642">
        <f>VLOOKUP($A642,眼底和Gensini!$A:$L,4,0)</f>
        <v>0</v>
      </c>
      <c r="AA642">
        <f>VLOOKUP($A642,眼底和Gensini!$A:$L,5,0)</f>
        <v>0</v>
      </c>
      <c r="AB642">
        <f>VLOOKUP($A642,眼底和Gensini!$A:$L,6,0)</f>
        <v>0</v>
      </c>
      <c r="AC642">
        <f>VLOOKUP($A642,眼底和Gensini!$A:$L,7,0)</f>
        <v>0</v>
      </c>
      <c r="AD642">
        <f>VLOOKUP($A642,眼底和Gensini!$A:$L,8,0)</f>
        <v>0.52100000000000002</v>
      </c>
      <c r="AE642">
        <f>VLOOKUP($A642,眼底和Gensini!$A:$L,9,0)</f>
        <v>0.99099999999999999</v>
      </c>
      <c r="AF642">
        <f>VLOOKUP($A642,眼底和Gensini!$A:$L,10,0)</f>
        <v>0</v>
      </c>
      <c r="AG642">
        <f>VLOOKUP($A642,眼底和Gensini!$A:$L,11,0)</f>
        <v>0.6351</v>
      </c>
      <c r="AH642">
        <f>VLOOKUP($A642,眼底和Gensini!$A:$L,12,0)</f>
        <v>0</v>
      </c>
    </row>
    <row r="643" spans="1:34" x14ac:dyDescent="0.25">
      <c r="A643">
        <v>240506</v>
      </c>
      <c r="B643">
        <v>58</v>
      </c>
      <c r="C643">
        <v>2</v>
      </c>
      <c r="D643" t="s">
        <v>40</v>
      </c>
      <c r="E643" t="s">
        <v>40</v>
      </c>
      <c r="F643">
        <v>0</v>
      </c>
      <c r="G643" t="s">
        <v>57</v>
      </c>
      <c r="H643" t="s">
        <v>74</v>
      </c>
      <c r="I643" t="s">
        <v>83</v>
      </c>
      <c r="J643" t="s">
        <v>123</v>
      </c>
      <c r="K643" t="s">
        <v>83</v>
      </c>
      <c r="L643" t="s">
        <v>41</v>
      </c>
      <c r="M643" t="s">
        <v>41</v>
      </c>
      <c r="N643">
        <v>1</v>
      </c>
      <c r="O643">
        <v>3.89</v>
      </c>
      <c r="P643">
        <v>11.8</v>
      </c>
      <c r="Q643">
        <v>0</v>
      </c>
      <c r="R643" t="e">
        <v>#N/A</v>
      </c>
      <c r="S643">
        <v>64</v>
      </c>
      <c r="T643">
        <v>427</v>
      </c>
      <c r="U643">
        <v>216</v>
      </c>
      <c r="V643">
        <v>152</v>
      </c>
      <c r="W643">
        <v>4</v>
      </c>
      <c r="X643">
        <f>VLOOKUP(A643,眼底和Gensini!$A:$L,2,0)</f>
        <v>0.58149999999999902</v>
      </c>
      <c r="Y643">
        <f>VLOOKUP($A643,眼底和Gensini!$A:$L,2,0)</f>
        <v>0.58149999999999902</v>
      </c>
      <c r="Z643">
        <f>VLOOKUP($A643,眼底和Gensini!$A:$L,4,0)</f>
        <v>50.5</v>
      </c>
      <c r="AA643">
        <f>VLOOKUP($A643,眼底和Gensini!$A:$L,5,0)</f>
        <v>49</v>
      </c>
      <c r="AB643">
        <f>VLOOKUP($A643,眼底和Gensini!$A:$L,6,0)</f>
        <v>87</v>
      </c>
      <c r="AC643">
        <f>VLOOKUP($A643,眼底和Gensini!$A:$L,7,0)</f>
        <v>85</v>
      </c>
      <c r="AD643">
        <f>VLOOKUP($A643,眼底和Gensini!$A:$L,8,0)</f>
        <v>1.5720000000000001</v>
      </c>
      <c r="AE643">
        <f>VLOOKUP($A643,眼底和Gensini!$A:$L,9,0)</f>
        <v>1.6124999999999901</v>
      </c>
      <c r="AF643">
        <f>VLOOKUP($A643,眼底和Gensini!$A:$L,10,0)</f>
        <v>1.6814499999999999</v>
      </c>
      <c r="AG643">
        <f>VLOOKUP($A643,眼底和Gensini!$A:$L,11,0)</f>
        <v>1.27695</v>
      </c>
      <c r="AH643">
        <f>VLOOKUP($A643,眼底和Gensini!$A:$L,12,0)</f>
        <v>0</v>
      </c>
    </row>
    <row r="644" spans="1:34" x14ac:dyDescent="0.25">
      <c r="A644">
        <v>66591</v>
      </c>
      <c r="B644">
        <v>62</v>
      </c>
      <c r="C644">
        <v>2</v>
      </c>
      <c r="D644" t="s">
        <v>40</v>
      </c>
      <c r="E644" t="s">
        <v>40</v>
      </c>
      <c r="F644">
        <v>0</v>
      </c>
      <c r="G644" t="s">
        <v>133</v>
      </c>
      <c r="H644" t="s">
        <v>101</v>
      </c>
      <c r="I644" t="s">
        <v>95</v>
      </c>
      <c r="J644" t="s">
        <v>148</v>
      </c>
      <c r="K644" t="s">
        <v>77</v>
      </c>
      <c r="L644" t="s">
        <v>41</v>
      </c>
      <c r="M644" t="s">
        <v>40</v>
      </c>
      <c r="N644">
        <v>1</v>
      </c>
      <c r="O644">
        <v>4.42</v>
      </c>
      <c r="P644">
        <v>6.8</v>
      </c>
      <c r="Q644">
        <v>16</v>
      </c>
      <c r="R644" t="s">
        <v>52</v>
      </c>
      <c r="S644">
        <v>50</v>
      </c>
      <c r="T644">
        <v>268</v>
      </c>
      <c r="U644">
        <v>167</v>
      </c>
      <c r="V644">
        <v>64</v>
      </c>
      <c r="W644">
        <v>11.4</v>
      </c>
      <c r="X644">
        <f>VLOOKUP(A644,眼底和Gensini!$A:$L,2,0)</f>
        <v>0.77</v>
      </c>
      <c r="Y644">
        <f>VLOOKUP($A644,眼底和Gensini!$A:$L,2,0)</f>
        <v>0.77</v>
      </c>
      <c r="Z644">
        <f>VLOOKUP($A644,眼底和Gensini!$A:$L,4,0)</f>
        <v>58.5</v>
      </c>
      <c r="AA644">
        <f>VLOOKUP($A644,眼底和Gensini!$A:$L,5,0)</f>
        <v>55.5</v>
      </c>
      <c r="AB644">
        <f>VLOOKUP($A644,眼底和Gensini!$A:$L,6,0)</f>
        <v>77</v>
      </c>
      <c r="AC644">
        <f>VLOOKUP($A644,眼底和Gensini!$A:$L,7,0)</f>
        <v>73.5</v>
      </c>
      <c r="AD644">
        <f>VLOOKUP($A644,眼底和Gensini!$A:$L,8,0)</f>
        <v>1.5734999999999999</v>
      </c>
      <c r="AE644">
        <f>VLOOKUP($A644,眼底和Gensini!$A:$L,9,0)</f>
        <v>1.643</v>
      </c>
      <c r="AF644">
        <f>VLOOKUP($A644,眼底和Gensini!$A:$L,10,0)</f>
        <v>1.3894500000000001</v>
      </c>
      <c r="AG644">
        <f>VLOOKUP($A644,眼底和Gensini!$A:$L,11,0)</f>
        <v>1.48925</v>
      </c>
      <c r="AH644">
        <f>VLOOKUP($A644,眼底和Gensini!$A:$L,12,0)</f>
        <v>16</v>
      </c>
    </row>
    <row r="645" spans="1:34" x14ac:dyDescent="0.25">
      <c r="A645">
        <v>413541</v>
      </c>
      <c r="B645">
        <v>80</v>
      </c>
      <c r="C645">
        <v>2</v>
      </c>
      <c r="D645" t="s">
        <v>40</v>
      </c>
      <c r="E645" t="s">
        <v>40</v>
      </c>
      <c r="F645">
        <v>0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s">
        <v>41</v>
      </c>
      <c r="M645" t="s">
        <v>41</v>
      </c>
      <c r="N645">
        <v>1</v>
      </c>
      <c r="O645">
        <v>5.94</v>
      </c>
      <c r="P645">
        <v>5.4</v>
      </c>
      <c r="Q645">
        <v>12</v>
      </c>
      <c r="R645" t="s">
        <v>52</v>
      </c>
      <c r="S645">
        <v>51</v>
      </c>
      <c r="T645">
        <v>253</v>
      </c>
      <c r="U645">
        <v>164</v>
      </c>
      <c r="V645">
        <v>141</v>
      </c>
      <c r="W645" t="s">
        <v>158</v>
      </c>
      <c r="X645">
        <f>VLOOKUP(A645,眼底和Gensini!$A:$L,2,0)</f>
        <v>0.69199999999999995</v>
      </c>
      <c r="Y645">
        <f>VLOOKUP($A645,眼底和Gensini!$A:$L,2,0)</f>
        <v>0.69199999999999995</v>
      </c>
      <c r="Z645">
        <f>VLOOKUP($A645,眼底和Gensini!$A:$L,4,0)</f>
        <v>67</v>
      </c>
      <c r="AA645">
        <f>VLOOKUP($A645,眼底和Gensini!$A:$L,5,0)</f>
        <v>0</v>
      </c>
      <c r="AB645">
        <f>VLOOKUP($A645,眼底和Gensini!$A:$L,6,0)</f>
        <v>97</v>
      </c>
      <c r="AC645">
        <f>VLOOKUP($A645,眼底和Gensini!$A:$L,7,0)</f>
        <v>89</v>
      </c>
      <c r="AD645">
        <f>VLOOKUP($A645,眼底和Gensini!$A:$L,8,0)</f>
        <v>1.2070000000000001</v>
      </c>
      <c r="AE645">
        <f>VLOOKUP($A645,眼底和Gensini!$A:$L,9,0)</f>
        <v>1.2090000000000001</v>
      </c>
      <c r="AF645">
        <f>VLOOKUP($A645,眼底和Gensini!$A:$L,10,0)</f>
        <v>0.44350000000000001</v>
      </c>
      <c r="AG645">
        <f>VLOOKUP($A645,眼底和Gensini!$A:$L,11,0)</f>
        <v>0.95430000000000004</v>
      </c>
      <c r="AH645">
        <f>VLOOKUP($A645,眼底和Gensini!$A:$L,12,0)</f>
        <v>12</v>
      </c>
    </row>
    <row r="646" spans="1:34" x14ac:dyDescent="0.25">
      <c r="A646">
        <v>413440</v>
      </c>
      <c r="B646">
        <v>71</v>
      </c>
      <c r="C646">
        <v>2</v>
      </c>
      <c r="D646" t="s">
        <v>40</v>
      </c>
      <c r="E646" t="s">
        <v>40</v>
      </c>
      <c r="F646">
        <v>0</v>
      </c>
      <c r="G646" t="s">
        <v>133</v>
      </c>
      <c r="H646" t="s">
        <v>146</v>
      </c>
      <c r="I646" t="s">
        <v>51</v>
      </c>
      <c r="J646" t="s">
        <v>125</v>
      </c>
      <c r="K646" t="s">
        <v>63</v>
      </c>
      <c r="L646" t="s">
        <v>40</v>
      </c>
      <c r="M646" t="s">
        <v>41</v>
      </c>
      <c r="N646">
        <v>1</v>
      </c>
      <c r="O646">
        <v>5.26</v>
      </c>
      <c r="P646">
        <v>5</v>
      </c>
      <c r="Q646">
        <v>0</v>
      </c>
      <c r="R646">
        <v>9.3000000000000007</v>
      </c>
      <c r="S646">
        <v>54</v>
      </c>
      <c r="T646">
        <v>220</v>
      </c>
      <c r="U646">
        <v>170</v>
      </c>
      <c r="V646">
        <v>59</v>
      </c>
      <c r="W646">
        <v>10.6</v>
      </c>
      <c r="X646">
        <f>VLOOKUP(A646,眼底和Gensini!$A:$L,2,0)</f>
        <v>0.75149999999999995</v>
      </c>
      <c r="Y646">
        <f>VLOOKUP($A646,眼底和Gensini!$A:$L,2,0)</f>
        <v>0.75149999999999995</v>
      </c>
      <c r="Z646">
        <f>VLOOKUP($A646,眼底和Gensini!$A:$L,4,0)</f>
        <v>77</v>
      </c>
      <c r="AA646">
        <f>VLOOKUP($A646,眼底和Gensini!$A:$L,5,0)</f>
        <v>83</v>
      </c>
      <c r="AB646">
        <f>VLOOKUP($A646,眼底和Gensini!$A:$L,6,0)</f>
        <v>103</v>
      </c>
      <c r="AC646">
        <f>VLOOKUP($A646,眼底和Gensini!$A:$L,7,0)</f>
        <v>109</v>
      </c>
      <c r="AD646">
        <f>VLOOKUP($A646,眼底和Gensini!$A:$L,8,0)</f>
        <v>1.5794999999999999</v>
      </c>
      <c r="AE646">
        <f>VLOOKUP($A646,眼底和Gensini!$A:$L,9,0)</f>
        <v>1.6404999999999901</v>
      </c>
      <c r="AF646">
        <f>VLOOKUP($A646,眼底和Gensini!$A:$L,10,0)</f>
        <v>1.27295</v>
      </c>
      <c r="AG646">
        <f>VLOOKUP($A646,眼底和Gensini!$A:$L,11,0)</f>
        <v>1.18485</v>
      </c>
      <c r="AH646">
        <f>VLOOKUP($A646,眼底和Gensini!$A:$L,12,0)</f>
        <v>0</v>
      </c>
    </row>
    <row r="647" spans="1:34" x14ac:dyDescent="0.25">
      <c r="A647">
        <v>334474</v>
      </c>
      <c r="B647">
        <v>71</v>
      </c>
      <c r="C647">
        <v>1</v>
      </c>
      <c r="D647" t="s">
        <v>40</v>
      </c>
      <c r="E647" t="s">
        <v>40</v>
      </c>
      <c r="F647">
        <v>0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s">
        <v>41</v>
      </c>
      <c r="M647" t="s">
        <v>40</v>
      </c>
      <c r="N647">
        <v>1</v>
      </c>
      <c r="O647">
        <v>4.4400000000000004</v>
      </c>
      <c r="P647">
        <v>4.8</v>
      </c>
      <c r="Q647">
        <v>8</v>
      </c>
      <c r="R647" t="s">
        <v>52</v>
      </c>
      <c r="S647">
        <v>101</v>
      </c>
      <c r="T647">
        <v>389</v>
      </c>
      <c r="U647">
        <v>182</v>
      </c>
      <c r="V647">
        <v>226</v>
      </c>
      <c r="W647">
        <v>12.6</v>
      </c>
      <c r="X647">
        <f>VLOOKUP(A647,眼底和Gensini!$A:$L,2,0)</f>
        <v>0.72849999999999904</v>
      </c>
      <c r="Y647">
        <f>VLOOKUP($A647,眼底和Gensini!$A:$L,2,0)</f>
        <v>0.72849999999999904</v>
      </c>
      <c r="Z647">
        <f>VLOOKUP($A647,眼底和Gensini!$A:$L,4,0)</f>
        <v>74</v>
      </c>
      <c r="AA647">
        <f>VLOOKUP($A647,眼底和Gensini!$A:$L,5,0)</f>
        <v>60</v>
      </c>
      <c r="AB647">
        <f>VLOOKUP($A647,眼底和Gensini!$A:$L,6,0)</f>
        <v>103</v>
      </c>
      <c r="AC647">
        <f>VLOOKUP($A647,眼底和Gensini!$A:$L,7,0)</f>
        <v>86</v>
      </c>
      <c r="AD647">
        <f>VLOOKUP($A647,眼底和Gensini!$A:$L,8,0)</f>
        <v>1.4384999999999999</v>
      </c>
      <c r="AE647">
        <f>VLOOKUP($A647,眼底和Gensini!$A:$L,9,0)</f>
        <v>1.45999999999999</v>
      </c>
      <c r="AF647">
        <f>VLOOKUP($A647,眼底和Gensini!$A:$L,10,0)</f>
        <v>0.61464999999999903</v>
      </c>
      <c r="AG647">
        <f>VLOOKUP($A647,眼底和Gensini!$A:$L,11,0)</f>
        <v>0.88900000000000001</v>
      </c>
      <c r="AH647">
        <f>VLOOKUP($A647,眼底和Gensini!$A:$L,12,0)</f>
        <v>8</v>
      </c>
    </row>
    <row r="648" spans="1:34" x14ac:dyDescent="0.25">
      <c r="A648">
        <v>231343</v>
      </c>
      <c r="B648">
        <v>62</v>
      </c>
      <c r="C648">
        <v>1</v>
      </c>
      <c r="D648" t="s">
        <v>40</v>
      </c>
      <c r="E648" t="s">
        <v>40</v>
      </c>
      <c r="F648">
        <v>0</v>
      </c>
      <c r="G648" t="s">
        <v>100</v>
      </c>
      <c r="H648" t="s">
        <v>72</v>
      </c>
      <c r="I648" t="s">
        <v>114</v>
      </c>
      <c r="J648" t="s">
        <v>118</v>
      </c>
      <c r="K648" t="s">
        <v>70</v>
      </c>
      <c r="L648" t="s">
        <v>40</v>
      </c>
      <c r="M648" t="s">
        <v>40</v>
      </c>
      <c r="N648">
        <v>1</v>
      </c>
      <c r="O648">
        <v>4.05</v>
      </c>
      <c r="P648">
        <v>6.3</v>
      </c>
      <c r="Q648">
        <v>20</v>
      </c>
      <c r="R648" t="e">
        <v>#N/A</v>
      </c>
      <c r="S648">
        <v>65</v>
      </c>
      <c r="T648">
        <v>384</v>
      </c>
      <c r="U648">
        <v>140</v>
      </c>
      <c r="V648">
        <v>90</v>
      </c>
      <c r="W648">
        <v>10.9</v>
      </c>
      <c r="X648">
        <f>VLOOKUP(A648,眼底和Gensini!$A:$L,2,0)</f>
        <v>0.60399999999999898</v>
      </c>
      <c r="Y648">
        <f>VLOOKUP($A648,眼底和Gensini!$A:$L,2,0)</f>
        <v>0.60399999999999898</v>
      </c>
      <c r="Z648">
        <f>VLOOKUP($A648,眼底和Gensini!$A:$L,4,0)</f>
        <v>69</v>
      </c>
      <c r="AA648">
        <f>VLOOKUP($A648,眼底和Gensini!$A:$L,5,0)</f>
        <v>66</v>
      </c>
      <c r="AB648">
        <f>VLOOKUP($A648,眼底和Gensini!$A:$L,6,0)</f>
        <v>115</v>
      </c>
      <c r="AC648">
        <f>VLOOKUP($A648,眼底和Gensini!$A:$L,7,0)</f>
        <v>118</v>
      </c>
      <c r="AD648">
        <f>VLOOKUP($A648,眼底和Gensini!$A:$L,8,0)</f>
        <v>1.5535000000000001</v>
      </c>
      <c r="AE648">
        <f>VLOOKUP($A648,眼底和Gensini!$A:$L,9,0)</f>
        <v>1.5945</v>
      </c>
      <c r="AF648">
        <f>VLOOKUP($A648,眼底和Gensini!$A:$L,10,0)</f>
        <v>0.75739999999999996</v>
      </c>
      <c r="AG648">
        <f>VLOOKUP($A648,眼底和Gensini!$A:$L,11,0)</f>
        <v>1.9370499999999999</v>
      </c>
      <c r="AH648">
        <f>VLOOKUP($A648,眼底和Gensini!$A:$L,12,0)</f>
        <v>20</v>
      </c>
    </row>
    <row r="649" spans="1:34" x14ac:dyDescent="0.25">
      <c r="A649">
        <v>201324</v>
      </c>
      <c r="B649">
        <v>72</v>
      </c>
      <c r="C649">
        <v>2</v>
      </c>
      <c r="D649" t="s">
        <v>40</v>
      </c>
      <c r="E649" t="s">
        <v>40</v>
      </c>
      <c r="F649">
        <v>0</v>
      </c>
      <c r="G649" t="s">
        <v>159</v>
      </c>
      <c r="H649" t="s">
        <v>189</v>
      </c>
      <c r="I649" t="s">
        <v>101</v>
      </c>
      <c r="J649" t="s">
        <v>139</v>
      </c>
      <c r="K649" t="s">
        <v>122</v>
      </c>
      <c r="L649" t="s">
        <v>41</v>
      </c>
      <c r="M649" t="s">
        <v>40</v>
      </c>
      <c r="N649">
        <v>1</v>
      </c>
      <c r="O649">
        <v>4.63</v>
      </c>
      <c r="P649">
        <v>5.5</v>
      </c>
      <c r="Q649">
        <v>12</v>
      </c>
      <c r="R649" t="e">
        <v>#N/A</v>
      </c>
      <c r="S649">
        <v>44</v>
      </c>
      <c r="T649">
        <v>371</v>
      </c>
      <c r="U649">
        <v>233</v>
      </c>
      <c r="V649">
        <v>127</v>
      </c>
      <c r="W649">
        <v>19.399999999999999</v>
      </c>
      <c r="X649">
        <f>VLOOKUP(A649,眼底和Gensini!$A:$L,2,0)</f>
        <v>0.65049999999999897</v>
      </c>
      <c r="Y649">
        <f>VLOOKUP($A649,眼底和Gensini!$A:$L,2,0)</f>
        <v>0.65049999999999897</v>
      </c>
      <c r="Z649">
        <f>VLOOKUP($A649,眼底和Gensini!$A:$L,4,0)</f>
        <v>59</v>
      </c>
      <c r="AA649">
        <f>VLOOKUP($A649,眼底和Gensini!$A:$L,5,0)</f>
        <v>67.5</v>
      </c>
      <c r="AB649">
        <f>VLOOKUP($A649,眼底和Gensini!$A:$L,6,0)</f>
        <v>91</v>
      </c>
      <c r="AC649">
        <f>VLOOKUP($A649,眼底和Gensini!$A:$L,7,0)</f>
        <v>104</v>
      </c>
      <c r="AD649">
        <f>VLOOKUP($A649,眼底和Gensini!$A:$L,8,0)</f>
        <v>1.5415000000000001</v>
      </c>
      <c r="AE649">
        <f>VLOOKUP($A649,眼底和Gensini!$A:$L,9,0)</f>
        <v>1.60249999999999</v>
      </c>
      <c r="AF649">
        <f>VLOOKUP($A649,眼底和Gensini!$A:$L,10,0)</f>
        <v>0.86299999999999999</v>
      </c>
      <c r="AG649">
        <f>VLOOKUP($A649,眼底和Gensini!$A:$L,11,0)</f>
        <v>1.6524999999999901</v>
      </c>
      <c r="AH649">
        <f>VLOOKUP($A649,眼底和Gensini!$A:$L,12,0)</f>
        <v>12</v>
      </c>
    </row>
    <row r="650" spans="1:34" x14ac:dyDescent="0.25">
      <c r="A650">
        <v>224686</v>
      </c>
      <c r="B650">
        <v>63</v>
      </c>
      <c r="C650">
        <v>2</v>
      </c>
      <c r="D650" t="s">
        <v>40</v>
      </c>
      <c r="E650" t="s">
        <v>40</v>
      </c>
      <c r="F650">
        <v>0</v>
      </c>
      <c r="G650" t="s">
        <v>61</v>
      </c>
      <c r="H650" t="s">
        <v>62</v>
      </c>
      <c r="I650" t="s">
        <v>72</v>
      </c>
      <c r="J650" t="s">
        <v>50</v>
      </c>
      <c r="K650" t="s">
        <v>70</v>
      </c>
      <c r="L650" t="s">
        <v>40</v>
      </c>
      <c r="M650" t="s">
        <v>41</v>
      </c>
      <c r="N650">
        <v>1</v>
      </c>
      <c r="O650">
        <v>3.95</v>
      </c>
      <c r="P650">
        <v>6.7</v>
      </c>
      <c r="Q650">
        <v>14</v>
      </c>
      <c r="R650">
        <v>18.899999999999999</v>
      </c>
      <c r="S650">
        <v>60</v>
      </c>
      <c r="T650">
        <v>276</v>
      </c>
      <c r="U650">
        <v>173</v>
      </c>
      <c r="V650">
        <v>75</v>
      </c>
      <c r="W650">
        <v>2.8</v>
      </c>
      <c r="X650">
        <f>VLOOKUP(A650,眼底和Gensini!$A:$L,2,0)</f>
        <v>0.68799999999999994</v>
      </c>
      <c r="Y650">
        <f>VLOOKUP($A650,眼底和Gensini!$A:$L,2,0)</f>
        <v>0.68799999999999994</v>
      </c>
      <c r="Z650">
        <f>VLOOKUP($A650,眼底和Gensini!$A:$L,4,0)</f>
        <v>62</v>
      </c>
      <c r="AA650">
        <f>VLOOKUP($A650,眼底和Gensini!$A:$L,5,0)</f>
        <v>76.5</v>
      </c>
      <c r="AB650">
        <f>VLOOKUP($A650,眼底和Gensini!$A:$L,6,0)</f>
        <v>90.5</v>
      </c>
      <c r="AC650">
        <f>VLOOKUP($A650,眼底和Gensini!$A:$L,7,0)</f>
        <v>95.5</v>
      </c>
      <c r="AD650">
        <f>VLOOKUP($A650,眼底和Gensini!$A:$L,8,0)</f>
        <v>1.4830000000000001</v>
      </c>
      <c r="AE650">
        <f>VLOOKUP($A650,眼底和Gensini!$A:$L,9,0)</f>
        <v>1.5175000000000001</v>
      </c>
      <c r="AF650">
        <f>VLOOKUP($A650,眼底和Gensini!$A:$L,10,0)</f>
        <v>0.74529999999999996</v>
      </c>
      <c r="AG650">
        <f>VLOOKUP($A650,眼底和Gensini!$A:$L,11,0)</f>
        <v>0.99180000000000001</v>
      </c>
      <c r="AH650">
        <f>VLOOKUP($A650,眼底和Gensini!$A:$L,12,0)</f>
        <v>14</v>
      </c>
    </row>
    <row r="651" spans="1:34" x14ac:dyDescent="0.25">
      <c r="A651">
        <v>393913</v>
      </c>
      <c r="B651">
        <v>65</v>
      </c>
      <c r="C651">
        <v>1</v>
      </c>
      <c r="D651" t="s">
        <v>40</v>
      </c>
      <c r="E651" t="s">
        <v>40</v>
      </c>
      <c r="F651">
        <v>0</v>
      </c>
      <c r="G651" t="s">
        <v>134</v>
      </c>
      <c r="H651" t="s">
        <v>85</v>
      </c>
      <c r="I651" t="s">
        <v>70</v>
      </c>
      <c r="J651" t="s">
        <v>50</v>
      </c>
      <c r="K651" t="s">
        <v>67</v>
      </c>
      <c r="L651" t="s">
        <v>40</v>
      </c>
      <c r="M651" t="s">
        <v>41</v>
      </c>
      <c r="N651">
        <v>1</v>
      </c>
      <c r="O651">
        <v>3.87</v>
      </c>
      <c r="P651">
        <v>5.7</v>
      </c>
      <c r="Q651">
        <v>10</v>
      </c>
      <c r="R651" t="s">
        <v>52</v>
      </c>
      <c r="S651">
        <v>72</v>
      </c>
      <c r="T651">
        <v>390</v>
      </c>
      <c r="U651">
        <v>122</v>
      </c>
      <c r="V651">
        <v>74</v>
      </c>
      <c r="W651">
        <v>9.5</v>
      </c>
      <c r="X651">
        <f>VLOOKUP(A651,眼底和Gensini!$A:$L,2,0)</f>
        <v>0.66899999999999904</v>
      </c>
      <c r="Y651">
        <f>VLOOKUP($A651,眼底和Gensini!$A:$L,2,0)</f>
        <v>0.66899999999999904</v>
      </c>
      <c r="Z651">
        <f>VLOOKUP($A651,眼底和Gensini!$A:$L,4,0)</f>
        <v>50.5</v>
      </c>
      <c r="AA651">
        <f>VLOOKUP($A651,眼底和Gensini!$A:$L,5,0)</f>
        <v>49.5</v>
      </c>
      <c r="AB651">
        <f>VLOOKUP($A651,眼底和Gensini!$A:$L,6,0)</f>
        <v>76</v>
      </c>
      <c r="AC651">
        <f>VLOOKUP($A651,眼底和Gensini!$A:$L,7,0)</f>
        <v>78.5</v>
      </c>
      <c r="AD651">
        <f>VLOOKUP($A651,眼底和Gensini!$A:$L,8,0)</f>
        <v>1.577</v>
      </c>
      <c r="AE651">
        <f>VLOOKUP($A651,眼底和Gensini!$A:$L,9,0)</f>
        <v>1.5994999999999999</v>
      </c>
      <c r="AF651">
        <f>VLOOKUP($A651,眼底和Gensini!$A:$L,10,0)</f>
        <v>0.74754999999999905</v>
      </c>
      <c r="AG651">
        <f>VLOOKUP($A651,眼底和Gensini!$A:$L,11,0)</f>
        <v>1.1886999999999901</v>
      </c>
      <c r="AH651">
        <f>VLOOKUP($A651,眼底和Gensini!$A:$L,12,0)</f>
        <v>10</v>
      </c>
    </row>
    <row r="652" spans="1:34" x14ac:dyDescent="0.25">
      <c r="A652">
        <v>182444</v>
      </c>
      <c r="B652">
        <v>47</v>
      </c>
      <c r="C652">
        <v>2</v>
      </c>
      <c r="D652" t="s">
        <v>40</v>
      </c>
      <c r="E652" t="s">
        <v>41</v>
      </c>
      <c r="F652">
        <v>0</v>
      </c>
      <c r="G652" t="s">
        <v>143</v>
      </c>
      <c r="H652" t="s">
        <v>77</v>
      </c>
      <c r="I652" t="s">
        <v>67</v>
      </c>
      <c r="J652" t="s">
        <v>116</v>
      </c>
      <c r="K652" t="s">
        <v>49</v>
      </c>
      <c r="L652" t="s">
        <v>40</v>
      </c>
      <c r="M652" t="s">
        <v>40</v>
      </c>
      <c r="N652">
        <v>1</v>
      </c>
      <c r="O652">
        <v>6.5</v>
      </c>
      <c r="P652">
        <v>5</v>
      </c>
      <c r="Q652">
        <v>0</v>
      </c>
      <c r="R652" t="s">
        <v>52</v>
      </c>
      <c r="S652">
        <v>57</v>
      </c>
      <c r="T652">
        <v>358</v>
      </c>
      <c r="U652">
        <v>201</v>
      </c>
      <c r="V652">
        <v>116</v>
      </c>
      <c r="W652">
        <v>3</v>
      </c>
      <c r="X652">
        <f>VLOOKUP(A652,眼底和Gensini!$A:$L,2,0)</f>
        <v>0.60149999999999904</v>
      </c>
      <c r="Y652">
        <f>VLOOKUP($A652,眼底和Gensini!$A:$L,2,0)</f>
        <v>0.60149999999999904</v>
      </c>
      <c r="Z652">
        <f>VLOOKUP($A652,眼底和Gensini!$A:$L,4,0)</f>
        <v>56.5</v>
      </c>
      <c r="AA652">
        <f>VLOOKUP($A652,眼底和Gensini!$A:$L,5,0)</f>
        <v>50</v>
      </c>
      <c r="AB652">
        <f>VLOOKUP($A652,眼底和Gensini!$A:$L,6,0)</f>
        <v>95</v>
      </c>
      <c r="AC652">
        <f>VLOOKUP($A652,眼底和Gensini!$A:$L,7,0)</f>
        <v>91.5</v>
      </c>
      <c r="AD652">
        <f>VLOOKUP($A652,眼底和Gensini!$A:$L,8,0)</f>
        <v>1.5945</v>
      </c>
      <c r="AE652">
        <f>VLOOKUP($A652,眼底和Gensini!$A:$L,9,0)</f>
        <v>1.6515</v>
      </c>
      <c r="AF652">
        <f>VLOOKUP($A652,眼底和Gensini!$A:$L,10,0)</f>
        <v>0.91259999999999997</v>
      </c>
      <c r="AG652">
        <f>VLOOKUP($A652,眼底和Gensini!$A:$L,11,0)</f>
        <v>1.6017999999999999</v>
      </c>
      <c r="AH652">
        <f>VLOOKUP($A652,眼底和Gensini!$A:$L,12,0)</f>
        <v>0</v>
      </c>
    </row>
    <row r="653" spans="1:34" x14ac:dyDescent="0.25">
      <c r="A653">
        <v>175211</v>
      </c>
      <c r="B653">
        <v>62</v>
      </c>
      <c r="C653">
        <v>1</v>
      </c>
      <c r="D653" t="s">
        <v>41</v>
      </c>
      <c r="E653" t="s">
        <v>41</v>
      </c>
      <c r="F653">
        <v>0</v>
      </c>
      <c r="G653" t="s">
        <v>126</v>
      </c>
      <c r="H653" t="e">
        <v>#N/A</v>
      </c>
      <c r="I653" t="s">
        <v>85</v>
      </c>
      <c r="J653" t="s">
        <v>99</v>
      </c>
      <c r="K653" t="s">
        <v>70</v>
      </c>
      <c r="L653" t="s">
        <v>40</v>
      </c>
      <c r="M653" t="s">
        <v>41</v>
      </c>
      <c r="N653">
        <v>1</v>
      </c>
      <c r="O653">
        <v>3.48</v>
      </c>
      <c r="P653">
        <v>6.4</v>
      </c>
      <c r="Q653">
        <v>0</v>
      </c>
      <c r="R653" t="s">
        <v>52</v>
      </c>
      <c r="S653">
        <v>111</v>
      </c>
      <c r="T653">
        <v>331</v>
      </c>
      <c r="U653">
        <v>200</v>
      </c>
      <c r="V653">
        <v>141</v>
      </c>
      <c r="W653">
        <v>11.1</v>
      </c>
      <c r="X653">
        <f>VLOOKUP(A653,眼底和Gensini!$A:$L,2,0)</f>
        <v>0.67849999999999999</v>
      </c>
      <c r="Y653">
        <f>VLOOKUP($A653,眼底和Gensini!$A:$L,2,0)</f>
        <v>0.67849999999999999</v>
      </c>
      <c r="Z653">
        <f>VLOOKUP($A653,眼底和Gensini!$A:$L,4,0)</f>
        <v>55.5</v>
      </c>
      <c r="AA653">
        <f>VLOOKUP($A653,眼底和Gensini!$A:$L,5,0)</f>
        <v>67.5</v>
      </c>
      <c r="AB653">
        <f>VLOOKUP($A653,眼底和Gensini!$A:$L,6,0)</f>
        <v>83.5</v>
      </c>
      <c r="AC653">
        <f>VLOOKUP($A653,眼底和Gensini!$A:$L,7,0)</f>
        <v>85.5</v>
      </c>
      <c r="AD653">
        <f>VLOOKUP($A653,眼底和Gensini!$A:$L,8,0)</f>
        <v>1.595</v>
      </c>
      <c r="AE653">
        <f>VLOOKUP($A653,眼底和Gensini!$A:$L,9,0)</f>
        <v>1.6459999999999999</v>
      </c>
      <c r="AF653">
        <f>VLOOKUP($A653,眼底和Gensini!$A:$L,10,0)</f>
        <v>0.61044999999999905</v>
      </c>
      <c r="AG653">
        <f>VLOOKUP($A653,眼底和Gensini!$A:$L,11,0)</f>
        <v>1.02745</v>
      </c>
      <c r="AH653">
        <f>VLOOKUP($A653,眼底和Gensini!$A:$L,12,0)</f>
        <v>0</v>
      </c>
    </row>
    <row r="654" spans="1:34" x14ac:dyDescent="0.25">
      <c r="A654">
        <v>413797</v>
      </c>
      <c r="B654">
        <v>58</v>
      </c>
      <c r="C654">
        <v>1</v>
      </c>
      <c r="D654" t="s">
        <v>41</v>
      </c>
      <c r="E654" t="s">
        <v>40</v>
      </c>
      <c r="F654">
        <v>0</v>
      </c>
      <c r="G654" t="s">
        <v>156</v>
      </c>
      <c r="H654" t="s">
        <v>44</v>
      </c>
      <c r="I654" t="s">
        <v>85</v>
      </c>
      <c r="J654" t="s">
        <v>71</v>
      </c>
      <c r="K654" t="s">
        <v>108</v>
      </c>
      <c r="L654" t="s">
        <v>41</v>
      </c>
      <c r="M654" t="s">
        <v>41</v>
      </c>
      <c r="N654">
        <v>1</v>
      </c>
      <c r="O654">
        <v>3.7</v>
      </c>
      <c r="P654">
        <v>7.9</v>
      </c>
      <c r="Q654">
        <v>108</v>
      </c>
      <c r="R654" t="e">
        <v>#N/A</v>
      </c>
      <c r="S654">
        <v>93</v>
      </c>
      <c r="T654">
        <v>358</v>
      </c>
      <c r="U654">
        <v>243</v>
      </c>
      <c r="V654">
        <v>107</v>
      </c>
      <c r="W654">
        <v>16.3</v>
      </c>
      <c r="X654">
        <f>VLOOKUP(A654,眼底和Gensini!$A:$L,2,0)</f>
        <v>0.55699999999999905</v>
      </c>
      <c r="Y654">
        <f>VLOOKUP($A654,眼底和Gensini!$A:$L,2,0)</f>
        <v>0.55699999999999905</v>
      </c>
      <c r="Z654">
        <f>VLOOKUP($A654,眼底和Gensini!$A:$L,4,0)</f>
        <v>56.5</v>
      </c>
      <c r="AA654">
        <f>VLOOKUP($A654,眼底和Gensini!$A:$L,5,0)</f>
        <v>46.5</v>
      </c>
      <c r="AB654">
        <f>VLOOKUP($A654,眼底和Gensini!$A:$L,6,0)</f>
        <v>101.5</v>
      </c>
      <c r="AC654">
        <f>VLOOKUP($A654,眼底和Gensini!$A:$L,7,0)</f>
        <v>88</v>
      </c>
      <c r="AD654">
        <f>VLOOKUP($A654,眼底和Gensini!$A:$L,8,0)</f>
        <v>1.6074999999999999</v>
      </c>
      <c r="AE654">
        <f>VLOOKUP($A654,眼底和Gensini!$A:$L,9,0)</f>
        <v>1.6625000000000001</v>
      </c>
      <c r="AF654">
        <f>VLOOKUP($A654,眼底和Gensini!$A:$L,10,0)</f>
        <v>0.69479999999999997</v>
      </c>
      <c r="AG654">
        <f>VLOOKUP($A654,眼底和Gensini!$A:$L,11,0)</f>
        <v>1.2141</v>
      </c>
      <c r="AH654">
        <f>VLOOKUP($A654,眼底和Gensini!$A:$L,12,0)</f>
        <v>108</v>
      </c>
    </row>
    <row r="655" spans="1:34" x14ac:dyDescent="0.25">
      <c r="A655">
        <v>392108</v>
      </c>
      <c r="B655">
        <v>63</v>
      </c>
      <c r="C655">
        <v>2</v>
      </c>
      <c r="D655" t="s">
        <v>40</v>
      </c>
      <c r="E655" t="s">
        <v>41</v>
      </c>
      <c r="F655">
        <v>0</v>
      </c>
      <c r="G655" t="s">
        <v>61</v>
      </c>
      <c r="H655" t="s">
        <v>74</v>
      </c>
      <c r="I655" t="s">
        <v>166</v>
      </c>
      <c r="J655" t="s">
        <v>78</v>
      </c>
      <c r="K655" t="s">
        <v>112</v>
      </c>
      <c r="L655" t="s">
        <v>41</v>
      </c>
      <c r="M655" t="s">
        <v>40</v>
      </c>
      <c r="N655">
        <v>1</v>
      </c>
      <c r="O655">
        <v>3.28</v>
      </c>
      <c r="P655">
        <v>5.6</v>
      </c>
      <c r="Q655">
        <v>56</v>
      </c>
      <c r="R655">
        <v>0.1</v>
      </c>
      <c r="S655">
        <v>37</v>
      </c>
      <c r="T655">
        <v>184</v>
      </c>
      <c r="U655">
        <v>194</v>
      </c>
      <c r="V655">
        <v>91</v>
      </c>
      <c r="W655">
        <v>12.9</v>
      </c>
      <c r="X655">
        <f>VLOOKUP(A655,眼底和Gensini!$A:$L,2,0)</f>
        <v>0.39149999999999902</v>
      </c>
      <c r="Y655">
        <f>VLOOKUP($A655,眼底和Gensini!$A:$L,2,0)</f>
        <v>0.39149999999999902</v>
      </c>
      <c r="Z655">
        <f>VLOOKUP($A655,眼底和Gensini!$A:$L,4,0)</f>
        <v>42.5</v>
      </c>
      <c r="AA655">
        <f>VLOOKUP($A655,眼底和Gensini!$A:$L,5,0)</f>
        <v>49</v>
      </c>
      <c r="AB655">
        <f>VLOOKUP($A655,眼底和Gensini!$A:$L,6,0)</f>
        <v>113</v>
      </c>
      <c r="AC655">
        <f>VLOOKUP($A655,眼底和Gensini!$A:$L,7,0)</f>
        <v>94</v>
      </c>
      <c r="AD655">
        <f>VLOOKUP($A655,眼底和Gensini!$A:$L,8,0)</f>
        <v>1.4489999999999901</v>
      </c>
      <c r="AE655">
        <f>VLOOKUP($A655,眼底和Gensini!$A:$L,9,0)</f>
        <v>1.54849999999999</v>
      </c>
      <c r="AF655">
        <f>VLOOKUP($A655,眼底和Gensini!$A:$L,10,0)</f>
        <v>1.03555</v>
      </c>
      <c r="AG655">
        <f>VLOOKUP($A655,眼底和Gensini!$A:$L,11,0)</f>
        <v>1.8932499999999901</v>
      </c>
      <c r="AH655">
        <f>VLOOKUP($A655,眼底和Gensini!$A:$L,12,0)</f>
        <v>56</v>
      </c>
    </row>
    <row r="656" spans="1:34" x14ac:dyDescent="0.25">
      <c r="A656">
        <v>328740</v>
      </c>
      <c r="B656">
        <v>71</v>
      </c>
      <c r="C656">
        <v>2</v>
      </c>
      <c r="D656" t="s">
        <v>40</v>
      </c>
      <c r="E656" t="s">
        <v>40</v>
      </c>
      <c r="F656">
        <v>0</v>
      </c>
      <c r="G656" t="s">
        <v>61</v>
      </c>
      <c r="H656" t="e">
        <v>#N/A</v>
      </c>
      <c r="I656" t="s">
        <v>72</v>
      </c>
      <c r="J656" t="s">
        <v>171</v>
      </c>
      <c r="K656" t="s">
        <v>145</v>
      </c>
      <c r="L656" t="s">
        <v>40</v>
      </c>
      <c r="M656" t="s">
        <v>41</v>
      </c>
      <c r="N656">
        <v>1</v>
      </c>
      <c r="O656">
        <v>7.24</v>
      </c>
      <c r="P656">
        <v>7.1</v>
      </c>
      <c r="Q656">
        <v>42</v>
      </c>
      <c r="R656">
        <v>8.6</v>
      </c>
      <c r="S656">
        <v>64</v>
      </c>
      <c r="T656">
        <v>285</v>
      </c>
      <c r="U656">
        <v>172</v>
      </c>
      <c r="V656">
        <v>86</v>
      </c>
      <c r="W656">
        <v>19.2</v>
      </c>
      <c r="X656">
        <f>VLOOKUP(A656,眼底和Gensini!$A:$L,2,0)</f>
        <v>0.61499999999999999</v>
      </c>
      <c r="Y656">
        <f>VLOOKUP($A656,眼底和Gensini!$A:$L,2,0)</f>
        <v>0.61499999999999999</v>
      </c>
      <c r="Z656">
        <f>VLOOKUP($A656,眼底和Gensini!$A:$L,4,0)</f>
        <v>65.5</v>
      </c>
      <c r="AA656">
        <f>VLOOKUP($A656,眼底和Gensini!$A:$L,5,0)</f>
        <v>69.5</v>
      </c>
      <c r="AB656">
        <f>VLOOKUP($A656,眼底和Gensini!$A:$L,6,0)</f>
        <v>107.5</v>
      </c>
      <c r="AC656">
        <f>VLOOKUP($A656,眼底和Gensini!$A:$L,7,0)</f>
        <v>101</v>
      </c>
      <c r="AD656">
        <f>VLOOKUP($A656,眼底和Gensini!$A:$L,8,0)</f>
        <v>1.3274999999999999</v>
      </c>
      <c r="AE656">
        <f>VLOOKUP($A656,眼底和Gensini!$A:$L,9,0)</f>
        <v>1.4329999999999901</v>
      </c>
      <c r="AF656">
        <f>VLOOKUP($A656,眼底和Gensini!$A:$L,10,0)</f>
        <v>0.64915</v>
      </c>
      <c r="AG656">
        <f>VLOOKUP($A656,眼底和Gensini!$A:$L,11,0)</f>
        <v>1.0821499999999999</v>
      </c>
      <c r="AH656">
        <f>VLOOKUP($A656,眼底和Gensini!$A:$L,12,0)</f>
        <v>42</v>
      </c>
    </row>
    <row r="657" spans="1:34" x14ac:dyDescent="0.25">
      <c r="A657">
        <v>413799</v>
      </c>
      <c r="B657">
        <v>40</v>
      </c>
      <c r="C657">
        <v>1</v>
      </c>
      <c r="D657" t="s">
        <v>41</v>
      </c>
      <c r="E657" t="s">
        <v>41</v>
      </c>
      <c r="F657">
        <v>0</v>
      </c>
      <c r="G657" t="s">
        <v>88</v>
      </c>
      <c r="H657" t="s">
        <v>60</v>
      </c>
      <c r="I657" t="s">
        <v>80</v>
      </c>
      <c r="J657" t="s">
        <v>119</v>
      </c>
      <c r="K657" t="s">
        <v>81</v>
      </c>
      <c r="L657" t="s">
        <v>41</v>
      </c>
      <c r="M657" t="s">
        <v>41</v>
      </c>
      <c r="N657">
        <v>1</v>
      </c>
      <c r="O657">
        <v>5.2</v>
      </c>
      <c r="P657">
        <v>4.4000000000000004</v>
      </c>
      <c r="Q657">
        <v>0</v>
      </c>
      <c r="R657" t="s">
        <v>52</v>
      </c>
      <c r="S657">
        <v>67</v>
      </c>
      <c r="T657">
        <v>280</v>
      </c>
      <c r="U657">
        <v>147</v>
      </c>
      <c r="V657">
        <v>72</v>
      </c>
      <c r="W657">
        <v>17.399999999999999</v>
      </c>
      <c r="X657">
        <f>VLOOKUP(A657,眼底和Gensini!$A:$L,2,0)</f>
        <v>0.68700000000000006</v>
      </c>
      <c r="Y657">
        <f>VLOOKUP($A657,眼底和Gensini!$A:$L,2,0)</f>
        <v>0.68700000000000006</v>
      </c>
      <c r="Z657">
        <f>VLOOKUP($A657,眼底和Gensini!$A:$L,4,0)</f>
        <v>74</v>
      </c>
      <c r="AA657">
        <f>VLOOKUP($A657,眼底和Gensini!$A:$L,5,0)</f>
        <v>78</v>
      </c>
      <c r="AB657">
        <f>VLOOKUP($A657,眼底和Gensini!$A:$L,6,0)</f>
        <v>108.5</v>
      </c>
      <c r="AC657">
        <f>VLOOKUP($A657,眼底和Gensini!$A:$L,7,0)</f>
        <v>103.5</v>
      </c>
      <c r="AD657">
        <f>VLOOKUP($A657,眼底和Gensini!$A:$L,8,0)</f>
        <v>1.587</v>
      </c>
      <c r="AE657">
        <f>VLOOKUP($A657,眼底和Gensini!$A:$L,9,0)</f>
        <v>1.6335</v>
      </c>
      <c r="AF657">
        <f>VLOOKUP($A657,眼底和Gensini!$A:$L,10,0)</f>
        <v>0.96219999999999895</v>
      </c>
      <c r="AG657">
        <f>VLOOKUP($A657,眼底和Gensini!$A:$L,11,0)</f>
        <v>1.3827499999999999</v>
      </c>
      <c r="AH657">
        <f>VLOOKUP($A657,眼底和Gensini!$A:$L,12,0)</f>
        <v>0</v>
      </c>
    </row>
    <row r="658" spans="1:34" x14ac:dyDescent="0.25">
      <c r="A658">
        <v>413764</v>
      </c>
      <c r="B658">
        <v>69</v>
      </c>
      <c r="C658">
        <v>2</v>
      </c>
      <c r="D658" t="s">
        <v>40</v>
      </c>
      <c r="E658" t="s">
        <v>40</v>
      </c>
      <c r="F658">
        <v>0</v>
      </c>
      <c r="G658" t="s">
        <v>57</v>
      </c>
      <c r="H658" t="s">
        <v>43</v>
      </c>
      <c r="I658" t="s">
        <v>51</v>
      </c>
      <c r="J658" t="s">
        <v>68</v>
      </c>
      <c r="K658" t="s">
        <v>108</v>
      </c>
      <c r="L658" t="s">
        <v>41</v>
      </c>
      <c r="M658" t="s">
        <v>41</v>
      </c>
      <c r="N658">
        <v>1</v>
      </c>
      <c r="O658">
        <v>4.87</v>
      </c>
      <c r="P658">
        <v>9.1999999999999993</v>
      </c>
      <c r="Q658">
        <v>0</v>
      </c>
      <c r="R658">
        <v>5.2</v>
      </c>
      <c r="S658">
        <v>55</v>
      </c>
      <c r="T658">
        <v>331</v>
      </c>
      <c r="U658">
        <v>117</v>
      </c>
      <c r="V658">
        <v>46</v>
      </c>
      <c r="W658">
        <v>10.1</v>
      </c>
      <c r="X658">
        <f>VLOOKUP(A658,眼底和Gensini!$A:$L,2,0)</f>
        <v>0.80349999999999999</v>
      </c>
      <c r="Y658">
        <f>VLOOKUP($A658,眼底和Gensini!$A:$L,2,0)</f>
        <v>0.80349999999999999</v>
      </c>
      <c r="Z658">
        <f>VLOOKUP($A658,眼底和Gensini!$A:$L,4,0)</f>
        <v>48</v>
      </c>
      <c r="AA658">
        <f>VLOOKUP($A658,眼底和Gensini!$A:$L,5,0)</f>
        <v>57</v>
      </c>
      <c r="AB658">
        <f>VLOOKUP($A658,眼底和Gensini!$A:$L,6,0)</f>
        <v>60.5</v>
      </c>
      <c r="AC658">
        <f>VLOOKUP($A658,眼底和Gensini!$A:$L,7,0)</f>
        <v>69</v>
      </c>
      <c r="AD658">
        <f>VLOOKUP($A658,眼底和Gensini!$A:$L,8,0)</f>
        <v>1.506</v>
      </c>
      <c r="AE658">
        <f>VLOOKUP($A658,眼底和Gensini!$A:$L,9,0)</f>
        <v>1.5559999999999901</v>
      </c>
      <c r="AF658">
        <f>VLOOKUP($A658,眼底和Gensini!$A:$L,10,0)</f>
        <v>0.84009999999999996</v>
      </c>
      <c r="AG658">
        <f>VLOOKUP($A658,眼底和Gensini!$A:$L,11,0)</f>
        <v>0.90559999999999996</v>
      </c>
      <c r="AH658">
        <f>VLOOKUP($A658,眼底和Gensini!$A:$L,12,0)</f>
        <v>0</v>
      </c>
    </row>
    <row r="659" spans="1:34" x14ac:dyDescent="0.25">
      <c r="A659">
        <v>373929</v>
      </c>
      <c r="B659">
        <v>79</v>
      </c>
      <c r="C659">
        <v>1</v>
      </c>
      <c r="D659" t="s">
        <v>41</v>
      </c>
      <c r="E659" t="s">
        <v>41</v>
      </c>
      <c r="F659">
        <v>0</v>
      </c>
      <c r="G659" t="s">
        <v>57</v>
      </c>
      <c r="H659" t="s">
        <v>80</v>
      </c>
      <c r="I659" t="s">
        <v>70</v>
      </c>
      <c r="J659" t="s">
        <v>98</v>
      </c>
      <c r="K659" t="s">
        <v>86</v>
      </c>
      <c r="L659" t="s">
        <v>41</v>
      </c>
      <c r="M659" t="s">
        <v>40</v>
      </c>
      <c r="N659">
        <v>1</v>
      </c>
      <c r="O659">
        <v>3.95</v>
      </c>
      <c r="P659">
        <v>7.4</v>
      </c>
      <c r="Q659">
        <v>96</v>
      </c>
      <c r="R659">
        <v>1.1000000000000001</v>
      </c>
      <c r="S659">
        <v>117</v>
      </c>
      <c r="T659">
        <v>398</v>
      </c>
      <c r="U659">
        <v>186</v>
      </c>
      <c r="V659">
        <v>135</v>
      </c>
      <c r="W659">
        <v>55.4</v>
      </c>
      <c r="X659">
        <f>VLOOKUP(A659,眼底和Gensini!$A:$L,2,0)</f>
        <v>0.69499999999999995</v>
      </c>
      <c r="Y659">
        <f>VLOOKUP($A659,眼底和Gensini!$A:$L,2,0)</f>
        <v>0.69499999999999995</v>
      </c>
      <c r="Z659">
        <f>VLOOKUP($A659,眼底和Gensini!$A:$L,4,0)</f>
        <v>71.5</v>
      </c>
      <c r="AA659">
        <f>VLOOKUP($A659,眼底和Gensini!$A:$L,5,0)</f>
        <v>69</v>
      </c>
      <c r="AB659">
        <f>VLOOKUP($A659,眼底和Gensini!$A:$L,6,0)</f>
        <v>103.5</v>
      </c>
      <c r="AC659">
        <f>VLOOKUP($A659,眼底和Gensini!$A:$L,7,0)</f>
        <v>116.5</v>
      </c>
      <c r="AD659">
        <f>VLOOKUP($A659,眼底和Gensini!$A:$L,8,0)</f>
        <v>1.3664999999999901</v>
      </c>
      <c r="AE659">
        <f>VLOOKUP($A659,眼底和Gensini!$A:$L,9,0)</f>
        <v>1.46199999999999</v>
      </c>
      <c r="AF659">
        <f>VLOOKUP($A659,眼底和Gensini!$A:$L,10,0)</f>
        <v>0.76690000000000003</v>
      </c>
      <c r="AG659">
        <f>VLOOKUP($A659,眼底和Gensini!$A:$L,11,0)</f>
        <v>1.4931000000000001</v>
      </c>
      <c r="AH659">
        <f>VLOOKUP($A659,眼底和Gensini!$A:$L,12,0)</f>
        <v>96</v>
      </c>
    </row>
    <row r="660" spans="1:34" x14ac:dyDescent="0.25">
      <c r="A660">
        <v>216755</v>
      </c>
      <c r="B660">
        <v>67</v>
      </c>
      <c r="C660">
        <v>2</v>
      </c>
      <c r="D660" t="s">
        <v>40</v>
      </c>
      <c r="E660" t="s">
        <v>41</v>
      </c>
      <c r="F660">
        <v>0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s">
        <v>40</v>
      </c>
      <c r="M660" t="s">
        <v>40</v>
      </c>
      <c r="N660">
        <v>1</v>
      </c>
      <c r="O660">
        <v>4.17</v>
      </c>
      <c r="P660">
        <v>10.1</v>
      </c>
      <c r="Q660">
        <v>26</v>
      </c>
      <c r="R660" t="s">
        <v>52</v>
      </c>
      <c r="S660">
        <v>55</v>
      </c>
      <c r="T660">
        <v>236</v>
      </c>
      <c r="U660">
        <v>244</v>
      </c>
      <c r="V660">
        <v>100</v>
      </c>
      <c r="W660">
        <v>15.8</v>
      </c>
      <c r="X660">
        <f>VLOOKUP(A660,眼底和Gensini!$A:$L,2,0)</f>
        <v>0.74149999999999905</v>
      </c>
      <c r="Y660">
        <f>VLOOKUP($A660,眼底和Gensini!$A:$L,2,0)</f>
        <v>0.74149999999999905</v>
      </c>
      <c r="Z660">
        <f>VLOOKUP($A660,眼底和Gensini!$A:$L,4,0)</f>
        <v>51</v>
      </c>
      <c r="AA660">
        <f>VLOOKUP($A660,眼底和Gensini!$A:$L,5,0)</f>
        <v>47</v>
      </c>
      <c r="AB660">
        <f>VLOOKUP($A660,眼底和Gensini!$A:$L,6,0)</f>
        <v>69</v>
      </c>
      <c r="AC660">
        <f>VLOOKUP($A660,眼底和Gensini!$A:$L,7,0)</f>
        <v>83.5</v>
      </c>
      <c r="AD660">
        <f>VLOOKUP($A660,眼底和Gensini!$A:$L,8,0)</f>
        <v>1.5149999999999899</v>
      </c>
      <c r="AE660">
        <f>VLOOKUP($A660,眼底和Gensini!$A:$L,9,0)</f>
        <v>1.5945</v>
      </c>
      <c r="AF660">
        <f>VLOOKUP($A660,眼底和Gensini!$A:$L,10,0)</f>
        <v>0.78144999999999998</v>
      </c>
      <c r="AG660">
        <f>VLOOKUP($A660,眼底和Gensini!$A:$L,11,0)</f>
        <v>1.45835</v>
      </c>
      <c r="AH660">
        <f>VLOOKUP($A660,眼底和Gensini!$A:$L,12,0)</f>
        <v>26</v>
      </c>
    </row>
    <row r="661" spans="1:34" x14ac:dyDescent="0.25">
      <c r="A661">
        <v>413981</v>
      </c>
      <c r="B661">
        <v>76</v>
      </c>
      <c r="C661">
        <v>1</v>
      </c>
      <c r="D661" t="s">
        <v>40</v>
      </c>
      <c r="E661" t="s">
        <v>41</v>
      </c>
      <c r="F661">
        <v>0</v>
      </c>
      <c r="G661" t="s">
        <v>73</v>
      </c>
      <c r="H661" t="s">
        <v>83</v>
      </c>
      <c r="I661" t="s">
        <v>85</v>
      </c>
      <c r="J661" t="s">
        <v>98</v>
      </c>
      <c r="K661" t="s">
        <v>72</v>
      </c>
      <c r="L661" t="s">
        <v>41</v>
      </c>
      <c r="M661" t="s">
        <v>41</v>
      </c>
      <c r="N661">
        <v>1</v>
      </c>
      <c r="O661">
        <v>3.85</v>
      </c>
      <c r="P661">
        <v>6</v>
      </c>
      <c r="Q661">
        <v>62</v>
      </c>
      <c r="R661" t="s">
        <v>52</v>
      </c>
      <c r="S661">
        <v>89</v>
      </c>
      <c r="T661">
        <v>295</v>
      </c>
      <c r="U661">
        <v>215</v>
      </c>
      <c r="V661">
        <v>183</v>
      </c>
      <c r="W661">
        <v>3.6</v>
      </c>
      <c r="X661">
        <f>VLOOKUP(A661,眼底和Gensini!$A:$L,2,0)</f>
        <v>0.88449999999999895</v>
      </c>
      <c r="Y661">
        <f>VLOOKUP($A661,眼底和Gensini!$A:$L,2,0)</f>
        <v>0.88449999999999895</v>
      </c>
      <c r="Z661">
        <f>VLOOKUP($A661,眼底和Gensini!$A:$L,4,0)</f>
        <v>82.5</v>
      </c>
      <c r="AA661">
        <f>VLOOKUP($A661,眼底和Gensini!$A:$L,5,0)</f>
        <v>51</v>
      </c>
      <c r="AB661">
        <f>VLOOKUP($A661,眼底和Gensini!$A:$L,6,0)</f>
        <v>93.5</v>
      </c>
      <c r="AC661">
        <f>VLOOKUP($A661,眼底和Gensini!$A:$L,7,0)</f>
        <v>73.5</v>
      </c>
      <c r="AD661">
        <f>VLOOKUP($A661,眼底和Gensini!$A:$L,8,0)</f>
        <v>1.4630000000000001</v>
      </c>
      <c r="AE661">
        <f>VLOOKUP($A661,眼底和Gensini!$A:$L,9,0)</f>
        <v>1.4664999999999899</v>
      </c>
      <c r="AF661">
        <f>VLOOKUP($A661,眼底和Gensini!$A:$L,10,0)</f>
        <v>0.71135000000000004</v>
      </c>
      <c r="AG661">
        <f>VLOOKUP($A661,眼底和Gensini!$A:$L,11,0)</f>
        <v>1.4221999999999999</v>
      </c>
      <c r="AH661">
        <f>VLOOKUP($A661,眼底和Gensini!$A:$L,12,0)</f>
        <v>62</v>
      </c>
    </row>
    <row r="662" spans="1:34" x14ac:dyDescent="0.25">
      <c r="A662">
        <v>413823</v>
      </c>
      <c r="B662">
        <v>63</v>
      </c>
      <c r="C662">
        <v>2</v>
      </c>
      <c r="D662" t="s">
        <v>40</v>
      </c>
      <c r="E662" t="s">
        <v>40</v>
      </c>
      <c r="F662">
        <v>0</v>
      </c>
      <c r="G662" t="s">
        <v>107</v>
      </c>
      <c r="H662" t="s">
        <v>43</v>
      </c>
      <c r="I662" t="s">
        <v>55</v>
      </c>
      <c r="J662" t="s">
        <v>163</v>
      </c>
      <c r="K662" t="s">
        <v>166</v>
      </c>
      <c r="L662" t="s">
        <v>41</v>
      </c>
      <c r="M662" t="s">
        <v>40</v>
      </c>
      <c r="N662">
        <v>1</v>
      </c>
      <c r="O662">
        <v>10.6</v>
      </c>
      <c r="P662">
        <v>5.4</v>
      </c>
      <c r="Q662">
        <v>10</v>
      </c>
      <c r="R662">
        <v>2.2999999999999998</v>
      </c>
      <c r="S662">
        <v>102</v>
      </c>
      <c r="T662">
        <v>528</v>
      </c>
      <c r="U662">
        <v>393</v>
      </c>
      <c r="V662">
        <v>1440</v>
      </c>
      <c r="W662">
        <v>8.6</v>
      </c>
      <c r="X662">
        <f>VLOOKUP(A662,眼底和Gensini!$A:$L,2,0)</f>
        <v>0.71699999999999897</v>
      </c>
      <c r="Y662">
        <f>VLOOKUP($A662,眼底和Gensini!$A:$L,2,0)</f>
        <v>0.71699999999999897</v>
      </c>
      <c r="Z662">
        <f>VLOOKUP($A662,眼底和Gensini!$A:$L,4,0)</f>
        <v>59.5</v>
      </c>
      <c r="AA662">
        <f>VLOOKUP($A662,眼底和Gensini!$A:$L,5,0)</f>
        <v>65.5</v>
      </c>
      <c r="AB662">
        <f>VLOOKUP($A662,眼底和Gensini!$A:$L,6,0)</f>
        <v>83.5</v>
      </c>
      <c r="AC662">
        <f>VLOOKUP($A662,眼底和Gensini!$A:$L,7,0)</f>
        <v>85</v>
      </c>
      <c r="AD662">
        <f>VLOOKUP($A662,眼底和Gensini!$A:$L,8,0)</f>
        <v>1.583</v>
      </c>
      <c r="AE662">
        <f>VLOOKUP($A662,眼底和Gensini!$A:$L,9,0)</f>
        <v>1.5574999999999899</v>
      </c>
      <c r="AF662">
        <f>VLOOKUP($A662,眼底和Gensini!$A:$L,10,0)</f>
        <v>1.4285999999999901</v>
      </c>
      <c r="AG662">
        <f>VLOOKUP($A662,眼底和Gensini!$A:$L,11,0)</f>
        <v>1.6179999999999899</v>
      </c>
      <c r="AH662">
        <f>VLOOKUP($A662,眼底和Gensini!$A:$L,12,0)</f>
        <v>10</v>
      </c>
    </row>
    <row r="663" spans="1:34" x14ac:dyDescent="0.25">
      <c r="A663">
        <v>411639</v>
      </c>
      <c r="B663">
        <v>61</v>
      </c>
      <c r="C663">
        <v>2</v>
      </c>
      <c r="D663" t="s">
        <v>40</v>
      </c>
      <c r="E663" t="s">
        <v>41</v>
      </c>
      <c r="F663">
        <v>0</v>
      </c>
      <c r="G663" t="s">
        <v>57</v>
      </c>
      <c r="H663" t="s">
        <v>72</v>
      </c>
      <c r="I663" t="s">
        <v>51</v>
      </c>
      <c r="J663" t="s">
        <v>97</v>
      </c>
      <c r="K663" t="s">
        <v>85</v>
      </c>
      <c r="L663" t="s">
        <v>41</v>
      </c>
      <c r="M663" t="s">
        <v>41</v>
      </c>
      <c r="N663">
        <v>1</v>
      </c>
      <c r="O663">
        <v>3.59</v>
      </c>
      <c r="P663">
        <v>7.6</v>
      </c>
      <c r="Q663">
        <v>0</v>
      </c>
      <c r="R663">
        <v>3.5</v>
      </c>
      <c r="S663">
        <v>45</v>
      </c>
      <c r="T663">
        <v>293</v>
      </c>
      <c r="U663">
        <v>201</v>
      </c>
      <c r="V663">
        <v>160</v>
      </c>
      <c r="W663" t="s">
        <v>158</v>
      </c>
      <c r="X663">
        <f>VLOOKUP(A663,眼底和Gensini!$A:$L,2,0)</f>
        <v>0.60599999999999998</v>
      </c>
      <c r="Y663">
        <f>VLOOKUP($A663,眼底和Gensini!$A:$L,2,0)</f>
        <v>0.60599999999999998</v>
      </c>
      <c r="Z663">
        <f>VLOOKUP($A663,眼底和Gensini!$A:$L,4,0)</f>
        <v>59</v>
      </c>
      <c r="AA663">
        <f>VLOOKUP($A663,眼底和Gensini!$A:$L,5,0)</f>
        <v>54</v>
      </c>
      <c r="AB663">
        <f>VLOOKUP($A663,眼底和Gensini!$A:$L,6,0)</f>
        <v>97.5</v>
      </c>
      <c r="AC663">
        <f>VLOOKUP($A663,眼底和Gensini!$A:$L,7,0)</f>
        <v>92.5</v>
      </c>
      <c r="AD663">
        <f>VLOOKUP($A663,眼底和Gensini!$A:$L,8,0)</f>
        <v>1.4524999999999899</v>
      </c>
      <c r="AE663">
        <f>VLOOKUP($A663,眼底和Gensini!$A:$L,9,0)</f>
        <v>1.5065</v>
      </c>
      <c r="AF663">
        <f>VLOOKUP($A663,眼底和Gensini!$A:$L,10,0)</f>
        <v>2.14805</v>
      </c>
      <c r="AG663">
        <f>VLOOKUP($A663,眼底和Gensini!$A:$L,11,0)</f>
        <v>1.39625</v>
      </c>
      <c r="AH663">
        <f>VLOOKUP($A663,眼底和Gensini!$A:$L,12,0)</f>
        <v>0</v>
      </c>
    </row>
    <row r="664" spans="1:34" x14ac:dyDescent="0.25">
      <c r="A664">
        <v>414002</v>
      </c>
      <c r="B664">
        <v>61</v>
      </c>
      <c r="C664">
        <v>2</v>
      </c>
      <c r="D664" t="s">
        <v>40</v>
      </c>
      <c r="E664" t="s">
        <v>40</v>
      </c>
      <c r="F664">
        <v>0</v>
      </c>
      <c r="G664" t="s">
        <v>87</v>
      </c>
      <c r="H664" t="s">
        <v>80</v>
      </c>
      <c r="I664" t="s">
        <v>51</v>
      </c>
      <c r="J664" t="s">
        <v>71</v>
      </c>
      <c r="K664" t="s">
        <v>80</v>
      </c>
      <c r="L664" t="s">
        <v>41</v>
      </c>
      <c r="M664" t="s">
        <v>40</v>
      </c>
      <c r="N664">
        <v>1</v>
      </c>
      <c r="O664">
        <v>5.83</v>
      </c>
      <c r="P664">
        <v>6.5</v>
      </c>
      <c r="Q664">
        <v>0</v>
      </c>
      <c r="R664">
        <v>0.9</v>
      </c>
      <c r="S664">
        <v>47</v>
      </c>
      <c r="T664">
        <v>378</v>
      </c>
      <c r="U664">
        <v>154</v>
      </c>
      <c r="V664">
        <v>46</v>
      </c>
      <c r="W664">
        <v>8.3000000000000007</v>
      </c>
      <c r="X664">
        <f>VLOOKUP(A664,眼底和Gensini!$A:$L,2,0)</f>
        <v>0.66700000000000004</v>
      </c>
      <c r="Y664">
        <f>VLOOKUP($A664,眼底和Gensini!$A:$L,2,0)</f>
        <v>0.66700000000000004</v>
      </c>
      <c r="Z664">
        <f>VLOOKUP($A664,眼底和Gensini!$A:$L,4,0)</f>
        <v>44.5</v>
      </c>
      <c r="AA664">
        <f>VLOOKUP($A664,眼底和Gensini!$A:$L,5,0)</f>
        <v>57</v>
      </c>
      <c r="AB664">
        <f>VLOOKUP($A664,眼底和Gensini!$A:$L,6,0)</f>
        <v>68</v>
      </c>
      <c r="AC664">
        <f>VLOOKUP($A664,眼底和Gensini!$A:$L,7,0)</f>
        <v>78.5</v>
      </c>
      <c r="AD664">
        <f>VLOOKUP($A664,眼底和Gensini!$A:$L,8,0)</f>
        <v>1.3765000000000001</v>
      </c>
      <c r="AE664">
        <f>VLOOKUP($A664,眼底和Gensini!$A:$L,9,0)</f>
        <v>1.4379999999999999</v>
      </c>
      <c r="AF664">
        <f>VLOOKUP($A664,眼底和Gensini!$A:$L,10,0)</f>
        <v>1.3291999999999999</v>
      </c>
      <c r="AG664">
        <f>VLOOKUP($A664,眼底和Gensini!$A:$L,11,0)</f>
        <v>1.0769500000000001</v>
      </c>
      <c r="AH664">
        <f>VLOOKUP($A664,眼底和Gensini!$A:$L,12,0)</f>
        <v>0</v>
      </c>
    </row>
    <row r="665" spans="1:34" x14ac:dyDescent="0.25">
      <c r="A665">
        <v>401812</v>
      </c>
      <c r="B665">
        <v>49</v>
      </c>
      <c r="C665">
        <v>2</v>
      </c>
      <c r="D665" t="s">
        <v>40</v>
      </c>
      <c r="E665" t="s">
        <v>40</v>
      </c>
      <c r="F665">
        <v>0</v>
      </c>
      <c r="G665" t="s">
        <v>119</v>
      </c>
      <c r="H665" t="s">
        <v>101</v>
      </c>
      <c r="I665" t="s">
        <v>51</v>
      </c>
      <c r="J665" t="s">
        <v>57</v>
      </c>
      <c r="K665" t="s">
        <v>81</v>
      </c>
      <c r="L665" t="s">
        <v>40</v>
      </c>
      <c r="M665" t="s">
        <v>41</v>
      </c>
      <c r="N665">
        <v>1</v>
      </c>
      <c r="O665">
        <v>4.2699999999999996</v>
      </c>
      <c r="P665">
        <v>5.6</v>
      </c>
      <c r="Q665">
        <v>0</v>
      </c>
      <c r="R665" t="e">
        <v>#N/A</v>
      </c>
      <c r="S665">
        <v>52</v>
      </c>
      <c r="T665">
        <v>362</v>
      </c>
      <c r="U665">
        <v>168</v>
      </c>
      <c r="V665">
        <v>74</v>
      </c>
      <c r="W665">
        <v>9.6999999999999993</v>
      </c>
      <c r="X665">
        <f>VLOOKUP(A665,眼底和Gensini!$A:$L,2,0)</f>
        <v>0.76</v>
      </c>
      <c r="Y665">
        <f>VLOOKUP($A665,眼底和Gensini!$A:$L,2,0)</f>
        <v>0.76</v>
      </c>
      <c r="Z665">
        <f>VLOOKUP($A665,眼底和Gensini!$A:$L,4,0)</f>
        <v>73</v>
      </c>
      <c r="AA665">
        <f>VLOOKUP($A665,眼底和Gensini!$A:$L,5,0)</f>
        <v>61.5</v>
      </c>
      <c r="AB665">
        <f>VLOOKUP($A665,眼底和Gensini!$A:$L,6,0)</f>
        <v>96.5</v>
      </c>
      <c r="AC665">
        <f>VLOOKUP($A665,眼底和Gensini!$A:$L,7,0)</f>
        <v>93.5</v>
      </c>
      <c r="AD665">
        <f>VLOOKUP($A665,眼底和Gensini!$A:$L,8,0)</f>
        <v>1.61299999999999</v>
      </c>
      <c r="AE665">
        <f>VLOOKUP($A665,眼底和Gensini!$A:$L,9,0)</f>
        <v>1.633</v>
      </c>
      <c r="AF665">
        <f>VLOOKUP($A665,眼底和Gensini!$A:$L,10,0)</f>
        <v>1.3203</v>
      </c>
      <c r="AG665">
        <f>VLOOKUP($A665,眼底和Gensini!$A:$L,11,0)</f>
        <v>1.2542499999999901</v>
      </c>
      <c r="AH665">
        <f>VLOOKUP($A665,眼底和Gensini!$A:$L,12,0)</f>
        <v>0</v>
      </c>
    </row>
    <row r="666" spans="1:34" x14ac:dyDescent="0.25">
      <c r="A666">
        <v>342031</v>
      </c>
      <c r="B666">
        <v>48</v>
      </c>
      <c r="C666">
        <v>1</v>
      </c>
      <c r="D666" t="s">
        <v>41</v>
      </c>
      <c r="E666" t="s">
        <v>41</v>
      </c>
      <c r="F666">
        <v>0</v>
      </c>
      <c r="G666" t="s">
        <v>126</v>
      </c>
      <c r="H666" t="s">
        <v>130</v>
      </c>
      <c r="I666" t="s">
        <v>55</v>
      </c>
      <c r="J666" t="s">
        <v>135</v>
      </c>
      <c r="K666" t="s">
        <v>117</v>
      </c>
      <c r="L666" t="s">
        <v>41</v>
      </c>
      <c r="M666" t="s">
        <v>40</v>
      </c>
      <c r="N666">
        <v>1</v>
      </c>
      <c r="O666">
        <v>3.83</v>
      </c>
      <c r="P666">
        <v>5.6</v>
      </c>
      <c r="Q666">
        <v>0</v>
      </c>
      <c r="R666" t="s">
        <v>52</v>
      </c>
      <c r="S666">
        <v>82</v>
      </c>
      <c r="T666">
        <v>530</v>
      </c>
      <c r="U666">
        <v>137</v>
      </c>
      <c r="V666">
        <v>167</v>
      </c>
      <c r="W666">
        <v>8.6</v>
      </c>
      <c r="X666">
        <f>VLOOKUP(A666,眼底和Gensini!$A:$L,2,0)</f>
        <v>0.67049999999999998</v>
      </c>
      <c r="Y666">
        <f>VLOOKUP($A666,眼底和Gensini!$A:$L,2,0)</f>
        <v>0.67049999999999998</v>
      </c>
      <c r="Z666">
        <f>VLOOKUP($A666,眼底和Gensini!$A:$L,4,0)</f>
        <v>61</v>
      </c>
      <c r="AA666">
        <f>VLOOKUP($A666,眼底和Gensini!$A:$L,5,0)</f>
        <v>65</v>
      </c>
      <c r="AB666">
        <f>VLOOKUP($A666,眼底和Gensini!$A:$L,6,0)</f>
        <v>92.5</v>
      </c>
      <c r="AC666">
        <f>VLOOKUP($A666,眼底和Gensini!$A:$L,7,0)</f>
        <v>104.5</v>
      </c>
      <c r="AD666">
        <f>VLOOKUP($A666,眼底和Gensini!$A:$L,8,0)</f>
        <v>1.5979999999999901</v>
      </c>
      <c r="AE666">
        <f>VLOOKUP($A666,眼底和Gensini!$A:$L,9,0)</f>
        <v>1.647</v>
      </c>
      <c r="AF666">
        <f>VLOOKUP($A666,眼底和Gensini!$A:$L,10,0)</f>
        <v>0.63405</v>
      </c>
      <c r="AG666">
        <f>VLOOKUP($A666,眼底和Gensini!$A:$L,11,0)</f>
        <v>2.0682499999999999</v>
      </c>
      <c r="AH666">
        <f>VLOOKUP($A666,眼底和Gensini!$A:$L,12,0)</f>
        <v>0</v>
      </c>
    </row>
    <row r="667" spans="1:34" x14ac:dyDescent="0.25">
      <c r="A667">
        <v>413785</v>
      </c>
      <c r="B667">
        <v>54</v>
      </c>
      <c r="C667">
        <v>1</v>
      </c>
      <c r="D667" t="s">
        <v>41</v>
      </c>
      <c r="E667" t="s">
        <v>41</v>
      </c>
      <c r="F667">
        <v>0</v>
      </c>
      <c r="G667" t="s">
        <v>134</v>
      </c>
      <c r="H667" t="e">
        <v>#N/A</v>
      </c>
      <c r="I667" t="s">
        <v>114</v>
      </c>
      <c r="J667" t="s">
        <v>123</v>
      </c>
      <c r="K667" t="s">
        <v>51</v>
      </c>
      <c r="L667" t="s">
        <v>41</v>
      </c>
      <c r="M667" t="s">
        <v>40</v>
      </c>
      <c r="N667">
        <v>1</v>
      </c>
      <c r="O667">
        <v>2.79</v>
      </c>
      <c r="P667">
        <v>7.4</v>
      </c>
      <c r="Q667">
        <v>130</v>
      </c>
      <c r="R667" t="s">
        <v>52</v>
      </c>
      <c r="S667">
        <v>68</v>
      </c>
      <c r="T667">
        <v>379</v>
      </c>
      <c r="U667">
        <v>147</v>
      </c>
      <c r="V667">
        <v>58</v>
      </c>
      <c r="W667">
        <v>2.1</v>
      </c>
      <c r="X667">
        <f>VLOOKUP(A667,眼底和Gensini!$A:$L,2,0)</f>
        <v>0.873</v>
      </c>
      <c r="Y667">
        <f>VLOOKUP($A667,眼底和Gensini!$A:$L,2,0)</f>
        <v>0.873</v>
      </c>
      <c r="Z667">
        <f>VLOOKUP($A667,眼底和Gensini!$A:$L,4,0)</f>
        <v>77</v>
      </c>
      <c r="AA667">
        <f>VLOOKUP($A667,眼底和Gensini!$A:$L,5,0)</f>
        <v>56.5</v>
      </c>
      <c r="AB667">
        <f>VLOOKUP($A667,眼底和Gensini!$A:$L,6,0)</f>
        <v>89</v>
      </c>
      <c r="AC667">
        <f>VLOOKUP($A667,眼底和Gensini!$A:$L,7,0)</f>
        <v>73</v>
      </c>
      <c r="AD667">
        <f>VLOOKUP($A667,眼底和Gensini!$A:$L,8,0)</f>
        <v>1.16949999999999</v>
      </c>
      <c r="AE667">
        <f>VLOOKUP($A667,眼底和Gensini!$A:$L,9,0)</f>
        <v>1.3314999999999999</v>
      </c>
      <c r="AF667">
        <f>VLOOKUP($A667,眼底和Gensini!$A:$L,10,0)</f>
        <v>0.54909999999999903</v>
      </c>
      <c r="AG667">
        <f>VLOOKUP($A667,眼底和Gensini!$A:$L,11,0)</f>
        <v>1.09955</v>
      </c>
      <c r="AH667">
        <f>VLOOKUP($A667,眼底和Gensini!$A:$L,12,0)</f>
        <v>130</v>
      </c>
    </row>
    <row r="668" spans="1:34" x14ac:dyDescent="0.25">
      <c r="A668">
        <v>413654</v>
      </c>
      <c r="B668">
        <v>74</v>
      </c>
      <c r="C668">
        <v>2</v>
      </c>
      <c r="D668" t="s">
        <v>40</v>
      </c>
      <c r="E668" t="s">
        <v>41</v>
      </c>
      <c r="F668">
        <v>0</v>
      </c>
      <c r="G668" t="s">
        <v>88</v>
      </c>
      <c r="H668" t="s">
        <v>51</v>
      </c>
      <c r="I668" t="s">
        <v>108</v>
      </c>
      <c r="J668" t="s">
        <v>45</v>
      </c>
      <c r="K668" t="s">
        <v>114</v>
      </c>
      <c r="L668" t="s">
        <v>41</v>
      </c>
      <c r="M668" t="s">
        <v>41</v>
      </c>
      <c r="N668">
        <v>1</v>
      </c>
      <c r="O668">
        <v>2.91</v>
      </c>
      <c r="P668">
        <v>10.8</v>
      </c>
      <c r="Q668">
        <v>0</v>
      </c>
      <c r="R668">
        <v>0</v>
      </c>
      <c r="S668">
        <v>45</v>
      </c>
      <c r="T668">
        <v>159</v>
      </c>
      <c r="U668">
        <v>159</v>
      </c>
      <c r="V668">
        <v>45</v>
      </c>
      <c r="W668">
        <v>2.2999999999999998</v>
      </c>
      <c r="X668">
        <f>VLOOKUP(A668,眼底和Gensini!$A:$L,2,0)</f>
        <v>0.78</v>
      </c>
      <c r="Y668">
        <f>VLOOKUP($A668,眼底和Gensini!$A:$L,2,0)</f>
        <v>0.78</v>
      </c>
      <c r="Z668">
        <f>VLOOKUP($A668,眼底和Gensini!$A:$L,4,0)</f>
        <v>64.5</v>
      </c>
      <c r="AA668">
        <f>VLOOKUP($A668,眼底和Gensini!$A:$L,5,0)</f>
        <v>49.5</v>
      </c>
      <c r="AB668">
        <f>VLOOKUP($A668,眼底和Gensini!$A:$L,6,0)</f>
        <v>84</v>
      </c>
      <c r="AC668">
        <f>VLOOKUP($A668,眼底和Gensini!$A:$L,7,0)</f>
        <v>90.5</v>
      </c>
      <c r="AD668">
        <f>VLOOKUP($A668,眼底和Gensini!$A:$L,8,0)</f>
        <v>1.4809999999999901</v>
      </c>
      <c r="AE668">
        <f>VLOOKUP($A668,眼底和Gensini!$A:$L,9,0)</f>
        <v>1.5634999999999899</v>
      </c>
      <c r="AF668">
        <f>VLOOKUP($A668,眼底和Gensini!$A:$L,10,0)</f>
        <v>0.91739999999999999</v>
      </c>
      <c r="AG668">
        <f>VLOOKUP($A668,眼底和Gensini!$A:$L,11,0)</f>
        <v>1.0506500000000001</v>
      </c>
      <c r="AH668">
        <f>VLOOKUP($A668,眼底和Gensini!$A:$L,12,0)</f>
        <v>0</v>
      </c>
    </row>
    <row r="669" spans="1:34" x14ac:dyDescent="0.25">
      <c r="A669" t="s">
        <v>196</v>
      </c>
      <c r="B669" t="e">
        <v>#N/A</v>
      </c>
      <c r="C669" t="e">
        <v>#N/A</v>
      </c>
      <c r="D669" t="e">
        <v>#N/A</v>
      </c>
      <c r="E669" t="e">
        <v>#N/A</v>
      </c>
      <c r="F669">
        <v>0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>
        <v>1</v>
      </c>
      <c r="O669" t="e">
        <v>#N/A</v>
      </c>
      <c r="P669" t="e">
        <v>#N/A</v>
      </c>
      <c r="Q669" t="e">
        <v>#N/A</v>
      </c>
      <c r="R669" t="e">
        <v>#N/A</v>
      </c>
      <c r="S669" t="e">
        <v>#N/A</v>
      </c>
      <c r="T669" t="e">
        <v>#N/A</v>
      </c>
      <c r="U669" t="e">
        <v>#N/A</v>
      </c>
      <c r="V669" t="e">
        <v>#N/A</v>
      </c>
      <c r="W669" t="e">
        <v>#N/A</v>
      </c>
      <c r="X669" t="e">
        <f>VLOOKUP(A669,眼底和Gensini!$A:$L,2,0)</f>
        <v>#N/A</v>
      </c>
      <c r="Y669" t="e">
        <f>VLOOKUP($A669,眼底和Gensini!$A:$L,2,0)</f>
        <v>#N/A</v>
      </c>
      <c r="Z669" t="e">
        <f>VLOOKUP($A669,眼底和Gensini!$A:$L,4,0)</f>
        <v>#N/A</v>
      </c>
      <c r="AA669" t="e">
        <f>VLOOKUP($A669,眼底和Gensini!$A:$L,5,0)</f>
        <v>#N/A</v>
      </c>
      <c r="AB669" t="e">
        <f>VLOOKUP($A669,眼底和Gensini!$A:$L,6,0)</f>
        <v>#N/A</v>
      </c>
      <c r="AC669" t="e">
        <f>VLOOKUP($A669,眼底和Gensini!$A:$L,7,0)</f>
        <v>#N/A</v>
      </c>
      <c r="AD669" t="e">
        <f>VLOOKUP($A669,眼底和Gensini!$A:$L,8,0)</f>
        <v>#N/A</v>
      </c>
      <c r="AE669" t="e">
        <f>VLOOKUP($A669,眼底和Gensini!$A:$L,9,0)</f>
        <v>#N/A</v>
      </c>
      <c r="AF669" t="e">
        <f>VLOOKUP($A669,眼底和Gensini!$A:$L,10,0)</f>
        <v>#N/A</v>
      </c>
      <c r="AG669" t="e">
        <f>VLOOKUP($A669,眼底和Gensini!$A:$L,11,0)</f>
        <v>#N/A</v>
      </c>
      <c r="AH669" t="e">
        <f>VLOOKUP($A669,眼底和Gensini!$A:$L,12,0)</f>
        <v>#N/A</v>
      </c>
    </row>
    <row r="670" spans="1:34" x14ac:dyDescent="0.25">
      <c r="A670">
        <v>314504</v>
      </c>
      <c r="B670">
        <v>79</v>
      </c>
      <c r="C670">
        <v>1</v>
      </c>
      <c r="D670" t="s">
        <v>41</v>
      </c>
      <c r="E670" t="s">
        <v>41</v>
      </c>
      <c r="F670">
        <v>0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s">
        <v>41</v>
      </c>
      <c r="M670" t="s">
        <v>40</v>
      </c>
      <c r="N670">
        <v>1</v>
      </c>
      <c r="O670">
        <v>4.3600000000000003</v>
      </c>
      <c r="P670">
        <v>5.9</v>
      </c>
      <c r="Q670">
        <v>6</v>
      </c>
      <c r="R670" t="e">
        <v>#N/A</v>
      </c>
      <c r="S670">
        <v>75</v>
      </c>
      <c r="T670">
        <v>354</v>
      </c>
      <c r="U670">
        <v>193</v>
      </c>
      <c r="V670">
        <v>122</v>
      </c>
      <c r="W670">
        <v>8.3000000000000007</v>
      </c>
      <c r="X670">
        <f>VLOOKUP(A670,眼底和Gensini!$A:$L,2,0)</f>
        <v>0.71599999999999997</v>
      </c>
      <c r="Y670">
        <f>VLOOKUP($A670,眼底和Gensini!$A:$L,2,0)</f>
        <v>0.71599999999999997</v>
      </c>
      <c r="Z670">
        <f>VLOOKUP($A670,眼底和Gensini!$A:$L,4,0)</f>
        <v>62</v>
      </c>
      <c r="AA670">
        <f>VLOOKUP($A670,眼底和Gensini!$A:$L,5,0)</f>
        <v>0</v>
      </c>
      <c r="AB670">
        <f>VLOOKUP($A670,眼底和Gensini!$A:$L,6,0)</f>
        <v>87</v>
      </c>
      <c r="AC670">
        <f>VLOOKUP($A670,眼底和Gensini!$A:$L,7,0)</f>
        <v>0</v>
      </c>
      <c r="AD670">
        <f>VLOOKUP($A670,眼底和Gensini!$A:$L,8,0)</f>
        <v>1.3089999999999999</v>
      </c>
      <c r="AE670">
        <f>VLOOKUP($A670,眼底和Gensini!$A:$L,9,0)</f>
        <v>1.357</v>
      </c>
      <c r="AF670">
        <f>VLOOKUP($A670,眼底和Gensini!$A:$L,10,0)</f>
        <v>0.5474</v>
      </c>
      <c r="AG670">
        <f>VLOOKUP($A670,眼底和Gensini!$A:$L,11,0)</f>
        <v>0.91449999999999998</v>
      </c>
      <c r="AH670">
        <f>VLOOKUP($A670,眼底和Gensini!$A:$L,12,0)</f>
        <v>6</v>
      </c>
    </row>
    <row r="671" spans="1:34" x14ac:dyDescent="0.25">
      <c r="A671">
        <v>349640</v>
      </c>
      <c r="B671">
        <v>67</v>
      </c>
      <c r="C671">
        <v>1</v>
      </c>
      <c r="D671" t="s">
        <v>40</v>
      </c>
      <c r="E671" t="s">
        <v>41</v>
      </c>
      <c r="F671">
        <v>0</v>
      </c>
      <c r="G671" t="s">
        <v>53</v>
      </c>
      <c r="H671" t="s">
        <v>92</v>
      </c>
      <c r="I671" t="s">
        <v>85</v>
      </c>
      <c r="J671" t="s">
        <v>143</v>
      </c>
      <c r="K671" t="s">
        <v>163</v>
      </c>
      <c r="L671" t="s">
        <v>41</v>
      </c>
      <c r="M671" t="s">
        <v>41</v>
      </c>
      <c r="N671">
        <v>1</v>
      </c>
      <c r="O671">
        <v>2.57</v>
      </c>
      <c r="P671">
        <v>8.6</v>
      </c>
      <c r="Q671">
        <v>0</v>
      </c>
      <c r="R671">
        <v>0.2</v>
      </c>
      <c r="S671">
        <v>76</v>
      </c>
      <c r="T671">
        <v>392</v>
      </c>
      <c r="U671">
        <v>144</v>
      </c>
      <c r="V671">
        <v>85</v>
      </c>
      <c r="W671">
        <v>6.2</v>
      </c>
      <c r="X671">
        <f>VLOOKUP(A671,眼底和Gensini!$A:$L,2,0)</f>
        <v>0.71799999999999997</v>
      </c>
      <c r="Y671">
        <f>VLOOKUP($A671,眼底和Gensini!$A:$L,2,0)</f>
        <v>0.71799999999999997</v>
      </c>
      <c r="Z671">
        <f>VLOOKUP($A671,眼底和Gensini!$A:$L,4,0)</f>
        <v>60.5</v>
      </c>
      <c r="AA671">
        <f>VLOOKUP($A671,眼底和Gensini!$A:$L,5,0)</f>
        <v>49</v>
      </c>
      <c r="AB671">
        <f>VLOOKUP($A671,眼底和Gensini!$A:$L,6,0)</f>
        <v>85</v>
      </c>
      <c r="AC671">
        <f>VLOOKUP($A671,眼底和Gensini!$A:$L,7,0)</f>
        <v>97</v>
      </c>
      <c r="AD671">
        <f>VLOOKUP($A671,眼底和Gensini!$A:$L,8,0)</f>
        <v>1.19</v>
      </c>
      <c r="AE671">
        <f>VLOOKUP($A671,眼底和Gensini!$A:$L,9,0)</f>
        <v>1.3129999999999999</v>
      </c>
      <c r="AF671">
        <f>VLOOKUP($A671,眼底和Gensini!$A:$L,10,0)</f>
        <v>0.49009999999999998</v>
      </c>
      <c r="AG671">
        <f>VLOOKUP($A671,眼底和Gensini!$A:$L,11,0)</f>
        <v>1.3377999999999901</v>
      </c>
      <c r="AH671">
        <f>VLOOKUP($A671,眼底和Gensini!$A:$L,12,0)</f>
        <v>0</v>
      </c>
    </row>
    <row r="672" spans="1:34" x14ac:dyDescent="0.25">
      <c r="A672">
        <v>414110</v>
      </c>
      <c r="B672">
        <v>56</v>
      </c>
      <c r="C672">
        <v>1</v>
      </c>
      <c r="D672" t="s">
        <v>41</v>
      </c>
      <c r="E672" t="s">
        <v>40</v>
      </c>
      <c r="F672">
        <v>0</v>
      </c>
      <c r="G672" t="s">
        <v>107</v>
      </c>
      <c r="H672" t="s">
        <v>67</v>
      </c>
      <c r="I672" t="s">
        <v>76</v>
      </c>
      <c r="J672" t="s">
        <v>79</v>
      </c>
      <c r="K672" t="s">
        <v>43</v>
      </c>
      <c r="L672" t="s">
        <v>40</v>
      </c>
      <c r="M672" t="s">
        <v>41</v>
      </c>
      <c r="N672">
        <v>1</v>
      </c>
      <c r="O672">
        <v>4.83</v>
      </c>
      <c r="P672">
        <v>5.2</v>
      </c>
      <c r="Q672">
        <v>18</v>
      </c>
      <c r="R672" t="s">
        <v>52</v>
      </c>
      <c r="S672">
        <v>65</v>
      </c>
      <c r="T672">
        <v>353</v>
      </c>
      <c r="U672">
        <v>186</v>
      </c>
      <c r="V672">
        <v>155</v>
      </c>
      <c r="W672">
        <v>9.6</v>
      </c>
      <c r="X672">
        <f>VLOOKUP(A672,眼底和Gensini!$A:$L,2,0)</f>
        <v>0.66399999999999904</v>
      </c>
      <c r="Y672">
        <f>VLOOKUP($A672,眼底和Gensini!$A:$L,2,0)</f>
        <v>0.66399999999999904</v>
      </c>
      <c r="Z672">
        <f>VLOOKUP($A672,眼底和Gensini!$A:$L,4,0)</f>
        <v>59</v>
      </c>
      <c r="AA672">
        <f>VLOOKUP($A672,眼底和Gensini!$A:$L,5,0)</f>
        <v>64.5</v>
      </c>
      <c r="AB672">
        <f>VLOOKUP($A672,眼底和Gensini!$A:$L,6,0)</f>
        <v>89</v>
      </c>
      <c r="AC672">
        <f>VLOOKUP($A672,眼底和Gensini!$A:$L,7,0)</f>
        <v>75</v>
      </c>
      <c r="AD672">
        <f>VLOOKUP($A672,眼底和Gensini!$A:$L,8,0)</f>
        <v>1.4954999999999901</v>
      </c>
      <c r="AE672">
        <f>VLOOKUP($A672,眼底和Gensini!$A:$L,9,0)</f>
        <v>1.5415000000000001</v>
      </c>
      <c r="AF672">
        <f>VLOOKUP($A672,眼底和Gensini!$A:$L,10,0)</f>
        <v>0.94255</v>
      </c>
      <c r="AG672">
        <f>VLOOKUP($A672,眼底和Gensini!$A:$L,11,0)</f>
        <v>1.0004</v>
      </c>
      <c r="AH672">
        <f>VLOOKUP($A672,眼底和Gensini!$A:$L,12,0)</f>
        <v>18</v>
      </c>
    </row>
    <row r="673" spans="1:34" x14ac:dyDescent="0.25">
      <c r="A673">
        <v>128388</v>
      </c>
      <c r="B673">
        <v>68</v>
      </c>
      <c r="C673">
        <v>2</v>
      </c>
      <c r="D673" t="s">
        <v>40</v>
      </c>
      <c r="E673" t="s">
        <v>41</v>
      </c>
      <c r="F673">
        <v>0</v>
      </c>
      <c r="G673" t="s">
        <v>159</v>
      </c>
      <c r="H673" t="s">
        <v>74</v>
      </c>
      <c r="I673" t="s">
        <v>70</v>
      </c>
      <c r="J673" t="s">
        <v>82</v>
      </c>
      <c r="K673" t="s">
        <v>51</v>
      </c>
      <c r="L673" t="s">
        <v>41</v>
      </c>
      <c r="M673" t="s">
        <v>40</v>
      </c>
      <c r="N673">
        <v>1</v>
      </c>
      <c r="O673">
        <v>3.07</v>
      </c>
      <c r="P673">
        <v>5.2</v>
      </c>
      <c r="Q673">
        <v>0</v>
      </c>
      <c r="R673" t="s">
        <v>52</v>
      </c>
      <c r="S673">
        <v>59</v>
      </c>
      <c r="T673">
        <v>192</v>
      </c>
      <c r="U673">
        <v>173</v>
      </c>
      <c r="V673">
        <v>107</v>
      </c>
      <c r="W673">
        <v>2.5</v>
      </c>
      <c r="X673">
        <f>VLOOKUP(A673,眼底和Gensini!$A:$L,2,0)</f>
        <v>0.76800000000000002</v>
      </c>
      <c r="Y673">
        <f>VLOOKUP($A673,眼底和Gensini!$A:$L,2,0)</f>
        <v>0.76800000000000002</v>
      </c>
      <c r="Z673">
        <f>VLOOKUP($A673,眼底和Gensini!$A:$L,4,0)</f>
        <v>53</v>
      </c>
      <c r="AA673">
        <f>VLOOKUP($A673,眼底和Gensini!$A:$L,5,0)</f>
        <v>41</v>
      </c>
      <c r="AB673">
        <f>VLOOKUP($A673,眼底和Gensini!$A:$L,6,0)</f>
        <v>74.5</v>
      </c>
      <c r="AC673">
        <f>VLOOKUP($A673,眼底和Gensini!$A:$L,7,0)</f>
        <v>93.5</v>
      </c>
      <c r="AD673">
        <f>VLOOKUP($A673,眼底和Gensini!$A:$L,8,0)</f>
        <v>1.47999999999999</v>
      </c>
      <c r="AE673">
        <f>VLOOKUP($A673,眼底和Gensini!$A:$L,9,0)</f>
        <v>1.5659999999999901</v>
      </c>
      <c r="AF673">
        <f>VLOOKUP($A673,眼底和Gensini!$A:$L,10,0)</f>
        <v>0.78954999999999997</v>
      </c>
      <c r="AG673">
        <f>VLOOKUP($A673,眼底和Gensini!$A:$L,11,0)</f>
        <v>1.3121499999999999</v>
      </c>
      <c r="AH673">
        <f>VLOOKUP($A673,眼底和Gensini!$A:$L,12,0)</f>
        <v>0</v>
      </c>
    </row>
    <row r="674" spans="1:34" x14ac:dyDescent="0.25">
      <c r="A674">
        <v>414078</v>
      </c>
      <c r="B674">
        <v>63</v>
      </c>
      <c r="C674">
        <v>1</v>
      </c>
      <c r="D674" t="s">
        <v>41</v>
      </c>
      <c r="E674" t="s">
        <v>41</v>
      </c>
      <c r="F674">
        <v>0</v>
      </c>
      <c r="G674" t="s">
        <v>53</v>
      </c>
      <c r="H674" t="s">
        <v>95</v>
      </c>
      <c r="I674" t="s">
        <v>51</v>
      </c>
      <c r="J674" t="s">
        <v>75</v>
      </c>
      <c r="K674" t="s">
        <v>76</v>
      </c>
      <c r="L674" t="s">
        <v>40</v>
      </c>
      <c r="M674" t="s">
        <v>40</v>
      </c>
      <c r="N674">
        <v>1</v>
      </c>
      <c r="O674">
        <v>6.54</v>
      </c>
      <c r="P674">
        <v>5.7</v>
      </c>
      <c r="Q674">
        <v>16</v>
      </c>
      <c r="R674">
        <v>14.8</v>
      </c>
      <c r="S674">
        <v>89</v>
      </c>
      <c r="T674">
        <v>329</v>
      </c>
      <c r="U674">
        <v>286</v>
      </c>
      <c r="V674">
        <v>58</v>
      </c>
      <c r="W674">
        <v>10.3</v>
      </c>
      <c r="X674">
        <f>VLOOKUP(A674,眼底和Gensini!$A:$L,2,0)</f>
        <v>0.64400000000000002</v>
      </c>
      <c r="Y674">
        <f>VLOOKUP($A674,眼底和Gensini!$A:$L,2,0)</f>
        <v>0.64400000000000002</v>
      </c>
      <c r="Z674">
        <f>VLOOKUP($A674,眼底和Gensini!$A:$L,4,0)</f>
        <v>60.5</v>
      </c>
      <c r="AA674">
        <f>VLOOKUP($A674,眼底和Gensini!$A:$L,5,0)</f>
        <v>57.5</v>
      </c>
      <c r="AB674">
        <f>VLOOKUP($A674,眼底和Gensini!$A:$L,6,0)</f>
        <v>94.5</v>
      </c>
      <c r="AC674">
        <f>VLOOKUP($A674,眼底和Gensini!$A:$L,7,0)</f>
        <v>97</v>
      </c>
      <c r="AD674">
        <f>VLOOKUP($A674,眼底和Gensini!$A:$L,8,0)</f>
        <v>1.589</v>
      </c>
      <c r="AE674">
        <f>VLOOKUP($A674,眼底和Gensini!$A:$L,9,0)</f>
        <v>1.6214999999999999</v>
      </c>
      <c r="AF674">
        <f>VLOOKUP($A674,眼底和Gensini!$A:$L,10,0)</f>
        <v>0.84065000000000001</v>
      </c>
      <c r="AG674">
        <f>VLOOKUP($A674,眼底和Gensini!$A:$L,11,0)</f>
        <v>2.6619999999999999</v>
      </c>
      <c r="AH674">
        <f>VLOOKUP($A674,眼底和Gensini!$A:$L,12,0)</f>
        <v>16</v>
      </c>
    </row>
    <row r="675" spans="1:34" x14ac:dyDescent="0.25">
      <c r="A675">
        <v>414178</v>
      </c>
      <c r="B675">
        <v>59</v>
      </c>
      <c r="C675">
        <v>2</v>
      </c>
      <c r="D675" t="s">
        <v>40</v>
      </c>
      <c r="E675" t="s">
        <v>40</v>
      </c>
      <c r="F675">
        <v>0</v>
      </c>
      <c r="G675" t="s">
        <v>131</v>
      </c>
      <c r="H675" t="s">
        <v>80</v>
      </c>
      <c r="I675" t="s">
        <v>70</v>
      </c>
      <c r="J675" t="s">
        <v>78</v>
      </c>
      <c r="K675" t="s">
        <v>54</v>
      </c>
      <c r="L675" t="s">
        <v>41</v>
      </c>
      <c r="M675" t="s">
        <v>41</v>
      </c>
      <c r="N675">
        <v>1</v>
      </c>
      <c r="O675">
        <v>5.7</v>
      </c>
      <c r="P675">
        <v>6.7</v>
      </c>
      <c r="Q675">
        <v>3</v>
      </c>
      <c r="R675" t="e">
        <v>#N/A</v>
      </c>
      <c r="S675">
        <v>58</v>
      </c>
      <c r="T675">
        <v>323</v>
      </c>
      <c r="U675">
        <v>182</v>
      </c>
      <c r="V675">
        <v>68</v>
      </c>
      <c r="W675">
        <v>10.4</v>
      </c>
      <c r="X675">
        <f>VLOOKUP(A675,眼底和Gensini!$A:$L,2,0)</f>
        <v>0.92549999999999999</v>
      </c>
      <c r="Y675">
        <f>VLOOKUP($A675,眼底和Gensini!$A:$L,2,0)</f>
        <v>0.92549999999999999</v>
      </c>
      <c r="Z675">
        <f>VLOOKUP($A675,眼底和Gensini!$A:$L,4,0)</f>
        <v>69.5</v>
      </c>
      <c r="AA675">
        <f>VLOOKUP($A675,眼底和Gensini!$A:$L,5,0)</f>
        <v>74</v>
      </c>
      <c r="AB675">
        <f>VLOOKUP($A675,眼底和Gensini!$A:$L,6,0)</f>
        <v>76</v>
      </c>
      <c r="AC675">
        <f>VLOOKUP($A675,眼底和Gensini!$A:$L,7,0)</f>
        <v>104</v>
      </c>
      <c r="AD675">
        <f>VLOOKUP($A675,眼底和Gensini!$A:$L,8,0)</f>
        <v>1.52</v>
      </c>
      <c r="AE675">
        <f>VLOOKUP($A675,眼底和Gensini!$A:$L,9,0)</f>
        <v>1.5839999999999901</v>
      </c>
      <c r="AF675">
        <f>VLOOKUP($A675,眼底和Gensini!$A:$L,10,0)</f>
        <v>1.0542</v>
      </c>
      <c r="AG675">
        <f>VLOOKUP($A675,眼底和Gensini!$A:$L,11,0)</f>
        <v>1.0457999999999901</v>
      </c>
      <c r="AH675">
        <f>VLOOKUP($A675,眼底和Gensini!$A:$L,12,0)</f>
        <v>3</v>
      </c>
    </row>
    <row r="676" spans="1:34" x14ac:dyDescent="0.25">
      <c r="A676">
        <v>414281</v>
      </c>
      <c r="B676">
        <v>63</v>
      </c>
      <c r="C676">
        <v>2</v>
      </c>
      <c r="D676" t="s">
        <v>40</v>
      </c>
      <c r="E676" t="s">
        <v>40</v>
      </c>
      <c r="F676">
        <v>0</v>
      </c>
      <c r="G676" t="s">
        <v>47</v>
      </c>
      <c r="H676" t="s">
        <v>62</v>
      </c>
      <c r="I676" t="s">
        <v>101</v>
      </c>
      <c r="J676" t="s">
        <v>50</v>
      </c>
      <c r="K676" t="s">
        <v>49</v>
      </c>
      <c r="L676" t="s">
        <v>41</v>
      </c>
      <c r="M676" t="s">
        <v>41</v>
      </c>
      <c r="N676">
        <v>1</v>
      </c>
      <c r="O676">
        <v>4.58</v>
      </c>
      <c r="P676">
        <v>6.2</v>
      </c>
      <c r="Q676">
        <v>6</v>
      </c>
      <c r="R676" t="s">
        <v>52</v>
      </c>
      <c r="S676">
        <v>48</v>
      </c>
      <c r="T676">
        <v>176</v>
      </c>
      <c r="U676">
        <v>217</v>
      </c>
      <c r="V676">
        <v>25</v>
      </c>
      <c r="W676">
        <v>2.2000000000000002</v>
      </c>
      <c r="X676">
        <f>VLOOKUP(A676,眼底和Gensini!$A:$L,2,0)</f>
        <v>0.55899999999999905</v>
      </c>
      <c r="Y676">
        <f>VLOOKUP($A676,眼底和Gensini!$A:$L,2,0)</f>
        <v>0.55899999999999905</v>
      </c>
      <c r="Z676">
        <f>VLOOKUP($A676,眼底和Gensini!$A:$L,4,0)</f>
        <v>47.5</v>
      </c>
      <c r="AA676">
        <f>VLOOKUP($A676,眼底和Gensini!$A:$L,5,0)</f>
        <v>51</v>
      </c>
      <c r="AB676">
        <f>VLOOKUP($A676,眼底和Gensini!$A:$L,6,0)</f>
        <v>85.5</v>
      </c>
      <c r="AC676">
        <f>VLOOKUP($A676,眼底和Gensini!$A:$L,7,0)</f>
        <v>73.5</v>
      </c>
      <c r="AD676">
        <f>VLOOKUP($A676,眼底和Gensini!$A:$L,8,0)</f>
        <v>1.5754999999999999</v>
      </c>
      <c r="AE676">
        <f>VLOOKUP($A676,眼底和Gensini!$A:$L,9,0)</f>
        <v>1.5599999999999901</v>
      </c>
      <c r="AF676">
        <f>VLOOKUP($A676,眼底和Gensini!$A:$L,10,0)</f>
        <v>0.88690000000000002</v>
      </c>
      <c r="AG676">
        <f>VLOOKUP($A676,眼底和Gensini!$A:$L,11,0)</f>
        <v>1.4009499999999999</v>
      </c>
      <c r="AH676">
        <f>VLOOKUP($A676,眼底和Gensini!$A:$L,12,0)</f>
        <v>6</v>
      </c>
    </row>
    <row r="677" spans="1:34" x14ac:dyDescent="0.25">
      <c r="A677">
        <v>368179</v>
      </c>
      <c r="B677">
        <v>60</v>
      </c>
      <c r="C677">
        <v>1</v>
      </c>
      <c r="D677" t="s">
        <v>41</v>
      </c>
      <c r="E677" t="s">
        <v>41</v>
      </c>
      <c r="F677">
        <v>0</v>
      </c>
      <c r="G677" t="s">
        <v>73</v>
      </c>
      <c r="H677" t="s">
        <v>92</v>
      </c>
      <c r="I677" t="s">
        <v>55</v>
      </c>
      <c r="J677" t="s">
        <v>184</v>
      </c>
      <c r="K677" t="s">
        <v>84</v>
      </c>
      <c r="L677" t="s">
        <v>41</v>
      </c>
      <c r="M677" t="s">
        <v>41</v>
      </c>
      <c r="N677">
        <v>1</v>
      </c>
      <c r="O677">
        <v>5.34</v>
      </c>
      <c r="P677">
        <v>6.1</v>
      </c>
      <c r="Q677">
        <v>66</v>
      </c>
      <c r="R677" t="s">
        <v>52</v>
      </c>
      <c r="S677">
        <v>78</v>
      </c>
      <c r="T677">
        <v>330</v>
      </c>
      <c r="U677">
        <v>202</v>
      </c>
      <c r="V677">
        <v>160</v>
      </c>
      <c r="W677">
        <v>51.3</v>
      </c>
      <c r="X677">
        <f>VLOOKUP(A677,眼底和Gensini!$A:$L,2,0)</f>
        <v>0.6</v>
      </c>
      <c r="Y677">
        <f>VLOOKUP($A677,眼底和Gensini!$A:$L,2,0)</f>
        <v>0.6</v>
      </c>
      <c r="Z677">
        <f>VLOOKUP($A677,眼底和Gensini!$A:$L,4,0)</f>
        <v>67</v>
      </c>
      <c r="AA677">
        <f>VLOOKUP($A677,眼底和Gensini!$A:$L,5,0)</f>
        <v>73</v>
      </c>
      <c r="AB677">
        <f>VLOOKUP($A677,眼底和Gensini!$A:$L,6,0)</f>
        <v>80</v>
      </c>
      <c r="AC677">
        <f>VLOOKUP($A677,眼底和Gensini!$A:$L,7,0)</f>
        <v>124.5</v>
      </c>
      <c r="AD677">
        <f>VLOOKUP($A677,眼底和Gensini!$A:$L,8,0)</f>
        <v>1.4855</v>
      </c>
      <c r="AE677">
        <f>VLOOKUP($A677,眼底和Gensini!$A:$L,9,0)</f>
        <v>1.548</v>
      </c>
      <c r="AF677">
        <f>VLOOKUP($A677,眼底和Gensini!$A:$L,10,0)</f>
        <v>1.0024500000000001</v>
      </c>
      <c r="AG677">
        <f>VLOOKUP($A677,眼底和Gensini!$A:$L,11,0)</f>
        <v>1.3612</v>
      </c>
      <c r="AH677">
        <f>VLOOKUP($A677,眼底和Gensini!$A:$L,12,0)</f>
        <v>66</v>
      </c>
    </row>
    <row r="678" spans="1:34" x14ac:dyDescent="0.25">
      <c r="A678">
        <v>348746</v>
      </c>
      <c r="B678">
        <v>70</v>
      </c>
      <c r="C678">
        <v>2</v>
      </c>
      <c r="D678" t="s">
        <v>40</v>
      </c>
      <c r="E678" t="s">
        <v>41</v>
      </c>
      <c r="F678">
        <v>0</v>
      </c>
      <c r="G678" t="s">
        <v>57</v>
      </c>
      <c r="H678" t="s">
        <v>54</v>
      </c>
      <c r="I678" t="s">
        <v>85</v>
      </c>
      <c r="J678" t="s">
        <v>71</v>
      </c>
      <c r="K678" t="s">
        <v>108</v>
      </c>
      <c r="L678" t="s">
        <v>41</v>
      </c>
      <c r="M678" t="s">
        <v>40</v>
      </c>
      <c r="N678">
        <v>1</v>
      </c>
      <c r="O678">
        <v>3.3</v>
      </c>
      <c r="P678">
        <v>9.5</v>
      </c>
      <c r="Q678">
        <v>44</v>
      </c>
      <c r="R678" t="s">
        <v>52</v>
      </c>
      <c r="S678">
        <v>58</v>
      </c>
      <c r="T678">
        <v>315</v>
      </c>
      <c r="U678">
        <v>158</v>
      </c>
      <c r="V678">
        <v>89</v>
      </c>
      <c r="W678">
        <v>13.5</v>
      </c>
      <c r="X678">
        <f>VLOOKUP(A678,眼底和Gensini!$A:$L,2,0)</f>
        <v>0</v>
      </c>
      <c r="Y678">
        <f>VLOOKUP($A678,眼底和Gensini!$A:$L,2,0)</f>
        <v>0</v>
      </c>
      <c r="Z678">
        <f>VLOOKUP($A678,眼底和Gensini!$A:$L,4,0)</f>
        <v>0</v>
      </c>
      <c r="AA678">
        <f>VLOOKUP($A678,眼底和Gensini!$A:$L,5,0)</f>
        <v>53</v>
      </c>
      <c r="AB678">
        <f>VLOOKUP($A678,眼底和Gensini!$A:$L,6,0)</f>
        <v>51</v>
      </c>
      <c r="AC678">
        <f>VLOOKUP($A678,眼底和Gensini!$A:$L,7,0)</f>
        <v>68</v>
      </c>
      <c r="AD678">
        <f>VLOOKUP($A678,眼底和Gensini!$A:$L,8,0)</f>
        <v>1.3069999999999999</v>
      </c>
      <c r="AE678">
        <f>VLOOKUP($A678,眼底和Gensini!$A:$L,9,0)</f>
        <v>1.3559999999999901</v>
      </c>
      <c r="AF678">
        <f>VLOOKUP($A678,眼底和Gensini!$A:$L,10,0)</f>
        <v>0.7157</v>
      </c>
      <c r="AG678">
        <f>VLOOKUP($A678,眼底和Gensini!$A:$L,11,0)</f>
        <v>1.0052000000000001</v>
      </c>
      <c r="AH678">
        <f>VLOOKUP($A678,眼底和Gensini!$A:$L,12,0)</f>
        <v>44</v>
      </c>
    </row>
    <row r="679" spans="1:34" x14ac:dyDescent="0.25">
      <c r="A679">
        <v>414170</v>
      </c>
      <c r="B679">
        <v>75</v>
      </c>
      <c r="C679">
        <v>2</v>
      </c>
      <c r="D679" t="s">
        <v>40</v>
      </c>
      <c r="E679" t="s">
        <v>40</v>
      </c>
      <c r="F679">
        <v>0</v>
      </c>
      <c r="G679" t="s">
        <v>87</v>
      </c>
      <c r="H679" t="s">
        <v>72</v>
      </c>
      <c r="I679" t="s">
        <v>49</v>
      </c>
      <c r="J679" t="s">
        <v>133</v>
      </c>
      <c r="K679" t="s">
        <v>58</v>
      </c>
      <c r="L679" t="s">
        <v>41</v>
      </c>
      <c r="M679" t="s">
        <v>40</v>
      </c>
      <c r="N679">
        <v>1</v>
      </c>
      <c r="O679">
        <v>4.68</v>
      </c>
      <c r="P679">
        <v>4.9000000000000004</v>
      </c>
      <c r="Q679">
        <v>0</v>
      </c>
      <c r="R679">
        <v>0.6</v>
      </c>
      <c r="S679">
        <v>44</v>
      </c>
      <c r="T679">
        <v>351</v>
      </c>
      <c r="U679">
        <v>245</v>
      </c>
      <c r="V679">
        <v>73</v>
      </c>
      <c r="W679">
        <v>15</v>
      </c>
      <c r="X679">
        <f>VLOOKUP(A679,眼底和Gensini!$A:$L,2,0)</f>
        <v>0.71399999999999997</v>
      </c>
      <c r="Y679">
        <f>VLOOKUP($A679,眼底和Gensini!$A:$L,2,0)</f>
        <v>0.71399999999999997</v>
      </c>
      <c r="Z679">
        <f>VLOOKUP($A679,眼底和Gensini!$A:$L,4,0)</f>
        <v>54</v>
      </c>
      <c r="AA679">
        <f>VLOOKUP($A679,眼底和Gensini!$A:$L,5,0)</f>
        <v>57.5</v>
      </c>
      <c r="AB679">
        <f>VLOOKUP($A679,眼底和Gensini!$A:$L,6,0)</f>
        <v>75.5</v>
      </c>
      <c r="AC679">
        <f>VLOOKUP($A679,眼底和Gensini!$A:$L,7,0)</f>
        <v>82</v>
      </c>
      <c r="AD679">
        <f>VLOOKUP($A679,眼底和Gensini!$A:$L,8,0)</f>
        <v>1.4415</v>
      </c>
      <c r="AE679">
        <f>VLOOKUP($A679,眼底和Gensini!$A:$L,9,0)</f>
        <v>1.52849999999999</v>
      </c>
      <c r="AF679">
        <f>VLOOKUP($A679,眼底和Gensini!$A:$L,10,0)</f>
        <v>1.7905</v>
      </c>
      <c r="AG679">
        <f>VLOOKUP($A679,眼底和Gensini!$A:$L,11,0)</f>
        <v>1.34605</v>
      </c>
      <c r="AH679">
        <f>VLOOKUP($A679,眼底和Gensini!$A:$L,12,0)</f>
        <v>0</v>
      </c>
    </row>
    <row r="680" spans="1:34" x14ac:dyDescent="0.25">
      <c r="A680">
        <v>366256</v>
      </c>
      <c r="B680">
        <v>72</v>
      </c>
      <c r="C680">
        <v>2</v>
      </c>
      <c r="D680" t="s">
        <v>40</v>
      </c>
      <c r="E680" t="s">
        <v>41</v>
      </c>
      <c r="F680">
        <v>0</v>
      </c>
      <c r="G680" t="s">
        <v>61</v>
      </c>
      <c r="H680" t="s">
        <v>89</v>
      </c>
      <c r="I680" t="s">
        <v>55</v>
      </c>
      <c r="J680" t="s">
        <v>135</v>
      </c>
      <c r="K680" t="s">
        <v>108</v>
      </c>
      <c r="L680" t="s">
        <v>41</v>
      </c>
      <c r="M680" t="s">
        <v>40</v>
      </c>
      <c r="N680">
        <v>1</v>
      </c>
      <c r="O680">
        <v>5.74</v>
      </c>
      <c r="P680">
        <v>7.7</v>
      </c>
      <c r="Q680">
        <v>16</v>
      </c>
      <c r="R680">
        <v>10</v>
      </c>
      <c r="S680">
        <v>53</v>
      </c>
      <c r="T680">
        <v>372</v>
      </c>
      <c r="U680">
        <v>220</v>
      </c>
      <c r="V680">
        <v>26</v>
      </c>
      <c r="W680">
        <v>11</v>
      </c>
      <c r="X680">
        <f>VLOOKUP(A680,眼底和Gensini!$A:$L,2,0)</f>
        <v>0.61649999999999905</v>
      </c>
      <c r="Y680">
        <f>VLOOKUP($A680,眼底和Gensini!$A:$L,2,0)</f>
        <v>0.61649999999999905</v>
      </c>
      <c r="Z680">
        <f>VLOOKUP($A680,眼底和Gensini!$A:$L,4,0)</f>
        <v>49.5</v>
      </c>
      <c r="AA680">
        <f>VLOOKUP($A680,眼底和Gensini!$A:$L,5,0)</f>
        <v>48</v>
      </c>
      <c r="AB680">
        <f>VLOOKUP($A680,眼底和Gensini!$A:$L,6,0)</f>
        <v>81</v>
      </c>
      <c r="AC680">
        <f>VLOOKUP($A680,眼底和Gensini!$A:$L,7,0)</f>
        <v>90</v>
      </c>
      <c r="AD680">
        <f>VLOOKUP($A680,眼底和Gensini!$A:$L,8,0)</f>
        <v>1.5445</v>
      </c>
      <c r="AE680">
        <f>VLOOKUP($A680,眼底和Gensini!$A:$L,9,0)</f>
        <v>1.58849999999999</v>
      </c>
      <c r="AF680">
        <f>VLOOKUP($A680,眼底和Gensini!$A:$L,10,0)</f>
        <v>1.27935</v>
      </c>
      <c r="AG680">
        <f>VLOOKUP($A680,眼底和Gensini!$A:$L,11,0)</f>
        <v>1.4920499999999901</v>
      </c>
      <c r="AH680">
        <f>VLOOKUP($A680,眼底和Gensini!$A:$L,12,0)</f>
        <v>16</v>
      </c>
    </row>
    <row r="681" spans="1:34" x14ac:dyDescent="0.25">
      <c r="A681">
        <v>414703</v>
      </c>
      <c r="B681">
        <v>62</v>
      </c>
      <c r="C681">
        <v>2</v>
      </c>
      <c r="D681" t="s">
        <v>40</v>
      </c>
      <c r="E681" t="s">
        <v>40</v>
      </c>
      <c r="F681">
        <v>0</v>
      </c>
      <c r="G681" t="s">
        <v>88</v>
      </c>
      <c r="H681" t="s">
        <v>112</v>
      </c>
      <c r="I681" t="s">
        <v>85</v>
      </c>
      <c r="J681" t="s">
        <v>163</v>
      </c>
      <c r="K681" t="s">
        <v>76</v>
      </c>
      <c r="L681" t="s">
        <v>41</v>
      </c>
      <c r="M681" t="s">
        <v>41</v>
      </c>
      <c r="N681">
        <v>1</v>
      </c>
      <c r="O681">
        <v>3.36</v>
      </c>
      <c r="P681">
        <v>4.5</v>
      </c>
      <c r="Q681">
        <v>14</v>
      </c>
      <c r="R681" t="s">
        <v>52</v>
      </c>
      <c r="S681">
        <v>63</v>
      </c>
      <c r="T681">
        <v>252</v>
      </c>
      <c r="U681">
        <v>169</v>
      </c>
      <c r="V681">
        <v>83</v>
      </c>
      <c r="W681">
        <v>1.6</v>
      </c>
      <c r="X681">
        <f>VLOOKUP(A681,眼底和Gensini!$A:$L,2,0)</f>
        <v>0.61650000000000005</v>
      </c>
      <c r="Y681">
        <f>VLOOKUP($A681,眼底和Gensini!$A:$L,2,0)</f>
        <v>0.61650000000000005</v>
      </c>
      <c r="Z681">
        <f>VLOOKUP($A681,眼底和Gensini!$A:$L,4,0)</f>
        <v>49</v>
      </c>
      <c r="AA681">
        <f>VLOOKUP($A681,眼底和Gensini!$A:$L,5,0)</f>
        <v>53</v>
      </c>
      <c r="AB681">
        <f>VLOOKUP($A681,眼底和Gensini!$A:$L,6,0)</f>
        <v>80.5</v>
      </c>
      <c r="AC681">
        <f>VLOOKUP($A681,眼底和Gensini!$A:$L,7,0)</f>
        <v>75.5</v>
      </c>
      <c r="AD681">
        <f>VLOOKUP($A681,眼底和Gensini!$A:$L,8,0)</f>
        <v>1.444</v>
      </c>
      <c r="AE681">
        <f>VLOOKUP($A681,眼底和Gensini!$A:$L,9,0)</f>
        <v>1.4969999999999899</v>
      </c>
      <c r="AF681">
        <f>VLOOKUP($A681,眼底和Gensini!$A:$L,10,0)</f>
        <v>0.72199999999999998</v>
      </c>
      <c r="AG681">
        <f>VLOOKUP($A681,眼底和Gensini!$A:$L,11,0)</f>
        <v>1.0934999999999999</v>
      </c>
      <c r="AH681">
        <f>VLOOKUP($A681,眼底和Gensini!$A:$L,12,0)</f>
        <v>14</v>
      </c>
    </row>
    <row r="682" spans="1:34" x14ac:dyDescent="0.25">
      <c r="A682">
        <v>296313</v>
      </c>
      <c r="B682">
        <v>79</v>
      </c>
      <c r="C682">
        <v>2</v>
      </c>
      <c r="D682" t="s">
        <v>40</v>
      </c>
      <c r="E682" t="s">
        <v>41</v>
      </c>
      <c r="F682">
        <v>0</v>
      </c>
      <c r="G682" t="s">
        <v>47</v>
      </c>
      <c r="H682" t="s">
        <v>63</v>
      </c>
      <c r="I682" t="s">
        <v>112</v>
      </c>
      <c r="J682" t="s">
        <v>56</v>
      </c>
      <c r="K682" t="s">
        <v>60</v>
      </c>
      <c r="L682" t="s">
        <v>40</v>
      </c>
      <c r="M682" t="s">
        <v>40</v>
      </c>
      <c r="N682">
        <v>1</v>
      </c>
      <c r="O682">
        <v>6.27</v>
      </c>
      <c r="P682">
        <v>5.8</v>
      </c>
      <c r="Q682">
        <v>8</v>
      </c>
      <c r="R682" t="e">
        <v>#N/A</v>
      </c>
      <c r="S682" t="e">
        <v>#N/A</v>
      </c>
      <c r="T682" t="e">
        <v>#N/A</v>
      </c>
      <c r="U682" t="e">
        <v>#N/A</v>
      </c>
      <c r="V682" t="e">
        <v>#N/A</v>
      </c>
      <c r="W682" t="e">
        <v>#N/A</v>
      </c>
      <c r="X682">
        <f>VLOOKUP(A682,眼底和Gensini!$A:$L,2,0)</f>
        <v>0.84250000000000003</v>
      </c>
      <c r="Y682">
        <f>VLOOKUP($A682,眼底和Gensini!$A:$L,2,0)</f>
        <v>0.84250000000000003</v>
      </c>
      <c r="Z682">
        <f>VLOOKUP($A682,眼底和Gensini!$A:$L,4,0)</f>
        <v>57.5</v>
      </c>
      <c r="AA682">
        <f>VLOOKUP($A682,眼底和Gensini!$A:$L,5,0)</f>
        <v>65.5</v>
      </c>
      <c r="AB682">
        <f>VLOOKUP($A682,眼底和Gensini!$A:$L,6,0)</f>
        <v>70</v>
      </c>
      <c r="AC682">
        <f>VLOOKUP($A682,眼底和Gensini!$A:$L,7,0)</f>
        <v>80.5</v>
      </c>
      <c r="AD682">
        <f>VLOOKUP($A682,眼底和Gensini!$A:$L,8,0)</f>
        <v>1.2894999999999901</v>
      </c>
      <c r="AE682">
        <f>VLOOKUP($A682,眼底和Gensini!$A:$L,9,0)</f>
        <v>1.4195</v>
      </c>
      <c r="AF682">
        <f>VLOOKUP($A682,眼底和Gensini!$A:$L,10,0)</f>
        <v>0.74519999999999997</v>
      </c>
      <c r="AG682">
        <f>VLOOKUP($A682,眼底和Gensini!$A:$L,11,0)</f>
        <v>1.2847499999999901</v>
      </c>
      <c r="AH682">
        <f>VLOOKUP($A682,眼底和Gensini!$A:$L,12,0)</f>
        <v>8</v>
      </c>
    </row>
    <row r="683" spans="1:34" x14ac:dyDescent="0.25">
      <c r="A683">
        <v>314331</v>
      </c>
      <c r="B683">
        <v>62</v>
      </c>
      <c r="C683">
        <v>1</v>
      </c>
      <c r="D683" t="s">
        <v>41</v>
      </c>
      <c r="E683" t="s">
        <v>41</v>
      </c>
      <c r="F683">
        <v>0</v>
      </c>
      <c r="G683" t="s">
        <v>153</v>
      </c>
      <c r="H683" t="s">
        <v>92</v>
      </c>
      <c r="I683" t="s">
        <v>51</v>
      </c>
      <c r="J683" t="s">
        <v>97</v>
      </c>
      <c r="K683" t="s">
        <v>80</v>
      </c>
      <c r="L683" t="s">
        <v>41</v>
      </c>
      <c r="M683" t="s">
        <v>41</v>
      </c>
      <c r="N683">
        <v>1</v>
      </c>
      <c r="O683">
        <v>5.24</v>
      </c>
      <c r="P683">
        <v>9.1999999999999993</v>
      </c>
      <c r="Q683">
        <v>4</v>
      </c>
      <c r="R683">
        <v>17.100000000000001</v>
      </c>
      <c r="S683">
        <v>87</v>
      </c>
      <c r="T683">
        <v>408</v>
      </c>
      <c r="U683">
        <v>207</v>
      </c>
      <c r="V683">
        <v>168</v>
      </c>
      <c r="W683">
        <v>28.7</v>
      </c>
      <c r="X683">
        <f>VLOOKUP(A683,眼底和Gensini!$A:$L,2,0)</f>
        <v>0.62</v>
      </c>
      <c r="Y683">
        <f>VLOOKUP($A683,眼底和Gensini!$A:$L,2,0)</f>
        <v>0.62</v>
      </c>
      <c r="Z683">
        <f>VLOOKUP($A683,眼底和Gensini!$A:$L,4,0)</f>
        <v>64</v>
      </c>
      <c r="AA683">
        <f>VLOOKUP($A683,眼底和Gensini!$A:$L,5,0)</f>
        <v>64</v>
      </c>
      <c r="AB683">
        <f>VLOOKUP($A683,眼底和Gensini!$A:$L,6,0)</f>
        <v>104</v>
      </c>
      <c r="AC683">
        <f>VLOOKUP($A683,眼底和Gensini!$A:$L,7,0)</f>
        <v>119</v>
      </c>
      <c r="AD683">
        <f>VLOOKUP($A683,眼底和Gensini!$A:$L,8,0)</f>
        <v>1.411</v>
      </c>
      <c r="AE683">
        <f>VLOOKUP($A683,眼底和Gensini!$A:$L,9,0)</f>
        <v>1.49599999999999</v>
      </c>
      <c r="AF683">
        <f>VLOOKUP($A683,眼底和Gensini!$A:$L,10,0)</f>
        <v>0.63365000000000005</v>
      </c>
      <c r="AG683">
        <f>VLOOKUP($A683,眼底和Gensini!$A:$L,11,0)</f>
        <v>1.2161</v>
      </c>
      <c r="AH683">
        <f>VLOOKUP($A683,眼底和Gensini!$A:$L,12,0)</f>
        <v>4</v>
      </c>
    </row>
    <row r="684" spans="1:34" x14ac:dyDescent="0.25">
      <c r="A684">
        <v>108195</v>
      </c>
      <c r="B684">
        <v>72</v>
      </c>
      <c r="C684">
        <v>2</v>
      </c>
      <c r="D684" t="s">
        <v>40</v>
      </c>
      <c r="E684" t="s">
        <v>41</v>
      </c>
      <c r="F684">
        <v>0</v>
      </c>
      <c r="G684" t="s">
        <v>87</v>
      </c>
      <c r="H684" t="e">
        <v>#N/A</v>
      </c>
      <c r="I684" t="s">
        <v>85</v>
      </c>
      <c r="J684" t="s">
        <v>119</v>
      </c>
      <c r="K684" t="s">
        <v>72</v>
      </c>
      <c r="L684" t="s">
        <v>41</v>
      </c>
      <c r="M684" t="s">
        <v>41</v>
      </c>
      <c r="N684">
        <v>1</v>
      </c>
      <c r="O684">
        <v>5.24</v>
      </c>
      <c r="P684">
        <v>5.0999999999999996</v>
      </c>
      <c r="Q684">
        <v>58</v>
      </c>
      <c r="R684" t="s">
        <v>52</v>
      </c>
      <c r="S684">
        <v>83</v>
      </c>
      <c r="T684">
        <v>183</v>
      </c>
      <c r="U684">
        <v>189</v>
      </c>
      <c r="V684">
        <v>64</v>
      </c>
      <c r="W684">
        <v>2.1</v>
      </c>
      <c r="X684">
        <f>VLOOKUP(A684,眼底和Gensini!$A:$L,2,0)</f>
        <v>0.67049999999999899</v>
      </c>
      <c r="Y684">
        <f>VLOOKUP($A684,眼底和Gensini!$A:$L,2,0)</f>
        <v>0.67049999999999899</v>
      </c>
      <c r="Z684">
        <f>VLOOKUP($A684,眼底和Gensini!$A:$L,4,0)</f>
        <v>58.5</v>
      </c>
      <c r="AA684">
        <f>VLOOKUP($A684,眼底和Gensini!$A:$L,5,0)</f>
        <v>60.5</v>
      </c>
      <c r="AB684">
        <f>VLOOKUP($A684,眼底和Gensini!$A:$L,6,0)</f>
        <v>87.5</v>
      </c>
      <c r="AC684">
        <f>VLOOKUP($A684,眼底和Gensini!$A:$L,7,0)</f>
        <v>89</v>
      </c>
      <c r="AD684">
        <f>VLOOKUP($A684,眼底和Gensini!$A:$L,8,0)</f>
        <v>1.4055</v>
      </c>
      <c r="AE684">
        <f>VLOOKUP($A684,眼底和Gensini!$A:$L,9,0)</f>
        <v>1.4664999999999999</v>
      </c>
      <c r="AF684">
        <f>VLOOKUP($A684,眼底和Gensini!$A:$L,10,0)</f>
        <v>0.74360000000000004</v>
      </c>
      <c r="AG684">
        <f>VLOOKUP($A684,眼底和Gensini!$A:$L,11,0)</f>
        <v>0.95655000000000001</v>
      </c>
      <c r="AH684">
        <f>VLOOKUP($A684,眼底和Gensini!$A:$L,12,0)</f>
        <v>58</v>
      </c>
    </row>
    <row r="685" spans="1:34" x14ac:dyDescent="0.25">
      <c r="A685">
        <v>139936</v>
      </c>
      <c r="B685">
        <v>76</v>
      </c>
      <c r="C685">
        <v>2</v>
      </c>
      <c r="D685" t="s">
        <v>40</v>
      </c>
      <c r="E685" t="s">
        <v>41</v>
      </c>
      <c r="F685">
        <v>0</v>
      </c>
      <c r="G685" t="s">
        <v>153</v>
      </c>
      <c r="H685" t="s">
        <v>95</v>
      </c>
      <c r="I685" t="s">
        <v>58</v>
      </c>
      <c r="J685" t="s">
        <v>125</v>
      </c>
      <c r="K685" t="s">
        <v>72</v>
      </c>
      <c r="L685" t="s">
        <v>41</v>
      </c>
      <c r="M685" t="s">
        <v>40</v>
      </c>
      <c r="N685">
        <v>1</v>
      </c>
      <c r="O685">
        <v>5.39</v>
      </c>
      <c r="P685">
        <v>5.9</v>
      </c>
      <c r="Q685">
        <v>4</v>
      </c>
      <c r="R685" t="s">
        <v>52</v>
      </c>
      <c r="S685">
        <v>85</v>
      </c>
      <c r="T685">
        <v>459</v>
      </c>
      <c r="U685">
        <v>225</v>
      </c>
      <c r="V685">
        <v>179</v>
      </c>
      <c r="W685">
        <v>1.7</v>
      </c>
      <c r="X685">
        <f>VLOOKUP(A685,眼底和Gensini!$A:$L,2,0)</f>
        <v>0.89800000000000002</v>
      </c>
      <c r="Y685">
        <f>VLOOKUP($A685,眼底和Gensini!$A:$L,2,0)</f>
        <v>0.89800000000000002</v>
      </c>
      <c r="Z685">
        <f>VLOOKUP($A685,眼底和Gensini!$A:$L,4,0)</f>
        <v>64</v>
      </c>
      <c r="AA685">
        <f>VLOOKUP($A685,眼底和Gensini!$A:$L,5,0)</f>
        <v>0</v>
      </c>
      <c r="AB685">
        <f>VLOOKUP($A685,眼底和Gensini!$A:$L,6,0)</f>
        <v>71</v>
      </c>
      <c r="AC685">
        <f>VLOOKUP($A685,眼底和Gensini!$A:$L,7,0)</f>
        <v>0</v>
      </c>
      <c r="AD685">
        <f>VLOOKUP($A685,眼底和Gensini!$A:$L,8,0)</f>
        <v>1.21</v>
      </c>
      <c r="AE685">
        <f>VLOOKUP($A685,眼底和Gensini!$A:$L,9,0)</f>
        <v>1.2370000000000001</v>
      </c>
      <c r="AF685">
        <f>VLOOKUP($A685,眼底和Gensini!$A:$L,10,0)</f>
        <v>0.64829999999999999</v>
      </c>
      <c r="AG685">
        <f>VLOOKUP($A685,眼底和Gensini!$A:$L,11,0)</f>
        <v>1.0766</v>
      </c>
      <c r="AH685">
        <f>VLOOKUP($A685,眼底和Gensini!$A:$L,12,0)</f>
        <v>4</v>
      </c>
    </row>
    <row r="686" spans="1:34" x14ac:dyDescent="0.25">
      <c r="A686">
        <v>414497</v>
      </c>
      <c r="B686">
        <v>82</v>
      </c>
      <c r="C686">
        <v>2</v>
      </c>
      <c r="D686" t="s">
        <v>40</v>
      </c>
      <c r="E686" t="s">
        <v>41</v>
      </c>
      <c r="F686">
        <v>0</v>
      </c>
      <c r="G686" t="s">
        <v>143</v>
      </c>
      <c r="H686" t="e">
        <v>#N/A</v>
      </c>
      <c r="I686" t="s">
        <v>74</v>
      </c>
      <c r="J686" t="s">
        <v>135</v>
      </c>
      <c r="K686" t="s">
        <v>51</v>
      </c>
      <c r="L686" t="s">
        <v>41</v>
      </c>
      <c r="M686" t="s">
        <v>40</v>
      </c>
      <c r="N686">
        <v>1</v>
      </c>
      <c r="O686">
        <v>4.3</v>
      </c>
      <c r="P686">
        <v>7.5</v>
      </c>
      <c r="Q686">
        <v>10</v>
      </c>
      <c r="R686">
        <v>6</v>
      </c>
      <c r="S686">
        <v>69</v>
      </c>
      <c r="T686">
        <v>316</v>
      </c>
      <c r="U686">
        <v>239</v>
      </c>
      <c r="V686">
        <v>134</v>
      </c>
      <c r="W686">
        <v>20.8</v>
      </c>
      <c r="X686">
        <f>VLOOKUP(A686,眼底和Gensini!$A:$L,2,0)</f>
        <v>0.56799999999999995</v>
      </c>
      <c r="Y686">
        <f>VLOOKUP($A686,眼底和Gensini!$A:$L,2,0)</f>
        <v>0.56799999999999995</v>
      </c>
      <c r="Z686">
        <f>VLOOKUP($A686,眼底和Gensini!$A:$L,4,0)</f>
        <v>58</v>
      </c>
      <c r="AA686">
        <f>VLOOKUP($A686,眼底和Gensini!$A:$L,5,0)</f>
        <v>65</v>
      </c>
      <c r="AB686">
        <f>VLOOKUP($A686,眼底和Gensini!$A:$L,6,0)</f>
        <v>104</v>
      </c>
      <c r="AC686">
        <f>VLOOKUP($A686,眼底和Gensini!$A:$L,7,0)</f>
        <v>94</v>
      </c>
      <c r="AD686">
        <f>VLOOKUP($A686,眼底和Gensini!$A:$L,8,0)</f>
        <v>1.2585</v>
      </c>
      <c r="AE686">
        <f>VLOOKUP($A686,眼底和Gensini!$A:$L,9,0)</f>
        <v>1.3519999999999901</v>
      </c>
      <c r="AF686">
        <f>VLOOKUP($A686,眼底和Gensini!$A:$L,10,0)</f>
        <v>0.67754999999999999</v>
      </c>
      <c r="AG686">
        <f>VLOOKUP($A686,眼底和Gensini!$A:$L,11,0)</f>
        <v>0.98485</v>
      </c>
      <c r="AH686">
        <f>VLOOKUP($A686,眼底和Gensini!$A:$L,12,0)</f>
        <v>10</v>
      </c>
    </row>
    <row r="687" spans="1:34" x14ac:dyDescent="0.25">
      <c r="A687">
        <v>171806</v>
      </c>
      <c r="B687">
        <v>53</v>
      </c>
      <c r="C687">
        <v>1</v>
      </c>
      <c r="D687" t="s">
        <v>41</v>
      </c>
      <c r="E687" t="s">
        <v>41</v>
      </c>
      <c r="F687">
        <v>0</v>
      </c>
      <c r="G687" t="s">
        <v>73</v>
      </c>
      <c r="H687" t="s">
        <v>105</v>
      </c>
      <c r="I687" t="s">
        <v>67</v>
      </c>
      <c r="J687" t="s">
        <v>149</v>
      </c>
      <c r="K687" t="s">
        <v>69</v>
      </c>
      <c r="L687" t="s">
        <v>41</v>
      </c>
      <c r="M687" t="s">
        <v>41</v>
      </c>
      <c r="N687">
        <v>1</v>
      </c>
      <c r="O687">
        <v>5.25</v>
      </c>
      <c r="P687">
        <v>12.5</v>
      </c>
      <c r="Q687">
        <v>190</v>
      </c>
      <c r="R687" t="s">
        <v>52</v>
      </c>
      <c r="S687">
        <v>164</v>
      </c>
      <c r="T687">
        <v>406</v>
      </c>
      <c r="U687">
        <v>176</v>
      </c>
      <c r="V687">
        <v>113</v>
      </c>
      <c r="W687">
        <v>1.8</v>
      </c>
      <c r="X687">
        <f>VLOOKUP(A687,眼底和Gensini!$A:$L,2,0)</f>
        <v>0.68799999999999994</v>
      </c>
      <c r="Y687">
        <f>VLOOKUP($A687,眼底和Gensini!$A:$L,2,0)</f>
        <v>0.68799999999999994</v>
      </c>
      <c r="Z687">
        <f>VLOOKUP($A687,眼底和Gensini!$A:$L,4,0)</f>
        <v>58</v>
      </c>
      <c r="AA687">
        <f>VLOOKUP($A687,眼底和Gensini!$A:$L,5,0)</f>
        <v>47</v>
      </c>
      <c r="AB687">
        <f>VLOOKUP($A687,眼底和Gensini!$A:$L,6,0)</f>
        <v>86.5</v>
      </c>
      <c r="AC687">
        <f>VLOOKUP($A687,眼底和Gensini!$A:$L,7,0)</f>
        <v>94</v>
      </c>
      <c r="AD687">
        <f>VLOOKUP($A687,眼底和Gensini!$A:$L,8,0)</f>
        <v>1.458</v>
      </c>
      <c r="AE687">
        <f>VLOOKUP($A687,眼底和Gensini!$A:$L,9,0)</f>
        <v>1.5589999999999999</v>
      </c>
      <c r="AF687">
        <f>VLOOKUP($A687,眼底和Gensini!$A:$L,10,0)</f>
        <v>0.74904999999999999</v>
      </c>
      <c r="AG687">
        <f>VLOOKUP($A687,眼底和Gensini!$A:$L,11,0)</f>
        <v>1.8869</v>
      </c>
      <c r="AH687">
        <f>VLOOKUP($A687,眼底和Gensini!$A:$L,12,0)</f>
        <v>190</v>
      </c>
    </row>
    <row r="688" spans="1:34" x14ac:dyDescent="0.25">
      <c r="A688">
        <v>364422</v>
      </c>
      <c r="B688">
        <v>59</v>
      </c>
      <c r="C688">
        <v>1</v>
      </c>
      <c r="D688" t="s">
        <v>41</v>
      </c>
      <c r="E688" t="s">
        <v>40</v>
      </c>
      <c r="F688">
        <v>0</v>
      </c>
      <c r="G688" t="s">
        <v>73</v>
      </c>
      <c r="H688" t="s">
        <v>108</v>
      </c>
      <c r="I688" t="s">
        <v>101</v>
      </c>
      <c r="J688" t="s">
        <v>148</v>
      </c>
      <c r="K688" t="s">
        <v>183</v>
      </c>
      <c r="L688" t="s">
        <v>40</v>
      </c>
      <c r="M688" t="s">
        <v>40</v>
      </c>
      <c r="N688">
        <v>1</v>
      </c>
      <c r="O688">
        <v>3.16</v>
      </c>
      <c r="P688">
        <v>5.2</v>
      </c>
      <c r="Q688" t="e">
        <v>#N/A</v>
      </c>
      <c r="R688">
        <v>5</v>
      </c>
      <c r="S688">
        <v>88</v>
      </c>
      <c r="T688">
        <v>271</v>
      </c>
      <c r="U688">
        <v>167</v>
      </c>
      <c r="V688">
        <v>94</v>
      </c>
      <c r="W688">
        <v>2</v>
      </c>
      <c r="X688" t="e">
        <f>VLOOKUP(A688,眼底和Gensini!$A:$L,2,0)</f>
        <v>#N/A</v>
      </c>
      <c r="Y688" t="e">
        <f>VLOOKUP($A688,眼底和Gensini!$A:$L,2,0)</f>
        <v>#N/A</v>
      </c>
      <c r="Z688" t="e">
        <f>VLOOKUP($A688,眼底和Gensini!$A:$L,4,0)</f>
        <v>#N/A</v>
      </c>
      <c r="AA688" t="e">
        <f>VLOOKUP($A688,眼底和Gensini!$A:$L,5,0)</f>
        <v>#N/A</v>
      </c>
      <c r="AB688" t="e">
        <f>VLOOKUP($A688,眼底和Gensini!$A:$L,6,0)</f>
        <v>#N/A</v>
      </c>
      <c r="AC688" t="e">
        <f>VLOOKUP($A688,眼底和Gensini!$A:$L,7,0)</f>
        <v>#N/A</v>
      </c>
      <c r="AD688" t="e">
        <f>VLOOKUP($A688,眼底和Gensini!$A:$L,8,0)</f>
        <v>#N/A</v>
      </c>
      <c r="AE688" t="e">
        <f>VLOOKUP($A688,眼底和Gensini!$A:$L,9,0)</f>
        <v>#N/A</v>
      </c>
      <c r="AF688" t="e">
        <f>VLOOKUP($A688,眼底和Gensini!$A:$L,10,0)</f>
        <v>#N/A</v>
      </c>
      <c r="AG688" t="e">
        <f>VLOOKUP($A688,眼底和Gensini!$A:$L,11,0)</f>
        <v>#N/A</v>
      </c>
      <c r="AH688" t="e">
        <f>VLOOKUP($A688,眼底和Gensini!$A:$L,12,0)</f>
        <v>#N/A</v>
      </c>
    </row>
    <row r="689" spans="1:34" x14ac:dyDescent="0.25">
      <c r="A689">
        <v>336304</v>
      </c>
      <c r="B689">
        <v>73</v>
      </c>
      <c r="C689">
        <v>2</v>
      </c>
      <c r="D689" t="s">
        <v>40</v>
      </c>
      <c r="E689" t="s">
        <v>41</v>
      </c>
      <c r="F689">
        <v>0</v>
      </c>
      <c r="G689" t="s">
        <v>133</v>
      </c>
      <c r="H689" t="s">
        <v>96</v>
      </c>
      <c r="I689" t="s">
        <v>70</v>
      </c>
      <c r="J689" t="s">
        <v>71</v>
      </c>
      <c r="K689" t="s">
        <v>89</v>
      </c>
      <c r="L689" t="s">
        <v>41</v>
      </c>
      <c r="M689" t="s">
        <v>40</v>
      </c>
      <c r="N689">
        <v>1</v>
      </c>
      <c r="O689">
        <v>2.77</v>
      </c>
      <c r="P689">
        <v>5.2</v>
      </c>
      <c r="Q689">
        <v>24</v>
      </c>
      <c r="R689">
        <v>5</v>
      </c>
      <c r="S689">
        <v>55</v>
      </c>
      <c r="T689">
        <v>325</v>
      </c>
      <c r="U689">
        <v>160</v>
      </c>
      <c r="V689">
        <v>58</v>
      </c>
      <c r="W689">
        <v>10.199999999999999</v>
      </c>
      <c r="X689">
        <f>VLOOKUP(A689,眼底和Gensini!$A:$L,2,0)</f>
        <v>0.82450000000000001</v>
      </c>
      <c r="Y689">
        <f>VLOOKUP($A689,眼底和Gensini!$A:$L,2,0)</f>
        <v>0.82450000000000001</v>
      </c>
      <c r="Z689">
        <f>VLOOKUP($A689,眼底和Gensini!$A:$L,4,0)</f>
        <v>69</v>
      </c>
      <c r="AA689">
        <f>VLOOKUP($A689,眼底和Gensini!$A:$L,5,0)</f>
        <v>70</v>
      </c>
      <c r="AB689">
        <f>VLOOKUP($A689,眼底和Gensini!$A:$L,6,0)</f>
        <v>84</v>
      </c>
      <c r="AC689">
        <f>VLOOKUP($A689,眼底和Gensini!$A:$L,7,0)</f>
        <v>83</v>
      </c>
      <c r="AD689">
        <f>VLOOKUP($A689,眼底和Gensini!$A:$L,8,0)</f>
        <v>1.3674999999999999</v>
      </c>
      <c r="AE689">
        <f>VLOOKUP($A689,眼底和Gensini!$A:$L,9,0)</f>
        <v>1.4994999999999901</v>
      </c>
      <c r="AF689">
        <f>VLOOKUP($A689,眼底和Gensini!$A:$L,10,0)</f>
        <v>1.1223999999999901</v>
      </c>
      <c r="AG689">
        <f>VLOOKUP($A689,眼底和Gensini!$A:$L,11,0)</f>
        <v>1.5136000000000001</v>
      </c>
      <c r="AH689">
        <f>VLOOKUP($A689,眼底和Gensini!$A:$L,12,0)</f>
        <v>24</v>
      </c>
    </row>
    <row r="690" spans="1:34" x14ac:dyDescent="0.25">
      <c r="A690">
        <v>412918</v>
      </c>
      <c r="B690">
        <v>72</v>
      </c>
      <c r="C690">
        <v>2</v>
      </c>
      <c r="D690" t="s">
        <v>40</v>
      </c>
      <c r="E690" t="s">
        <v>41</v>
      </c>
      <c r="F690">
        <v>0</v>
      </c>
      <c r="G690" t="s">
        <v>47</v>
      </c>
      <c r="H690" t="s">
        <v>128</v>
      </c>
      <c r="I690" t="s">
        <v>76</v>
      </c>
      <c r="J690" t="s">
        <v>142</v>
      </c>
      <c r="K690" t="s">
        <v>85</v>
      </c>
      <c r="L690" t="s">
        <v>41</v>
      </c>
      <c r="M690" t="s">
        <v>41</v>
      </c>
      <c r="N690">
        <v>1</v>
      </c>
      <c r="O690">
        <v>4.72</v>
      </c>
      <c r="P690">
        <v>8.6</v>
      </c>
      <c r="Q690">
        <v>136</v>
      </c>
      <c r="R690">
        <v>35.5</v>
      </c>
      <c r="S690">
        <v>58</v>
      </c>
      <c r="T690">
        <v>287</v>
      </c>
      <c r="U690">
        <v>186</v>
      </c>
      <c r="V690">
        <v>29</v>
      </c>
      <c r="W690">
        <v>12.4</v>
      </c>
      <c r="X690">
        <f>VLOOKUP(A690,眼底和Gensini!$A:$L,2,0)</f>
        <v>0</v>
      </c>
      <c r="Y690">
        <f>VLOOKUP($A690,眼底和Gensini!$A:$L,2,0)</f>
        <v>0</v>
      </c>
      <c r="Z690">
        <f>VLOOKUP($A690,眼底和Gensini!$A:$L,4,0)</f>
        <v>0</v>
      </c>
      <c r="AA690">
        <f>VLOOKUP($A690,眼底和Gensini!$A:$L,5,0)</f>
        <v>0</v>
      </c>
      <c r="AB690">
        <f>VLOOKUP($A690,眼底和Gensini!$A:$L,6,0)</f>
        <v>77</v>
      </c>
      <c r="AC690">
        <f>VLOOKUP($A690,眼底和Gensini!$A:$L,7,0)</f>
        <v>0</v>
      </c>
      <c r="AD690">
        <f>VLOOKUP($A690,眼底和Gensini!$A:$L,8,0)</f>
        <v>1.304</v>
      </c>
      <c r="AE690">
        <f>VLOOKUP($A690,眼底和Gensini!$A:$L,9,0)</f>
        <v>1.4509999999999901</v>
      </c>
      <c r="AF690">
        <f>VLOOKUP($A690,眼底和Gensini!$A:$L,10,0)</f>
        <v>0.5605</v>
      </c>
      <c r="AG690">
        <f>VLOOKUP($A690,眼底和Gensini!$A:$L,11,0)</f>
        <v>1.1753</v>
      </c>
      <c r="AH690">
        <f>VLOOKUP($A690,眼底和Gensini!$A:$L,12,0)</f>
        <v>136</v>
      </c>
    </row>
    <row r="691" spans="1:34" x14ac:dyDescent="0.25">
      <c r="A691">
        <v>414581</v>
      </c>
      <c r="B691">
        <v>69</v>
      </c>
      <c r="C691">
        <v>2</v>
      </c>
      <c r="D691" t="s">
        <v>40</v>
      </c>
      <c r="E691" t="s">
        <v>41</v>
      </c>
      <c r="F691">
        <v>0</v>
      </c>
      <c r="G691" t="s">
        <v>57</v>
      </c>
      <c r="H691" t="s">
        <v>101</v>
      </c>
      <c r="I691" t="s">
        <v>70</v>
      </c>
      <c r="J691" t="s">
        <v>59</v>
      </c>
      <c r="K691" t="s">
        <v>58</v>
      </c>
      <c r="L691" t="s">
        <v>41</v>
      </c>
      <c r="M691" t="s">
        <v>40</v>
      </c>
      <c r="N691">
        <v>1</v>
      </c>
      <c r="O691">
        <v>4.13</v>
      </c>
      <c r="P691">
        <v>5.6</v>
      </c>
      <c r="Q691">
        <v>6</v>
      </c>
      <c r="R691">
        <v>5</v>
      </c>
      <c r="S691">
        <v>53</v>
      </c>
      <c r="T691">
        <v>251</v>
      </c>
      <c r="U691">
        <v>170</v>
      </c>
      <c r="V691">
        <v>102</v>
      </c>
      <c r="W691">
        <v>2.7</v>
      </c>
      <c r="X691">
        <f>VLOOKUP(A691,眼底和Gensini!$A:$L,2,0)</f>
        <v>0.73049999999999904</v>
      </c>
      <c r="Y691">
        <f>VLOOKUP($A691,眼底和Gensini!$A:$L,2,0)</f>
        <v>0.73049999999999904</v>
      </c>
      <c r="Z691">
        <f>VLOOKUP($A691,眼底和Gensini!$A:$L,4,0)</f>
        <v>60</v>
      </c>
      <c r="AA691">
        <f>VLOOKUP($A691,眼底和Gensini!$A:$L,5,0)</f>
        <v>63.5</v>
      </c>
      <c r="AB691">
        <f>VLOOKUP($A691,眼底和Gensini!$A:$L,6,0)</f>
        <v>82.5</v>
      </c>
      <c r="AC691">
        <f>VLOOKUP($A691,眼底和Gensini!$A:$L,7,0)</f>
        <v>78.5</v>
      </c>
      <c r="AD691">
        <f>VLOOKUP($A691,眼底和Gensini!$A:$L,8,0)</f>
        <v>1.5654999999999999</v>
      </c>
      <c r="AE691">
        <f>VLOOKUP($A691,眼底和Gensini!$A:$L,9,0)</f>
        <v>1.6459999999999999</v>
      </c>
      <c r="AF691">
        <f>VLOOKUP($A691,眼底和Gensini!$A:$L,10,0)</f>
        <v>0.92825000000000002</v>
      </c>
      <c r="AG691">
        <f>VLOOKUP($A691,眼底和Gensini!$A:$L,11,0)</f>
        <v>1.2724</v>
      </c>
      <c r="AH691">
        <f>VLOOKUP($A691,眼底和Gensini!$A:$L,12,0)</f>
        <v>6</v>
      </c>
    </row>
    <row r="692" spans="1:34" x14ac:dyDescent="0.25">
      <c r="A692">
        <v>132915</v>
      </c>
      <c r="B692">
        <v>73</v>
      </c>
      <c r="C692">
        <v>1</v>
      </c>
      <c r="D692" t="s">
        <v>41</v>
      </c>
      <c r="E692" t="s">
        <v>41</v>
      </c>
      <c r="F692">
        <v>0</v>
      </c>
      <c r="G692" t="s">
        <v>153</v>
      </c>
      <c r="H692" t="s">
        <v>55</v>
      </c>
      <c r="I692" t="s">
        <v>51</v>
      </c>
      <c r="J692" t="s">
        <v>59</v>
      </c>
      <c r="K692" t="s">
        <v>101</v>
      </c>
      <c r="L692" t="s">
        <v>41</v>
      </c>
      <c r="M692" t="s">
        <v>41</v>
      </c>
      <c r="N692">
        <v>1</v>
      </c>
      <c r="O692">
        <v>4.6399999999999997</v>
      </c>
      <c r="P692">
        <v>6</v>
      </c>
      <c r="Q692">
        <v>52</v>
      </c>
      <c r="R692" t="s">
        <v>52</v>
      </c>
      <c r="S692">
        <v>131</v>
      </c>
      <c r="T692">
        <v>303</v>
      </c>
      <c r="U692">
        <v>168</v>
      </c>
      <c r="V692">
        <v>96</v>
      </c>
      <c r="W692">
        <v>13</v>
      </c>
      <c r="X692">
        <f>VLOOKUP(A692,眼底和Gensini!$A:$L,2,0)</f>
        <v>0.77200000000000002</v>
      </c>
      <c r="Y692">
        <f>VLOOKUP($A692,眼底和Gensini!$A:$L,2,0)</f>
        <v>0.77200000000000002</v>
      </c>
      <c r="Z692">
        <f>VLOOKUP($A692,眼底和Gensini!$A:$L,4,0)</f>
        <v>63</v>
      </c>
      <c r="AA692">
        <f>VLOOKUP($A692,眼底和Gensini!$A:$L,5,0)</f>
        <v>57.5</v>
      </c>
      <c r="AB692">
        <f>VLOOKUP($A692,眼底和Gensini!$A:$L,6,0)</f>
        <v>82.5</v>
      </c>
      <c r="AC692">
        <f>VLOOKUP($A692,眼底和Gensini!$A:$L,7,0)</f>
        <v>96</v>
      </c>
      <c r="AD692">
        <f>VLOOKUP($A692,眼底和Gensini!$A:$L,8,0)</f>
        <v>1.48599999999999</v>
      </c>
      <c r="AE692">
        <f>VLOOKUP($A692,眼底和Gensini!$A:$L,9,0)</f>
        <v>1.56249999999999</v>
      </c>
      <c r="AF692">
        <f>VLOOKUP($A692,眼底和Gensini!$A:$L,10,0)</f>
        <v>0.94709999999999905</v>
      </c>
      <c r="AG692">
        <f>VLOOKUP($A692,眼底和Gensini!$A:$L,11,0)</f>
        <v>1.40395</v>
      </c>
      <c r="AH692">
        <f>VLOOKUP($A692,眼底和Gensini!$A:$L,12,0)</f>
        <v>52</v>
      </c>
    </row>
    <row r="693" spans="1:34" x14ac:dyDescent="0.25">
      <c r="A693">
        <v>414731</v>
      </c>
      <c r="B693">
        <v>64</v>
      </c>
      <c r="C693">
        <v>2</v>
      </c>
      <c r="D693" t="s">
        <v>40</v>
      </c>
      <c r="E693" t="s">
        <v>40</v>
      </c>
      <c r="F693">
        <v>0</v>
      </c>
      <c r="G693" t="s">
        <v>61</v>
      </c>
      <c r="H693" t="s">
        <v>74</v>
      </c>
      <c r="I693" t="s">
        <v>77</v>
      </c>
      <c r="J693" t="s">
        <v>118</v>
      </c>
      <c r="K693" t="s">
        <v>89</v>
      </c>
      <c r="L693" t="s">
        <v>40</v>
      </c>
      <c r="M693" t="s">
        <v>41</v>
      </c>
      <c r="N693">
        <v>1</v>
      </c>
      <c r="O693">
        <v>5.41</v>
      </c>
      <c r="P693">
        <v>4.3</v>
      </c>
      <c r="Q693">
        <v>0</v>
      </c>
      <c r="R693">
        <v>0.6</v>
      </c>
      <c r="S693">
        <v>75</v>
      </c>
      <c r="T693">
        <v>364</v>
      </c>
      <c r="U693">
        <v>175</v>
      </c>
      <c r="V693">
        <v>76</v>
      </c>
      <c r="W693">
        <v>14.4</v>
      </c>
      <c r="X693">
        <f>VLOOKUP(A693,眼底和Gensini!$A:$L,2,0)</f>
        <v>0.76700000000000002</v>
      </c>
      <c r="Y693">
        <f>VLOOKUP($A693,眼底和Gensini!$A:$L,2,0)</f>
        <v>0.76700000000000002</v>
      </c>
      <c r="Z693">
        <f>VLOOKUP($A693,眼底和Gensini!$A:$L,4,0)</f>
        <v>60.5</v>
      </c>
      <c r="AA693">
        <f>VLOOKUP($A693,眼底和Gensini!$A:$L,5,0)</f>
        <v>59.5</v>
      </c>
      <c r="AB693">
        <f>VLOOKUP($A693,眼底和Gensini!$A:$L,6,0)</f>
        <v>79.5</v>
      </c>
      <c r="AC693">
        <f>VLOOKUP($A693,眼底和Gensini!$A:$L,7,0)</f>
        <v>90</v>
      </c>
      <c r="AD693">
        <f>VLOOKUP($A693,眼底和Gensini!$A:$L,8,0)</f>
        <v>1.4950000000000001</v>
      </c>
      <c r="AE693">
        <f>VLOOKUP($A693,眼底和Gensini!$A:$L,9,0)</f>
        <v>1.5529999999999899</v>
      </c>
      <c r="AF693">
        <f>VLOOKUP($A693,眼底和Gensini!$A:$L,10,0)</f>
        <v>0.72609999999999997</v>
      </c>
      <c r="AG693">
        <f>VLOOKUP($A693,眼底和Gensini!$A:$L,11,0)</f>
        <v>1.2382499999999901</v>
      </c>
      <c r="AH693">
        <f>VLOOKUP($A693,眼底和Gensini!$A:$L,12,0)</f>
        <v>0</v>
      </c>
    </row>
    <row r="694" spans="1:34" x14ac:dyDescent="0.25">
      <c r="A694">
        <v>414707</v>
      </c>
      <c r="B694">
        <v>67</v>
      </c>
      <c r="C694">
        <v>2</v>
      </c>
      <c r="D694" t="s">
        <v>40</v>
      </c>
      <c r="E694" t="s">
        <v>40</v>
      </c>
      <c r="F694">
        <v>0</v>
      </c>
      <c r="G694" t="s">
        <v>133</v>
      </c>
      <c r="H694" t="s">
        <v>172</v>
      </c>
      <c r="I694" t="s">
        <v>89</v>
      </c>
      <c r="J694" t="s">
        <v>68</v>
      </c>
      <c r="K694" t="s">
        <v>95</v>
      </c>
      <c r="L694" t="s">
        <v>40</v>
      </c>
      <c r="M694" t="s">
        <v>41</v>
      </c>
      <c r="N694">
        <v>1</v>
      </c>
      <c r="O694">
        <v>3.46</v>
      </c>
      <c r="P694">
        <v>5.0999999999999996</v>
      </c>
      <c r="Q694">
        <v>0</v>
      </c>
      <c r="R694">
        <v>0.5</v>
      </c>
      <c r="S694">
        <v>55</v>
      </c>
      <c r="T694">
        <v>311</v>
      </c>
      <c r="U694">
        <v>165</v>
      </c>
      <c r="V694">
        <v>77</v>
      </c>
      <c r="W694">
        <v>14.2</v>
      </c>
      <c r="X694">
        <f>VLOOKUP(A694,眼底和Gensini!$A:$L,2,0)</f>
        <v>0.65549999999999997</v>
      </c>
      <c r="Y694">
        <f>VLOOKUP($A694,眼底和Gensini!$A:$L,2,0)</f>
        <v>0.65549999999999997</v>
      </c>
      <c r="Z694">
        <f>VLOOKUP($A694,眼底和Gensini!$A:$L,4,0)</f>
        <v>58</v>
      </c>
      <c r="AA694">
        <f>VLOOKUP($A694,眼底和Gensini!$A:$L,5,0)</f>
        <v>48</v>
      </c>
      <c r="AB694">
        <f>VLOOKUP($A694,眼底和Gensini!$A:$L,6,0)</f>
        <v>91</v>
      </c>
      <c r="AC694">
        <f>VLOOKUP($A694,眼底和Gensini!$A:$L,7,0)</f>
        <v>71.5</v>
      </c>
      <c r="AD694">
        <f>VLOOKUP($A694,眼底和Gensini!$A:$L,8,0)</f>
        <v>1.5899999999999901</v>
      </c>
      <c r="AE694">
        <f>VLOOKUP($A694,眼底和Gensini!$A:$L,9,0)</f>
        <v>1.6364999999999901</v>
      </c>
      <c r="AF694">
        <f>VLOOKUP($A694,眼底和Gensini!$A:$L,10,0)</f>
        <v>0.98019999999999996</v>
      </c>
      <c r="AG694">
        <f>VLOOKUP($A694,眼底和Gensini!$A:$L,11,0)</f>
        <v>1.1819500000000001</v>
      </c>
      <c r="AH694">
        <f>VLOOKUP($A694,眼底和Gensini!$A:$L,12,0)</f>
        <v>0</v>
      </c>
    </row>
    <row r="695" spans="1:34" x14ac:dyDescent="0.25">
      <c r="A695">
        <v>410603</v>
      </c>
      <c r="B695">
        <v>61</v>
      </c>
      <c r="C695">
        <v>1</v>
      </c>
      <c r="D695" t="s">
        <v>40</v>
      </c>
      <c r="E695" t="s">
        <v>40</v>
      </c>
      <c r="F695">
        <v>0</v>
      </c>
      <c r="G695" t="e">
        <v>#N/A</v>
      </c>
      <c r="H695" t="e">
        <v>#N/A</v>
      </c>
      <c r="I695" t="e">
        <v>#N/A</v>
      </c>
      <c r="J695" t="e">
        <v>#N/A</v>
      </c>
      <c r="K695" t="e">
        <v>#N/A</v>
      </c>
      <c r="L695" t="s">
        <v>41</v>
      </c>
      <c r="M695" t="s">
        <v>40</v>
      </c>
      <c r="N695">
        <v>1</v>
      </c>
      <c r="O695">
        <v>3.14</v>
      </c>
      <c r="P695">
        <v>5.0999999999999996</v>
      </c>
      <c r="Q695" t="e">
        <v>#N/A</v>
      </c>
      <c r="R695" t="s">
        <v>52</v>
      </c>
      <c r="S695">
        <v>97</v>
      </c>
      <c r="T695">
        <v>451</v>
      </c>
      <c r="U695">
        <v>167</v>
      </c>
      <c r="V695">
        <v>102</v>
      </c>
      <c r="W695">
        <v>12.3</v>
      </c>
      <c r="X695">
        <f>VLOOKUP(A695,眼底和Gensini!$A:$L,2,0)</f>
        <v>0.63700000000000001</v>
      </c>
      <c r="Y695">
        <f>VLOOKUP($A695,眼底和Gensini!$A:$L,2,0)</f>
        <v>0.63700000000000001</v>
      </c>
      <c r="Z695">
        <f>VLOOKUP($A695,眼底和Gensini!$A:$L,4,0)</f>
        <v>55.5</v>
      </c>
      <c r="AA695">
        <f>VLOOKUP($A695,眼底和Gensini!$A:$L,5,0)</f>
        <v>49.5</v>
      </c>
      <c r="AB695">
        <f>VLOOKUP($A695,眼底和Gensini!$A:$L,6,0)</f>
        <v>87</v>
      </c>
      <c r="AC695">
        <f>VLOOKUP($A695,眼底和Gensini!$A:$L,7,0)</f>
        <v>85</v>
      </c>
      <c r="AD695">
        <f>VLOOKUP($A695,眼底和Gensini!$A:$L,8,0)</f>
        <v>1.5834999999999899</v>
      </c>
      <c r="AE695">
        <f>VLOOKUP($A695,眼底和Gensini!$A:$L,9,0)</f>
        <v>1.6364999999999901</v>
      </c>
      <c r="AF695">
        <f>VLOOKUP($A695,眼底和Gensini!$A:$L,10,0)</f>
        <v>2.3747999999999898</v>
      </c>
      <c r="AG695">
        <f>VLOOKUP($A695,眼底和Gensini!$A:$L,11,0)</f>
        <v>1.27965</v>
      </c>
      <c r="AH695">
        <f>VLOOKUP($A695,眼底和Gensini!$A:$L,12,0)</f>
        <v>0</v>
      </c>
    </row>
    <row r="696" spans="1:34" x14ac:dyDescent="0.25">
      <c r="A696">
        <v>414623</v>
      </c>
      <c r="B696">
        <v>58</v>
      </c>
      <c r="C696">
        <v>1</v>
      </c>
      <c r="D696" t="s">
        <v>41</v>
      </c>
      <c r="E696" t="s">
        <v>41</v>
      </c>
      <c r="F696">
        <v>0</v>
      </c>
      <c r="G696" t="s">
        <v>126</v>
      </c>
      <c r="H696" t="s">
        <v>43</v>
      </c>
      <c r="I696" t="s">
        <v>51</v>
      </c>
      <c r="J696" t="s">
        <v>71</v>
      </c>
      <c r="K696" t="s">
        <v>60</v>
      </c>
      <c r="L696" t="s">
        <v>40</v>
      </c>
      <c r="M696" t="s">
        <v>41</v>
      </c>
      <c r="N696">
        <v>1</v>
      </c>
      <c r="O696">
        <v>5.34</v>
      </c>
      <c r="P696">
        <v>4.5</v>
      </c>
      <c r="Q696">
        <v>0</v>
      </c>
      <c r="R696" t="s">
        <v>52</v>
      </c>
      <c r="S696">
        <v>84</v>
      </c>
      <c r="T696">
        <v>406</v>
      </c>
      <c r="U696">
        <v>173</v>
      </c>
      <c r="V696">
        <v>96</v>
      </c>
      <c r="W696">
        <v>16.5</v>
      </c>
      <c r="X696">
        <f>VLOOKUP(A696,眼底和Gensini!$A:$L,2,0)</f>
        <v>0.60599999999999998</v>
      </c>
      <c r="Y696">
        <f>VLOOKUP($A696,眼底和Gensini!$A:$L,2,0)</f>
        <v>0.60599999999999998</v>
      </c>
      <c r="Z696">
        <f>VLOOKUP($A696,眼底和Gensini!$A:$L,4,0)</f>
        <v>49</v>
      </c>
      <c r="AA696">
        <f>VLOOKUP($A696,眼底和Gensini!$A:$L,5,0)</f>
        <v>53.5</v>
      </c>
      <c r="AB696">
        <f>VLOOKUP($A696,眼底和Gensini!$A:$L,6,0)</f>
        <v>81</v>
      </c>
      <c r="AC696">
        <f>VLOOKUP($A696,眼底和Gensini!$A:$L,7,0)</f>
        <v>82.5</v>
      </c>
      <c r="AD696">
        <f>VLOOKUP($A696,眼底和Gensini!$A:$L,8,0)</f>
        <v>1.4550000000000001</v>
      </c>
      <c r="AE696">
        <f>VLOOKUP($A696,眼底和Gensini!$A:$L,9,0)</f>
        <v>1.512</v>
      </c>
      <c r="AF696">
        <f>VLOOKUP($A696,眼底和Gensini!$A:$L,10,0)</f>
        <v>0.82109999999999905</v>
      </c>
      <c r="AG696">
        <f>VLOOKUP($A696,眼底和Gensini!$A:$L,11,0)</f>
        <v>1.0720499999999999</v>
      </c>
      <c r="AH696">
        <f>VLOOKUP($A696,眼底和Gensini!$A:$L,12,0)</f>
        <v>0</v>
      </c>
    </row>
    <row r="697" spans="1:34" x14ac:dyDescent="0.25">
      <c r="A697">
        <v>414724</v>
      </c>
      <c r="B697">
        <v>67</v>
      </c>
      <c r="C697">
        <v>1</v>
      </c>
      <c r="D697" t="s">
        <v>40</v>
      </c>
      <c r="E697" t="s">
        <v>41</v>
      </c>
      <c r="F697">
        <v>0</v>
      </c>
      <c r="G697" t="s">
        <v>91</v>
      </c>
      <c r="H697" t="s">
        <v>43</v>
      </c>
      <c r="I697" t="s">
        <v>101</v>
      </c>
      <c r="J697" t="s">
        <v>123</v>
      </c>
      <c r="K697" t="s">
        <v>130</v>
      </c>
      <c r="L697" t="s">
        <v>41</v>
      </c>
      <c r="M697" t="s">
        <v>41</v>
      </c>
      <c r="N697">
        <v>1</v>
      </c>
      <c r="O697">
        <v>4.6900000000000004</v>
      </c>
      <c r="P697">
        <v>6.6</v>
      </c>
      <c r="Q697">
        <v>4</v>
      </c>
      <c r="R697" t="s">
        <v>52</v>
      </c>
      <c r="S697">
        <v>74</v>
      </c>
      <c r="T697">
        <v>390</v>
      </c>
      <c r="U697">
        <v>153</v>
      </c>
      <c r="V697">
        <v>104</v>
      </c>
      <c r="W697">
        <v>10.5</v>
      </c>
      <c r="X697">
        <f>VLOOKUP(A697,眼底和Gensini!$A:$L,2,0)</f>
        <v>0.62999999999999901</v>
      </c>
      <c r="Y697">
        <f>VLOOKUP($A697,眼底和Gensini!$A:$L,2,0)</f>
        <v>0.62999999999999901</v>
      </c>
      <c r="Z697">
        <f>VLOOKUP($A697,眼底和Gensini!$A:$L,4,0)</f>
        <v>72.5</v>
      </c>
      <c r="AA697">
        <f>VLOOKUP($A697,眼底和Gensini!$A:$L,5,0)</f>
        <v>80</v>
      </c>
      <c r="AB697">
        <f>VLOOKUP($A697,眼底和Gensini!$A:$L,6,0)</f>
        <v>115.5</v>
      </c>
      <c r="AC697">
        <f>VLOOKUP($A697,眼底和Gensini!$A:$L,7,0)</f>
        <v>113.5</v>
      </c>
      <c r="AD697">
        <f>VLOOKUP($A697,眼底和Gensini!$A:$L,8,0)</f>
        <v>1.3939999999999999</v>
      </c>
      <c r="AE697">
        <f>VLOOKUP($A697,眼底和Gensini!$A:$L,9,0)</f>
        <v>1.4635</v>
      </c>
      <c r="AF697">
        <f>VLOOKUP($A697,眼底和Gensini!$A:$L,10,0)</f>
        <v>0.74595</v>
      </c>
      <c r="AG697">
        <f>VLOOKUP($A697,眼底和Gensini!$A:$L,11,0)</f>
        <v>1.29345</v>
      </c>
      <c r="AH697">
        <f>VLOOKUP($A697,眼底和Gensini!$A:$L,12,0)</f>
        <v>4</v>
      </c>
    </row>
    <row r="698" spans="1:34" x14ac:dyDescent="0.25">
      <c r="A698">
        <v>414576</v>
      </c>
      <c r="B698">
        <v>65</v>
      </c>
      <c r="C698">
        <v>1</v>
      </c>
      <c r="D698" t="s">
        <v>41</v>
      </c>
      <c r="E698" t="s">
        <v>41</v>
      </c>
      <c r="F698">
        <v>0</v>
      </c>
      <c r="G698" t="s">
        <v>88</v>
      </c>
      <c r="H698" t="e">
        <v>#N/A</v>
      </c>
      <c r="I698" t="s">
        <v>55</v>
      </c>
      <c r="J698" t="s">
        <v>45</v>
      </c>
      <c r="K698" t="s">
        <v>67</v>
      </c>
      <c r="L698" t="s">
        <v>41</v>
      </c>
      <c r="M698" t="s">
        <v>41</v>
      </c>
      <c r="N698">
        <v>1</v>
      </c>
      <c r="O698">
        <v>4.5</v>
      </c>
      <c r="P698">
        <v>6</v>
      </c>
      <c r="Q698">
        <v>66</v>
      </c>
      <c r="R698" t="s">
        <v>52</v>
      </c>
      <c r="S698">
        <v>54</v>
      </c>
      <c r="T698">
        <v>367</v>
      </c>
      <c r="U698">
        <v>180</v>
      </c>
      <c r="V698">
        <v>52</v>
      </c>
      <c r="W698">
        <v>12</v>
      </c>
      <c r="X698">
        <f>VLOOKUP(A698,眼底和Gensini!$A:$L,2,0)</f>
        <v>0.63800000000000001</v>
      </c>
      <c r="Y698">
        <f>VLOOKUP($A698,眼底和Gensini!$A:$L,2,0)</f>
        <v>0.63800000000000001</v>
      </c>
      <c r="Z698">
        <f>VLOOKUP($A698,眼底和Gensini!$A:$L,4,0)</f>
        <v>65.5</v>
      </c>
      <c r="AA698">
        <f>VLOOKUP($A698,眼底和Gensini!$A:$L,5,0)</f>
        <v>73.5</v>
      </c>
      <c r="AB698">
        <f>VLOOKUP($A698,眼底和Gensini!$A:$L,6,0)</f>
        <v>103</v>
      </c>
      <c r="AC698">
        <f>VLOOKUP($A698,眼底和Gensini!$A:$L,7,0)</f>
        <v>95</v>
      </c>
      <c r="AD698">
        <f>VLOOKUP($A698,眼底和Gensini!$A:$L,8,0)</f>
        <v>1.5574999999999899</v>
      </c>
      <c r="AE698">
        <f>VLOOKUP($A698,眼底和Gensini!$A:$L,9,0)</f>
        <v>1.6025</v>
      </c>
      <c r="AF698">
        <f>VLOOKUP($A698,眼底和Gensini!$A:$L,10,0)</f>
        <v>1.07925</v>
      </c>
      <c r="AG698">
        <f>VLOOKUP($A698,眼底和Gensini!$A:$L,11,0)</f>
        <v>1.51145</v>
      </c>
      <c r="AH698">
        <f>VLOOKUP($A698,眼底和Gensini!$A:$L,12,0)</f>
        <v>66</v>
      </c>
    </row>
    <row r="699" spans="1:34" x14ac:dyDescent="0.25">
      <c r="A699">
        <v>414695</v>
      </c>
      <c r="B699">
        <v>63</v>
      </c>
      <c r="C699">
        <v>2</v>
      </c>
      <c r="D699" t="s">
        <v>40</v>
      </c>
      <c r="E699" t="s">
        <v>40</v>
      </c>
      <c r="F699">
        <v>0</v>
      </c>
      <c r="G699" t="s">
        <v>159</v>
      </c>
      <c r="H699" t="s">
        <v>183</v>
      </c>
      <c r="I699" t="s">
        <v>65</v>
      </c>
      <c r="J699" t="s">
        <v>71</v>
      </c>
      <c r="K699" t="s">
        <v>69</v>
      </c>
      <c r="L699" t="s">
        <v>41</v>
      </c>
      <c r="M699" t="s">
        <v>41</v>
      </c>
      <c r="N699">
        <v>1</v>
      </c>
      <c r="O699">
        <v>4.76</v>
      </c>
      <c r="P699">
        <v>5.2</v>
      </c>
      <c r="Q699">
        <v>0</v>
      </c>
      <c r="R699" t="s">
        <v>52</v>
      </c>
      <c r="S699">
        <v>66</v>
      </c>
      <c r="T699">
        <v>298</v>
      </c>
      <c r="U699">
        <v>191</v>
      </c>
      <c r="V699">
        <v>113</v>
      </c>
      <c r="W699">
        <v>4.8</v>
      </c>
      <c r="X699">
        <f>VLOOKUP(A699,眼底和Gensini!$A:$L,2,0)</f>
        <v>0.86449999999999905</v>
      </c>
      <c r="Y699">
        <f>VLOOKUP($A699,眼底和Gensini!$A:$L,2,0)</f>
        <v>0.86449999999999905</v>
      </c>
      <c r="Z699">
        <f>VLOOKUP($A699,眼底和Gensini!$A:$L,4,0)</f>
        <v>67.5</v>
      </c>
      <c r="AA699">
        <f>VLOOKUP($A699,眼底和Gensini!$A:$L,5,0)</f>
        <v>58.5</v>
      </c>
      <c r="AB699">
        <f>VLOOKUP($A699,眼底和Gensini!$A:$L,6,0)</f>
        <v>77</v>
      </c>
      <c r="AC699">
        <f>VLOOKUP($A699,眼底和Gensini!$A:$L,7,0)</f>
        <v>91</v>
      </c>
      <c r="AD699">
        <f>VLOOKUP($A699,眼底和Gensini!$A:$L,8,0)</f>
        <v>1.5129999999999999</v>
      </c>
      <c r="AE699">
        <f>VLOOKUP($A699,眼底和Gensini!$A:$L,9,0)</f>
        <v>1.5739999999999901</v>
      </c>
      <c r="AF699">
        <f>VLOOKUP($A699,眼底和Gensini!$A:$L,10,0)</f>
        <v>0.70494999999999997</v>
      </c>
      <c r="AG699">
        <f>VLOOKUP($A699,眼底和Gensini!$A:$L,11,0)</f>
        <v>0.99944999999999995</v>
      </c>
      <c r="AH699">
        <f>VLOOKUP($A699,眼底和Gensini!$A:$L,12,0)</f>
        <v>0</v>
      </c>
    </row>
    <row r="700" spans="1:34" x14ac:dyDescent="0.25">
      <c r="A700">
        <v>111465</v>
      </c>
      <c r="B700">
        <v>80</v>
      </c>
      <c r="C700">
        <v>1</v>
      </c>
      <c r="D700" t="s">
        <v>40</v>
      </c>
      <c r="E700" t="s">
        <v>41</v>
      </c>
      <c r="F700">
        <v>0</v>
      </c>
      <c r="G700" t="s">
        <v>91</v>
      </c>
      <c r="H700" t="s">
        <v>80</v>
      </c>
      <c r="I700" t="s">
        <v>70</v>
      </c>
      <c r="J700" t="s">
        <v>167</v>
      </c>
      <c r="K700" t="s">
        <v>114</v>
      </c>
      <c r="L700" t="s">
        <v>41</v>
      </c>
      <c r="M700" t="s">
        <v>40</v>
      </c>
      <c r="N700">
        <v>1</v>
      </c>
      <c r="O700">
        <v>2.73</v>
      </c>
      <c r="P700">
        <v>7.2</v>
      </c>
      <c r="Q700">
        <v>24</v>
      </c>
      <c r="R700" t="e">
        <v>#N/A</v>
      </c>
      <c r="S700" t="e">
        <v>#N/A</v>
      </c>
      <c r="T700" t="e">
        <v>#N/A</v>
      </c>
      <c r="U700" t="e">
        <v>#N/A</v>
      </c>
      <c r="V700" t="e">
        <v>#N/A</v>
      </c>
      <c r="W700" t="e">
        <v>#N/A</v>
      </c>
      <c r="X700">
        <f>VLOOKUP(A700,眼底和Gensini!$A:$L,2,0)</f>
        <v>0.68299999999999905</v>
      </c>
      <c r="Y700">
        <f>VLOOKUP($A700,眼底和Gensini!$A:$L,2,0)</f>
        <v>0.68299999999999905</v>
      </c>
      <c r="Z700">
        <f>VLOOKUP($A700,眼底和Gensini!$A:$L,4,0)</f>
        <v>72</v>
      </c>
      <c r="AA700">
        <f>VLOOKUP($A700,眼底和Gensini!$A:$L,5,0)</f>
        <v>66</v>
      </c>
      <c r="AB700">
        <f>VLOOKUP($A700,眼底和Gensini!$A:$L,6,0)</f>
        <v>106.5</v>
      </c>
      <c r="AC700">
        <f>VLOOKUP($A700,眼底和Gensini!$A:$L,7,0)</f>
        <v>107</v>
      </c>
      <c r="AD700">
        <f>VLOOKUP($A700,眼底和Gensini!$A:$L,8,0)</f>
        <v>1.3805000000000001</v>
      </c>
      <c r="AE700">
        <f>VLOOKUP($A700,眼底和Gensini!$A:$L,9,0)</f>
        <v>1.4670000000000001</v>
      </c>
      <c r="AF700">
        <f>VLOOKUP($A700,眼底和Gensini!$A:$L,10,0)</f>
        <v>0.75360000000000005</v>
      </c>
      <c r="AG700">
        <f>VLOOKUP($A700,眼底和Gensini!$A:$L,11,0)</f>
        <v>1.28105</v>
      </c>
      <c r="AH700">
        <f>VLOOKUP($A700,眼底和Gensini!$A:$L,12,0)</f>
        <v>24</v>
      </c>
    </row>
    <row r="701" spans="1:34" x14ac:dyDescent="0.25">
      <c r="A701">
        <v>165793</v>
      </c>
      <c r="B701">
        <v>61</v>
      </c>
      <c r="C701">
        <v>2</v>
      </c>
      <c r="D701" t="s">
        <v>40</v>
      </c>
      <c r="E701" t="s">
        <v>40</v>
      </c>
      <c r="F701">
        <v>0</v>
      </c>
      <c r="G701" t="s">
        <v>133</v>
      </c>
      <c r="H701" t="s">
        <v>101</v>
      </c>
      <c r="I701" t="s">
        <v>55</v>
      </c>
      <c r="J701" t="s">
        <v>50</v>
      </c>
      <c r="K701" t="s">
        <v>72</v>
      </c>
      <c r="L701" t="s">
        <v>40</v>
      </c>
      <c r="M701" t="s">
        <v>40</v>
      </c>
      <c r="N701">
        <v>1</v>
      </c>
      <c r="O701">
        <v>3.9</v>
      </c>
      <c r="P701">
        <v>7.4</v>
      </c>
      <c r="Q701">
        <v>12</v>
      </c>
      <c r="R701">
        <v>40.299999999999997</v>
      </c>
      <c r="S701">
        <v>32</v>
      </c>
      <c r="T701">
        <v>191</v>
      </c>
      <c r="U701">
        <v>196</v>
      </c>
      <c r="V701">
        <v>74</v>
      </c>
      <c r="W701">
        <v>11</v>
      </c>
      <c r="X701">
        <f>VLOOKUP(A701,眼底和Gensini!$A:$L,2,0)</f>
        <v>0.76249999999999996</v>
      </c>
      <c r="Y701">
        <f>VLOOKUP($A701,眼底和Gensini!$A:$L,2,0)</f>
        <v>0.76249999999999996</v>
      </c>
      <c r="Z701">
        <f>VLOOKUP($A701,眼底和Gensini!$A:$L,4,0)</f>
        <v>79</v>
      </c>
      <c r="AA701">
        <f>VLOOKUP($A701,眼底和Gensini!$A:$L,5,0)</f>
        <v>70</v>
      </c>
      <c r="AB701">
        <f>VLOOKUP($A701,眼底和Gensini!$A:$L,6,0)</f>
        <v>104.5</v>
      </c>
      <c r="AC701">
        <f>VLOOKUP($A701,眼底和Gensini!$A:$L,7,0)</f>
        <v>99</v>
      </c>
      <c r="AD701">
        <f>VLOOKUP($A701,眼底和Gensini!$A:$L,8,0)</f>
        <v>1.3074999999999899</v>
      </c>
      <c r="AE701">
        <f>VLOOKUP($A701,眼底和Gensini!$A:$L,9,0)</f>
        <v>1.3684999999999901</v>
      </c>
      <c r="AF701">
        <f>VLOOKUP($A701,眼底和Gensini!$A:$L,10,0)</f>
        <v>0.75634999999999997</v>
      </c>
      <c r="AG701">
        <f>VLOOKUP($A701,眼底和Gensini!$A:$L,11,0)</f>
        <v>1.66205</v>
      </c>
      <c r="AH701">
        <f>VLOOKUP($A701,眼底和Gensini!$A:$L,12,0)</f>
        <v>12</v>
      </c>
    </row>
    <row r="702" spans="1:34" x14ac:dyDescent="0.25">
      <c r="A702">
        <v>341174</v>
      </c>
      <c r="B702">
        <v>53</v>
      </c>
      <c r="C702">
        <v>2</v>
      </c>
      <c r="D702" t="s">
        <v>41</v>
      </c>
      <c r="E702" t="s">
        <v>41</v>
      </c>
      <c r="F702">
        <v>0</v>
      </c>
      <c r="G702" t="s">
        <v>47</v>
      </c>
      <c r="H702" t="s">
        <v>65</v>
      </c>
      <c r="I702" t="s">
        <v>76</v>
      </c>
      <c r="J702" t="s">
        <v>118</v>
      </c>
      <c r="K702" t="s">
        <v>108</v>
      </c>
      <c r="L702" t="s">
        <v>40</v>
      </c>
      <c r="M702" t="s">
        <v>41</v>
      </c>
      <c r="N702">
        <v>1</v>
      </c>
      <c r="O702">
        <v>4.66</v>
      </c>
      <c r="P702">
        <v>10.5</v>
      </c>
      <c r="Q702">
        <v>10</v>
      </c>
      <c r="R702">
        <v>17.899999999999999</v>
      </c>
      <c r="S702">
        <v>51</v>
      </c>
      <c r="T702">
        <v>401</v>
      </c>
      <c r="U702">
        <v>149</v>
      </c>
      <c r="V702">
        <v>42</v>
      </c>
      <c r="W702">
        <v>13</v>
      </c>
      <c r="X702">
        <f>VLOOKUP(A702,眼底和Gensini!$A:$L,2,0)</f>
        <v>0.67049999999999998</v>
      </c>
      <c r="Y702">
        <f>VLOOKUP($A702,眼底和Gensini!$A:$L,2,0)</f>
        <v>0.67049999999999998</v>
      </c>
      <c r="Z702">
        <f>VLOOKUP($A702,眼底和Gensini!$A:$L,4,0)</f>
        <v>68.5</v>
      </c>
      <c r="AA702">
        <f>VLOOKUP($A702,眼底和Gensini!$A:$L,5,0)</f>
        <v>54.5</v>
      </c>
      <c r="AB702">
        <f>VLOOKUP($A702,眼底和Gensini!$A:$L,6,0)</f>
        <v>103</v>
      </c>
      <c r="AC702">
        <f>VLOOKUP($A702,眼底和Gensini!$A:$L,7,0)</f>
        <v>84.5</v>
      </c>
      <c r="AD702">
        <f>VLOOKUP($A702,眼底和Gensini!$A:$L,8,0)</f>
        <v>1.3704999999999901</v>
      </c>
      <c r="AE702">
        <f>VLOOKUP($A702,眼底和Gensini!$A:$L,9,0)</f>
        <v>1.48</v>
      </c>
      <c r="AF702">
        <f>VLOOKUP($A702,眼底和Gensini!$A:$L,10,0)</f>
        <v>0.69969999999999999</v>
      </c>
      <c r="AG702">
        <f>VLOOKUP($A702,眼底和Gensini!$A:$L,11,0)</f>
        <v>1.3316999999999899</v>
      </c>
      <c r="AH702">
        <f>VLOOKUP($A702,眼底和Gensini!$A:$L,12,0)</f>
        <v>10</v>
      </c>
    </row>
    <row r="703" spans="1:34" x14ac:dyDescent="0.25">
      <c r="A703">
        <v>414949</v>
      </c>
      <c r="B703">
        <v>59</v>
      </c>
      <c r="C703">
        <v>1</v>
      </c>
      <c r="D703" t="s">
        <v>41</v>
      </c>
      <c r="E703" t="s">
        <v>41</v>
      </c>
      <c r="F703">
        <v>0</v>
      </c>
      <c r="G703" t="s">
        <v>57</v>
      </c>
      <c r="H703" t="s">
        <v>76</v>
      </c>
      <c r="I703" t="s">
        <v>51</v>
      </c>
      <c r="J703" t="s">
        <v>109</v>
      </c>
      <c r="K703" t="s">
        <v>121</v>
      </c>
      <c r="L703" t="s">
        <v>41</v>
      </c>
      <c r="M703" t="s">
        <v>41</v>
      </c>
      <c r="N703">
        <v>1</v>
      </c>
      <c r="O703">
        <v>3.65</v>
      </c>
      <c r="P703">
        <v>9.8000000000000007</v>
      </c>
      <c r="Q703">
        <v>0</v>
      </c>
      <c r="R703">
        <v>0.7</v>
      </c>
      <c r="S703">
        <v>58</v>
      </c>
      <c r="T703">
        <v>222</v>
      </c>
      <c r="U703">
        <v>148</v>
      </c>
      <c r="V703">
        <v>45</v>
      </c>
      <c r="W703">
        <v>2.1</v>
      </c>
      <c r="X703">
        <f>VLOOKUP(A703,眼底和Gensini!$A:$L,2,0)</f>
        <v>0.58099999999999896</v>
      </c>
      <c r="Y703">
        <f>VLOOKUP($A703,眼底和Gensini!$A:$L,2,0)</f>
        <v>0.58099999999999896</v>
      </c>
      <c r="Z703">
        <f>VLOOKUP($A703,眼底和Gensini!$A:$L,4,0)</f>
        <v>59</v>
      </c>
      <c r="AA703">
        <f>VLOOKUP($A703,眼底和Gensini!$A:$L,5,0)</f>
        <v>73</v>
      </c>
      <c r="AB703">
        <f>VLOOKUP($A703,眼底和Gensini!$A:$L,6,0)</f>
        <v>102</v>
      </c>
      <c r="AC703">
        <f>VLOOKUP($A703,眼底和Gensini!$A:$L,7,0)</f>
        <v>96.5</v>
      </c>
      <c r="AD703">
        <f>VLOOKUP($A703,眼底和Gensini!$A:$L,8,0)</f>
        <v>1.482</v>
      </c>
      <c r="AE703">
        <f>VLOOKUP($A703,眼底和Gensini!$A:$L,9,0)</f>
        <v>1.5004999999999999</v>
      </c>
      <c r="AF703">
        <f>VLOOKUP($A703,眼底和Gensini!$A:$L,10,0)</f>
        <v>0.87</v>
      </c>
      <c r="AG703">
        <f>VLOOKUP($A703,眼底和Gensini!$A:$L,11,0)</f>
        <v>1.0406499999999901</v>
      </c>
      <c r="AH703">
        <f>VLOOKUP($A703,眼底和Gensini!$A:$L,12,0)</f>
        <v>0</v>
      </c>
    </row>
    <row r="704" spans="1:34" x14ac:dyDescent="0.25">
      <c r="A704">
        <v>251467</v>
      </c>
      <c r="B704">
        <v>52</v>
      </c>
      <c r="C704">
        <v>2</v>
      </c>
      <c r="D704" t="s">
        <v>40</v>
      </c>
      <c r="E704" t="s">
        <v>40</v>
      </c>
      <c r="F704">
        <v>0</v>
      </c>
      <c r="G704" t="s">
        <v>98</v>
      </c>
      <c r="H704" t="s">
        <v>80</v>
      </c>
      <c r="I704" t="s">
        <v>72</v>
      </c>
      <c r="J704" t="s">
        <v>160</v>
      </c>
      <c r="K704" t="s">
        <v>76</v>
      </c>
      <c r="L704" t="s">
        <v>40</v>
      </c>
      <c r="M704" t="s">
        <v>40</v>
      </c>
      <c r="N704">
        <v>1</v>
      </c>
      <c r="O704">
        <v>3.93</v>
      </c>
      <c r="P704">
        <v>7.2</v>
      </c>
      <c r="Q704">
        <v>4</v>
      </c>
      <c r="R704" t="s">
        <v>52</v>
      </c>
      <c r="S704">
        <v>40</v>
      </c>
      <c r="T704">
        <v>272</v>
      </c>
      <c r="U704">
        <v>190</v>
      </c>
      <c r="V704">
        <v>127</v>
      </c>
      <c r="W704">
        <v>4.5</v>
      </c>
      <c r="X704">
        <f>VLOOKUP(A704,眼底和Gensini!$A:$L,2,0)</f>
        <v>0.71850000000000003</v>
      </c>
      <c r="Y704">
        <f>VLOOKUP($A704,眼底和Gensini!$A:$L,2,0)</f>
        <v>0.71850000000000003</v>
      </c>
      <c r="Z704">
        <f>VLOOKUP($A704,眼底和Gensini!$A:$L,4,0)</f>
        <v>64.5</v>
      </c>
      <c r="AA704">
        <f>VLOOKUP($A704,眼底和Gensini!$A:$L,5,0)</f>
        <v>62.5</v>
      </c>
      <c r="AB704">
        <f>VLOOKUP($A704,眼底和Gensini!$A:$L,6,0)</f>
        <v>90.5</v>
      </c>
      <c r="AC704">
        <f>VLOOKUP($A704,眼底和Gensini!$A:$L,7,0)</f>
        <v>85.5</v>
      </c>
      <c r="AD704">
        <f>VLOOKUP($A704,眼底和Gensini!$A:$L,8,0)</f>
        <v>1.528</v>
      </c>
      <c r="AE704">
        <f>VLOOKUP($A704,眼底和Gensini!$A:$L,9,0)</f>
        <v>1.5499999999999901</v>
      </c>
      <c r="AF704">
        <f>VLOOKUP($A704,眼底和Gensini!$A:$L,10,0)</f>
        <v>0.60294999999999999</v>
      </c>
      <c r="AG704">
        <f>VLOOKUP($A704,眼底和Gensini!$A:$L,11,0)</f>
        <v>1.4188000000000001</v>
      </c>
      <c r="AH704">
        <f>VLOOKUP($A704,眼底和Gensini!$A:$L,12,0)</f>
        <v>4</v>
      </c>
    </row>
    <row r="705" spans="1:34" x14ac:dyDescent="0.25">
      <c r="A705">
        <v>123627</v>
      </c>
      <c r="B705">
        <v>59</v>
      </c>
      <c r="C705">
        <v>1</v>
      </c>
      <c r="D705" t="s">
        <v>41</v>
      </c>
      <c r="E705" t="s">
        <v>41</v>
      </c>
      <c r="F705">
        <v>0</v>
      </c>
      <c r="G705" t="s">
        <v>197</v>
      </c>
      <c r="H705" t="s">
        <v>115</v>
      </c>
      <c r="I705" t="s">
        <v>51</v>
      </c>
      <c r="J705" t="s">
        <v>125</v>
      </c>
      <c r="K705" t="s">
        <v>67</v>
      </c>
      <c r="L705" t="s">
        <v>41</v>
      </c>
      <c r="M705" t="s">
        <v>40</v>
      </c>
      <c r="N705">
        <v>1</v>
      </c>
      <c r="O705">
        <v>3.28</v>
      </c>
      <c r="P705">
        <v>5.7</v>
      </c>
      <c r="Q705">
        <v>26</v>
      </c>
      <c r="R705">
        <v>0.4</v>
      </c>
      <c r="S705">
        <v>74</v>
      </c>
      <c r="T705">
        <v>409</v>
      </c>
      <c r="U705">
        <v>152</v>
      </c>
      <c r="V705">
        <v>111</v>
      </c>
      <c r="W705">
        <v>2.6</v>
      </c>
      <c r="X705">
        <f>VLOOKUP(A705,眼底和Gensini!$A:$L,2,0)</f>
        <v>0.91799999999999904</v>
      </c>
      <c r="Y705">
        <f>VLOOKUP($A705,眼底和Gensini!$A:$L,2,0)</f>
        <v>0.91799999999999904</v>
      </c>
      <c r="Z705">
        <f>VLOOKUP($A705,眼底和Gensini!$A:$L,4,0)</f>
        <v>74</v>
      </c>
      <c r="AA705">
        <f>VLOOKUP($A705,眼底和Gensini!$A:$L,5,0)</f>
        <v>70.5</v>
      </c>
      <c r="AB705">
        <f>VLOOKUP($A705,眼底和Gensini!$A:$L,6,0)</f>
        <v>80</v>
      </c>
      <c r="AC705">
        <f>VLOOKUP($A705,眼底和Gensini!$A:$L,7,0)</f>
        <v>84.5</v>
      </c>
      <c r="AD705">
        <f>VLOOKUP($A705,眼底和Gensini!$A:$L,8,0)</f>
        <v>1.4259999999999999</v>
      </c>
      <c r="AE705">
        <f>VLOOKUP($A705,眼底和Gensini!$A:$L,9,0)</f>
        <v>1.4994999999999901</v>
      </c>
      <c r="AF705">
        <f>VLOOKUP($A705,眼底和Gensini!$A:$L,10,0)</f>
        <v>0.74109999999999998</v>
      </c>
      <c r="AG705">
        <f>VLOOKUP($A705,眼底和Gensini!$A:$L,11,0)</f>
        <v>1.1912499999999999</v>
      </c>
      <c r="AH705">
        <f>VLOOKUP($A705,眼底和Gensini!$A:$L,12,0)</f>
        <v>26</v>
      </c>
    </row>
    <row r="706" spans="1:34" x14ac:dyDescent="0.25">
      <c r="A706">
        <v>414769</v>
      </c>
      <c r="B706">
        <v>54</v>
      </c>
      <c r="C706">
        <v>2</v>
      </c>
      <c r="D706" t="s">
        <v>40</v>
      </c>
      <c r="E706" t="s">
        <v>40</v>
      </c>
      <c r="F706">
        <v>0</v>
      </c>
      <c r="G706" t="s">
        <v>107</v>
      </c>
      <c r="H706" t="s">
        <v>43</v>
      </c>
      <c r="I706" t="s">
        <v>55</v>
      </c>
      <c r="J706" t="s">
        <v>175</v>
      </c>
      <c r="K706" t="s">
        <v>69</v>
      </c>
      <c r="L706" t="s">
        <v>40</v>
      </c>
      <c r="M706" t="s">
        <v>41</v>
      </c>
      <c r="N706">
        <v>1</v>
      </c>
      <c r="O706">
        <v>4.0999999999999996</v>
      </c>
      <c r="P706">
        <v>6.8</v>
      </c>
      <c r="Q706">
        <v>18</v>
      </c>
      <c r="R706" t="s">
        <v>52</v>
      </c>
      <c r="S706">
        <v>41</v>
      </c>
      <c r="T706">
        <v>494</v>
      </c>
      <c r="U706">
        <v>113</v>
      </c>
      <c r="V706">
        <v>37</v>
      </c>
      <c r="W706">
        <v>8.3000000000000007</v>
      </c>
      <c r="X706">
        <f>VLOOKUP(A706,眼底和Gensini!$A:$L,2,0)</f>
        <v>0.747</v>
      </c>
      <c r="Y706">
        <f>VLOOKUP($A706,眼底和Gensini!$A:$L,2,0)</f>
        <v>0.747</v>
      </c>
      <c r="Z706">
        <f>VLOOKUP($A706,眼底和Gensini!$A:$L,4,0)</f>
        <v>68.5</v>
      </c>
      <c r="AA706">
        <f>VLOOKUP($A706,眼底和Gensini!$A:$L,5,0)</f>
        <v>57.5</v>
      </c>
      <c r="AB706">
        <f>VLOOKUP($A706,眼底和Gensini!$A:$L,6,0)</f>
        <v>91</v>
      </c>
      <c r="AC706">
        <f>VLOOKUP($A706,眼底和Gensini!$A:$L,7,0)</f>
        <v>101.5</v>
      </c>
      <c r="AD706">
        <f>VLOOKUP($A706,眼底和Gensini!$A:$L,8,0)</f>
        <v>1.5004999999999999</v>
      </c>
      <c r="AE706">
        <f>VLOOKUP($A706,眼底和Gensini!$A:$L,9,0)</f>
        <v>1.63749999999999</v>
      </c>
      <c r="AF706">
        <f>VLOOKUP($A706,眼底和Gensini!$A:$L,10,0)</f>
        <v>0.94735000000000003</v>
      </c>
      <c r="AG706">
        <f>VLOOKUP($A706,眼底和Gensini!$A:$L,11,0)</f>
        <v>1.5137</v>
      </c>
      <c r="AH706">
        <f>VLOOKUP($A706,眼底和Gensini!$A:$L,12,0)</f>
        <v>18</v>
      </c>
    </row>
    <row r="707" spans="1:34" x14ac:dyDescent="0.25">
      <c r="A707">
        <v>396073</v>
      </c>
      <c r="B707">
        <v>55</v>
      </c>
      <c r="C707">
        <v>1</v>
      </c>
      <c r="D707" t="s">
        <v>40</v>
      </c>
      <c r="E707" t="s">
        <v>41</v>
      </c>
      <c r="F707">
        <v>0</v>
      </c>
      <c r="G707" t="s">
        <v>57</v>
      </c>
      <c r="H707" t="s">
        <v>80</v>
      </c>
      <c r="I707" t="s">
        <v>51</v>
      </c>
      <c r="J707" t="s">
        <v>132</v>
      </c>
      <c r="K707" t="s">
        <v>67</v>
      </c>
      <c r="L707" t="s">
        <v>40</v>
      </c>
      <c r="M707" t="s">
        <v>41</v>
      </c>
      <c r="N707">
        <v>1</v>
      </c>
      <c r="O707">
        <v>2.41</v>
      </c>
      <c r="P707">
        <v>5.7</v>
      </c>
      <c r="Q707">
        <v>84</v>
      </c>
      <c r="R707" t="s">
        <v>52</v>
      </c>
      <c r="S707">
        <v>57</v>
      </c>
      <c r="T707">
        <v>371</v>
      </c>
      <c r="U707">
        <v>112</v>
      </c>
      <c r="V707">
        <v>66</v>
      </c>
      <c r="W707">
        <v>10.1</v>
      </c>
      <c r="X707">
        <f>VLOOKUP(A707,眼底和Gensini!$A:$L,2,0)</f>
        <v>0.84349999999999903</v>
      </c>
      <c r="Y707">
        <f>VLOOKUP($A707,眼底和Gensini!$A:$L,2,0)</f>
        <v>0.84349999999999903</v>
      </c>
      <c r="Z707">
        <f>VLOOKUP($A707,眼底和Gensini!$A:$L,4,0)</f>
        <v>87</v>
      </c>
      <c r="AA707">
        <f>VLOOKUP($A707,眼底和Gensini!$A:$L,5,0)</f>
        <v>84</v>
      </c>
      <c r="AB707">
        <f>VLOOKUP($A707,眼底和Gensini!$A:$L,6,0)</f>
        <v>104</v>
      </c>
      <c r="AC707">
        <f>VLOOKUP($A707,眼底和Gensini!$A:$L,7,0)</f>
        <v>102</v>
      </c>
      <c r="AD707">
        <f>VLOOKUP($A707,眼底和Gensini!$A:$L,8,0)</f>
        <v>1.50199999999999</v>
      </c>
      <c r="AE707">
        <f>VLOOKUP($A707,眼底和Gensini!$A:$L,9,0)</f>
        <v>1.6145</v>
      </c>
      <c r="AF707">
        <f>VLOOKUP($A707,眼底和Gensini!$A:$L,10,0)</f>
        <v>1.1139999999999901</v>
      </c>
      <c r="AG707">
        <f>VLOOKUP($A707,眼底和Gensini!$A:$L,11,0)</f>
        <v>1.7603499999999901</v>
      </c>
      <c r="AH707">
        <f>VLOOKUP($A707,眼底和Gensini!$A:$L,12,0)</f>
        <v>84</v>
      </c>
    </row>
    <row r="708" spans="1:34" x14ac:dyDescent="0.25">
      <c r="A708">
        <v>101711</v>
      </c>
      <c r="B708">
        <v>66</v>
      </c>
      <c r="C708">
        <v>2</v>
      </c>
      <c r="D708" t="s">
        <v>40</v>
      </c>
      <c r="E708" t="s">
        <v>40</v>
      </c>
      <c r="F708">
        <v>0</v>
      </c>
      <c r="G708" t="s">
        <v>87</v>
      </c>
      <c r="H708" t="s">
        <v>95</v>
      </c>
      <c r="I708" t="s">
        <v>72</v>
      </c>
      <c r="J708" t="s">
        <v>132</v>
      </c>
      <c r="K708" t="s">
        <v>130</v>
      </c>
      <c r="L708" t="s">
        <v>41</v>
      </c>
      <c r="M708" t="s">
        <v>41</v>
      </c>
      <c r="N708">
        <v>1</v>
      </c>
      <c r="O708">
        <v>5.39</v>
      </c>
      <c r="P708">
        <v>5.4</v>
      </c>
      <c r="Q708">
        <v>0</v>
      </c>
      <c r="R708" t="e">
        <v>#N/A</v>
      </c>
      <c r="S708">
        <v>55</v>
      </c>
      <c r="T708">
        <v>256</v>
      </c>
      <c r="U708">
        <v>198</v>
      </c>
      <c r="V708">
        <v>80</v>
      </c>
      <c r="W708">
        <v>11.2</v>
      </c>
      <c r="X708">
        <f>VLOOKUP(A708,眼底和Gensini!$A:$L,2,0)</f>
        <v>1.1005</v>
      </c>
      <c r="Y708">
        <f>VLOOKUP($A708,眼底和Gensini!$A:$L,2,0)</f>
        <v>1.1005</v>
      </c>
      <c r="Z708">
        <f>VLOOKUP($A708,眼底和Gensini!$A:$L,4,0)</f>
        <v>56.5</v>
      </c>
      <c r="AA708">
        <f>VLOOKUP($A708,眼底和Gensini!$A:$L,5,0)</f>
        <v>62</v>
      </c>
      <c r="AB708">
        <f>VLOOKUP($A708,眼底和Gensini!$A:$L,6,0)</f>
        <v>51</v>
      </c>
      <c r="AC708">
        <f>VLOOKUP($A708,眼底和Gensini!$A:$L,7,0)</f>
        <v>83</v>
      </c>
      <c r="AD708">
        <f>VLOOKUP($A708,眼底和Gensini!$A:$L,8,0)</f>
        <v>1.4669999999999901</v>
      </c>
      <c r="AE708">
        <f>VLOOKUP($A708,眼底和Gensini!$A:$L,9,0)</f>
        <v>1.5354999999999901</v>
      </c>
      <c r="AF708">
        <f>VLOOKUP($A708,眼底和Gensini!$A:$L,10,0)</f>
        <v>0.58194999999999997</v>
      </c>
      <c r="AG708">
        <f>VLOOKUP($A708,眼底和Gensini!$A:$L,11,0)</f>
        <v>0.76729999999999998</v>
      </c>
      <c r="AH708">
        <f>VLOOKUP($A708,眼底和Gensini!$A:$L,12,0)</f>
        <v>0</v>
      </c>
    </row>
    <row r="709" spans="1:34" x14ac:dyDescent="0.25">
      <c r="A709">
        <v>414700</v>
      </c>
      <c r="B709">
        <v>80</v>
      </c>
      <c r="C709">
        <v>2</v>
      </c>
      <c r="D709" t="s">
        <v>40</v>
      </c>
      <c r="E709" t="s">
        <v>41</v>
      </c>
      <c r="F709">
        <v>0</v>
      </c>
      <c r="G709" t="s">
        <v>87</v>
      </c>
      <c r="H709" t="s">
        <v>101</v>
      </c>
      <c r="I709" t="s">
        <v>51</v>
      </c>
      <c r="J709" t="s">
        <v>142</v>
      </c>
      <c r="K709" t="s">
        <v>83</v>
      </c>
      <c r="L709" t="s">
        <v>40</v>
      </c>
      <c r="M709" t="s">
        <v>41</v>
      </c>
      <c r="N709">
        <v>1</v>
      </c>
      <c r="O709">
        <v>4.66</v>
      </c>
      <c r="P709">
        <v>7.8</v>
      </c>
      <c r="Q709">
        <v>60</v>
      </c>
      <c r="R709">
        <v>2.6</v>
      </c>
      <c r="S709">
        <v>103</v>
      </c>
      <c r="T709">
        <v>253</v>
      </c>
      <c r="U709">
        <v>204</v>
      </c>
      <c r="V709">
        <v>125</v>
      </c>
      <c r="W709">
        <v>9.8000000000000007</v>
      </c>
      <c r="X709">
        <f>VLOOKUP(A709,眼底和Gensini!$A:$L,2,0)</f>
        <v>0.58650000000000002</v>
      </c>
      <c r="Y709">
        <f>VLOOKUP($A709,眼底和Gensini!$A:$L,2,0)</f>
        <v>0.58650000000000002</v>
      </c>
      <c r="Z709">
        <f>VLOOKUP($A709,眼底和Gensini!$A:$L,4,0)</f>
        <v>47.5</v>
      </c>
      <c r="AA709">
        <f>VLOOKUP($A709,眼底和Gensini!$A:$L,5,0)</f>
        <v>53.5</v>
      </c>
      <c r="AB709">
        <f>VLOOKUP($A709,眼底和Gensini!$A:$L,6,0)</f>
        <v>83</v>
      </c>
      <c r="AC709">
        <f>VLOOKUP($A709,眼底和Gensini!$A:$L,7,0)</f>
        <v>82</v>
      </c>
      <c r="AD709">
        <f>VLOOKUP($A709,眼底和Gensini!$A:$L,8,0)</f>
        <v>1.3925000000000001</v>
      </c>
      <c r="AE709">
        <f>VLOOKUP($A709,眼底和Gensini!$A:$L,9,0)</f>
        <v>1.4844999999999999</v>
      </c>
      <c r="AF709">
        <f>VLOOKUP($A709,眼底和Gensini!$A:$L,10,0)</f>
        <v>0.67400000000000004</v>
      </c>
      <c r="AG709">
        <f>VLOOKUP($A709,眼底和Gensini!$A:$L,11,0)</f>
        <v>1.05165</v>
      </c>
      <c r="AH709">
        <f>VLOOKUP($A709,眼底和Gensini!$A:$L,12,0)</f>
        <v>60</v>
      </c>
    </row>
    <row r="710" spans="1:34" x14ac:dyDescent="0.25">
      <c r="A710">
        <v>167702</v>
      </c>
      <c r="B710">
        <v>70</v>
      </c>
      <c r="C710">
        <v>1</v>
      </c>
      <c r="D710" t="s">
        <v>41</v>
      </c>
      <c r="E710" t="s">
        <v>40</v>
      </c>
      <c r="F710">
        <v>0</v>
      </c>
      <c r="G710" t="s">
        <v>57</v>
      </c>
      <c r="H710" t="s">
        <v>92</v>
      </c>
      <c r="I710" t="s">
        <v>80</v>
      </c>
      <c r="J710" t="s">
        <v>125</v>
      </c>
      <c r="K710" t="s">
        <v>43</v>
      </c>
      <c r="L710" t="s">
        <v>41</v>
      </c>
      <c r="M710" t="s">
        <v>40</v>
      </c>
      <c r="N710">
        <v>1</v>
      </c>
      <c r="O710">
        <v>2.96</v>
      </c>
      <c r="P710">
        <v>10.7</v>
      </c>
      <c r="Q710">
        <v>14</v>
      </c>
      <c r="R710">
        <v>11.2</v>
      </c>
      <c r="S710">
        <v>57</v>
      </c>
      <c r="T710">
        <v>260</v>
      </c>
      <c r="U710">
        <v>217</v>
      </c>
      <c r="V710">
        <v>36</v>
      </c>
      <c r="W710">
        <v>3</v>
      </c>
      <c r="X710">
        <f>VLOOKUP(A710,眼底和Gensini!$A:$L,2,0)</f>
        <v>0.85599999999999998</v>
      </c>
      <c r="Y710">
        <f>VLOOKUP($A710,眼底和Gensini!$A:$L,2,0)</f>
        <v>0.85599999999999998</v>
      </c>
      <c r="Z710">
        <f>VLOOKUP($A710,眼底和Gensini!$A:$L,4,0)</f>
        <v>72</v>
      </c>
      <c r="AA710">
        <f>VLOOKUP($A710,眼底和Gensini!$A:$L,5,0)</f>
        <v>70</v>
      </c>
      <c r="AB710">
        <f>VLOOKUP($A710,眼底和Gensini!$A:$L,6,0)</f>
        <v>84</v>
      </c>
      <c r="AC710">
        <f>VLOOKUP($A710,眼底和Gensini!$A:$L,7,0)</f>
        <v>118</v>
      </c>
      <c r="AD710">
        <f>VLOOKUP($A710,眼底和Gensini!$A:$L,8,0)</f>
        <v>1.17749999999999</v>
      </c>
      <c r="AE710">
        <f>VLOOKUP($A710,眼底和Gensini!$A:$L,9,0)</f>
        <v>1.4564999999999999</v>
      </c>
      <c r="AF710">
        <f>VLOOKUP($A710,眼底和Gensini!$A:$L,10,0)</f>
        <v>0.51275000000000004</v>
      </c>
      <c r="AG710">
        <f>VLOOKUP($A710,眼底和Gensini!$A:$L,11,0)</f>
        <v>1.0059499999999999</v>
      </c>
      <c r="AH710">
        <f>VLOOKUP($A710,眼底和Gensini!$A:$L,12,0)</f>
        <v>14</v>
      </c>
    </row>
    <row r="711" spans="1:34" x14ac:dyDescent="0.25">
      <c r="A711">
        <v>297405</v>
      </c>
      <c r="B711">
        <v>70</v>
      </c>
      <c r="C711">
        <v>1</v>
      </c>
      <c r="D711" t="s">
        <v>41</v>
      </c>
      <c r="E711" t="s">
        <v>41</v>
      </c>
      <c r="F711">
        <v>0</v>
      </c>
      <c r="G711" t="s">
        <v>88</v>
      </c>
      <c r="H711" t="s">
        <v>72</v>
      </c>
      <c r="I711" t="s">
        <v>51</v>
      </c>
      <c r="J711" t="s">
        <v>118</v>
      </c>
      <c r="K711" t="s">
        <v>72</v>
      </c>
      <c r="L711" t="s">
        <v>41</v>
      </c>
      <c r="M711" t="s">
        <v>41</v>
      </c>
      <c r="N711">
        <v>1</v>
      </c>
      <c r="O711">
        <v>4.6100000000000003</v>
      </c>
      <c r="P711">
        <v>3.7</v>
      </c>
      <c r="Q711">
        <v>0</v>
      </c>
      <c r="R711">
        <v>5</v>
      </c>
      <c r="S711">
        <v>111</v>
      </c>
      <c r="T711">
        <v>319</v>
      </c>
      <c r="U711">
        <v>241</v>
      </c>
      <c r="V711">
        <v>107</v>
      </c>
      <c r="W711">
        <v>13.1</v>
      </c>
      <c r="X711">
        <f>VLOOKUP(A711,眼底和Gensini!$A:$L,2,0)</f>
        <v>0</v>
      </c>
      <c r="Y711">
        <f>VLOOKUP($A711,眼底和Gensini!$A:$L,2,0)</f>
        <v>0</v>
      </c>
      <c r="Z711">
        <f>VLOOKUP($A711,眼底和Gensini!$A:$L,4,0)</f>
        <v>0</v>
      </c>
      <c r="AA711">
        <f>VLOOKUP($A711,眼底和Gensini!$A:$L,5,0)</f>
        <v>0</v>
      </c>
      <c r="AB711">
        <f>VLOOKUP($A711,眼底和Gensini!$A:$L,6,0)</f>
        <v>0</v>
      </c>
      <c r="AC711">
        <f>VLOOKUP($A711,眼底和Gensini!$A:$L,7,0)</f>
        <v>0</v>
      </c>
      <c r="AD711">
        <f>VLOOKUP($A711,眼底和Gensini!$A:$L,8,0)</f>
        <v>0</v>
      </c>
      <c r="AE711">
        <f>VLOOKUP($A711,眼底和Gensini!$A:$L,9,0)</f>
        <v>0</v>
      </c>
      <c r="AF711">
        <f>VLOOKUP($A711,眼底和Gensini!$A:$L,10,0)</f>
        <v>0</v>
      </c>
      <c r="AG711">
        <f>VLOOKUP($A711,眼底和Gensini!$A:$L,11,0)</f>
        <v>0</v>
      </c>
      <c r="AH711">
        <f>VLOOKUP($A711,眼底和Gensini!$A:$L,12,0)</f>
        <v>0</v>
      </c>
    </row>
    <row r="712" spans="1:34" x14ac:dyDescent="0.25">
      <c r="A712">
        <v>305916</v>
      </c>
      <c r="B712">
        <v>71</v>
      </c>
      <c r="C712">
        <v>1</v>
      </c>
      <c r="D712" t="s">
        <v>41</v>
      </c>
      <c r="E712" t="s">
        <v>41</v>
      </c>
      <c r="F712">
        <v>0</v>
      </c>
      <c r="G712" t="s">
        <v>57</v>
      </c>
      <c r="H712" t="s">
        <v>80</v>
      </c>
      <c r="I712" t="s">
        <v>51</v>
      </c>
      <c r="J712" t="s">
        <v>57</v>
      </c>
      <c r="K712" t="s">
        <v>60</v>
      </c>
      <c r="L712" t="s">
        <v>41</v>
      </c>
      <c r="M712" t="s">
        <v>40</v>
      </c>
      <c r="N712">
        <v>1</v>
      </c>
      <c r="O712">
        <v>5.71</v>
      </c>
      <c r="P712">
        <v>6.9</v>
      </c>
      <c r="Q712">
        <v>0</v>
      </c>
      <c r="R712">
        <v>10.6</v>
      </c>
      <c r="S712">
        <v>99</v>
      </c>
      <c r="T712">
        <v>512</v>
      </c>
      <c r="U712">
        <v>232</v>
      </c>
      <c r="V712">
        <v>115</v>
      </c>
      <c r="W712">
        <v>2.9</v>
      </c>
      <c r="X712">
        <f>VLOOKUP(A712,眼底和Gensini!$A:$L,2,0)</f>
        <v>0.46200000000000002</v>
      </c>
      <c r="Y712">
        <f>VLOOKUP($A712,眼底和Gensini!$A:$L,2,0)</f>
        <v>0.46200000000000002</v>
      </c>
      <c r="Z712">
        <f>VLOOKUP($A712,眼底和Gensini!$A:$L,4,0)</f>
        <v>38.5</v>
      </c>
      <c r="AA712">
        <f>VLOOKUP($A712,眼底和Gensini!$A:$L,5,0)</f>
        <v>48</v>
      </c>
      <c r="AB712">
        <f>VLOOKUP($A712,眼底和Gensini!$A:$L,6,0)</f>
        <v>85</v>
      </c>
      <c r="AC712">
        <f>VLOOKUP($A712,眼底和Gensini!$A:$L,7,0)</f>
        <v>66</v>
      </c>
      <c r="AD712">
        <f>VLOOKUP($A712,眼底和Gensini!$A:$L,8,0)</f>
        <v>1.3199999999999901</v>
      </c>
      <c r="AE712">
        <f>VLOOKUP($A712,眼底和Gensini!$A:$L,9,0)</f>
        <v>1.4504999999999999</v>
      </c>
      <c r="AF712">
        <f>VLOOKUP($A712,眼底和Gensini!$A:$L,10,0)</f>
        <v>0.56979999999999997</v>
      </c>
      <c r="AG712">
        <f>VLOOKUP($A712,眼底和Gensini!$A:$L,11,0)</f>
        <v>1.3026499999999901</v>
      </c>
      <c r="AH712">
        <f>VLOOKUP($A712,眼底和Gensini!$A:$L,12,0)</f>
        <v>0</v>
      </c>
    </row>
    <row r="713" spans="1:34" x14ac:dyDescent="0.25">
      <c r="A713">
        <v>415073</v>
      </c>
      <c r="B713">
        <v>70</v>
      </c>
      <c r="C713">
        <v>2</v>
      </c>
      <c r="D713" t="s">
        <v>40</v>
      </c>
      <c r="E713" t="s">
        <v>40</v>
      </c>
      <c r="F713">
        <v>0</v>
      </c>
      <c r="G713" t="s">
        <v>133</v>
      </c>
      <c r="H713" t="s">
        <v>74</v>
      </c>
      <c r="I713" t="s">
        <v>51</v>
      </c>
      <c r="J713" t="s">
        <v>59</v>
      </c>
      <c r="K713" t="s">
        <v>108</v>
      </c>
      <c r="L713" t="s">
        <v>41</v>
      </c>
      <c r="M713" t="s">
        <v>40</v>
      </c>
      <c r="N713">
        <v>1</v>
      </c>
      <c r="O713">
        <v>4.97</v>
      </c>
      <c r="P713">
        <v>5.3</v>
      </c>
      <c r="Q713">
        <v>30</v>
      </c>
      <c r="R713" t="e">
        <v>#N/A</v>
      </c>
      <c r="S713">
        <v>64</v>
      </c>
      <c r="T713">
        <v>411</v>
      </c>
      <c r="U713">
        <v>138</v>
      </c>
      <c r="V713">
        <v>40</v>
      </c>
      <c r="W713">
        <v>11.5</v>
      </c>
      <c r="X713">
        <f>VLOOKUP(A713,眼底和Gensini!$A:$L,2,0)</f>
        <v>0.83550000000000002</v>
      </c>
      <c r="Y713">
        <f>VLOOKUP($A713,眼底和Gensini!$A:$L,2,0)</f>
        <v>0.83550000000000002</v>
      </c>
      <c r="Z713">
        <f>VLOOKUP($A713,眼底和Gensini!$A:$L,4,0)</f>
        <v>90</v>
      </c>
      <c r="AA713">
        <f>VLOOKUP($A713,眼底和Gensini!$A:$L,5,0)</f>
        <v>81.5</v>
      </c>
      <c r="AB713">
        <f>VLOOKUP($A713,眼底和Gensini!$A:$L,6,0)</f>
        <v>111.5</v>
      </c>
      <c r="AC713">
        <f>VLOOKUP($A713,眼底和Gensini!$A:$L,7,0)</f>
        <v>107</v>
      </c>
      <c r="AD713">
        <f>VLOOKUP($A713,眼底和Gensini!$A:$L,8,0)</f>
        <v>1.514</v>
      </c>
      <c r="AE713">
        <f>VLOOKUP($A713,眼底和Gensini!$A:$L,9,0)</f>
        <v>1.5549999999999899</v>
      </c>
      <c r="AF713">
        <f>VLOOKUP($A713,眼底和Gensini!$A:$L,10,0)</f>
        <v>2.0339999999999998</v>
      </c>
      <c r="AG713">
        <f>VLOOKUP($A713,眼底和Gensini!$A:$L,11,0)</f>
        <v>1.7800499999999999</v>
      </c>
      <c r="AH713">
        <f>VLOOKUP($A713,眼底和Gensini!$A:$L,12,0)</f>
        <v>30</v>
      </c>
    </row>
    <row r="714" spans="1:34" x14ac:dyDescent="0.25">
      <c r="A714">
        <v>414856</v>
      </c>
      <c r="B714">
        <v>51</v>
      </c>
      <c r="C714">
        <v>2</v>
      </c>
      <c r="D714" t="s">
        <v>40</v>
      </c>
      <c r="E714" t="s">
        <v>40</v>
      </c>
      <c r="F714">
        <v>0</v>
      </c>
      <c r="G714" t="s">
        <v>131</v>
      </c>
      <c r="H714" t="s">
        <v>85</v>
      </c>
      <c r="I714" t="s">
        <v>70</v>
      </c>
      <c r="J714" t="s">
        <v>160</v>
      </c>
      <c r="K714" t="s">
        <v>108</v>
      </c>
      <c r="L714" t="s">
        <v>41</v>
      </c>
      <c r="M714" t="s">
        <v>41</v>
      </c>
      <c r="N714">
        <v>1</v>
      </c>
      <c r="O714">
        <v>5.14</v>
      </c>
      <c r="P714">
        <v>7.3</v>
      </c>
      <c r="Q714">
        <v>0</v>
      </c>
      <c r="R714">
        <v>0.6</v>
      </c>
      <c r="S714">
        <v>42</v>
      </c>
      <c r="T714">
        <v>213</v>
      </c>
      <c r="U714">
        <v>159</v>
      </c>
      <c r="V714">
        <v>68</v>
      </c>
      <c r="W714">
        <v>11.8</v>
      </c>
      <c r="X714">
        <f>VLOOKUP(A714,眼底和Gensini!$A:$L,2,0)</f>
        <v>0.56200000000000006</v>
      </c>
      <c r="Y714">
        <f>VLOOKUP($A714,眼底和Gensini!$A:$L,2,0)</f>
        <v>0.56200000000000006</v>
      </c>
      <c r="Z714">
        <f>VLOOKUP($A714,眼底和Gensini!$A:$L,4,0)</f>
        <v>66.5</v>
      </c>
      <c r="AA714">
        <f>VLOOKUP($A714,眼底和Gensini!$A:$L,5,0)</f>
        <v>67.5</v>
      </c>
      <c r="AB714">
        <f>VLOOKUP($A714,眼底和Gensini!$A:$L,6,0)</f>
        <v>119</v>
      </c>
      <c r="AC714">
        <f>VLOOKUP($A714,眼底和Gensini!$A:$L,7,0)</f>
        <v>105.5</v>
      </c>
      <c r="AD714">
        <f>VLOOKUP($A714,眼底和Gensini!$A:$L,8,0)</f>
        <v>1.5685</v>
      </c>
      <c r="AE714">
        <f>VLOOKUP($A714,眼底和Gensini!$A:$L,9,0)</f>
        <v>1.5794999999999999</v>
      </c>
      <c r="AF714">
        <f>VLOOKUP($A714,眼底和Gensini!$A:$L,10,0)</f>
        <v>0.77110000000000001</v>
      </c>
      <c r="AG714">
        <f>VLOOKUP($A714,眼底和Gensini!$A:$L,11,0)</f>
        <v>1.3908</v>
      </c>
      <c r="AH714">
        <f>VLOOKUP($A714,眼底和Gensini!$A:$L,12,0)</f>
        <v>0</v>
      </c>
    </row>
    <row r="715" spans="1:34" x14ac:dyDescent="0.25">
      <c r="A715">
        <v>414899</v>
      </c>
      <c r="B715">
        <v>59</v>
      </c>
      <c r="C715">
        <v>2</v>
      </c>
      <c r="D715" t="s">
        <v>40</v>
      </c>
      <c r="E715" t="s">
        <v>41</v>
      </c>
      <c r="F715">
        <v>0</v>
      </c>
      <c r="G715" t="s">
        <v>87</v>
      </c>
      <c r="H715" t="s">
        <v>72</v>
      </c>
      <c r="I715" t="s">
        <v>70</v>
      </c>
      <c r="J715" t="s">
        <v>45</v>
      </c>
      <c r="K715" t="s">
        <v>60</v>
      </c>
      <c r="L715" t="s">
        <v>40</v>
      </c>
      <c r="M715" t="s">
        <v>41</v>
      </c>
      <c r="N715">
        <v>1</v>
      </c>
      <c r="O715">
        <v>4.07</v>
      </c>
      <c r="P715">
        <v>6</v>
      </c>
      <c r="Q715">
        <v>4</v>
      </c>
      <c r="R715" t="s">
        <v>52</v>
      </c>
      <c r="S715">
        <v>37</v>
      </c>
      <c r="T715">
        <v>345</v>
      </c>
      <c r="U715">
        <v>160</v>
      </c>
      <c r="V715">
        <v>69</v>
      </c>
      <c r="W715">
        <v>18.600000000000001</v>
      </c>
      <c r="X715">
        <f>VLOOKUP(A715,眼底和Gensini!$A:$L,2,0)</f>
        <v>0.54500000000000004</v>
      </c>
      <c r="Y715">
        <f>VLOOKUP($A715,眼底和Gensini!$A:$L,2,0)</f>
        <v>0.54500000000000004</v>
      </c>
      <c r="Z715">
        <f>VLOOKUP($A715,眼底和Gensini!$A:$L,4,0)</f>
        <v>58.5</v>
      </c>
      <c r="AA715">
        <f>VLOOKUP($A715,眼底和Gensini!$A:$L,5,0)</f>
        <v>64</v>
      </c>
      <c r="AB715">
        <f>VLOOKUP($A715,眼底和Gensini!$A:$L,6,0)</f>
        <v>108.5</v>
      </c>
      <c r="AC715">
        <f>VLOOKUP($A715,眼底和Gensini!$A:$L,7,0)</f>
        <v>89</v>
      </c>
      <c r="AD715">
        <f>VLOOKUP($A715,眼底和Gensini!$A:$L,8,0)</f>
        <v>1.361</v>
      </c>
      <c r="AE715">
        <f>VLOOKUP($A715,眼底和Gensini!$A:$L,9,0)</f>
        <v>1.4724999999999999</v>
      </c>
      <c r="AF715">
        <f>VLOOKUP($A715,眼底和Gensini!$A:$L,10,0)</f>
        <v>0.87179999999999902</v>
      </c>
      <c r="AG715">
        <f>VLOOKUP($A715,眼底和Gensini!$A:$L,11,0)</f>
        <v>1.3489</v>
      </c>
      <c r="AH715">
        <f>VLOOKUP($A715,眼底和Gensini!$A:$L,12,0)</f>
        <v>4</v>
      </c>
    </row>
    <row r="716" spans="1:34" x14ac:dyDescent="0.25">
      <c r="A716">
        <v>364383</v>
      </c>
      <c r="B716">
        <v>57</v>
      </c>
      <c r="C716">
        <v>2</v>
      </c>
      <c r="D716" t="s">
        <v>40</v>
      </c>
      <c r="E716" t="s">
        <v>40</v>
      </c>
      <c r="F716">
        <v>0</v>
      </c>
      <c r="G716" t="s">
        <v>61</v>
      </c>
      <c r="H716" t="s">
        <v>172</v>
      </c>
      <c r="I716" t="s">
        <v>95</v>
      </c>
      <c r="J716" t="s">
        <v>99</v>
      </c>
      <c r="K716" t="s">
        <v>85</v>
      </c>
      <c r="L716" t="s">
        <v>40</v>
      </c>
      <c r="M716" t="s">
        <v>40</v>
      </c>
      <c r="N716">
        <v>1</v>
      </c>
      <c r="O716">
        <v>4.0999999999999996</v>
      </c>
      <c r="P716">
        <v>5.0999999999999996</v>
      </c>
      <c r="Q716">
        <v>0</v>
      </c>
      <c r="R716" t="s">
        <v>52</v>
      </c>
      <c r="S716">
        <v>58</v>
      </c>
      <c r="T716">
        <v>168</v>
      </c>
      <c r="U716">
        <v>188</v>
      </c>
      <c r="V716">
        <v>119</v>
      </c>
      <c r="W716">
        <v>12.9</v>
      </c>
      <c r="X716">
        <f>VLOOKUP(A716,眼底和Gensini!$A:$L,2,0)</f>
        <v>0.75549999999999995</v>
      </c>
      <c r="Y716">
        <f>VLOOKUP($A716,眼底和Gensini!$A:$L,2,0)</f>
        <v>0.75549999999999995</v>
      </c>
      <c r="Z716">
        <f>VLOOKUP($A716,眼底和Gensini!$A:$L,4,0)</f>
        <v>67</v>
      </c>
      <c r="AA716">
        <f>VLOOKUP($A716,眼底和Gensini!$A:$L,5,0)</f>
        <v>61</v>
      </c>
      <c r="AB716">
        <f>VLOOKUP($A716,眼底和Gensini!$A:$L,6,0)</f>
        <v>89</v>
      </c>
      <c r="AC716">
        <f>VLOOKUP($A716,眼底和Gensini!$A:$L,7,0)</f>
        <v>94</v>
      </c>
      <c r="AD716">
        <f>VLOOKUP($A716,眼底和Gensini!$A:$L,8,0)</f>
        <v>1.4870000000000001</v>
      </c>
      <c r="AE716">
        <f>VLOOKUP($A716,眼底和Gensini!$A:$L,9,0)</f>
        <v>1.5329999999999899</v>
      </c>
      <c r="AF716">
        <f>VLOOKUP($A716,眼底和Gensini!$A:$L,10,0)</f>
        <v>0.96379999999999999</v>
      </c>
      <c r="AG716">
        <f>VLOOKUP($A716,眼底和Gensini!$A:$L,11,0)</f>
        <v>1.2805499999999901</v>
      </c>
      <c r="AH716">
        <f>VLOOKUP($A716,眼底和Gensini!$A:$L,12,0)</f>
        <v>0</v>
      </c>
    </row>
    <row r="717" spans="1:34" x14ac:dyDescent="0.25">
      <c r="A717">
        <v>232873</v>
      </c>
      <c r="B717">
        <v>72</v>
      </c>
      <c r="C717">
        <v>2</v>
      </c>
      <c r="D717" t="s">
        <v>40</v>
      </c>
      <c r="E717" t="s">
        <v>40</v>
      </c>
      <c r="F717">
        <v>0</v>
      </c>
      <c r="G717" t="s">
        <v>133</v>
      </c>
      <c r="H717" t="s">
        <v>80</v>
      </c>
      <c r="I717" t="s">
        <v>89</v>
      </c>
      <c r="J717" t="s">
        <v>111</v>
      </c>
      <c r="K717" t="s">
        <v>102</v>
      </c>
      <c r="L717" t="s">
        <v>41</v>
      </c>
      <c r="M717" t="s">
        <v>40</v>
      </c>
      <c r="N717">
        <v>1</v>
      </c>
      <c r="O717">
        <v>3.13</v>
      </c>
      <c r="P717">
        <v>5.7</v>
      </c>
      <c r="Q717">
        <v>0</v>
      </c>
      <c r="R717" t="s">
        <v>52</v>
      </c>
      <c r="S717">
        <v>57</v>
      </c>
      <c r="T717">
        <v>327</v>
      </c>
      <c r="U717">
        <v>150</v>
      </c>
      <c r="V717">
        <v>107</v>
      </c>
      <c r="W717">
        <v>11.7</v>
      </c>
      <c r="X717">
        <f>VLOOKUP(A717,眼底和Gensini!$A:$L,2,0)</f>
        <v>0.60199999999999998</v>
      </c>
      <c r="Y717">
        <f>VLOOKUP($A717,眼底和Gensini!$A:$L,2,0)</f>
        <v>0.60199999999999998</v>
      </c>
      <c r="Z717">
        <f>VLOOKUP($A717,眼底和Gensini!$A:$L,4,0)</f>
        <v>39</v>
      </c>
      <c r="AA717">
        <f>VLOOKUP($A717,眼底和Gensini!$A:$L,5,0)</f>
        <v>59.5</v>
      </c>
      <c r="AB717">
        <f>VLOOKUP($A717,眼底和Gensini!$A:$L,6,0)</f>
        <v>64</v>
      </c>
      <c r="AC717">
        <f>VLOOKUP($A717,眼底和Gensini!$A:$L,7,0)</f>
        <v>83</v>
      </c>
      <c r="AD717">
        <f>VLOOKUP($A717,眼底和Gensini!$A:$L,8,0)</f>
        <v>1.518</v>
      </c>
      <c r="AE717">
        <f>VLOOKUP($A717,眼底和Gensini!$A:$L,9,0)</f>
        <v>1.5369999999999899</v>
      </c>
      <c r="AF717">
        <f>VLOOKUP($A717,眼底和Gensini!$A:$L,10,0)</f>
        <v>1.6852</v>
      </c>
      <c r="AG717">
        <f>VLOOKUP($A717,眼底和Gensini!$A:$L,11,0)</f>
        <v>1.4268999999999901</v>
      </c>
      <c r="AH717">
        <f>VLOOKUP($A717,眼底和Gensini!$A:$L,12,0)</f>
        <v>0</v>
      </c>
    </row>
    <row r="718" spans="1:34" x14ac:dyDescent="0.25">
      <c r="A718">
        <v>414895</v>
      </c>
      <c r="B718">
        <v>52</v>
      </c>
      <c r="C718">
        <v>1</v>
      </c>
      <c r="D718" t="s">
        <v>41</v>
      </c>
      <c r="E718" t="s">
        <v>41</v>
      </c>
      <c r="F718">
        <v>0</v>
      </c>
      <c r="G718" t="e">
        <v>#N/A</v>
      </c>
      <c r="H718" t="e">
        <v>#N/A</v>
      </c>
      <c r="I718" t="e">
        <v>#N/A</v>
      </c>
      <c r="J718" t="e">
        <v>#N/A</v>
      </c>
      <c r="K718" t="e">
        <v>#N/A</v>
      </c>
      <c r="L718" t="s">
        <v>40</v>
      </c>
      <c r="M718" t="s">
        <v>41</v>
      </c>
      <c r="N718">
        <v>1</v>
      </c>
      <c r="O718">
        <v>5.47</v>
      </c>
      <c r="P718">
        <v>5.3</v>
      </c>
      <c r="Q718">
        <v>50</v>
      </c>
      <c r="R718" t="s">
        <v>52</v>
      </c>
      <c r="S718">
        <v>69</v>
      </c>
      <c r="T718">
        <v>424</v>
      </c>
      <c r="U718">
        <v>187</v>
      </c>
      <c r="V718">
        <v>94</v>
      </c>
      <c r="W718">
        <v>13.9</v>
      </c>
      <c r="X718">
        <f>VLOOKUP(A718,眼底和Gensini!$A:$L,2,0)</f>
        <v>0.61899999999999999</v>
      </c>
      <c r="Y718">
        <f>VLOOKUP($A718,眼底和Gensini!$A:$L,2,0)</f>
        <v>0.61899999999999999</v>
      </c>
      <c r="Z718">
        <f>VLOOKUP($A718,眼底和Gensini!$A:$L,4,0)</f>
        <v>64</v>
      </c>
      <c r="AA718">
        <f>VLOOKUP($A718,眼底和Gensini!$A:$L,5,0)</f>
        <v>67</v>
      </c>
      <c r="AB718">
        <f>VLOOKUP($A718,眼底和Gensini!$A:$L,6,0)</f>
        <v>104</v>
      </c>
      <c r="AC718">
        <f>VLOOKUP($A718,眼底和Gensini!$A:$L,7,0)</f>
        <v>108.5</v>
      </c>
      <c r="AD718">
        <f>VLOOKUP($A718,眼底和Gensini!$A:$L,8,0)</f>
        <v>1.6284999999999901</v>
      </c>
      <c r="AE718">
        <f>VLOOKUP($A718,眼底和Gensini!$A:$L,9,0)</f>
        <v>1.669</v>
      </c>
      <c r="AF718">
        <f>VLOOKUP($A718,眼底和Gensini!$A:$L,10,0)</f>
        <v>0.95135000000000003</v>
      </c>
      <c r="AG718">
        <f>VLOOKUP($A718,眼底和Gensini!$A:$L,11,0)</f>
        <v>1.6314</v>
      </c>
      <c r="AH718">
        <f>VLOOKUP($A718,眼底和Gensini!$A:$L,12,0)</f>
        <v>50</v>
      </c>
    </row>
    <row r="719" spans="1:34" x14ac:dyDescent="0.25">
      <c r="A719">
        <v>414692</v>
      </c>
      <c r="B719">
        <v>44</v>
      </c>
      <c r="C719">
        <v>2</v>
      </c>
      <c r="D719" t="s">
        <v>40</v>
      </c>
      <c r="E719" t="s">
        <v>40</v>
      </c>
      <c r="F719">
        <v>0</v>
      </c>
      <c r="G719" t="s">
        <v>87</v>
      </c>
      <c r="H719" t="s">
        <v>114</v>
      </c>
      <c r="I719" t="s">
        <v>85</v>
      </c>
      <c r="J719" t="s">
        <v>142</v>
      </c>
      <c r="K719" t="s">
        <v>55</v>
      </c>
      <c r="L719" t="s">
        <v>41</v>
      </c>
      <c r="M719" t="s">
        <v>41</v>
      </c>
      <c r="N719">
        <v>1</v>
      </c>
      <c r="O719">
        <v>5.01</v>
      </c>
      <c r="P719">
        <v>4.8</v>
      </c>
      <c r="Q719">
        <v>0</v>
      </c>
      <c r="R719" t="s">
        <v>52</v>
      </c>
      <c r="S719">
        <v>49</v>
      </c>
      <c r="T719">
        <v>282</v>
      </c>
      <c r="U719">
        <v>133</v>
      </c>
      <c r="V719">
        <v>25</v>
      </c>
      <c r="W719">
        <v>10.3</v>
      </c>
      <c r="X719">
        <f>VLOOKUP(A719,眼底和Gensini!$A:$L,2,0)</f>
        <v>0.63400000000000001</v>
      </c>
      <c r="Y719">
        <f>VLOOKUP($A719,眼底和Gensini!$A:$L,2,0)</f>
        <v>0.63400000000000001</v>
      </c>
      <c r="Z719">
        <f>VLOOKUP($A719,眼底和Gensini!$A:$L,4,0)</f>
        <v>64.5</v>
      </c>
      <c r="AA719">
        <f>VLOOKUP($A719,眼底和Gensini!$A:$L,5,0)</f>
        <v>73</v>
      </c>
      <c r="AB719">
        <f>VLOOKUP($A719,眼底和Gensini!$A:$L,6,0)</f>
        <v>102.5</v>
      </c>
      <c r="AC719">
        <f>VLOOKUP($A719,眼底和Gensini!$A:$L,7,0)</f>
        <v>103</v>
      </c>
      <c r="AD719">
        <f>VLOOKUP($A719,眼底和Gensini!$A:$L,8,0)</f>
        <v>1.611</v>
      </c>
      <c r="AE719">
        <f>VLOOKUP($A719,眼底和Gensini!$A:$L,9,0)</f>
        <v>1.64</v>
      </c>
      <c r="AF719">
        <f>VLOOKUP($A719,眼底和Gensini!$A:$L,10,0)</f>
        <v>0.82069999999999999</v>
      </c>
      <c r="AG719">
        <f>VLOOKUP($A719,眼底和Gensini!$A:$L,11,0)</f>
        <v>1.3547</v>
      </c>
      <c r="AH719">
        <f>VLOOKUP($A719,眼底和Gensini!$A:$L,12,0)</f>
        <v>0</v>
      </c>
    </row>
    <row r="720" spans="1:34" x14ac:dyDescent="0.25">
      <c r="A720">
        <v>393033</v>
      </c>
      <c r="B720">
        <v>65</v>
      </c>
      <c r="C720">
        <v>1</v>
      </c>
      <c r="D720" t="s">
        <v>41</v>
      </c>
      <c r="E720" t="s">
        <v>41</v>
      </c>
      <c r="F720">
        <v>0</v>
      </c>
      <c r="G720" t="s">
        <v>110</v>
      </c>
      <c r="H720" t="s">
        <v>92</v>
      </c>
      <c r="I720" t="s">
        <v>173</v>
      </c>
      <c r="J720" t="s">
        <v>106</v>
      </c>
      <c r="K720" t="s">
        <v>58</v>
      </c>
      <c r="L720" t="s">
        <v>41</v>
      </c>
      <c r="M720" t="s">
        <v>40</v>
      </c>
      <c r="N720">
        <v>1</v>
      </c>
      <c r="O720">
        <v>7.88</v>
      </c>
      <c r="P720">
        <v>9.8000000000000007</v>
      </c>
      <c r="Q720">
        <v>12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>
        <f>VLOOKUP(A720,眼底和Gensini!$A:$L,2,0)</f>
        <v>0.63049999999999995</v>
      </c>
      <c r="Y720">
        <f>VLOOKUP($A720,眼底和Gensini!$A:$L,2,0)</f>
        <v>0.63049999999999995</v>
      </c>
      <c r="Z720">
        <f>VLOOKUP($A720,眼底和Gensini!$A:$L,4,0)</f>
        <v>61.5</v>
      </c>
      <c r="AA720">
        <f>VLOOKUP($A720,眼底和Gensini!$A:$L,5,0)</f>
        <v>66</v>
      </c>
      <c r="AB720">
        <f>VLOOKUP($A720,眼底和Gensini!$A:$L,6,0)</f>
        <v>98.5</v>
      </c>
      <c r="AC720">
        <f>VLOOKUP($A720,眼底和Gensini!$A:$L,7,0)</f>
        <v>93</v>
      </c>
      <c r="AD720">
        <f>VLOOKUP($A720,眼底和Gensini!$A:$L,8,0)</f>
        <v>1.4125000000000001</v>
      </c>
      <c r="AE720">
        <f>VLOOKUP($A720,眼底和Gensini!$A:$L,9,0)</f>
        <v>1.4655</v>
      </c>
      <c r="AF720">
        <f>VLOOKUP($A720,眼底和Gensini!$A:$L,10,0)</f>
        <v>0.69504999999999995</v>
      </c>
      <c r="AG720">
        <f>VLOOKUP($A720,眼底和Gensini!$A:$L,11,0)</f>
        <v>1.0708500000000001</v>
      </c>
      <c r="AH720">
        <f>VLOOKUP($A720,眼底和Gensini!$A:$L,12,0)</f>
        <v>12</v>
      </c>
    </row>
    <row r="721" spans="1:34" x14ac:dyDescent="0.25">
      <c r="A721">
        <v>414876</v>
      </c>
      <c r="B721">
        <v>66</v>
      </c>
      <c r="C721">
        <v>1</v>
      </c>
      <c r="D721" t="s">
        <v>41</v>
      </c>
      <c r="E721" t="s">
        <v>40</v>
      </c>
      <c r="F721">
        <v>0</v>
      </c>
      <c r="G721" t="s">
        <v>42</v>
      </c>
      <c r="H721" t="s">
        <v>92</v>
      </c>
      <c r="I721" t="s">
        <v>70</v>
      </c>
      <c r="J721" t="s">
        <v>116</v>
      </c>
      <c r="K721" t="s">
        <v>86</v>
      </c>
      <c r="L721" t="s">
        <v>41</v>
      </c>
      <c r="M721" t="s">
        <v>40</v>
      </c>
      <c r="N721">
        <v>1</v>
      </c>
      <c r="O721">
        <v>4.62</v>
      </c>
      <c r="P721">
        <v>4.3</v>
      </c>
      <c r="Q721">
        <v>52</v>
      </c>
      <c r="R721" t="s">
        <v>52</v>
      </c>
      <c r="S721">
        <v>73</v>
      </c>
      <c r="T721">
        <v>387</v>
      </c>
      <c r="U721">
        <v>192</v>
      </c>
      <c r="V721">
        <v>83</v>
      </c>
      <c r="W721">
        <v>16.3</v>
      </c>
      <c r="X721">
        <f>VLOOKUP(A721,眼底和Gensini!$A:$L,2,0)</f>
        <v>0.66049999999999998</v>
      </c>
      <c r="Y721">
        <f>VLOOKUP($A721,眼底和Gensini!$A:$L,2,0)</f>
        <v>0.66049999999999998</v>
      </c>
      <c r="Z721">
        <f>VLOOKUP($A721,眼底和Gensini!$A:$L,4,0)</f>
        <v>72</v>
      </c>
      <c r="AA721">
        <f>VLOOKUP($A721,眼底和Gensini!$A:$L,5,0)</f>
        <v>67.5</v>
      </c>
      <c r="AB721">
        <f>VLOOKUP($A721,眼底和Gensini!$A:$L,6,0)</f>
        <v>111</v>
      </c>
      <c r="AC721">
        <f>VLOOKUP($A721,眼底和Gensini!$A:$L,7,0)</f>
        <v>112.5</v>
      </c>
      <c r="AD721">
        <f>VLOOKUP($A721,眼底和Gensini!$A:$L,8,0)</f>
        <v>1.4184999999999901</v>
      </c>
      <c r="AE721">
        <f>VLOOKUP($A721,眼底和Gensini!$A:$L,9,0)</f>
        <v>1.5415000000000001</v>
      </c>
      <c r="AF721">
        <f>VLOOKUP($A721,眼底和Gensini!$A:$L,10,0)</f>
        <v>0.92569999999999997</v>
      </c>
      <c r="AG721">
        <f>VLOOKUP($A721,眼底和Gensini!$A:$L,11,0)</f>
        <v>1.57365</v>
      </c>
      <c r="AH721">
        <f>VLOOKUP($A721,眼底和Gensini!$A:$L,12,0)</f>
        <v>52</v>
      </c>
    </row>
    <row r="722" spans="1:34" x14ac:dyDescent="0.25">
      <c r="A722">
        <v>393510</v>
      </c>
      <c r="B722">
        <v>57</v>
      </c>
      <c r="C722">
        <v>1</v>
      </c>
      <c r="D722" t="s">
        <v>40</v>
      </c>
      <c r="E722" t="s">
        <v>41</v>
      </c>
      <c r="F722">
        <v>0</v>
      </c>
      <c r="G722" t="s">
        <v>88</v>
      </c>
      <c r="H722" t="s">
        <v>60</v>
      </c>
      <c r="I722" t="s">
        <v>83</v>
      </c>
      <c r="J722" t="s">
        <v>141</v>
      </c>
      <c r="K722" t="s">
        <v>72</v>
      </c>
      <c r="L722" t="s">
        <v>40</v>
      </c>
      <c r="M722" t="s">
        <v>41</v>
      </c>
      <c r="N722">
        <v>1</v>
      </c>
      <c r="O722">
        <v>2.73</v>
      </c>
      <c r="P722">
        <v>5.2</v>
      </c>
      <c r="Q722">
        <v>46</v>
      </c>
      <c r="R722">
        <v>5</v>
      </c>
      <c r="S722">
        <v>70</v>
      </c>
      <c r="T722">
        <v>434</v>
      </c>
      <c r="U722">
        <v>156</v>
      </c>
      <c r="V722">
        <v>85</v>
      </c>
      <c r="W722">
        <v>6.7</v>
      </c>
      <c r="X722">
        <f>VLOOKUP(A722,眼底和Gensini!$A:$L,2,0)</f>
        <v>0.65549999999999897</v>
      </c>
      <c r="Y722">
        <f>VLOOKUP($A722,眼底和Gensini!$A:$L,2,0)</f>
        <v>0.65549999999999897</v>
      </c>
      <c r="Z722">
        <f>VLOOKUP($A722,眼底和Gensini!$A:$L,4,0)</f>
        <v>67</v>
      </c>
      <c r="AA722">
        <f>VLOOKUP($A722,眼底和Gensini!$A:$L,5,0)</f>
        <v>68.5</v>
      </c>
      <c r="AB722">
        <f>VLOOKUP($A722,眼底和Gensini!$A:$L,6,0)</f>
        <v>102.5</v>
      </c>
      <c r="AC722">
        <f>VLOOKUP($A722,眼底和Gensini!$A:$L,7,0)</f>
        <v>101.5</v>
      </c>
      <c r="AD722">
        <f>VLOOKUP($A722,眼底和Gensini!$A:$L,8,0)</f>
        <v>1.6284999999999901</v>
      </c>
      <c r="AE722">
        <f>VLOOKUP($A722,眼底和Gensini!$A:$L,9,0)</f>
        <v>1.67349999999999</v>
      </c>
      <c r="AF722">
        <f>VLOOKUP($A722,眼底和Gensini!$A:$L,10,0)</f>
        <v>1.0867499999999899</v>
      </c>
      <c r="AG722">
        <f>VLOOKUP($A722,眼底和Gensini!$A:$L,11,0)</f>
        <v>1.6311499999999901</v>
      </c>
      <c r="AH722">
        <f>VLOOKUP($A722,眼底和Gensini!$A:$L,12,0)</f>
        <v>46</v>
      </c>
    </row>
    <row r="723" spans="1:34" x14ac:dyDescent="0.25">
      <c r="A723">
        <v>415098</v>
      </c>
      <c r="B723">
        <v>67</v>
      </c>
      <c r="C723">
        <v>1</v>
      </c>
      <c r="D723" t="s">
        <v>40</v>
      </c>
      <c r="E723" t="s">
        <v>40</v>
      </c>
      <c r="F723">
        <v>0</v>
      </c>
      <c r="G723" t="s">
        <v>100</v>
      </c>
      <c r="H723" t="s">
        <v>74</v>
      </c>
      <c r="I723" t="s">
        <v>80</v>
      </c>
      <c r="J723" t="s">
        <v>71</v>
      </c>
      <c r="K723" t="s">
        <v>54</v>
      </c>
      <c r="L723" t="s">
        <v>41</v>
      </c>
      <c r="M723" t="s">
        <v>40</v>
      </c>
      <c r="N723">
        <v>1</v>
      </c>
      <c r="O723">
        <v>5.09</v>
      </c>
      <c r="P723">
        <v>5.5</v>
      </c>
      <c r="Q723" t="e">
        <v>#N/A</v>
      </c>
      <c r="R723" t="s">
        <v>52</v>
      </c>
      <c r="S723">
        <v>84</v>
      </c>
      <c r="T723">
        <v>382</v>
      </c>
      <c r="U723">
        <v>149</v>
      </c>
      <c r="V723">
        <v>42</v>
      </c>
      <c r="W723">
        <v>8.4</v>
      </c>
      <c r="X723">
        <f>VLOOKUP(A723,眼底和Gensini!$A:$L,2,0)</f>
        <v>0.66449999999999998</v>
      </c>
      <c r="Y723">
        <f>VLOOKUP($A723,眼底和Gensini!$A:$L,2,0)</f>
        <v>0.66449999999999998</v>
      </c>
      <c r="Z723">
        <f>VLOOKUP($A723,眼底和Gensini!$A:$L,4,0)</f>
        <v>65</v>
      </c>
      <c r="AA723">
        <f>VLOOKUP($A723,眼底和Gensini!$A:$L,5,0)</f>
        <v>62</v>
      </c>
      <c r="AB723">
        <f>VLOOKUP($A723,眼底和Gensini!$A:$L,6,0)</f>
        <v>99</v>
      </c>
      <c r="AC723">
        <f>VLOOKUP($A723,眼底和Gensini!$A:$L,7,0)</f>
        <v>124</v>
      </c>
      <c r="AD723">
        <f>VLOOKUP($A723,眼底和Gensini!$A:$L,8,0)</f>
        <v>1.4875</v>
      </c>
      <c r="AE723">
        <f>VLOOKUP($A723,眼底和Gensini!$A:$L,9,0)</f>
        <v>1.6179999999999899</v>
      </c>
      <c r="AF723">
        <f>VLOOKUP($A723,眼底和Gensini!$A:$L,10,0)</f>
        <v>0.85734999999999995</v>
      </c>
      <c r="AG723">
        <f>VLOOKUP($A723,眼底和Gensini!$A:$L,11,0)</f>
        <v>1.56935</v>
      </c>
      <c r="AH723">
        <f>VLOOKUP($A723,眼底和Gensini!$A:$L,12,0)</f>
        <v>0</v>
      </c>
    </row>
    <row r="724" spans="1:34" x14ac:dyDescent="0.25">
      <c r="A724">
        <v>391937</v>
      </c>
      <c r="B724">
        <v>57</v>
      </c>
      <c r="C724">
        <v>2</v>
      </c>
      <c r="D724" t="s">
        <v>41</v>
      </c>
      <c r="E724" t="s">
        <v>41</v>
      </c>
      <c r="F724">
        <v>0</v>
      </c>
      <c r="G724" t="s">
        <v>47</v>
      </c>
      <c r="H724" t="s">
        <v>127</v>
      </c>
      <c r="I724" t="s">
        <v>51</v>
      </c>
      <c r="J724" t="s">
        <v>68</v>
      </c>
      <c r="K724" t="s">
        <v>43</v>
      </c>
      <c r="L724" t="s">
        <v>41</v>
      </c>
      <c r="M724" t="s">
        <v>41</v>
      </c>
      <c r="N724">
        <v>1</v>
      </c>
      <c r="O724">
        <v>2.7</v>
      </c>
      <c r="P724">
        <v>5</v>
      </c>
      <c r="Q724">
        <v>18</v>
      </c>
      <c r="R724" t="s">
        <v>52</v>
      </c>
      <c r="S724">
        <v>57</v>
      </c>
      <c r="T724">
        <v>369</v>
      </c>
      <c r="U724">
        <v>156</v>
      </c>
      <c r="V724">
        <v>87</v>
      </c>
      <c r="W724">
        <v>11.6</v>
      </c>
      <c r="X724">
        <f>VLOOKUP(A724,眼底和Gensini!$A:$L,2,0)</f>
        <v>0.85899999999999999</v>
      </c>
      <c r="Y724">
        <f>VLOOKUP($A724,眼底和Gensini!$A:$L,2,0)</f>
        <v>0.85899999999999999</v>
      </c>
      <c r="Z724">
        <f>VLOOKUP($A724,眼底和Gensini!$A:$L,4,0)</f>
        <v>102</v>
      </c>
      <c r="AA724">
        <f>VLOOKUP($A724,眼底和Gensini!$A:$L,5,0)</f>
        <v>0</v>
      </c>
      <c r="AB724">
        <f>VLOOKUP($A724,眼底和Gensini!$A:$L,6,0)</f>
        <v>119</v>
      </c>
      <c r="AC724">
        <f>VLOOKUP($A724,眼底和Gensini!$A:$L,7,0)</f>
        <v>0</v>
      </c>
      <c r="AD724">
        <f>VLOOKUP($A724,眼底和Gensini!$A:$L,8,0)</f>
        <v>1.39699999999999</v>
      </c>
      <c r="AE724">
        <f>VLOOKUP($A724,眼底和Gensini!$A:$L,9,0)</f>
        <v>1.4239999999999999</v>
      </c>
      <c r="AF724">
        <f>VLOOKUP($A724,眼底和Gensini!$A:$L,10,0)</f>
        <v>0.56769999999999998</v>
      </c>
      <c r="AG724">
        <f>VLOOKUP($A724,眼底和Gensini!$A:$L,11,0)</f>
        <v>1.3407</v>
      </c>
      <c r="AH724">
        <f>VLOOKUP($A724,眼底和Gensini!$A:$L,12,0)</f>
        <v>18</v>
      </c>
    </row>
    <row r="725" spans="1:34" x14ac:dyDescent="0.25">
      <c r="A725">
        <v>415107</v>
      </c>
      <c r="B725">
        <v>59</v>
      </c>
      <c r="C725">
        <v>1</v>
      </c>
      <c r="D725" t="s">
        <v>41</v>
      </c>
      <c r="E725" t="s">
        <v>41</v>
      </c>
      <c r="F725">
        <v>0</v>
      </c>
      <c r="G725" t="s">
        <v>88</v>
      </c>
      <c r="H725" t="s">
        <v>122</v>
      </c>
      <c r="I725" t="s">
        <v>74</v>
      </c>
      <c r="J725" t="s">
        <v>115</v>
      </c>
      <c r="K725" t="s">
        <v>89</v>
      </c>
      <c r="L725" t="s">
        <v>41</v>
      </c>
      <c r="M725" t="s">
        <v>41</v>
      </c>
      <c r="N725">
        <v>1</v>
      </c>
      <c r="O725">
        <v>3.72</v>
      </c>
      <c r="P725">
        <v>5.7</v>
      </c>
      <c r="Q725">
        <v>0</v>
      </c>
      <c r="R725" t="s">
        <v>52</v>
      </c>
      <c r="S725">
        <v>71</v>
      </c>
      <c r="T725">
        <v>458</v>
      </c>
      <c r="U725">
        <v>150</v>
      </c>
      <c r="V725">
        <v>132</v>
      </c>
      <c r="W725">
        <v>13.1</v>
      </c>
      <c r="X725">
        <f>VLOOKUP(A725,眼底和Gensini!$A:$L,2,0)</f>
        <v>0.67649999999999999</v>
      </c>
      <c r="Y725">
        <f>VLOOKUP($A725,眼底和Gensini!$A:$L,2,0)</f>
        <v>0.67649999999999999</v>
      </c>
      <c r="Z725">
        <f>VLOOKUP($A725,眼底和Gensini!$A:$L,4,0)</f>
        <v>56</v>
      </c>
      <c r="AA725">
        <f>VLOOKUP($A725,眼底和Gensini!$A:$L,5,0)</f>
        <v>54.5</v>
      </c>
      <c r="AB725">
        <f>VLOOKUP($A725,眼底和Gensini!$A:$L,6,0)</f>
        <v>82.5</v>
      </c>
      <c r="AC725">
        <f>VLOOKUP($A725,眼底和Gensini!$A:$L,7,0)</f>
        <v>83.5</v>
      </c>
      <c r="AD725">
        <f>VLOOKUP($A725,眼底和Gensini!$A:$L,8,0)</f>
        <v>1.5585</v>
      </c>
      <c r="AE725">
        <f>VLOOKUP($A725,眼底和Gensini!$A:$L,9,0)</f>
        <v>1.5659999999999901</v>
      </c>
      <c r="AF725">
        <f>VLOOKUP($A725,眼底和Gensini!$A:$L,10,0)</f>
        <v>1.1514</v>
      </c>
      <c r="AG725">
        <f>VLOOKUP($A725,眼底和Gensini!$A:$L,11,0)</f>
        <v>1.47855</v>
      </c>
      <c r="AH725">
        <f>VLOOKUP($A725,眼底和Gensini!$A:$L,12,0)</f>
        <v>0</v>
      </c>
    </row>
    <row r="726" spans="1:34" x14ac:dyDescent="0.25">
      <c r="A726">
        <v>415037</v>
      </c>
      <c r="B726">
        <v>75</v>
      </c>
      <c r="C726">
        <v>1</v>
      </c>
      <c r="D726" t="s">
        <v>40</v>
      </c>
      <c r="E726" t="s">
        <v>41</v>
      </c>
      <c r="F726">
        <v>0</v>
      </c>
      <c r="G726" t="s">
        <v>126</v>
      </c>
      <c r="H726" t="s">
        <v>60</v>
      </c>
      <c r="I726" t="s">
        <v>83</v>
      </c>
      <c r="J726" t="s">
        <v>115</v>
      </c>
      <c r="K726" t="s">
        <v>77</v>
      </c>
      <c r="L726" t="s">
        <v>41</v>
      </c>
      <c r="M726" t="s">
        <v>41</v>
      </c>
      <c r="N726">
        <v>1</v>
      </c>
      <c r="O726">
        <v>3.25</v>
      </c>
      <c r="P726">
        <v>4.4000000000000004</v>
      </c>
      <c r="Q726">
        <v>20</v>
      </c>
      <c r="R726">
        <v>0.5</v>
      </c>
      <c r="S726">
        <v>81</v>
      </c>
      <c r="T726">
        <v>366</v>
      </c>
      <c r="U726">
        <v>180</v>
      </c>
      <c r="V726">
        <v>123</v>
      </c>
      <c r="W726">
        <v>3.3</v>
      </c>
      <c r="X726">
        <f>VLOOKUP(A726,眼底和Gensini!$A:$L,2,0)</f>
        <v>0</v>
      </c>
      <c r="Y726">
        <f>VLOOKUP($A726,眼底和Gensini!$A:$L,2,0)</f>
        <v>0</v>
      </c>
      <c r="Z726">
        <f>VLOOKUP($A726,眼底和Gensini!$A:$L,4,0)</f>
        <v>0</v>
      </c>
      <c r="AA726">
        <f>VLOOKUP($A726,眼底和Gensini!$A:$L,5,0)</f>
        <v>0</v>
      </c>
      <c r="AB726">
        <f>VLOOKUP($A726,眼底和Gensini!$A:$L,6,0)</f>
        <v>0</v>
      </c>
      <c r="AC726">
        <f>VLOOKUP($A726,眼底和Gensini!$A:$L,7,0)</f>
        <v>31</v>
      </c>
      <c r="AD726">
        <f>VLOOKUP($A726,眼底和Gensini!$A:$L,8,0)</f>
        <v>0.83299999999999996</v>
      </c>
      <c r="AE726">
        <f>VLOOKUP($A726,眼底和Gensini!$A:$L,9,0)</f>
        <v>1.0659999999999901</v>
      </c>
      <c r="AF726">
        <f>VLOOKUP($A726,眼底和Gensini!$A:$L,10,0)</f>
        <v>0</v>
      </c>
      <c r="AG726">
        <f>VLOOKUP($A726,眼底和Gensini!$A:$L,11,0)</f>
        <v>0.379</v>
      </c>
      <c r="AH726">
        <f>VLOOKUP($A726,眼底和Gensini!$A:$L,12,0)</f>
        <v>20</v>
      </c>
    </row>
    <row r="727" spans="1:34" x14ac:dyDescent="0.25">
      <c r="A727">
        <v>407505</v>
      </c>
      <c r="B727">
        <v>70</v>
      </c>
      <c r="C727">
        <v>2</v>
      </c>
      <c r="D727" t="s">
        <v>40</v>
      </c>
      <c r="E727" t="s">
        <v>41</v>
      </c>
      <c r="F727">
        <v>0</v>
      </c>
      <c r="G727" t="s">
        <v>47</v>
      </c>
      <c r="H727" t="s">
        <v>95</v>
      </c>
      <c r="I727" t="s">
        <v>72</v>
      </c>
      <c r="J727" t="s">
        <v>50</v>
      </c>
      <c r="K727" t="s">
        <v>80</v>
      </c>
      <c r="L727" t="s">
        <v>41</v>
      </c>
      <c r="M727" t="s">
        <v>41</v>
      </c>
      <c r="N727">
        <v>1</v>
      </c>
      <c r="O727">
        <v>3.18</v>
      </c>
      <c r="P727">
        <v>5.9</v>
      </c>
      <c r="Q727">
        <v>16</v>
      </c>
      <c r="R727" t="s">
        <v>52</v>
      </c>
      <c r="S727">
        <v>65</v>
      </c>
      <c r="T727">
        <v>276</v>
      </c>
      <c r="U727">
        <v>145</v>
      </c>
      <c r="V727">
        <v>96</v>
      </c>
      <c r="W727">
        <v>0.3</v>
      </c>
      <c r="X727">
        <f>VLOOKUP(A727,眼底和Gensini!$A:$L,2,0)</f>
        <v>0.57999999999999996</v>
      </c>
      <c r="Y727">
        <f>VLOOKUP($A727,眼底和Gensini!$A:$L,2,0)</f>
        <v>0.57999999999999996</v>
      </c>
      <c r="Z727">
        <f>VLOOKUP($A727,眼底和Gensini!$A:$L,4,0)</f>
        <v>62</v>
      </c>
      <c r="AA727">
        <f>VLOOKUP($A727,眼底和Gensini!$A:$L,5,0)</f>
        <v>65</v>
      </c>
      <c r="AB727">
        <f>VLOOKUP($A727,眼底和Gensini!$A:$L,6,0)</f>
        <v>107</v>
      </c>
      <c r="AC727">
        <f>VLOOKUP($A727,眼底和Gensini!$A:$L,7,0)</f>
        <v>87</v>
      </c>
      <c r="AD727">
        <f>VLOOKUP($A727,眼底和Gensini!$A:$L,8,0)</f>
        <v>1.4669999999999901</v>
      </c>
      <c r="AE727">
        <f>VLOOKUP($A727,眼底和Gensini!$A:$L,9,0)</f>
        <v>1.478</v>
      </c>
      <c r="AF727">
        <f>VLOOKUP($A727,眼底和Gensini!$A:$L,10,0)</f>
        <v>0.61950000000000005</v>
      </c>
      <c r="AG727">
        <f>VLOOKUP($A727,眼底和Gensini!$A:$L,11,0)</f>
        <v>1.1289</v>
      </c>
      <c r="AH727">
        <f>VLOOKUP($A727,眼底和Gensini!$A:$L,12,0)</f>
        <v>16</v>
      </c>
    </row>
    <row r="728" spans="1:34" x14ac:dyDescent="0.25">
      <c r="A728">
        <v>415140</v>
      </c>
      <c r="B728">
        <v>61</v>
      </c>
      <c r="C728">
        <v>1</v>
      </c>
      <c r="D728" t="s">
        <v>41</v>
      </c>
      <c r="E728" t="s">
        <v>40</v>
      </c>
      <c r="F728">
        <v>0</v>
      </c>
      <c r="G728" t="s">
        <v>42</v>
      </c>
      <c r="H728" t="s">
        <v>130</v>
      </c>
      <c r="I728" t="s">
        <v>55</v>
      </c>
      <c r="J728" t="s">
        <v>71</v>
      </c>
      <c r="K728" t="s">
        <v>130</v>
      </c>
      <c r="L728" t="s">
        <v>40</v>
      </c>
      <c r="M728" t="s">
        <v>41</v>
      </c>
      <c r="N728">
        <v>1</v>
      </c>
      <c r="O728">
        <v>4.37</v>
      </c>
      <c r="P728">
        <v>4.9000000000000004</v>
      </c>
      <c r="Q728">
        <v>0</v>
      </c>
      <c r="R728" t="e">
        <v>#N/A</v>
      </c>
      <c r="S728">
        <v>71</v>
      </c>
      <c r="T728">
        <v>332</v>
      </c>
      <c r="U728">
        <v>127</v>
      </c>
      <c r="V728">
        <v>263</v>
      </c>
      <c r="W728">
        <v>21.9</v>
      </c>
      <c r="X728">
        <f>VLOOKUP(A728,眼底和Gensini!$A:$L,2,0)</f>
        <v>0.78849999999999998</v>
      </c>
      <c r="Y728">
        <f>VLOOKUP($A728,眼底和Gensini!$A:$L,2,0)</f>
        <v>0.78849999999999998</v>
      </c>
      <c r="Z728">
        <f>VLOOKUP($A728,眼底和Gensini!$A:$L,4,0)</f>
        <v>64.5</v>
      </c>
      <c r="AA728">
        <f>VLOOKUP($A728,眼底和Gensini!$A:$L,5,0)</f>
        <v>59</v>
      </c>
      <c r="AB728">
        <f>VLOOKUP($A728,眼底和Gensini!$A:$L,6,0)</f>
        <v>81.5</v>
      </c>
      <c r="AC728">
        <f>VLOOKUP($A728,眼底和Gensini!$A:$L,7,0)</f>
        <v>68.5</v>
      </c>
      <c r="AD728">
        <f>VLOOKUP($A728,眼底和Gensini!$A:$L,8,0)</f>
        <v>1.3625</v>
      </c>
      <c r="AE728">
        <f>VLOOKUP($A728,眼底和Gensini!$A:$L,9,0)</f>
        <v>1.4395</v>
      </c>
      <c r="AF728">
        <f>VLOOKUP($A728,眼底和Gensini!$A:$L,10,0)</f>
        <v>0.64590000000000003</v>
      </c>
      <c r="AG728">
        <f>VLOOKUP($A728,眼底和Gensini!$A:$L,11,0)</f>
        <v>0.82509999999999994</v>
      </c>
      <c r="AH728">
        <f>VLOOKUP($A728,眼底和Gensini!$A:$L,12,0)</f>
        <v>0</v>
      </c>
    </row>
    <row r="729" spans="1:34" x14ac:dyDescent="0.25">
      <c r="A729">
        <v>283371</v>
      </c>
      <c r="B729">
        <v>75</v>
      </c>
      <c r="C729">
        <v>1</v>
      </c>
      <c r="D729" t="s">
        <v>40</v>
      </c>
      <c r="E729" t="s">
        <v>41</v>
      </c>
      <c r="F729">
        <v>0</v>
      </c>
      <c r="G729" t="s">
        <v>100</v>
      </c>
      <c r="H729" t="s">
        <v>44</v>
      </c>
      <c r="I729" t="s">
        <v>51</v>
      </c>
      <c r="J729" t="s">
        <v>106</v>
      </c>
      <c r="K729" t="s">
        <v>114</v>
      </c>
      <c r="L729" t="s">
        <v>41</v>
      </c>
      <c r="M729" t="s">
        <v>40</v>
      </c>
      <c r="N729">
        <v>1</v>
      </c>
      <c r="O729">
        <v>3.16</v>
      </c>
      <c r="P729">
        <v>4.4000000000000004</v>
      </c>
      <c r="Q729">
        <v>4</v>
      </c>
      <c r="R729">
        <v>0.1</v>
      </c>
      <c r="S729">
        <v>83</v>
      </c>
      <c r="T729">
        <v>330</v>
      </c>
      <c r="U729">
        <v>193</v>
      </c>
      <c r="V729">
        <v>132</v>
      </c>
      <c r="W729">
        <v>3.6</v>
      </c>
      <c r="X729">
        <f>VLOOKUP(A729,眼底和Gensini!$A:$L,2,0)</f>
        <v>0.69299999999999995</v>
      </c>
      <c r="Y729">
        <f>VLOOKUP($A729,眼底和Gensini!$A:$L,2,0)</f>
        <v>0.69299999999999995</v>
      </c>
      <c r="Z729">
        <f>VLOOKUP($A729,眼底和Gensini!$A:$L,4,0)</f>
        <v>79</v>
      </c>
      <c r="AA729">
        <f>VLOOKUP($A729,眼底和Gensini!$A:$L,5,0)</f>
        <v>63</v>
      </c>
      <c r="AB729">
        <f>VLOOKUP($A729,眼底和Gensini!$A:$L,6,0)</f>
        <v>96.5</v>
      </c>
      <c r="AC729">
        <f>VLOOKUP($A729,眼底和Gensini!$A:$L,7,0)</f>
        <v>73.5</v>
      </c>
      <c r="AD729">
        <f>VLOOKUP($A729,眼底和Gensini!$A:$L,8,0)</f>
        <v>1.149</v>
      </c>
      <c r="AE729">
        <f>VLOOKUP($A729,眼底和Gensini!$A:$L,9,0)</f>
        <v>1.2275</v>
      </c>
      <c r="AF729">
        <f>VLOOKUP($A729,眼底和Gensini!$A:$L,10,0)</f>
        <v>0.50164999999999904</v>
      </c>
      <c r="AG729">
        <f>VLOOKUP($A729,眼底和Gensini!$A:$L,11,0)</f>
        <v>1.0072000000000001</v>
      </c>
      <c r="AH729">
        <f>VLOOKUP($A729,眼底和Gensini!$A:$L,12,0)</f>
        <v>4</v>
      </c>
    </row>
    <row r="730" spans="1:34" x14ac:dyDescent="0.25">
      <c r="A730">
        <v>402589</v>
      </c>
      <c r="B730">
        <v>63</v>
      </c>
      <c r="C730">
        <v>1</v>
      </c>
      <c r="D730" t="s">
        <v>41</v>
      </c>
      <c r="E730" t="s">
        <v>41</v>
      </c>
      <c r="F730">
        <v>0</v>
      </c>
      <c r="G730" t="s">
        <v>126</v>
      </c>
      <c r="H730" t="s">
        <v>65</v>
      </c>
      <c r="I730" t="s">
        <v>72</v>
      </c>
      <c r="J730" t="s">
        <v>59</v>
      </c>
      <c r="K730" t="s">
        <v>121</v>
      </c>
      <c r="L730" t="s">
        <v>41</v>
      </c>
      <c r="M730" t="s">
        <v>41</v>
      </c>
      <c r="N730">
        <v>1</v>
      </c>
      <c r="O730">
        <v>3.26</v>
      </c>
      <c r="P730">
        <v>7.7</v>
      </c>
      <c r="Q730">
        <v>0</v>
      </c>
      <c r="R730">
        <v>5.5</v>
      </c>
      <c r="S730">
        <v>82</v>
      </c>
      <c r="T730">
        <v>256</v>
      </c>
      <c r="U730">
        <v>173</v>
      </c>
      <c r="V730">
        <v>112</v>
      </c>
      <c r="W730">
        <v>2.2999999999999998</v>
      </c>
      <c r="X730">
        <f>VLOOKUP(A730,眼底和Gensini!$A:$L,2,0)</f>
        <v>0.71799999999999997</v>
      </c>
      <c r="Y730">
        <f>VLOOKUP($A730,眼底和Gensini!$A:$L,2,0)</f>
        <v>0.71799999999999997</v>
      </c>
      <c r="Z730">
        <f>VLOOKUP($A730,眼底和Gensini!$A:$L,4,0)</f>
        <v>59.5</v>
      </c>
      <c r="AA730">
        <f>VLOOKUP($A730,眼底和Gensini!$A:$L,5,0)</f>
        <v>59</v>
      </c>
      <c r="AB730">
        <f>VLOOKUP($A730,眼底和Gensini!$A:$L,6,0)</f>
        <v>82.5</v>
      </c>
      <c r="AC730">
        <f>VLOOKUP($A730,眼底和Gensini!$A:$L,7,0)</f>
        <v>81.5</v>
      </c>
      <c r="AD730">
        <f>VLOOKUP($A730,眼底和Gensini!$A:$L,8,0)</f>
        <v>1.59499999999999</v>
      </c>
      <c r="AE730">
        <f>VLOOKUP($A730,眼底和Gensini!$A:$L,9,0)</f>
        <v>1.619</v>
      </c>
      <c r="AF730">
        <f>VLOOKUP($A730,眼底和Gensini!$A:$L,10,0)</f>
        <v>1.2451000000000001</v>
      </c>
      <c r="AG730">
        <f>VLOOKUP($A730,眼底和Gensini!$A:$L,11,0)</f>
        <v>1.2934000000000001</v>
      </c>
      <c r="AH730">
        <f>VLOOKUP($A730,眼底和Gensini!$A:$L,12,0)</f>
        <v>0</v>
      </c>
    </row>
    <row r="731" spans="1:34" x14ac:dyDescent="0.25">
      <c r="A731">
        <v>415281</v>
      </c>
      <c r="B731">
        <v>50</v>
      </c>
      <c r="C731">
        <v>1</v>
      </c>
      <c r="D731" t="s">
        <v>40</v>
      </c>
      <c r="E731" t="s">
        <v>41</v>
      </c>
      <c r="F731">
        <v>0</v>
      </c>
      <c r="G731" t="s">
        <v>126</v>
      </c>
      <c r="H731" t="s">
        <v>58</v>
      </c>
      <c r="I731" t="s">
        <v>51</v>
      </c>
      <c r="J731" t="s">
        <v>184</v>
      </c>
      <c r="K731" t="s">
        <v>115</v>
      </c>
      <c r="L731" t="s">
        <v>41</v>
      </c>
      <c r="M731" t="s">
        <v>41</v>
      </c>
      <c r="N731">
        <v>1</v>
      </c>
      <c r="O731">
        <v>5.3</v>
      </c>
      <c r="P731">
        <v>5.8</v>
      </c>
      <c r="Q731">
        <v>0</v>
      </c>
      <c r="R731" t="s">
        <v>52</v>
      </c>
      <c r="S731">
        <v>96</v>
      </c>
      <c r="T731">
        <v>350</v>
      </c>
      <c r="U731">
        <v>184</v>
      </c>
      <c r="V731">
        <v>142</v>
      </c>
      <c r="W731">
        <v>2.2999999999999998</v>
      </c>
      <c r="X731">
        <f>VLOOKUP(A731,眼底和Gensini!$A:$L,2,0)</f>
        <v>0.67049999999999998</v>
      </c>
      <c r="Y731">
        <f>VLOOKUP($A731,眼底和Gensini!$A:$L,2,0)</f>
        <v>0.67049999999999998</v>
      </c>
      <c r="Z731">
        <f>VLOOKUP($A731,眼底和Gensini!$A:$L,4,0)</f>
        <v>55.5</v>
      </c>
      <c r="AA731">
        <f>VLOOKUP($A731,眼底和Gensini!$A:$L,5,0)</f>
        <v>58</v>
      </c>
      <c r="AB731">
        <f>VLOOKUP($A731,眼底和Gensini!$A:$L,6,0)</f>
        <v>82.5</v>
      </c>
      <c r="AC731">
        <f>VLOOKUP($A731,眼底和Gensini!$A:$L,7,0)</f>
        <v>108</v>
      </c>
      <c r="AD731">
        <f>VLOOKUP($A731,眼底和Gensini!$A:$L,8,0)</f>
        <v>1.5825</v>
      </c>
      <c r="AE731">
        <f>VLOOKUP($A731,眼底和Gensini!$A:$L,9,0)</f>
        <v>1.6479999999999999</v>
      </c>
      <c r="AF731">
        <f>VLOOKUP($A731,眼底和Gensini!$A:$L,10,0)</f>
        <v>0.76829999999999998</v>
      </c>
      <c r="AG731">
        <f>VLOOKUP($A731,眼底和Gensini!$A:$L,11,0)</f>
        <v>1.67614999999999</v>
      </c>
      <c r="AH731">
        <f>VLOOKUP($A731,眼底和Gensini!$A:$L,12,0)</f>
        <v>0</v>
      </c>
    </row>
    <row r="732" spans="1:34" x14ac:dyDescent="0.25">
      <c r="A732">
        <v>415135</v>
      </c>
      <c r="B732">
        <v>43</v>
      </c>
      <c r="C732">
        <v>2</v>
      </c>
      <c r="D732" t="s">
        <v>40</v>
      </c>
      <c r="E732" t="s">
        <v>40</v>
      </c>
      <c r="F732">
        <v>0</v>
      </c>
      <c r="G732" t="s">
        <v>184</v>
      </c>
      <c r="H732" t="s">
        <v>85</v>
      </c>
      <c r="I732" t="s">
        <v>55</v>
      </c>
      <c r="J732" t="s">
        <v>129</v>
      </c>
      <c r="K732" t="s">
        <v>112</v>
      </c>
      <c r="L732" t="s">
        <v>41</v>
      </c>
      <c r="M732" t="s">
        <v>40</v>
      </c>
      <c r="N732">
        <v>1</v>
      </c>
      <c r="O732">
        <v>3.43</v>
      </c>
      <c r="P732">
        <v>4.7</v>
      </c>
      <c r="Q732">
        <v>0</v>
      </c>
      <c r="R732" t="e">
        <v>#N/A</v>
      </c>
      <c r="S732">
        <v>55</v>
      </c>
      <c r="T732">
        <v>260</v>
      </c>
      <c r="U732">
        <v>111</v>
      </c>
      <c r="V732">
        <v>51</v>
      </c>
      <c r="W732">
        <v>2.5</v>
      </c>
      <c r="X732">
        <f>VLOOKUP(A732,眼底和Gensini!$A:$L,2,0)</f>
        <v>0.629</v>
      </c>
      <c r="Y732">
        <f>VLOOKUP($A732,眼底和Gensini!$A:$L,2,0)</f>
        <v>0.629</v>
      </c>
      <c r="Z732">
        <f>VLOOKUP($A732,眼底和Gensini!$A:$L,4,0)</f>
        <v>67</v>
      </c>
      <c r="AA732">
        <f>VLOOKUP($A732,眼底和Gensini!$A:$L,5,0)</f>
        <v>63.5</v>
      </c>
      <c r="AB732">
        <f>VLOOKUP($A732,眼底和Gensini!$A:$L,6,0)</f>
        <v>107</v>
      </c>
      <c r="AC732">
        <f>VLOOKUP($A732,眼底和Gensini!$A:$L,7,0)</f>
        <v>96.5</v>
      </c>
      <c r="AD732">
        <f>VLOOKUP($A732,眼底和Gensini!$A:$L,8,0)</f>
        <v>1.6244999999999901</v>
      </c>
      <c r="AE732">
        <f>VLOOKUP($A732,眼底和Gensini!$A:$L,9,0)</f>
        <v>1.60849999999999</v>
      </c>
      <c r="AF732">
        <f>VLOOKUP($A732,眼底和Gensini!$A:$L,10,0)</f>
        <v>0.81355</v>
      </c>
      <c r="AG732">
        <f>VLOOKUP($A732,眼底和Gensini!$A:$L,11,0)</f>
        <v>1.1324999999999901</v>
      </c>
      <c r="AH732">
        <f>VLOOKUP($A732,眼底和Gensini!$A:$L,12,0)</f>
        <v>0</v>
      </c>
    </row>
    <row r="733" spans="1:34" x14ac:dyDescent="0.25">
      <c r="A733">
        <v>414976</v>
      </c>
      <c r="B733">
        <v>61</v>
      </c>
      <c r="C733">
        <v>1</v>
      </c>
      <c r="D733" t="s">
        <v>41</v>
      </c>
      <c r="E733" t="s">
        <v>41</v>
      </c>
      <c r="F733">
        <v>0</v>
      </c>
      <c r="G733" t="s">
        <v>57</v>
      </c>
      <c r="H733" t="s">
        <v>95</v>
      </c>
      <c r="I733" t="s">
        <v>83</v>
      </c>
      <c r="J733" t="s">
        <v>171</v>
      </c>
      <c r="K733" t="s">
        <v>165</v>
      </c>
      <c r="L733" t="s">
        <v>40</v>
      </c>
      <c r="M733" t="s">
        <v>40</v>
      </c>
      <c r="N733">
        <v>1</v>
      </c>
      <c r="O733">
        <v>4.2</v>
      </c>
      <c r="P733">
        <v>5.7</v>
      </c>
      <c r="Q733">
        <v>0</v>
      </c>
      <c r="R733">
        <v>7.2</v>
      </c>
      <c r="S733">
        <v>66</v>
      </c>
      <c r="T733">
        <v>284</v>
      </c>
      <c r="U733">
        <v>183</v>
      </c>
      <c r="V733">
        <v>64</v>
      </c>
      <c r="W733">
        <v>1.3</v>
      </c>
      <c r="X733">
        <f>VLOOKUP(A733,眼底和Gensini!$A:$L,2,0)</f>
        <v>0.77099999999999902</v>
      </c>
      <c r="Y733">
        <f>VLOOKUP($A733,眼底和Gensini!$A:$L,2,0)</f>
        <v>0.77099999999999902</v>
      </c>
      <c r="Z733">
        <f>VLOOKUP($A733,眼底和Gensini!$A:$L,4,0)</f>
        <v>69</v>
      </c>
      <c r="AA733">
        <f>VLOOKUP($A733,眼底和Gensini!$A:$L,5,0)</f>
        <v>76</v>
      </c>
      <c r="AB733">
        <f>VLOOKUP($A733,眼底和Gensini!$A:$L,6,0)</f>
        <v>90.5</v>
      </c>
      <c r="AC733">
        <f>VLOOKUP($A733,眼底和Gensini!$A:$L,7,0)</f>
        <v>94.5</v>
      </c>
      <c r="AD733">
        <f>VLOOKUP($A733,眼底和Gensini!$A:$L,8,0)</f>
        <v>1.6745000000000001</v>
      </c>
      <c r="AE733">
        <f>VLOOKUP($A733,眼底和Gensini!$A:$L,9,0)</f>
        <v>1.6755</v>
      </c>
      <c r="AF733">
        <f>VLOOKUP($A733,眼底和Gensini!$A:$L,10,0)</f>
        <v>0.83420000000000005</v>
      </c>
      <c r="AG733">
        <f>VLOOKUP($A733,眼底和Gensini!$A:$L,11,0)</f>
        <v>1.26675</v>
      </c>
      <c r="AH733">
        <f>VLOOKUP($A733,眼底和Gensini!$A:$L,12,0)</f>
        <v>0</v>
      </c>
    </row>
    <row r="734" spans="1:34" x14ac:dyDescent="0.25">
      <c r="A734">
        <v>386681</v>
      </c>
      <c r="B734">
        <v>74</v>
      </c>
      <c r="C734">
        <v>2</v>
      </c>
      <c r="D734" t="s">
        <v>40</v>
      </c>
      <c r="E734" t="s">
        <v>40</v>
      </c>
      <c r="F734">
        <v>0</v>
      </c>
      <c r="G734" t="s">
        <v>119</v>
      </c>
      <c r="H734" t="s">
        <v>55</v>
      </c>
      <c r="I734" t="s">
        <v>72</v>
      </c>
      <c r="J734" t="s">
        <v>135</v>
      </c>
      <c r="K734" t="s">
        <v>85</v>
      </c>
      <c r="L734" t="s">
        <v>41</v>
      </c>
      <c r="M734" t="s">
        <v>41</v>
      </c>
      <c r="N734">
        <v>1</v>
      </c>
      <c r="O734">
        <v>3.66</v>
      </c>
      <c r="P734">
        <v>5.3</v>
      </c>
      <c r="Q734">
        <v>16</v>
      </c>
      <c r="R734" t="s">
        <v>52</v>
      </c>
      <c r="S734">
        <v>66</v>
      </c>
      <c r="T734">
        <v>319</v>
      </c>
      <c r="U734">
        <v>183</v>
      </c>
      <c r="V734">
        <v>104</v>
      </c>
      <c r="W734">
        <v>12.4</v>
      </c>
      <c r="X734">
        <f>VLOOKUP(A734,眼底和Gensini!$A:$L,2,0)</f>
        <v>0.64300000000000002</v>
      </c>
      <c r="Y734">
        <f>VLOOKUP($A734,眼底和Gensini!$A:$L,2,0)</f>
        <v>0.64300000000000002</v>
      </c>
      <c r="Z734">
        <f>VLOOKUP($A734,眼底和Gensini!$A:$L,4,0)</f>
        <v>61</v>
      </c>
      <c r="AA734">
        <f>VLOOKUP($A734,眼底和Gensini!$A:$L,5,0)</f>
        <v>69</v>
      </c>
      <c r="AB734">
        <f>VLOOKUP($A734,眼底和Gensini!$A:$L,6,0)</f>
        <v>96</v>
      </c>
      <c r="AC734">
        <f>VLOOKUP($A734,眼底和Gensini!$A:$L,7,0)</f>
        <v>96</v>
      </c>
      <c r="AD734">
        <f>VLOOKUP($A734,眼底和Gensini!$A:$L,8,0)</f>
        <v>1.113</v>
      </c>
      <c r="AE734">
        <f>VLOOKUP($A734,眼底和Gensini!$A:$L,9,0)</f>
        <v>1.2829999999999999</v>
      </c>
      <c r="AF734">
        <f>VLOOKUP($A734,眼底和Gensini!$A:$L,10,0)</f>
        <v>0.62024999999999997</v>
      </c>
      <c r="AG734">
        <f>VLOOKUP($A734,眼底和Gensini!$A:$L,11,0)</f>
        <v>0.98209999999999997</v>
      </c>
      <c r="AH734">
        <f>VLOOKUP($A734,眼底和Gensini!$A:$L,12,0)</f>
        <v>16</v>
      </c>
    </row>
    <row r="735" spans="1:34" x14ac:dyDescent="0.25">
      <c r="A735">
        <v>257319</v>
      </c>
      <c r="B735">
        <v>62</v>
      </c>
      <c r="C735">
        <v>1</v>
      </c>
      <c r="D735" t="s">
        <v>41</v>
      </c>
      <c r="E735" t="s">
        <v>41</v>
      </c>
      <c r="F735">
        <v>0</v>
      </c>
      <c r="G735" t="s">
        <v>88</v>
      </c>
      <c r="H735" t="s">
        <v>72</v>
      </c>
      <c r="I735" t="s">
        <v>72</v>
      </c>
      <c r="J735" t="s">
        <v>151</v>
      </c>
      <c r="K735" t="s">
        <v>51</v>
      </c>
      <c r="L735" t="s">
        <v>41</v>
      </c>
      <c r="M735" t="s">
        <v>41</v>
      </c>
      <c r="N735">
        <v>1</v>
      </c>
      <c r="O735">
        <v>2.71</v>
      </c>
      <c r="P735">
        <v>7.3</v>
      </c>
      <c r="Q735">
        <v>18</v>
      </c>
      <c r="R735">
        <v>3.1</v>
      </c>
      <c r="S735">
        <v>61</v>
      </c>
      <c r="T735">
        <v>230</v>
      </c>
      <c r="U735">
        <v>174</v>
      </c>
      <c r="V735">
        <v>219</v>
      </c>
      <c r="W735">
        <v>16</v>
      </c>
      <c r="X735">
        <f>VLOOKUP(A735,眼底和Gensini!$A:$L,2,0)</f>
        <v>0.55149999999999999</v>
      </c>
      <c r="Y735">
        <f>VLOOKUP($A735,眼底和Gensini!$A:$L,2,0)</f>
        <v>0.55149999999999999</v>
      </c>
      <c r="Z735">
        <f>VLOOKUP($A735,眼底和Gensini!$A:$L,4,0)</f>
        <v>65</v>
      </c>
      <c r="AA735">
        <f>VLOOKUP($A735,眼底和Gensini!$A:$L,5,0)</f>
        <v>73</v>
      </c>
      <c r="AB735">
        <f>VLOOKUP($A735,眼底和Gensini!$A:$L,6,0)</f>
        <v>119.5</v>
      </c>
      <c r="AC735">
        <f>VLOOKUP($A735,眼底和Gensini!$A:$L,7,0)</f>
        <v>103</v>
      </c>
      <c r="AD735">
        <f>VLOOKUP($A735,眼底和Gensini!$A:$L,8,0)</f>
        <v>1.5309999999999999</v>
      </c>
      <c r="AE735">
        <f>VLOOKUP($A735,眼底和Gensini!$A:$L,9,0)</f>
        <v>1.6240000000000001</v>
      </c>
      <c r="AF735">
        <f>VLOOKUP($A735,眼底和Gensini!$A:$L,10,0)</f>
        <v>1.0077499999999999</v>
      </c>
      <c r="AG735">
        <f>VLOOKUP($A735,眼底和Gensini!$A:$L,11,0)</f>
        <v>1.4823499999999901</v>
      </c>
      <c r="AH735">
        <f>VLOOKUP($A735,眼底和Gensini!$A:$L,12,0)</f>
        <v>18</v>
      </c>
    </row>
    <row r="736" spans="1:34" x14ac:dyDescent="0.25">
      <c r="A736">
        <v>58277</v>
      </c>
      <c r="B736">
        <v>67</v>
      </c>
      <c r="C736">
        <v>1</v>
      </c>
      <c r="D736" t="s">
        <v>41</v>
      </c>
      <c r="E736" t="s">
        <v>41</v>
      </c>
      <c r="F736">
        <v>0</v>
      </c>
      <c r="G736" t="s">
        <v>42</v>
      </c>
      <c r="H736" t="s">
        <v>122</v>
      </c>
      <c r="I736" t="s">
        <v>72</v>
      </c>
      <c r="J736" t="s">
        <v>50</v>
      </c>
      <c r="K736" t="s">
        <v>80</v>
      </c>
      <c r="L736" t="s">
        <v>41</v>
      </c>
      <c r="M736" t="s">
        <v>41</v>
      </c>
      <c r="N736">
        <v>1</v>
      </c>
      <c r="O736">
        <v>2.97</v>
      </c>
      <c r="P736">
        <v>6.5</v>
      </c>
      <c r="Q736">
        <v>6</v>
      </c>
      <c r="R736" t="e">
        <v>#N/A</v>
      </c>
      <c r="S736" t="e">
        <v>#N/A</v>
      </c>
      <c r="T736" t="e">
        <v>#N/A</v>
      </c>
      <c r="U736" t="e">
        <v>#N/A</v>
      </c>
      <c r="V736" t="e">
        <v>#N/A</v>
      </c>
      <c r="W736" t="e">
        <v>#N/A</v>
      </c>
      <c r="X736">
        <f>VLOOKUP(A736,眼底和Gensini!$A:$L,2,0)</f>
        <v>0.70499999999999996</v>
      </c>
      <c r="Y736">
        <f>VLOOKUP($A736,眼底和Gensini!$A:$L,2,0)</f>
        <v>0.70499999999999996</v>
      </c>
      <c r="Z736">
        <f>VLOOKUP($A736,眼底和Gensini!$A:$L,4,0)</f>
        <v>59</v>
      </c>
      <c r="AA736">
        <f>VLOOKUP($A736,眼底和Gensini!$A:$L,5,0)</f>
        <v>43</v>
      </c>
      <c r="AB736">
        <f>VLOOKUP($A736,眼底和Gensini!$A:$L,6,0)</f>
        <v>84</v>
      </c>
      <c r="AC736">
        <f>VLOOKUP($A736,眼底和Gensini!$A:$L,7,0)</f>
        <v>88.5</v>
      </c>
      <c r="AD736">
        <f>VLOOKUP($A736,眼底和Gensini!$A:$L,8,0)</f>
        <v>1.29199999999999</v>
      </c>
      <c r="AE736">
        <f>VLOOKUP($A736,眼底和Gensini!$A:$L,9,0)</f>
        <v>1.47</v>
      </c>
      <c r="AF736">
        <f>VLOOKUP($A736,眼底和Gensini!$A:$L,10,0)</f>
        <v>0.63285000000000002</v>
      </c>
      <c r="AG736">
        <f>VLOOKUP($A736,眼底和Gensini!$A:$L,11,0)</f>
        <v>1.0306</v>
      </c>
      <c r="AH736">
        <f>VLOOKUP($A736,眼底和Gensini!$A:$L,12,0)</f>
        <v>6</v>
      </c>
    </row>
    <row r="737" spans="1:34" x14ac:dyDescent="0.25">
      <c r="A737">
        <v>386681</v>
      </c>
      <c r="B737">
        <v>74</v>
      </c>
      <c r="C737">
        <v>2</v>
      </c>
      <c r="D737" t="s">
        <v>40</v>
      </c>
      <c r="E737" t="s">
        <v>40</v>
      </c>
      <c r="F737">
        <v>0</v>
      </c>
      <c r="G737" t="s">
        <v>119</v>
      </c>
      <c r="H737" t="s">
        <v>55</v>
      </c>
      <c r="I737" t="s">
        <v>72</v>
      </c>
      <c r="J737" t="s">
        <v>135</v>
      </c>
      <c r="K737" t="s">
        <v>85</v>
      </c>
      <c r="L737" t="s">
        <v>41</v>
      </c>
      <c r="M737" t="s">
        <v>41</v>
      </c>
      <c r="N737">
        <v>1</v>
      </c>
      <c r="O737">
        <v>3.66</v>
      </c>
      <c r="P737">
        <v>5.3</v>
      </c>
      <c r="Q737">
        <v>16</v>
      </c>
      <c r="R737" t="s">
        <v>52</v>
      </c>
      <c r="S737">
        <v>66</v>
      </c>
      <c r="T737">
        <v>319</v>
      </c>
      <c r="U737">
        <v>183</v>
      </c>
      <c r="V737">
        <v>104</v>
      </c>
      <c r="W737">
        <v>12.4</v>
      </c>
      <c r="X737">
        <f>VLOOKUP(A737,眼底和Gensini!$A:$L,2,0)</f>
        <v>0.64300000000000002</v>
      </c>
      <c r="Y737">
        <f>VLOOKUP($A737,眼底和Gensini!$A:$L,2,0)</f>
        <v>0.64300000000000002</v>
      </c>
      <c r="Z737">
        <f>VLOOKUP($A737,眼底和Gensini!$A:$L,4,0)</f>
        <v>61</v>
      </c>
      <c r="AA737">
        <f>VLOOKUP($A737,眼底和Gensini!$A:$L,5,0)</f>
        <v>69</v>
      </c>
      <c r="AB737">
        <f>VLOOKUP($A737,眼底和Gensini!$A:$L,6,0)</f>
        <v>96</v>
      </c>
      <c r="AC737">
        <f>VLOOKUP($A737,眼底和Gensini!$A:$L,7,0)</f>
        <v>96</v>
      </c>
      <c r="AD737">
        <f>VLOOKUP($A737,眼底和Gensini!$A:$L,8,0)</f>
        <v>1.113</v>
      </c>
      <c r="AE737">
        <f>VLOOKUP($A737,眼底和Gensini!$A:$L,9,0)</f>
        <v>1.2829999999999999</v>
      </c>
      <c r="AF737">
        <f>VLOOKUP($A737,眼底和Gensini!$A:$L,10,0)</f>
        <v>0.62024999999999997</v>
      </c>
      <c r="AG737">
        <f>VLOOKUP($A737,眼底和Gensini!$A:$L,11,0)</f>
        <v>0.98209999999999997</v>
      </c>
      <c r="AH737">
        <f>VLOOKUP($A737,眼底和Gensini!$A:$L,12,0)</f>
        <v>16</v>
      </c>
    </row>
    <row r="738" spans="1:34" x14ac:dyDescent="0.25">
      <c r="A738">
        <v>74885</v>
      </c>
      <c r="B738">
        <v>69</v>
      </c>
      <c r="C738">
        <v>1</v>
      </c>
      <c r="D738" t="s">
        <v>41</v>
      </c>
      <c r="E738" t="s">
        <v>40</v>
      </c>
      <c r="F738">
        <v>0</v>
      </c>
      <c r="G738" t="s">
        <v>156</v>
      </c>
      <c r="H738" t="s">
        <v>44</v>
      </c>
      <c r="I738" t="s">
        <v>74</v>
      </c>
      <c r="J738" t="s">
        <v>111</v>
      </c>
      <c r="K738" t="s">
        <v>74</v>
      </c>
      <c r="L738" t="s">
        <v>41</v>
      </c>
      <c r="M738" t="s">
        <v>40</v>
      </c>
      <c r="N738">
        <v>1</v>
      </c>
      <c r="O738">
        <v>3.19</v>
      </c>
      <c r="P738">
        <v>4.8</v>
      </c>
      <c r="Q738">
        <v>0</v>
      </c>
      <c r="R738" t="s">
        <v>52</v>
      </c>
      <c r="S738">
        <v>72</v>
      </c>
      <c r="T738">
        <v>456</v>
      </c>
      <c r="U738">
        <v>193</v>
      </c>
      <c r="V738">
        <v>169</v>
      </c>
      <c r="W738">
        <v>3.5</v>
      </c>
      <c r="X738">
        <f>VLOOKUP(A738,眼底和Gensini!$A:$L,2,0)</f>
        <v>0.59099999999999997</v>
      </c>
      <c r="Y738">
        <f>VLOOKUP($A738,眼底和Gensini!$A:$L,2,0)</f>
        <v>0.59099999999999997</v>
      </c>
      <c r="Z738">
        <f>VLOOKUP($A738,眼底和Gensini!$A:$L,4,0)</f>
        <v>58.5</v>
      </c>
      <c r="AA738">
        <f>VLOOKUP($A738,眼底和Gensini!$A:$L,5,0)</f>
        <v>61.5</v>
      </c>
      <c r="AB738">
        <f>VLOOKUP($A738,眼底和Gensini!$A:$L,6,0)</f>
        <v>99</v>
      </c>
      <c r="AC738">
        <f>VLOOKUP($A738,眼底和Gensini!$A:$L,7,0)</f>
        <v>98.5</v>
      </c>
      <c r="AD738">
        <f>VLOOKUP($A738,眼底和Gensini!$A:$L,8,0)</f>
        <v>1.4904999999999899</v>
      </c>
      <c r="AE738">
        <f>VLOOKUP($A738,眼底和Gensini!$A:$L,9,0)</f>
        <v>1.5129999999999999</v>
      </c>
      <c r="AF738">
        <f>VLOOKUP($A738,眼底和Gensini!$A:$L,10,0)</f>
        <v>0.89139999999999997</v>
      </c>
      <c r="AG738">
        <f>VLOOKUP($A738,眼底和Gensini!$A:$L,11,0)</f>
        <v>1.3998999999999999</v>
      </c>
      <c r="AH738">
        <f>VLOOKUP($A738,眼底和Gensini!$A:$L,12,0)</f>
        <v>0</v>
      </c>
    </row>
    <row r="739" spans="1:34" x14ac:dyDescent="0.25">
      <c r="A739">
        <v>395384</v>
      </c>
      <c r="B739">
        <v>30</v>
      </c>
      <c r="C739">
        <v>1</v>
      </c>
      <c r="D739" t="s">
        <v>40</v>
      </c>
      <c r="E739" t="s">
        <v>41</v>
      </c>
      <c r="F739">
        <v>0</v>
      </c>
      <c r="G739" t="s">
        <v>42</v>
      </c>
      <c r="H739" t="s">
        <v>60</v>
      </c>
      <c r="I739" t="s">
        <v>101</v>
      </c>
      <c r="J739" t="s">
        <v>152</v>
      </c>
      <c r="K739" t="s">
        <v>55</v>
      </c>
      <c r="L739" t="s">
        <v>40</v>
      </c>
      <c r="M739" t="s">
        <v>41</v>
      </c>
      <c r="N739">
        <v>1</v>
      </c>
      <c r="O739">
        <v>3.48</v>
      </c>
      <c r="P739">
        <v>4.9000000000000004</v>
      </c>
      <c r="Q739">
        <v>38</v>
      </c>
      <c r="R739" t="s">
        <v>52</v>
      </c>
      <c r="S739">
        <v>97</v>
      </c>
      <c r="T739">
        <v>524</v>
      </c>
      <c r="U739">
        <v>125</v>
      </c>
      <c r="V739">
        <v>81</v>
      </c>
      <c r="W739">
        <v>20.9</v>
      </c>
      <c r="X739">
        <f>VLOOKUP(A739,眼底和Gensini!$A:$L,2,0)</f>
        <v>0.68399999999999905</v>
      </c>
      <c r="Y739">
        <f>VLOOKUP($A739,眼底和Gensini!$A:$L,2,0)</f>
        <v>0.68399999999999905</v>
      </c>
      <c r="Z739">
        <f>VLOOKUP($A739,眼底和Gensini!$A:$L,4,0)</f>
        <v>68.5</v>
      </c>
      <c r="AA739">
        <f>VLOOKUP($A739,眼底和Gensini!$A:$L,5,0)</f>
        <v>75.5</v>
      </c>
      <c r="AB739">
        <f>VLOOKUP($A739,眼底和Gensini!$A:$L,6,0)</f>
        <v>101</v>
      </c>
      <c r="AC739">
        <f>VLOOKUP($A739,眼底和Gensini!$A:$L,7,0)</f>
        <v>113</v>
      </c>
      <c r="AD739">
        <f>VLOOKUP($A739,眼底和Gensini!$A:$L,8,0)</f>
        <v>1.6604999999999901</v>
      </c>
      <c r="AE739">
        <f>VLOOKUP($A739,眼底和Gensini!$A:$L,9,0)</f>
        <v>1.69</v>
      </c>
      <c r="AF739">
        <f>VLOOKUP($A739,眼底和Gensini!$A:$L,10,0)</f>
        <v>0.896149999999999</v>
      </c>
      <c r="AG739">
        <f>VLOOKUP($A739,眼底和Gensini!$A:$L,11,0)</f>
        <v>1.3534999999999999</v>
      </c>
      <c r="AH739">
        <f>VLOOKUP($A739,眼底和Gensini!$A:$L,12,0)</f>
        <v>38</v>
      </c>
    </row>
    <row r="740" spans="1:34" x14ac:dyDescent="0.25">
      <c r="A740">
        <v>222378</v>
      </c>
      <c r="B740">
        <v>56</v>
      </c>
      <c r="C740">
        <v>1</v>
      </c>
      <c r="D740" t="s">
        <v>41</v>
      </c>
      <c r="E740" t="s">
        <v>40</v>
      </c>
      <c r="F740">
        <v>0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s">
        <v>40</v>
      </c>
      <c r="M740" t="s">
        <v>40</v>
      </c>
      <c r="N740">
        <v>1</v>
      </c>
      <c r="O740">
        <v>4.87</v>
      </c>
      <c r="P740">
        <v>6.7</v>
      </c>
      <c r="Q740">
        <v>6</v>
      </c>
      <c r="R740" t="s">
        <v>52</v>
      </c>
      <c r="S740">
        <v>71</v>
      </c>
      <c r="T740">
        <v>374</v>
      </c>
      <c r="U740">
        <v>133</v>
      </c>
      <c r="V740">
        <v>47</v>
      </c>
      <c r="W740">
        <v>10.199999999999999</v>
      </c>
      <c r="X740">
        <f>VLOOKUP(A740,眼底和Gensini!$A:$L,2,0)</f>
        <v>0.76900000000000002</v>
      </c>
      <c r="Y740">
        <f>VLOOKUP($A740,眼底和Gensini!$A:$L,2,0)</f>
        <v>0.76900000000000002</v>
      </c>
      <c r="Z740">
        <f>VLOOKUP($A740,眼底和Gensini!$A:$L,4,0)</f>
        <v>77</v>
      </c>
      <c r="AA740">
        <f>VLOOKUP($A740,眼底和Gensini!$A:$L,5,0)</f>
        <v>78.5</v>
      </c>
      <c r="AB740">
        <f>VLOOKUP($A740,眼底和Gensini!$A:$L,6,0)</f>
        <v>101</v>
      </c>
      <c r="AC740">
        <f>VLOOKUP($A740,眼底和Gensini!$A:$L,7,0)</f>
        <v>117.5</v>
      </c>
      <c r="AD740">
        <f>VLOOKUP($A740,眼底和Gensini!$A:$L,8,0)</f>
        <v>1.60849999999999</v>
      </c>
      <c r="AE740">
        <f>VLOOKUP($A740,眼底和Gensini!$A:$L,9,0)</f>
        <v>1.5959999999999901</v>
      </c>
      <c r="AF740">
        <f>VLOOKUP($A740,眼底和Gensini!$A:$L,10,0)</f>
        <v>0.78034999999999999</v>
      </c>
      <c r="AG740">
        <f>VLOOKUP($A740,眼底和Gensini!$A:$L,11,0)</f>
        <v>1.0322</v>
      </c>
      <c r="AH740">
        <f>VLOOKUP($A740,眼底和Gensini!$A:$L,12,0)</f>
        <v>6</v>
      </c>
    </row>
    <row r="741" spans="1:34" x14ac:dyDescent="0.25">
      <c r="A741">
        <v>397481</v>
      </c>
      <c r="B741">
        <v>76</v>
      </c>
      <c r="C741">
        <v>2</v>
      </c>
      <c r="D741" t="s">
        <v>41</v>
      </c>
      <c r="E741" t="s">
        <v>40</v>
      </c>
      <c r="F741">
        <v>0</v>
      </c>
      <c r="G741" t="s">
        <v>87</v>
      </c>
      <c r="H741" t="s">
        <v>114</v>
      </c>
      <c r="I741" t="s">
        <v>89</v>
      </c>
      <c r="J741" t="s">
        <v>118</v>
      </c>
      <c r="K741" t="s">
        <v>89</v>
      </c>
      <c r="L741" t="s">
        <v>41</v>
      </c>
      <c r="M741" t="s">
        <v>40</v>
      </c>
      <c r="N741">
        <v>1</v>
      </c>
      <c r="O741">
        <v>4.53</v>
      </c>
      <c r="P741">
        <v>5.2</v>
      </c>
      <c r="Q741">
        <v>18</v>
      </c>
      <c r="R741" t="s">
        <v>52</v>
      </c>
      <c r="S741">
        <v>53</v>
      </c>
      <c r="T741">
        <v>262</v>
      </c>
      <c r="U741">
        <v>158</v>
      </c>
      <c r="V741">
        <v>91</v>
      </c>
      <c r="W741">
        <v>11.8</v>
      </c>
      <c r="X741">
        <f>VLOOKUP(A741,眼底和Gensini!$A:$L,2,0)</f>
        <v>0.74299999999999999</v>
      </c>
      <c r="Y741">
        <f>VLOOKUP($A741,眼底和Gensini!$A:$L,2,0)</f>
        <v>0.74299999999999999</v>
      </c>
      <c r="Z741">
        <f>VLOOKUP($A741,眼底和Gensini!$A:$L,4,0)</f>
        <v>49</v>
      </c>
      <c r="AA741">
        <f>VLOOKUP($A741,眼底和Gensini!$A:$L,5,0)</f>
        <v>57</v>
      </c>
      <c r="AB741">
        <f>VLOOKUP($A741,眼底和Gensini!$A:$L,6,0)</f>
        <v>64.5</v>
      </c>
      <c r="AC741">
        <f>VLOOKUP($A741,眼底和Gensini!$A:$L,7,0)</f>
        <v>71.5</v>
      </c>
      <c r="AD741">
        <f>VLOOKUP($A741,眼底和Gensini!$A:$L,8,0)</f>
        <v>1.4444999999999999</v>
      </c>
      <c r="AE741">
        <f>VLOOKUP($A741,眼底和Gensini!$A:$L,9,0)</f>
        <v>1.4715</v>
      </c>
      <c r="AF741">
        <f>VLOOKUP($A741,眼底和Gensini!$A:$L,10,0)</f>
        <v>0.70594999999999997</v>
      </c>
      <c r="AG741">
        <f>VLOOKUP($A741,眼底和Gensini!$A:$L,11,0)</f>
        <v>2.3264499999999999</v>
      </c>
      <c r="AH741">
        <f>VLOOKUP($A741,眼底和Gensini!$A:$L,12,0)</f>
        <v>18</v>
      </c>
    </row>
    <row r="742" spans="1:34" x14ac:dyDescent="0.25">
      <c r="A742">
        <v>415137</v>
      </c>
      <c r="B742">
        <v>47</v>
      </c>
      <c r="C742">
        <v>1</v>
      </c>
      <c r="D742" t="s">
        <v>40</v>
      </c>
      <c r="E742" t="s">
        <v>41</v>
      </c>
      <c r="F742">
        <v>0</v>
      </c>
      <c r="G742" t="s">
        <v>91</v>
      </c>
      <c r="H742" t="s">
        <v>117</v>
      </c>
      <c r="I742" t="s">
        <v>51</v>
      </c>
      <c r="J742" t="s">
        <v>50</v>
      </c>
      <c r="K742" t="s">
        <v>108</v>
      </c>
      <c r="L742" t="s">
        <v>41</v>
      </c>
      <c r="M742" t="s">
        <v>41</v>
      </c>
      <c r="N742">
        <v>1</v>
      </c>
      <c r="O742">
        <v>2.4900000000000002</v>
      </c>
      <c r="P742">
        <v>7.7</v>
      </c>
      <c r="Q742">
        <v>22</v>
      </c>
      <c r="R742" t="s">
        <v>52</v>
      </c>
      <c r="S742">
        <v>69</v>
      </c>
      <c r="T742">
        <v>312</v>
      </c>
      <c r="U742">
        <v>134</v>
      </c>
      <c r="V742">
        <v>148</v>
      </c>
      <c r="W742">
        <v>8.3000000000000007</v>
      </c>
      <c r="X742">
        <f>VLOOKUP(A742,眼底和Gensini!$A:$L,2,0)</f>
        <v>0.624</v>
      </c>
      <c r="Y742">
        <f>VLOOKUP($A742,眼底和Gensini!$A:$L,2,0)</f>
        <v>0.624</v>
      </c>
      <c r="Z742">
        <f>VLOOKUP($A742,眼底和Gensini!$A:$L,4,0)</f>
        <v>66</v>
      </c>
      <c r="AA742">
        <f>VLOOKUP($A742,眼底和Gensini!$A:$L,5,0)</f>
        <v>59</v>
      </c>
      <c r="AB742">
        <f>VLOOKUP($A742,眼底和Gensini!$A:$L,6,0)</f>
        <v>105.5</v>
      </c>
      <c r="AC742">
        <f>VLOOKUP($A742,眼底和Gensini!$A:$L,7,0)</f>
        <v>100</v>
      </c>
      <c r="AD742">
        <f>VLOOKUP($A742,眼底和Gensini!$A:$L,8,0)</f>
        <v>1.508</v>
      </c>
      <c r="AE742">
        <f>VLOOKUP($A742,眼底和Gensini!$A:$L,9,0)</f>
        <v>1.6214999999999999</v>
      </c>
      <c r="AF742">
        <f>VLOOKUP($A742,眼底和Gensini!$A:$L,10,0)</f>
        <v>0.9819</v>
      </c>
      <c r="AG742">
        <f>VLOOKUP($A742,眼底和Gensini!$A:$L,11,0)</f>
        <v>1.4612499999999999</v>
      </c>
      <c r="AH742">
        <f>VLOOKUP($A742,眼底和Gensini!$A:$L,12,0)</f>
        <v>22</v>
      </c>
    </row>
    <row r="743" spans="1:34" x14ac:dyDescent="0.25">
      <c r="A743">
        <v>394897</v>
      </c>
      <c r="B743">
        <v>49</v>
      </c>
      <c r="C743">
        <v>1</v>
      </c>
      <c r="D743" t="s">
        <v>41</v>
      </c>
      <c r="E743" t="s">
        <v>41</v>
      </c>
      <c r="F743">
        <v>0</v>
      </c>
      <c r="G743" t="s">
        <v>73</v>
      </c>
      <c r="H743" t="s">
        <v>67</v>
      </c>
      <c r="I743" t="s">
        <v>85</v>
      </c>
      <c r="J743" t="s">
        <v>50</v>
      </c>
      <c r="K743" t="s">
        <v>65</v>
      </c>
      <c r="L743" t="s">
        <v>40</v>
      </c>
      <c r="M743" t="s">
        <v>40</v>
      </c>
      <c r="N743">
        <v>1</v>
      </c>
      <c r="O743">
        <v>4.1100000000000003</v>
      </c>
      <c r="P743">
        <v>5.8</v>
      </c>
      <c r="Q743">
        <v>0</v>
      </c>
      <c r="R743" t="s">
        <v>52</v>
      </c>
      <c r="S743">
        <v>66</v>
      </c>
      <c r="T743">
        <v>359</v>
      </c>
      <c r="U743">
        <v>147</v>
      </c>
      <c r="V743">
        <v>46</v>
      </c>
      <c r="W743">
        <v>10.6</v>
      </c>
      <c r="X743">
        <f>VLOOKUP(A743,眼底和Gensini!$A:$L,2,0)</f>
        <v>0.81099999999999905</v>
      </c>
      <c r="Y743">
        <f>VLOOKUP($A743,眼底和Gensini!$A:$L,2,0)</f>
        <v>0.81099999999999905</v>
      </c>
      <c r="Z743">
        <f>VLOOKUP($A743,眼底和Gensini!$A:$L,4,0)</f>
        <v>62.5</v>
      </c>
      <c r="AA743">
        <f>VLOOKUP($A743,眼底和Gensini!$A:$L,5,0)</f>
        <v>46.5</v>
      </c>
      <c r="AB743">
        <f>VLOOKUP($A743,眼底和Gensini!$A:$L,6,0)</f>
        <v>78</v>
      </c>
      <c r="AC743">
        <f>VLOOKUP($A743,眼底和Gensini!$A:$L,7,0)</f>
        <v>90.5</v>
      </c>
      <c r="AD743">
        <f>VLOOKUP($A743,眼底和Gensini!$A:$L,8,0)</f>
        <v>1.6359999999999899</v>
      </c>
      <c r="AE743">
        <f>VLOOKUP($A743,眼底和Gensini!$A:$L,9,0)</f>
        <v>1.6639999999999999</v>
      </c>
      <c r="AF743">
        <f>VLOOKUP($A743,眼底和Gensini!$A:$L,10,0)</f>
        <v>0.96845000000000003</v>
      </c>
      <c r="AG743">
        <f>VLOOKUP($A743,眼底和Gensini!$A:$L,11,0)</f>
        <v>1.2315499999999999</v>
      </c>
      <c r="AH743">
        <f>VLOOKUP($A743,眼底和Gensini!$A:$L,12,0)</f>
        <v>0</v>
      </c>
    </row>
    <row r="744" spans="1:34" x14ac:dyDescent="0.25">
      <c r="A744">
        <v>415456</v>
      </c>
      <c r="B744">
        <v>56</v>
      </c>
      <c r="C744">
        <v>1</v>
      </c>
      <c r="D744" t="s">
        <v>41</v>
      </c>
      <c r="E744" t="s">
        <v>41</v>
      </c>
      <c r="F744">
        <v>0</v>
      </c>
      <c r="G744" t="s">
        <v>87</v>
      </c>
      <c r="H744" t="s">
        <v>80</v>
      </c>
      <c r="I744" t="s">
        <v>55</v>
      </c>
      <c r="J744" t="s">
        <v>109</v>
      </c>
      <c r="K744" t="s">
        <v>58</v>
      </c>
      <c r="L744" t="s">
        <v>41</v>
      </c>
      <c r="M744" t="s">
        <v>40</v>
      </c>
      <c r="N744">
        <v>1</v>
      </c>
      <c r="O744">
        <v>3.94</v>
      </c>
      <c r="P744">
        <v>5.7</v>
      </c>
      <c r="Q744">
        <v>0</v>
      </c>
      <c r="R744" t="s">
        <v>52</v>
      </c>
      <c r="S744">
        <v>82</v>
      </c>
      <c r="T744">
        <v>499</v>
      </c>
      <c r="U744">
        <v>202</v>
      </c>
      <c r="V744">
        <v>64</v>
      </c>
      <c r="W744">
        <v>1.6</v>
      </c>
      <c r="X744">
        <f>VLOOKUP(A744,眼底和Gensini!$A:$L,2,0)</f>
        <v>0.85299999999999898</v>
      </c>
      <c r="Y744">
        <f>VLOOKUP($A744,眼底和Gensini!$A:$L,2,0)</f>
        <v>0.85299999999999898</v>
      </c>
      <c r="Z744">
        <f>VLOOKUP($A744,眼底和Gensini!$A:$L,4,0)</f>
        <v>71.5</v>
      </c>
      <c r="AA744">
        <f>VLOOKUP($A744,眼底和Gensini!$A:$L,5,0)</f>
        <v>63.5</v>
      </c>
      <c r="AB744">
        <f>VLOOKUP($A744,眼底和Gensini!$A:$L,6,0)</f>
        <v>85</v>
      </c>
      <c r="AC744">
        <f>VLOOKUP($A744,眼底和Gensini!$A:$L,7,0)</f>
        <v>87.5</v>
      </c>
      <c r="AD744">
        <f>VLOOKUP($A744,眼底和Gensini!$A:$L,8,0)</f>
        <v>1.5405</v>
      </c>
      <c r="AE744">
        <f>VLOOKUP($A744,眼底和Gensini!$A:$L,9,0)</f>
        <v>1.5425</v>
      </c>
      <c r="AF744">
        <f>VLOOKUP($A744,眼底和Gensini!$A:$L,10,0)</f>
        <v>1.4059999999999999</v>
      </c>
      <c r="AG744">
        <f>VLOOKUP($A744,眼底和Gensini!$A:$L,11,0)</f>
        <v>0.93394999999999995</v>
      </c>
      <c r="AH744">
        <f>VLOOKUP($A744,眼底和Gensini!$A:$L,12,0)</f>
        <v>0</v>
      </c>
    </row>
    <row r="745" spans="1:34" x14ac:dyDescent="0.25">
      <c r="A745">
        <v>375417</v>
      </c>
      <c r="B745">
        <v>37</v>
      </c>
      <c r="C745">
        <v>1</v>
      </c>
      <c r="D745" t="s">
        <v>41</v>
      </c>
      <c r="E745" t="s">
        <v>41</v>
      </c>
      <c r="F745">
        <v>0</v>
      </c>
      <c r="G745" t="s">
        <v>88</v>
      </c>
      <c r="H745" t="s">
        <v>51</v>
      </c>
      <c r="I745" t="s">
        <v>51</v>
      </c>
      <c r="J745" t="s">
        <v>111</v>
      </c>
      <c r="K745" t="s">
        <v>44</v>
      </c>
      <c r="L745" t="s">
        <v>41</v>
      </c>
      <c r="M745" t="s">
        <v>40</v>
      </c>
      <c r="N745">
        <v>1</v>
      </c>
      <c r="O745">
        <v>3.16</v>
      </c>
      <c r="P745">
        <v>5.0999999999999996</v>
      </c>
      <c r="Q745">
        <v>58</v>
      </c>
      <c r="R745" t="s">
        <v>52</v>
      </c>
      <c r="S745">
        <v>79</v>
      </c>
      <c r="T745">
        <v>344</v>
      </c>
      <c r="U745">
        <v>146</v>
      </c>
      <c r="V745">
        <v>68</v>
      </c>
      <c r="W745">
        <v>2.2999999999999998</v>
      </c>
      <c r="X745">
        <f>VLOOKUP(A745,眼底和Gensini!$A:$L,2,0)</f>
        <v>0.743999999999999</v>
      </c>
      <c r="Y745">
        <f>VLOOKUP($A745,眼底和Gensini!$A:$L,2,0)</f>
        <v>0.743999999999999</v>
      </c>
      <c r="Z745">
        <f>VLOOKUP($A745,眼底和Gensini!$A:$L,4,0)</f>
        <v>82</v>
      </c>
      <c r="AA745">
        <f>VLOOKUP($A745,眼底和Gensini!$A:$L,5,0)</f>
        <v>67.5</v>
      </c>
      <c r="AB745">
        <f>VLOOKUP($A745,眼底和Gensini!$A:$L,6,0)</f>
        <v>111.5</v>
      </c>
      <c r="AC745">
        <f>VLOOKUP($A745,眼底和Gensini!$A:$L,7,0)</f>
        <v>104.5</v>
      </c>
      <c r="AD745">
        <f>VLOOKUP($A745,眼底和Gensini!$A:$L,8,0)</f>
        <v>1.504</v>
      </c>
      <c r="AE745">
        <f>VLOOKUP($A745,眼底和Gensini!$A:$L,9,0)</f>
        <v>1.5479999999999901</v>
      </c>
      <c r="AF745">
        <f>VLOOKUP($A745,眼底和Gensini!$A:$L,10,0)</f>
        <v>0.78344999999999998</v>
      </c>
      <c r="AG745">
        <f>VLOOKUP($A745,眼底和Gensini!$A:$L,11,0)</f>
        <v>1.1595500000000001</v>
      </c>
      <c r="AH745">
        <f>VLOOKUP($A745,眼底和Gensini!$A:$L,12,0)</f>
        <v>58</v>
      </c>
    </row>
    <row r="746" spans="1:34" x14ac:dyDescent="0.25">
      <c r="A746">
        <v>156486</v>
      </c>
      <c r="B746">
        <v>50</v>
      </c>
      <c r="C746">
        <v>2</v>
      </c>
      <c r="D746" t="s">
        <v>40</v>
      </c>
      <c r="E746" t="s">
        <v>40</v>
      </c>
      <c r="F746">
        <v>0</v>
      </c>
      <c r="G746" t="s">
        <v>133</v>
      </c>
      <c r="H746" t="s">
        <v>51</v>
      </c>
      <c r="I746" t="s">
        <v>51</v>
      </c>
      <c r="J746" t="s">
        <v>190</v>
      </c>
      <c r="K746" t="s">
        <v>63</v>
      </c>
      <c r="L746" t="s">
        <v>41</v>
      </c>
      <c r="M746" t="s">
        <v>41</v>
      </c>
      <c r="N746">
        <v>1</v>
      </c>
      <c r="O746">
        <v>5.47</v>
      </c>
      <c r="P746">
        <v>6.1</v>
      </c>
      <c r="Q746" t="e">
        <v>#N/A</v>
      </c>
      <c r="R746" t="s">
        <v>52</v>
      </c>
      <c r="S746">
        <v>39</v>
      </c>
      <c r="T746">
        <v>317</v>
      </c>
      <c r="U746">
        <v>194</v>
      </c>
      <c r="V746">
        <v>46</v>
      </c>
      <c r="W746">
        <v>28</v>
      </c>
      <c r="X746">
        <f>VLOOKUP(A746,眼底和Gensini!$A:$L,2,0)</f>
        <v>1.01</v>
      </c>
      <c r="Y746">
        <f>VLOOKUP($A746,眼底和Gensini!$A:$L,2,0)</f>
        <v>1.01</v>
      </c>
      <c r="Z746">
        <f>VLOOKUP($A746,眼底和Gensini!$A:$L,4,0)</f>
        <v>64</v>
      </c>
      <c r="AA746">
        <f>VLOOKUP($A746,眼底和Gensini!$A:$L,5,0)</f>
        <v>50</v>
      </c>
      <c r="AB746">
        <f>VLOOKUP($A746,眼底和Gensini!$A:$L,6,0)</f>
        <v>63.5</v>
      </c>
      <c r="AC746">
        <f>VLOOKUP($A746,眼底和Gensini!$A:$L,7,0)</f>
        <v>69.5</v>
      </c>
      <c r="AD746">
        <f>VLOOKUP($A746,眼底和Gensini!$A:$L,8,0)</f>
        <v>1.4424999999999999</v>
      </c>
      <c r="AE746">
        <f>VLOOKUP($A746,眼底和Gensini!$A:$L,9,0)</f>
        <v>1.4924999999999999</v>
      </c>
      <c r="AF746">
        <f>VLOOKUP($A746,眼底和Gensini!$A:$L,10,0)</f>
        <v>0.79174999999999895</v>
      </c>
      <c r="AG746">
        <f>VLOOKUP($A746,眼底和Gensini!$A:$L,11,0)</f>
        <v>0.99199999999999999</v>
      </c>
      <c r="AH746">
        <f>VLOOKUP($A746,眼底和Gensini!$A:$L,12,0)</f>
        <v>0</v>
      </c>
    </row>
    <row r="747" spans="1:34" x14ac:dyDescent="0.25">
      <c r="A747">
        <v>415406</v>
      </c>
      <c r="B747">
        <v>55</v>
      </c>
      <c r="C747">
        <v>1</v>
      </c>
      <c r="D747" t="s">
        <v>41</v>
      </c>
      <c r="E747" t="s">
        <v>41</v>
      </c>
      <c r="F747">
        <v>0</v>
      </c>
      <c r="G747" t="s">
        <v>73</v>
      </c>
      <c r="H747" t="s">
        <v>80</v>
      </c>
      <c r="I747" t="s">
        <v>51</v>
      </c>
      <c r="J747" t="s">
        <v>143</v>
      </c>
      <c r="K747" t="s">
        <v>65</v>
      </c>
      <c r="L747" t="s">
        <v>41</v>
      </c>
      <c r="M747" t="s">
        <v>40</v>
      </c>
      <c r="N747">
        <v>1</v>
      </c>
      <c r="O747">
        <v>5.61</v>
      </c>
      <c r="P747">
        <v>6</v>
      </c>
      <c r="Q747">
        <v>6</v>
      </c>
      <c r="R747" t="s">
        <v>52</v>
      </c>
      <c r="S747">
        <v>62</v>
      </c>
      <c r="T747">
        <v>326</v>
      </c>
      <c r="U747">
        <v>126</v>
      </c>
      <c r="V747">
        <v>65</v>
      </c>
      <c r="W747">
        <v>10.9</v>
      </c>
      <c r="X747">
        <f>VLOOKUP(A747,眼底和Gensini!$A:$L,2,0)</f>
        <v>0.54449999999999898</v>
      </c>
      <c r="Y747">
        <f>VLOOKUP($A747,眼底和Gensini!$A:$L,2,0)</f>
        <v>0.54449999999999898</v>
      </c>
      <c r="Z747">
        <f>VLOOKUP($A747,眼底和Gensini!$A:$L,4,0)</f>
        <v>64.5</v>
      </c>
      <c r="AA747">
        <f>VLOOKUP($A747,眼底和Gensini!$A:$L,5,0)</f>
        <v>72</v>
      </c>
      <c r="AB747">
        <f>VLOOKUP($A747,眼底和Gensini!$A:$L,6,0)</f>
        <v>120</v>
      </c>
      <c r="AC747">
        <f>VLOOKUP($A747,眼底和Gensini!$A:$L,7,0)</f>
        <v>117</v>
      </c>
      <c r="AD747">
        <f>VLOOKUP($A747,眼底和Gensini!$A:$L,8,0)</f>
        <v>1.3855</v>
      </c>
      <c r="AE747">
        <f>VLOOKUP($A747,眼底和Gensini!$A:$L,9,0)</f>
        <v>1.5034999999999901</v>
      </c>
      <c r="AF747">
        <f>VLOOKUP($A747,眼底和Gensini!$A:$L,10,0)</f>
        <v>1.1211</v>
      </c>
      <c r="AG747">
        <f>VLOOKUP($A747,眼底和Gensini!$A:$L,11,0)</f>
        <v>1.21265</v>
      </c>
      <c r="AH747">
        <f>VLOOKUP($A747,眼底和Gensini!$A:$L,12,0)</f>
        <v>6</v>
      </c>
    </row>
    <row r="748" spans="1:34" x14ac:dyDescent="0.25">
      <c r="A748">
        <v>415274</v>
      </c>
      <c r="B748">
        <v>65</v>
      </c>
      <c r="C748">
        <v>1</v>
      </c>
      <c r="D748" t="s">
        <v>41</v>
      </c>
      <c r="E748" t="s">
        <v>41</v>
      </c>
      <c r="F748">
        <v>0</v>
      </c>
      <c r="G748" t="s">
        <v>88</v>
      </c>
      <c r="H748" t="s">
        <v>130</v>
      </c>
      <c r="I748" t="s">
        <v>51</v>
      </c>
      <c r="J748" t="s">
        <v>118</v>
      </c>
      <c r="K748" t="s">
        <v>44</v>
      </c>
      <c r="L748" t="s">
        <v>41</v>
      </c>
      <c r="M748" t="s">
        <v>41</v>
      </c>
      <c r="N748">
        <v>1</v>
      </c>
      <c r="O748">
        <v>3.46</v>
      </c>
      <c r="P748">
        <v>6.6</v>
      </c>
      <c r="Q748">
        <v>4</v>
      </c>
      <c r="R748" t="e">
        <v>#N/A</v>
      </c>
      <c r="S748">
        <v>80</v>
      </c>
      <c r="T748">
        <v>324</v>
      </c>
      <c r="U748">
        <v>179</v>
      </c>
      <c r="V748">
        <v>114</v>
      </c>
      <c r="W748">
        <v>4.2</v>
      </c>
      <c r="X748">
        <f>VLOOKUP(A748,眼底和Gensini!$A:$L,2,0)</f>
        <v>0.66999999999999904</v>
      </c>
      <c r="Y748">
        <f>VLOOKUP($A748,眼底和Gensini!$A:$L,2,0)</f>
        <v>0.66999999999999904</v>
      </c>
      <c r="Z748">
        <f>VLOOKUP($A748,眼底和Gensini!$A:$L,4,0)</f>
        <v>66</v>
      </c>
      <c r="AA748">
        <f>VLOOKUP($A748,眼底和Gensini!$A:$L,5,0)</f>
        <v>71.5</v>
      </c>
      <c r="AB748">
        <f>VLOOKUP($A748,眼底和Gensini!$A:$L,6,0)</f>
        <v>99</v>
      </c>
      <c r="AC748">
        <f>VLOOKUP($A748,眼底和Gensini!$A:$L,7,0)</f>
        <v>94.5</v>
      </c>
      <c r="AD748">
        <f>VLOOKUP($A748,眼底和Gensini!$A:$L,8,0)</f>
        <v>1.5625</v>
      </c>
      <c r="AE748">
        <f>VLOOKUP($A748,眼底和Gensini!$A:$L,9,0)</f>
        <v>1.6104999999999901</v>
      </c>
      <c r="AF748">
        <f>VLOOKUP($A748,眼底和Gensini!$A:$L,10,0)</f>
        <v>0.72414999999999896</v>
      </c>
      <c r="AG748">
        <f>VLOOKUP($A748,眼底和Gensini!$A:$L,11,0)</f>
        <v>2.04544999999999</v>
      </c>
      <c r="AH748">
        <f>VLOOKUP($A748,眼底和Gensini!$A:$L,12,0)</f>
        <v>4</v>
      </c>
    </row>
    <row r="749" spans="1:34" x14ac:dyDescent="0.25">
      <c r="A749">
        <v>415440</v>
      </c>
      <c r="B749">
        <v>52</v>
      </c>
      <c r="C749">
        <v>1</v>
      </c>
      <c r="D749" t="s">
        <v>41</v>
      </c>
      <c r="E749" t="s">
        <v>41</v>
      </c>
      <c r="F749">
        <v>0</v>
      </c>
      <c r="G749" t="s">
        <v>107</v>
      </c>
      <c r="H749" t="s">
        <v>49</v>
      </c>
      <c r="I749" t="s">
        <v>70</v>
      </c>
      <c r="J749" t="s">
        <v>143</v>
      </c>
      <c r="K749" t="s">
        <v>150</v>
      </c>
      <c r="L749" t="s">
        <v>41</v>
      </c>
      <c r="M749" t="s">
        <v>41</v>
      </c>
      <c r="N749">
        <v>1</v>
      </c>
      <c r="O749">
        <v>5.38</v>
      </c>
      <c r="P749">
        <v>9</v>
      </c>
      <c r="Q749">
        <v>18</v>
      </c>
      <c r="R749" t="s">
        <v>52</v>
      </c>
      <c r="S749">
        <v>57</v>
      </c>
      <c r="T749">
        <v>282</v>
      </c>
      <c r="U749">
        <v>124</v>
      </c>
      <c r="V749">
        <v>52</v>
      </c>
      <c r="W749">
        <v>13.9</v>
      </c>
      <c r="X749">
        <f>VLOOKUP(A749,眼底和Gensini!$A:$L,2,0)</f>
        <v>0.82150000000000001</v>
      </c>
      <c r="Y749">
        <f>VLOOKUP($A749,眼底和Gensini!$A:$L,2,0)</f>
        <v>0.82150000000000001</v>
      </c>
      <c r="Z749">
        <f>VLOOKUP($A749,眼底和Gensini!$A:$L,4,0)</f>
        <v>66.5</v>
      </c>
      <c r="AA749">
        <f>VLOOKUP($A749,眼底和Gensini!$A:$L,5,0)</f>
        <v>56</v>
      </c>
      <c r="AB749">
        <f>VLOOKUP($A749,眼底和Gensini!$A:$L,6,0)</f>
        <v>81</v>
      </c>
      <c r="AC749">
        <f>VLOOKUP($A749,眼底和Gensini!$A:$L,7,0)</f>
        <v>80</v>
      </c>
      <c r="AD749">
        <f>VLOOKUP($A749,眼底和Gensini!$A:$L,8,0)</f>
        <v>1.6145</v>
      </c>
      <c r="AE749">
        <f>VLOOKUP($A749,眼底和Gensini!$A:$L,9,0)</f>
        <v>1.6625000000000001</v>
      </c>
      <c r="AF749">
        <f>VLOOKUP($A749,眼底和Gensini!$A:$L,10,0)</f>
        <v>0.90989999999999904</v>
      </c>
      <c r="AG749">
        <f>VLOOKUP($A749,眼底和Gensini!$A:$L,11,0)</f>
        <v>1.2271000000000001</v>
      </c>
      <c r="AH749">
        <f>VLOOKUP($A749,眼底和Gensini!$A:$L,12,0)</f>
        <v>18</v>
      </c>
    </row>
    <row r="750" spans="1:34" x14ac:dyDescent="0.25">
      <c r="A750">
        <v>415360</v>
      </c>
      <c r="B750">
        <v>63</v>
      </c>
      <c r="C750">
        <v>2</v>
      </c>
      <c r="D750" t="s">
        <v>40</v>
      </c>
      <c r="E750" t="s">
        <v>40</v>
      </c>
      <c r="F750">
        <v>0</v>
      </c>
      <c r="G750" t="s">
        <v>184</v>
      </c>
      <c r="H750" t="s">
        <v>62</v>
      </c>
      <c r="I750" t="s">
        <v>49</v>
      </c>
      <c r="J750" t="s">
        <v>132</v>
      </c>
      <c r="K750" t="s">
        <v>67</v>
      </c>
      <c r="L750" t="s">
        <v>41</v>
      </c>
      <c r="M750" t="s">
        <v>41</v>
      </c>
      <c r="N750">
        <v>1</v>
      </c>
      <c r="O750">
        <v>5.8</v>
      </c>
      <c r="P750">
        <v>5.6</v>
      </c>
      <c r="Q750">
        <v>14</v>
      </c>
      <c r="R750" t="e">
        <v>#N/A</v>
      </c>
      <c r="S750">
        <v>47</v>
      </c>
      <c r="T750">
        <v>206</v>
      </c>
      <c r="U750">
        <v>182</v>
      </c>
      <c r="V750">
        <v>91</v>
      </c>
      <c r="W750">
        <v>8.5</v>
      </c>
      <c r="X750">
        <f>VLOOKUP(A750,眼底和Gensini!$A:$L,2,0)</f>
        <v>0.66400000000000003</v>
      </c>
      <c r="Y750">
        <f>VLOOKUP($A750,眼底和Gensini!$A:$L,2,0)</f>
        <v>0.66400000000000003</v>
      </c>
      <c r="Z750">
        <f>VLOOKUP($A750,眼底和Gensini!$A:$L,4,0)</f>
        <v>39.5</v>
      </c>
      <c r="AA750">
        <f>VLOOKUP($A750,眼底和Gensini!$A:$L,5,0)</f>
        <v>41.5</v>
      </c>
      <c r="AB750">
        <f>VLOOKUP($A750,眼底和Gensini!$A:$L,6,0)</f>
        <v>70</v>
      </c>
      <c r="AC750">
        <f>VLOOKUP($A750,眼底和Gensini!$A:$L,7,0)</f>
        <v>74</v>
      </c>
      <c r="AD750">
        <f>VLOOKUP($A750,眼底和Gensini!$A:$L,8,0)</f>
        <v>1.3654999999999999</v>
      </c>
      <c r="AE750">
        <f>VLOOKUP($A750,眼底和Gensini!$A:$L,9,0)</f>
        <v>1.448</v>
      </c>
      <c r="AF750">
        <f>VLOOKUP($A750,眼底和Gensini!$A:$L,10,0)</f>
        <v>0.91125</v>
      </c>
      <c r="AG750">
        <f>VLOOKUP($A750,眼底和Gensini!$A:$L,11,0)</f>
        <v>1.1392</v>
      </c>
      <c r="AH750">
        <f>VLOOKUP($A750,眼底和Gensini!$A:$L,12,0)</f>
        <v>14</v>
      </c>
    </row>
    <row r="751" spans="1:34" x14ac:dyDescent="0.25">
      <c r="A751">
        <v>370039</v>
      </c>
      <c r="B751">
        <v>48</v>
      </c>
      <c r="C751">
        <v>1</v>
      </c>
      <c r="D751" t="s">
        <v>41</v>
      </c>
      <c r="E751" t="s">
        <v>40</v>
      </c>
      <c r="F751">
        <v>0</v>
      </c>
      <c r="G751" t="s">
        <v>42</v>
      </c>
      <c r="H751" t="s">
        <v>65</v>
      </c>
      <c r="I751" t="s">
        <v>72</v>
      </c>
      <c r="J751" t="s">
        <v>129</v>
      </c>
      <c r="K751" t="s">
        <v>60</v>
      </c>
      <c r="L751" t="s">
        <v>41</v>
      </c>
      <c r="M751" t="s">
        <v>41</v>
      </c>
      <c r="N751">
        <v>1</v>
      </c>
      <c r="O751">
        <v>4.1399999999999997</v>
      </c>
      <c r="P751">
        <v>7.9</v>
      </c>
      <c r="Q751">
        <v>0</v>
      </c>
      <c r="R751" t="e">
        <v>#N/A</v>
      </c>
      <c r="S751">
        <v>87</v>
      </c>
      <c r="T751">
        <v>406</v>
      </c>
      <c r="U751">
        <v>151</v>
      </c>
      <c r="V751">
        <v>46</v>
      </c>
      <c r="W751">
        <v>1.4</v>
      </c>
      <c r="X751">
        <f>VLOOKUP(A751,眼底和Gensini!$A:$L,2,0)</f>
        <v>0.63849999999999996</v>
      </c>
      <c r="Y751">
        <f>VLOOKUP($A751,眼底和Gensini!$A:$L,2,0)</f>
        <v>0.63849999999999996</v>
      </c>
      <c r="Z751">
        <f>VLOOKUP($A751,眼底和Gensini!$A:$L,4,0)</f>
        <v>44</v>
      </c>
      <c r="AA751">
        <f>VLOOKUP($A751,眼底和Gensini!$A:$L,5,0)</f>
        <v>42</v>
      </c>
      <c r="AB751">
        <f>VLOOKUP($A751,眼底和Gensini!$A:$L,6,0)</f>
        <v>70.5</v>
      </c>
      <c r="AC751">
        <f>VLOOKUP($A751,眼底和Gensini!$A:$L,7,0)</f>
        <v>68</v>
      </c>
      <c r="AD751">
        <f>VLOOKUP($A751,眼底和Gensini!$A:$L,8,0)</f>
        <v>1.5719999999999901</v>
      </c>
      <c r="AE751">
        <f>VLOOKUP($A751,眼底和Gensini!$A:$L,9,0)</f>
        <v>1.569</v>
      </c>
      <c r="AF751">
        <f>VLOOKUP($A751,眼底和Gensini!$A:$L,10,0)</f>
        <v>0.78464999999999996</v>
      </c>
      <c r="AG751">
        <f>VLOOKUP($A751,眼底和Gensini!$A:$L,11,0)</f>
        <v>0.95194999999999996</v>
      </c>
      <c r="AH751">
        <f>VLOOKUP($A751,眼底和Gensini!$A:$L,12,0)</f>
        <v>0</v>
      </c>
    </row>
    <row r="752" spans="1:34" x14ac:dyDescent="0.25">
      <c r="A752">
        <v>415350</v>
      </c>
      <c r="B752">
        <v>45</v>
      </c>
      <c r="C752">
        <v>1</v>
      </c>
      <c r="D752" t="s">
        <v>41</v>
      </c>
      <c r="E752" t="s">
        <v>41</v>
      </c>
      <c r="F752">
        <v>0</v>
      </c>
      <c r="G752" t="s">
        <v>100</v>
      </c>
      <c r="H752" t="s">
        <v>108</v>
      </c>
      <c r="I752" t="s">
        <v>72</v>
      </c>
      <c r="J752" t="s">
        <v>155</v>
      </c>
      <c r="K752" t="s">
        <v>76</v>
      </c>
      <c r="L752" t="s">
        <v>40</v>
      </c>
      <c r="M752" t="s">
        <v>41</v>
      </c>
      <c r="N752">
        <v>1</v>
      </c>
      <c r="O752">
        <v>2.52</v>
      </c>
      <c r="P752">
        <v>5.5</v>
      </c>
      <c r="Q752">
        <v>0</v>
      </c>
      <c r="R752" t="s">
        <v>52</v>
      </c>
      <c r="S752">
        <v>68</v>
      </c>
      <c r="T752">
        <v>462</v>
      </c>
      <c r="U752">
        <v>171</v>
      </c>
      <c r="V752">
        <v>91</v>
      </c>
      <c r="W752">
        <v>18.8</v>
      </c>
      <c r="X752">
        <f>VLOOKUP(A752,眼底和Gensini!$A:$L,2,0)</f>
        <v>0.72049999999999903</v>
      </c>
      <c r="Y752">
        <f>VLOOKUP($A752,眼底和Gensini!$A:$L,2,0)</f>
        <v>0.72049999999999903</v>
      </c>
      <c r="Z752">
        <f>VLOOKUP($A752,眼底和Gensini!$A:$L,4,0)</f>
        <v>78.5</v>
      </c>
      <c r="AA752">
        <f>VLOOKUP($A752,眼底和Gensini!$A:$L,5,0)</f>
        <v>75</v>
      </c>
      <c r="AB752">
        <f>VLOOKUP($A752,眼底和Gensini!$A:$L,6,0)</f>
        <v>108.5</v>
      </c>
      <c r="AC752">
        <f>VLOOKUP($A752,眼底和Gensini!$A:$L,7,0)</f>
        <v>106</v>
      </c>
      <c r="AD752">
        <f>VLOOKUP($A752,眼底和Gensini!$A:$L,8,0)</f>
        <v>1.6140000000000001</v>
      </c>
      <c r="AE752">
        <f>VLOOKUP($A752,眼底和Gensini!$A:$L,9,0)</f>
        <v>1.6545000000000001</v>
      </c>
      <c r="AF752">
        <f>VLOOKUP($A752,眼底和Gensini!$A:$L,10,0)</f>
        <v>0.99804999999999999</v>
      </c>
      <c r="AG752">
        <f>VLOOKUP($A752,眼底和Gensini!$A:$L,11,0)</f>
        <v>1.1083499999999999</v>
      </c>
      <c r="AH752">
        <f>VLOOKUP($A752,眼底和Gensini!$A:$L,12,0)</f>
        <v>0</v>
      </c>
    </row>
    <row r="753" spans="1:34" x14ac:dyDescent="0.25">
      <c r="A753">
        <v>415266</v>
      </c>
      <c r="B753">
        <v>79</v>
      </c>
      <c r="C753">
        <v>2</v>
      </c>
      <c r="D753" t="s">
        <v>40</v>
      </c>
      <c r="E753" t="s">
        <v>41</v>
      </c>
      <c r="F753">
        <v>0</v>
      </c>
      <c r="G753" t="s">
        <v>87</v>
      </c>
      <c r="H753" t="s">
        <v>96</v>
      </c>
      <c r="I753" t="s">
        <v>55</v>
      </c>
      <c r="J753" t="s">
        <v>184</v>
      </c>
      <c r="K753" t="s">
        <v>65</v>
      </c>
      <c r="L753" t="s">
        <v>41</v>
      </c>
      <c r="M753" t="s">
        <v>40</v>
      </c>
      <c r="N753">
        <v>1</v>
      </c>
      <c r="O753">
        <v>7.79</v>
      </c>
      <c r="P753">
        <v>4.0999999999999996</v>
      </c>
      <c r="Q753">
        <v>22</v>
      </c>
      <c r="R753">
        <v>1.7</v>
      </c>
      <c r="S753">
        <v>53</v>
      </c>
      <c r="T753">
        <v>425</v>
      </c>
      <c r="U753">
        <v>225</v>
      </c>
      <c r="V753">
        <v>57</v>
      </c>
      <c r="W753">
        <v>1.8</v>
      </c>
      <c r="X753">
        <f>VLOOKUP(A753,眼底和Gensini!$A:$L,2,0)</f>
        <v>0.74399999999999999</v>
      </c>
      <c r="Y753">
        <f>VLOOKUP($A753,眼底和Gensini!$A:$L,2,0)</f>
        <v>0.74399999999999999</v>
      </c>
      <c r="Z753">
        <f>VLOOKUP($A753,眼底和Gensini!$A:$L,4,0)</f>
        <v>45</v>
      </c>
      <c r="AA753">
        <f>VLOOKUP($A753,眼底和Gensini!$A:$L,5,0)</f>
        <v>45.5</v>
      </c>
      <c r="AB753">
        <f>VLOOKUP($A753,眼底和Gensini!$A:$L,6,0)</f>
        <v>60.5</v>
      </c>
      <c r="AC753">
        <f>VLOOKUP($A753,眼底和Gensini!$A:$L,7,0)</f>
        <v>78.5</v>
      </c>
      <c r="AD753">
        <f>VLOOKUP($A753,眼底和Gensini!$A:$L,8,0)</f>
        <v>1.28049999999999</v>
      </c>
      <c r="AE753">
        <f>VLOOKUP($A753,眼底和Gensini!$A:$L,9,0)</f>
        <v>1.3374999999999899</v>
      </c>
      <c r="AF753">
        <f>VLOOKUP($A753,眼底和Gensini!$A:$L,10,0)</f>
        <v>0.60769999999999902</v>
      </c>
      <c r="AG753">
        <f>VLOOKUP($A753,眼底和Gensini!$A:$L,11,0)</f>
        <v>1.0233000000000001</v>
      </c>
      <c r="AH753">
        <f>VLOOKUP($A753,眼底和Gensini!$A:$L,12,0)</f>
        <v>22</v>
      </c>
    </row>
    <row r="754" spans="1:34" x14ac:dyDescent="0.25">
      <c r="A754">
        <v>157182</v>
      </c>
      <c r="B754">
        <v>80</v>
      </c>
      <c r="C754">
        <v>1</v>
      </c>
      <c r="D754" t="s">
        <v>41</v>
      </c>
      <c r="E754" t="s">
        <v>41</v>
      </c>
      <c r="F754">
        <v>0</v>
      </c>
      <c r="G754" t="s">
        <v>53</v>
      </c>
      <c r="H754" t="s">
        <v>95</v>
      </c>
      <c r="I754" t="s">
        <v>51</v>
      </c>
      <c r="J754" t="s">
        <v>175</v>
      </c>
      <c r="K754" t="s">
        <v>55</v>
      </c>
      <c r="L754" t="s">
        <v>41</v>
      </c>
      <c r="M754" t="s">
        <v>40</v>
      </c>
      <c r="N754">
        <v>1</v>
      </c>
      <c r="O754">
        <v>3.48</v>
      </c>
      <c r="P754">
        <v>5.8</v>
      </c>
      <c r="Q754">
        <v>8</v>
      </c>
      <c r="R754" t="s">
        <v>52</v>
      </c>
      <c r="S754">
        <v>58</v>
      </c>
      <c r="T754">
        <v>144</v>
      </c>
      <c r="U754">
        <v>144</v>
      </c>
      <c r="V754">
        <v>88</v>
      </c>
      <c r="W754">
        <v>4.2</v>
      </c>
      <c r="X754">
        <f>VLOOKUP(A754,眼底和Gensini!$A:$L,2,0)</f>
        <v>0.56099999999999905</v>
      </c>
      <c r="Y754">
        <f>VLOOKUP($A754,眼底和Gensini!$A:$L,2,0)</f>
        <v>0.56099999999999905</v>
      </c>
      <c r="Z754">
        <f>VLOOKUP($A754,眼底和Gensini!$A:$L,4,0)</f>
        <v>45</v>
      </c>
      <c r="AA754">
        <f>VLOOKUP($A754,眼底和Gensini!$A:$L,5,0)</f>
        <v>54</v>
      </c>
      <c r="AB754">
        <f>VLOOKUP($A754,眼底和Gensini!$A:$L,6,0)</f>
        <v>80.5</v>
      </c>
      <c r="AC754">
        <f>VLOOKUP($A754,眼底和Gensini!$A:$L,7,0)</f>
        <v>91.5</v>
      </c>
      <c r="AD754">
        <f>VLOOKUP($A754,眼底和Gensini!$A:$L,8,0)</f>
        <v>1.3185</v>
      </c>
      <c r="AE754">
        <f>VLOOKUP($A754,眼底和Gensini!$A:$L,9,0)</f>
        <v>1.4195</v>
      </c>
      <c r="AF754">
        <f>VLOOKUP($A754,眼底和Gensini!$A:$L,10,0)</f>
        <v>0.72094999999999998</v>
      </c>
      <c r="AG754">
        <f>VLOOKUP($A754,眼底和Gensini!$A:$L,11,0)</f>
        <v>1.0732999999999999</v>
      </c>
      <c r="AH754">
        <f>VLOOKUP($A754,眼底和Gensini!$A:$L,12,0)</f>
        <v>8</v>
      </c>
    </row>
    <row r="755" spans="1:34" x14ac:dyDescent="0.25">
      <c r="A755">
        <v>402791</v>
      </c>
      <c r="B755">
        <v>64</v>
      </c>
      <c r="C755">
        <v>1</v>
      </c>
      <c r="D755" t="s">
        <v>41</v>
      </c>
      <c r="E755" t="s">
        <v>41</v>
      </c>
      <c r="F755">
        <v>0</v>
      </c>
      <c r="G755" t="s">
        <v>185</v>
      </c>
      <c r="H755" t="s">
        <v>74</v>
      </c>
      <c r="I755" t="s">
        <v>62</v>
      </c>
      <c r="J755" t="s">
        <v>160</v>
      </c>
      <c r="K755" t="s">
        <v>70</v>
      </c>
      <c r="L755" t="s">
        <v>41</v>
      </c>
      <c r="M755" t="s">
        <v>40</v>
      </c>
      <c r="N755">
        <v>1</v>
      </c>
      <c r="O755">
        <v>3.51</v>
      </c>
      <c r="P755">
        <v>5.4</v>
      </c>
      <c r="Q755">
        <v>30</v>
      </c>
      <c r="R755" t="s">
        <v>52</v>
      </c>
      <c r="S755">
        <v>70</v>
      </c>
      <c r="T755">
        <v>306</v>
      </c>
      <c r="U755">
        <v>176</v>
      </c>
      <c r="V755">
        <v>27</v>
      </c>
      <c r="W755">
        <v>6.8</v>
      </c>
      <c r="X755">
        <f>VLOOKUP(A755,眼底和Gensini!$A:$L,2,0)</f>
        <v>0.83199999999999996</v>
      </c>
      <c r="Y755">
        <f>VLOOKUP($A755,眼底和Gensini!$A:$L,2,0)</f>
        <v>0.83199999999999996</v>
      </c>
      <c r="Z755">
        <f>VLOOKUP($A755,眼底和Gensini!$A:$L,4,0)</f>
        <v>85</v>
      </c>
      <c r="AA755">
        <f>VLOOKUP($A755,眼底和Gensini!$A:$L,5,0)</f>
        <v>82</v>
      </c>
      <c r="AB755">
        <f>VLOOKUP($A755,眼底和Gensini!$A:$L,6,0)</f>
        <v>102</v>
      </c>
      <c r="AC755">
        <f>VLOOKUP($A755,眼底和Gensini!$A:$L,7,0)</f>
        <v>109.5</v>
      </c>
      <c r="AD755">
        <f>VLOOKUP($A755,眼底和Gensini!$A:$L,8,0)</f>
        <v>1.6239999999999899</v>
      </c>
      <c r="AE755">
        <f>VLOOKUP($A755,眼底和Gensini!$A:$L,9,0)</f>
        <v>1.60049999999999</v>
      </c>
      <c r="AF755">
        <f>VLOOKUP($A755,眼底和Gensini!$A:$L,10,0)</f>
        <v>1.0649</v>
      </c>
      <c r="AG755">
        <f>VLOOKUP($A755,眼底和Gensini!$A:$L,11,0)</f>
        <v>1.4480999999999999</v>
      </c>
      <c r="AH755">
        <f>VLOOKUP($A755,眼底和Gensini!$A:$L,12,0)</f>
        <v>30</v>
      </c>
    </row>
    <row r="756" spans="1:34" x14ac:dyDescent="0.25">
      <c r="A756">
        <v>105872</v>
      </c>
      <c r="B756">
        <v>74</v>
      </c>
      <c r="C756">
        <v>1</v>
      </c>
      <c r="D756" t="s">
        <v>41</v>
      </c>
      <c r="E756" t="s">
        <v>40</v>
      </c>
      <c r="F756">
        <v>0</v>
      </c>
      <c r="G756" t="s">
        <v>88</v>
      </c>
      <c r="H756" t="s">
        <v>44</v>
      </c>
      <c r="I756" t="s">
        <v>72</v>
      </c>
      <c r="J756" t="s">
        <v>133</v>
      </c>
      <c r="K756" t="s">
        <v>77</v>
      </c>
      <c r="L756" t="s">
        <v>41</v>
      </c>
      <c r="M756" t="s">
        <v>40</v>
      </c>
      <c r="N756">
        <v>1</v>
      </c>
      <c r="O756">
        <v>3.05</v>
      </c>
      <c r="P756">
        <v>12.7</v>
      </c>
      <c r="Q756">
        <v>70</v>
      </c>
      <c r="R756" t="s">
        <v>52</v>
      </c>
      <c r="S756">
        <v>117</v>
      </c>
      <c r="T756">
        <v>386</v>
      </c>
      <c r="U756">
        <v>150</v>
      </c>
      <c r="V756">
        <v>64</v>
      </c>
      <c r="W756">
        <v>9.4</v>
      </c>
      <c r="X756">
        <f>VLOOKUP(A756,眼底和Gensini!$A:$L,2,0)</f>
        <v>0.70299999999999996</v>
      </c>
      <c r="Y756">
        <f>VLOOKUP($A756,眼底和Gensini!$A:$L,2,0)</f>
        <v>0.70299999999999996</v>
      </c>
      <c r="Z756">
        <f>VLOOKUP($A756,眼底和Gensini!$A:$L,4,0)</f>
        <v>68</v>
      </c>
      <c r="AA756">
        <f>VLOOKUP($A756,眼底和Gensini!$A:$L,5,0)</f>
        <v>71</v>
      </c>
      <c r="AB756">
        <f>VLOOKUP($A756,眼底和Gensini!$A:$L,6,0)</f>
        <v>97.5</v>
      </c>
      <c r="AC756">
        <f>VLOOKUP($A756,眼底和Gensini!$A:$L,7,0)</f>
        <v>109</v>
      </c>
      <c r="AD756">
        <f>VLOOKUP($A756,眼底和Gensini!$A:$L,8,0)</f>
        <v>1.4684999999999999</v>
      </c>
      <c r="AE756">
        <f>VLOOKUP($A756,眼底和Gensini!$A:$L,9,0)</f>
        <v>1.5474999999999901</v>
      </c>
      <c r="AF756">
        <f>VLOOKUP($A756,眼底和Gensini!$A:$L,10,0)</f>
        <v>0.63114999999999999</v>
      </c>
      <c r="AG756">
        <f>VLOOKUP($A756,眼底和Gensini!$A:$L,11,0)</f>
        <v>1.39655</v>
      </c>
      <c r="AH756">
        <f>VLOOKUP($A756,眼底和Gensini!$A:$L,12,0)</f>
        <v>70</v>
      </c>
    </row>
    <row r="757" spans="1:34" x14ac:dyDescent="0.25">
      <c r="A757">
        <v>395080</v>
      </c>
      <c r="B757">
        <v>63</v>
      </c>
      <c r="C757">
        <v>1</v>
      </c>
      <c r="D757" t="s">
        <v>40</v>
      </c>
      <c r="E757" t="s">
        <v>41</v>
      </c>
      <c r="F757">
        <v>0</v>
      </c>
      <c r="G757" t="s">
        <v>87</v>
      </c>
      <c r="H757" t="s">
        <v>70</v>
      </c>
      <c r="I757" t="s">
        <v>51</v>
      </c>
      <c r="J757" t="s">
        <v>106</v>
      </c>
      <c r="K757" t="s">
        <v>121</v>
      </c>
      <c r="L757" t="s">
        <v>40</v>
      </c>
      <c r="M757" t="s">
        <v>41</v>
      </c>
      <c r="N757">
        <v>1</v>
      </c>
      <c r="O757">
        <v>3.02</v>
      </c>
      <c r="P757">
        <v>4.9000000000000004</v>
      </c>
      <c r="Q757" t="e">
        <v>#N/A</v>
      </c>
      <c r="R757">
        <v>36.200000000000003</v>
      </c>
      <c r="S757">
        <v>93</v>
      </c>
      <c r="T757">
        <v>373</v>
      </c>
      <c r="U757">
        <v>206</v>
      </c>
      <c r="V757">
        <v>73</v>
      </c>
      <c r="W757">
        <v>4.0999999999999996</v>
      </c>
      <c r="X757" t="e">
        <f>VLOOKUP(A757,眼底和Gensini!$A:$L,2,0)</f>
        <v>#N/A</v>
      </c>
      <c r="Y757" t="e">
        <f>VLOOKUP($A757,眼底和Gensini!$A:$L,2,0)</f>
        <v>#N/A</v>
      </c>
      <c r="Z757" t="e">
        <f>VLOOKUP($A757,眼底和Gensini!$A:$L,4,0)</f>
        <v>#N/A</v>
      </c>
      <c r="AA757" t="e">
        <f>VLOOKUP($A757,眼底和Gensini!$A:$L,5,0)</f>
        <v>#N/A</v>
      </c>
      <c r="AB757" t="e">
        <f>VLOOKUP($A757,眼底和Gensini!$A:$L,6,0)</f>
        <v>#N/A</v>
      </c>
      <c r="AC757" t="e">
        <f>VLOOKUP($A757,眼底和Gensini!$A:$L,7,0)</f>
        <v>#N/A</v>
      </c>
      <c r="AD757" t="e">
        <f>VLOOKUP($A757,眼底和Gensini!$A:$L,8,0)</f>
        <v>#N/A</v>
      </c>
      <c r="AE757" t="e">
        <f>VLOOKUP($A757,眼底和Gensini!$A:$L,9,0)</f>
        <v>#N/A</v>
      </c>
      <c r="AF757" t="e">
        <f>VLOOKUP($A757,眼底和Gensini!$A:$L,10,0)</f>
        <v>#N/A</v>
      </c>
      <c r="AG757" t="e">
        <f>VLOOKUP($A757,眼底和Gensini!$A:$L,11,0)</f>
        <v>#N/A</v>
      </c>
      <c r="AH757" t="e">
        <f>VLOOKUP($A757,眼底和Gensini!$A:$L,12,0)</f>
        <v>#N/A</v>
      </c>
    </row>
    <row r="758" spans="1:34" x14ac:dyDescent="0.25">
      <c r="A758">
        <v>343851</v>
      </c>
      <c r="B758">
        <v>70</v>
      </c>
      <c r="C758">
        <v>1</v>
      </c>
      <c r="D758" t="s">
        <v>40</v>
      </c>
      <c r="E758" t="s">
        <v>41</v>
      </c>
      <c r="F758">
        <v>0</v>
      </c>
      <c r="G758" t="s">
        <v>110</v>
      </c>
      <c r="H758" t="s">
        <v>92</v>
      </c>
      <c r="I758" t="s">
        <v>85</v>
      </c>
      <c r="J758" t="s">
        <v>111</v>
      </c>
      <c r="K758" t="s">
        <v>55</v>
      </c>
      <c r="L758" t="s">
        <v>41</v>
      </c>
      <c r="M758" t="s">
        <v>40</v>
      </c>
      <c r="N758">
        <v>1</v>
      </c>
      <c r="O758">
        <v>3.29</v>
      </c>
      <c r="P758">
        <v>5.6</v>
      </c>
      <c r="Q758">
        <v>90</v>
      </c>
      <c r="R758">
        <v>0</v>
      </c>
      <c r="S758">
        <v>55</v>
      </c>
      <c r="T758">
        <v>288</v>
      </c>
      <c r="U758">
        <v>148</v>
      </c>
      <c r="V758">
        <v>73</v>
      </c>
      <c r="W758">
        <v>27</v>
      </c>
      <c r="X758">
        <f>VLOOKUP(A758,眼底和Gensini!$A:$L,2,0)</f>
        <v>0</v>
      </c>
      <c r="Y758">
        <f>VLOOKUP($A758,眼底和Gensini!$A:$L,2,0)</f>
        <v>0</v>
      </c>
      <c r="Z758">
        <f>VLOOKUP($A758,眼底和Gensini!$A:$L,4,0)</f>
        <v>0</v>
      </c>
      <c r="AA758">
        <f>VLOOKUP($A758,眼底和Gensini!$A:$L,5,0)</f>
        <v>0</v>
      </c>
      <c r="AB758">
        <f>VLOOKUP($A758,眼底和Gensini!$A:$L,6,0)</f>
        <v>0</v>
      </c>
      <c r="AC758">
        <f>VLOOKUP($A758,眼底和Gensini!$A:$L,7,0)</f>
        <v>0</v>
      </c>
      <c r="AD758">
        <f>VLOOKUP($A758,眼底和Gensini!$A:$L,8,0)</f>
        <v>0.44</v>
      </c>
      <c r="AE758">
        <f>VLOOKUP($A758,眼底和Gensini!$A:$L,9,0)</f>
        <v>1.196</v>
      </c>
      <c r="AF758">
        <f>VLOOKUP($A758,眼底和Gensini!$A:$L,10,0)</f>
        <v>0</v>
      </c>
      <c r="AG758">
        <f>VLOOKUP($A758,眼底和Gensini!$A:$L,11,0)</f>
        <v>0.74470000000000003</v>
      </c>
      <c r="AH758">
        <f>VLOOKUP($A758,眼底和Gensini!$A:$L,12,0)</f>
        <v>90</v>
      </c>
    </row>
    <row r="759" spans="1:34" x14ac:dyDescent="0.25">
      <c r="A759">
        <v>123456</v>
      </c>
      <c r="B759" t="e">
        <v>#N/A</v>
      </c>
      <c r="C759" t="e">
        <v>#N/A</v>
      </c>
      <c r="D759" t="e">
        <v>#N/A</v>
      </c>
      <c r="E759" t="e">
        <v>#N/A</v>
      </c>
      <c r="F759">
        <v>0</v>
      </c>
      <c r="G759" t="e">
        <v>#N/A</v>
      </c>
      <c r="H759" t="e">
        <v>#N/A</v>
      </c>
      <c r="I759" t="e">
        <v>#N/A</v>
      </c>
      <c r="J759" t="e">
        <v>#N/A</v>
      </c>
      <c r="K759" t="e">
        <v>#N/A</v>
      </c>
      <c r="L759" t="e">
        <v>#N/A</v>
      </c>
      <c r="M759" t="e">
        <v>#N/A</v>
      </c>
      <c r="N759">
        <v>1</v>
      </c>
      <c r="O759" t="e">
        <v>#N/A</v>
      </c>
      <c r="P759" t="e">
        <v>#N/A</v>
      </c>
      <c r="Q759" t="e">
        <v>#N/A</v>
      </c>
      <c r="R759" t="e">
        <v>#N/A</v>
      </c>
      <c r="S759" t="e">
        <v>#N/A</v>
      </c>
      <c r="T759" t="e">
        <v>#N/A</v>
      </c>
      <c r="U759" t="e">
        <v>#N/A</v>
      </c>
      <c r="V759" t="e">
        <v>#N/A</v>
      </c>
      <c r="W759" t="e">
        <v>#N/A</v>
      </c>
      <c r="X759">
        <f>VLOOKUP(A759,眼底和Gensini!$A:$L,2,0)</f>
        <v>0.74299999999999899</v>
      </c>
      <c r="Y759">
        <f>VLOOKUP($A759,眼底和Gensini!$A:$L,2,0)</f>
        <v>0.74299999999999899</v>
      </c>
      <c r="Z759">
        <f>VLOOKUP($A759,眼底和Gensini!$A:$L,4,0)</f>
        <v>73</v>
      </c>
      <c r="AA759">
        <f>VLOOKUP($A759,眼底和Gensini!$A:$L,5,0)</f>
        <v>71.5</v>
      </c>
      <c r="AB759">
        <f>VLOOKUP($A759,眼底和Gensini!$A:$L,6,0)</f>
        <v>99</v>
      </c>
      <c r="AC759">
        <f>VLOOKUP($A759,眼底和Gensini!$A:$L,7,0)</f>
        <v>116</v>
      </c>
      <c r="AD759">
        <f>VLOOKUP($A759,眼底和Gensini!$A:$L,8,0)</f>
        <v>1.681</v>
      </c>
      <c r="AE759">
        <f>VLOOKUP($A759,眼底和Gensini!$A:$L,9,0)</f>
        <v>1.65499999999999</v>
      </c>
      <c r="AF759">
        <f>VLOOKUP($A759,眼底和Gensini!$A:$L,10,0)</f>
        <v>0.95750000000000002</v>
      </c>
      <c r="AG759">
        <f>VLOOKUP($A759,眼底和Gensini!$A:$L,11,0)</f>
        <v>1.2275</v>
      </c>
      <c r="AH759">
        <f>VLOOKUP($A759,眼底和Gensini!$A:$L,12,0)</f>
        <v>0</v>
      </c>
    </row>
    <row r="760" spans="1:34" x14ac:dyDescent="0.25">
      <c r="A760">
        <v>388148</v>
      </c>
      <c r="B760">
        <v>51</v>
      </c>
      <c r="C760">
        <v>1</v>
      </c>
      <c r="D760" t="s">
        <v>41</v>
      </c>
      <c r="E760" t="s">
        <v>41</v>
      </c>
      <c r="F760">
        <v>0</v>
      </c>
      <c r="G760" t="e">
        <v>#N/A</v>
      </c>
      <c r="H760" t="e">
        <v>#N/A</v>
      </c>
      <c r="I760" t="e">
        <v>#N/A</v>
      </c>
      <c r="J760" t="e">
        <v>#N/A</v>
      </c>
      <c r="K760" t="e">
        <v>#N/A</v>
      </c>
      <c r="L760" t="s">
        <v>41</v>
      </c>
      <c r="M760" t="s">
        <v>40</v>
      </c>
      <c r="N760">
        <v>1</v>
      </c>
      <c r="O760">
        <v>3.82</v>
      </c>
      <c r="P760">
        <v>5.6</v>
      </c>
      <c r="Q760" t="e">
        <v>#N/A</v>
      </c>
      <c r="R760" t="e">
        <v>#N/A</v>
      </c>
      <c r="S760">
        <v>41</v>
      </c>
      <c r="T760">
        <v>265</v>
      </c>
      <c r="U760">
        <v>191</v>
      </c>
      <c r="V760">
        <v>106</v>
      </c>
      <c r="W760">
        <v>16</v>
      </c>
      <c r="X760">
        <f>VLOOKUP(A760,眼底和Gensini!$A:$L,2,0)</f>
        <v>0.73299999999999899</v>
      </c>
      <c r="Y760">
        <f>VLOOKUP($A760,眼底和Gensini!$A:$L,2,0)</f>
        <v>0.73299999999999899</v>
      </c>
      <c r="Z760">
        <f>VLOOKUP($A760,眼底和Gensini!$A:$L,4,0)</f>
        <v>68.5</v>
      </c>
      <c r="AA760">
        <f>VLOOKUP($A760,眼底和Gensini!$A:$L,5,0)</f>
        <v>0</v>
      </c>
      <c r="AB760">
        <f>VLOOKUP($A760,眼底和Gensini!$A:$L,6,0)</f>
        <v>94.5</v>
      </c>
      <c r="AC760">
        <f>VLOOKUP($A760,眼底和Gensini!$A:$L,7,0)</f>
        <v>0</v>
      </c>
      <c r="AD760">
        <f>VLOOKUP($A760,眼底和Gensini!$A:$L,8,0)</f>
        <v>1.0725</v>
      </c>
      <c r="AE760">
        <f>VLOOKUP($A760,眼底和Gensini!$A:$L,9,0)</f>
        <v>1.2995000000000001</v>
      </c>
      <c r="AF760">
        <f>VLOOKUP($A760,眼底和Gensini!$A:$L,10,0)</f>
        <v>0.37335000000000002</v>
      </c>
      <c r="AG760">
        <f>VLOOKUP($A760,眼底和Gensini!$A:$L,11,0)</f>
        <v>0.56694999999999995</v>
      </c>
      <c r="AH760">
        <f>VLOOKUP($A760,眼底和Gensini!$A:$L,12,0)</f>
        <v>0</v>
      </c>
    </row>
    <row r="761" spans="1:34" x14ac:dyDescent="0.25">
      <c r="A761">
        <v>395513</v>
      </c>
      <c r="B761">
        <v>58</v>
      </c>
      <c r="C761">
        <v>1</v>
      </c>
      <c r="D761" t="s">
        <v>40</v>
      </c>
      <c r="E761" t="s">
        <v>41</v>
      </c>
      <c r="F761">
        <v>0</v>
      </c>
      <c r="G761" t="s">
        <v>126</v>
      </c>
      <c r="H761" t="s">
        <v>67</v>
      </c>
      <c r="I761" t="s">
        <v>55</v>
      </c>
      <c r="J761" t="s">
        <v>170</v>
      </c>
      <c r="K761" t="s">
        <v>121</v>
      </c>
      <c r="L761" t="s">
        <v>41</v>
      </c>
      <c r="M761" t="s">
        <v>40</v>
      </c>
      <c r="N761">
        <v>1</v>
      </c>
      <c r="O761">
        <v>3.86</v>
      </c>
      <c r="P761">
        <v>5.7</v>
      </c>
      <c r="Q761">
        <v>164</v>
      </c>
      <c r="R761" t="s">
        <v>52</v>
      </c>
      <c r="S761">
        <v>79</v>
      </c>
      <c r="T761">
        <v>383</v>
      </c>
      <c r="U761">
        <v>163</v>
      </c>
      <c r="V761">
        <v>134</v>
      </c>
      <c r="W761">
        <v>1.9</v>
      </c>
      <c r="X761">
        <f>VLOOKUP(A761,眼底和Gensini!$A:$L,2,0)</f>
        <v>0.77599999999999902</v>
      </c>
      <c r="Y761">
        <f>VLOOKUP($A761,眼底和Gensini!$A:$L,2,0)</f>
        <v>0.77599999999999902</v>
      </c>
      <c r="Z761">
        <f>VLOOKUP($A761,眼底和Gensini!$A:$L,4,0)</f>
        <v>56</v>
      </c>
      <c r="AA761">
        <f>VLOOKUP($A761,眼底和Gensini!$A:$L,5,0)</f>
        <v>56</v>
      </c>
      <c r="AB761">
        <f>VLOOKUP($A761,眼底和Gensini!$A:$L,6,0)</f>
        <v>70.5</v>
      </c>
      <c r="AC761">
        <f>VLOOKUP($A761,眼底和Gensini!$A:$L,7,0)</f>
        <v>80</v>
      </c>
      <c r="AD761">
        <f>VLOOKUP($A761,眼底和Gensini!$A:$L,8,0)</f>
        <v>1.4390000000000001</v>
      </c>
      <c r="AE761">
        <f>VLOOKUP($A761,眼底和Gensini!$A:$L,9,0)</f>
        <v>1.577</v>
      </c>
      <c r="AF761">
        <f>VLOOKUP($A761,眼底和Gensini!$A:$L,10,0)</f>
        <v>0.57410000000000005</v>
      </c>
      <c r="AG761">
        <f>VLOOKUP($A761,眼底和Gensini!$A:$L,11,0)</f>
        <v>1.0931</v>
      </c>
      <c r="AH761">
        <f>VLOOKUP($A761,眼底和Gensini!$A:$L,12,0)</f>
        <v>164</v>
      </c>
    </row>
    <row r="762" spans="1:34" x14ac:dyDescent="0.25">
      <c r="A762">
        <v>121212</v>
      </c>
      <c r="B762">
        <v>88</v>
      </c>
      <c r="C762">
        <v>2</v>
      </c>
      <c r="D762" t="s">
        <v>41</v>
      </c>
      <c r="E762" t="s">
        <v>40</v>
      </c>
      <c r="F762">
        <v>0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s">
        <v>41</v>
      </c>
      <c r="M762" t="s">
        <v>41</v>
      </c>
      <c r="N762">
        <v>1</v>
      </c>
      <c r="O762" t="e">
        <v>#N/A</v>
      </c>
      <c r="P762" t="e">
        <v>#N/A</v>
      </c>
      <c r="Q762" t="e">
        <v>#N/A</v>
      </c>
      <c r="R762" t="e">
        <v>#N/A</v>
      </c>
      <c r="S762" t="e">
        <v>#N/A</v>
      </c>
      <c r="T762" t="e">
        <v>#N/A</v>
      </c>
      <c r="U762" t="e">
        <v>#N/A</v>
      </c>
      <c r="V762" t="e">
        <v>#N/A</v>
      </c>
      <c r="W762" t="e">
        <v>#N/A</v>
      </c>
      <c r="X762">
        <f>VLOOKUP(A762,眼底和Gensini!$A:$L,2,0)</f>
        <v>0.86399999999999999</v>
      </c>
      <c r="Y762">
        <f>VLOOKUP($A762,眼底和Gensini!$A:$L,2,0)</f>
        <v>0.86399999999999999</v>
      </c>
      <c r="Z762">
        <f>VLOOKUP($A762,眼底和Gensini!$A:$L,4,0)</f>
        <v>74</v>
      </c>
      <c r="AA762">
        <f>VLOOKUP($A762,眼底和Gensini!$A:$L,5,0)</f>
        <v>59.5</v>
      </c>
      <c r="AB762">
        <f>VLOOKUP($A762,眼底和Gensini!$A:$L,6,0)</f>
        <v>85.5</v>
      </c>
      <c r="AC762">
        <f>VLOOKUP($A762,眼底和Gensini!$A:$L,7,0)</f>
        <v>96</v>
      </c>
      <c r="AD762">
        <f>VLOOKUP($A762,眼底和Gensini!$A:$L,8,0)</f>
        <v>1.5979999999999901</v>
      </c>
      <c r="AE762">
        <f>VLOOKUP($A762,眼底和Gensini!$A:$L,9,0)</f>
        <v>1.641</v>
      </c>
      <c r="AF762">
        <f>VLOOKUP($A762,眼底和Gensini!$A:$L,10,0)</f>
        <v>1.4748000000000001</v>
      </c>
      <c r="AG762">
        <f>VLOOKUP($A762,眼底和Gensini!$A:$L,11,0)</f>
        <v>1.3281999999999901</v>
      </c>
      <c r="AH762">
        <f>VLOOKUP($A762,眼底和Gensini!$A:$L,12,0)</f>
        <v>0</v>
      </c>
    </row>
    <row r="763" spans="1:34" x14ac:dyDescent="0.25">
      <c r="A763">
        <v>107770</v>
      </c>
      <c r="B763">
        <v>66</v>
      </c>
      <c r="C763">
        <v>2</v>
      </c>
      <c r="D763" t="s">
        <v>40</v>
      </c>
      <c r="E763" t="s">
        <v>40</v>
      </c>
      <c r="F763">
        <v>0</v>
      </c>
      <c r="G763" t="s">
        <v>47</v>
      </c>
      <c r="H763" t="s">
        <v>72</v>
      </c>
      <c r="I763" t="s">
        <v>51</v>
      </c>
      <c r="J763" t="s">
        <v>68</v>
      </c>
      <c r="K763" t="s">
        <v>80</v>
      </c>
      <c r="L763" t="s">
        <v>40</v>
      </c>
      <c r="M763" t="s">
        <v>40</v>
      </c>
      <c r="N763">
        <v>1</v>
      </c>
      <c r="O763">
        <v>3.03</v>
      </c>
      <c r="P763">
        <v>5.5</v>
      </c>
      <c r="Q763">
        <v>10</v>
      </c>
      <c r="R763">
        <v>0.6</v>
      </c>
      <c r="S763">
        <v>58</v>
      </c>
      <c r="T763">
        <v>288</v>
      </c>
      <c r="U763">
        <v>211</v>
      </c>
      <c r="V763">
        <v>42</v>
      </c>
      <c r="W763">
        <v>2.4</v>
      </c>
      <c r="X763">
        <f>VLOOKUP(A763,眼底和Gensini!$A:$L,2,0)</f>
        <v>0.54549999999999998</v>
      </c>
      <c r="Y763">
        <f>VLOOKUP($A763,眼底和Gensini!$A:$L,2,0)</f>
        <v>0.54549999999999998</v>
      </c>
      <c r="Z763">
        <f>VLOOKUP($A763,眼底和Gensini!$A:$L,4,0)</f>
        <v>49.5</v>
      </c>
      <c r="AA763">
        <f>VLOOKUP($A763,眼底和Gensini!$A:$L,5,0)</f>
        <v>52.5</v>
      </c>
      <c r="AB763">
        <f>VLOOKUP($A763,眼底和Gensini!$A:$L,6,0)</f>
        <v>91.5</v>
      </c>
      <c r="AC763">
        <f>VLOOKUP($A763,眼底和Gensini!$A:$L,7,0)</f>
        <v>73.5</v>
      </c>
      <c r="AD763">
        <f>VLOOKUP($A763,眼底和Gensini!$A:$L,8,0)</f>
        <v>1.5805</v>
      </c>
      <c r="AE763">
        <f>VLOOKUP($A763,眼底和Gensini!$A:$L,9,0)</f>
        <v>1.637</v>
      </c>
      <c r="AF763">
        <f>VLOOKUP($A763,眼底和Gensini!$A:$L,10,0)</f>
        <v>0.90925</v>
      </c>
      <c r="AG763">
        <f>VLOOKUP($A763,眼底和Gensini!$A:$L,11,0)</f>
        <v>1.2338</v>
      </c>
      <c r="AH763">
        <f>VLOOKUP($A763,眼底和Gensini!$A:$L,12,0)</f>
        <v>10</v>
      </c>
    </row>
    <row r="764" spans="1:34" x14ac:dyDescent="0.25">
      <c r="A764">
        <v>72958</v>
      </c>
      <c r="B764">
        <v>53</v>
      </c>
      <c r="C764">
        <v>1</v>
      </c>
      <c r="D764" t="s">
        <v>41</v>
      </c>
      <c r="E764" t="s">
        <v>40</v>
      </c>
      <c r="F764">
        <v>0</v>
      </c>
      <c r="G764" t="s">
        <v>88</v>
      </c>
      <c r="H764" t="s">
        <v>67</v>
      </c>
      <c r="I764" t="s">
        <v>51</v>
      </c>
      <c r="J764" t="s">
        <v>152</v>
      </c>
      <c r="K764" t="s">
        <v>51</v>
      </c>
      <c r="L764" t="s">
        <v>41</v>
      </c>
      <c r="M764" t="s">
        <v>40</v>
      </c>
      <c r="N764">
        <v>1</v>
      </c>
      <c r="O764">
        <v>3.56</v>
      </c>
      <c r="P764">
        <v>5</v>
      </c>
      <c r="Q764">
        <v>10</v>
      </c>
      <c r="R764" t="e">
        <v>#N/A</v>
      </c>
      <c r="S764" t="e">
        <v>#N/A</v>
      </c>
      <c r="T764" t="e">
        <v>#N/A</v>
      </c>
      <c r="U764" t="e">
        <v>#N/A</v>
      </c>
      <c r="V764" t="e">
        <v>#N/A</v>
      </c>
      <c r="W764" t="e">
        <v>#N/A</v>
      </c>
      <c r="X764">
        <f>VLOOKUP(A764,眼底和Gensini!$A:$L,2,0)</f>
        <v>0.75349999999999995</v>
      </c>
      <c r="Y764">
        <f>VLOOKUP($A764,眼底和Gensini!$A:$L,2,0)</f>
        <v>0.75349999999999995</v>
      </c>
      <c r="Z764">
        <f>VLOOKUP($A764,眼底和Gensini!$A:$L,4,0)</f>
        <v>60.5</v>
      </c>
      <c r="AA764">
        <f>VLOOKUP($A764,眼底和Gensini!$A:$L,5,0)</f>
        <v>48.5</v>
      </c>
      <c r="AB764">
        <f>VLOOKUP($A764,眼底和Gensini!$A:$L,6,0)</f>
        <v>84</v>
      </c>
      <c r="AC764">
        <f>VLOOKUP($A764,眼底和Gensini!$A:$L,7,0)</f>
        <v>69</v>
      </c>
      <c r="AD764">
        <f>VLOOKUP($A764,眼底和Gensini!$A:$L,8,0)</f>
        <v>1.53999999999999</v>
      </c>
      <c r="AE764">
        <f>VLOOKUP($A764,眼底和Gensini!$A:$L,9,0)</f>
        <v>1.59099999999999</v>
      </c>
      <c r="AF764">
        <f>VLOOKUP($A764,眼底和Gensini!$A:$L,10,0)</f>
        <v>1.00895</v>
      </c>
      <c r="AG764">
        <f>VLOOKUP($A764,眼底和Gensini!$A:$L,11,0)</f>
        <v>1.1991000000000001</v>
      </c>
      <c r="AH764">
        <f>VLOOKUP($A764,眼底和Gensini!$A:$L,12,0)</f>
        <v>10</v>
      </c>
    </row>
    <row r="765" spans="1:34" x14ac:dyDescent="0.25">
      <c r="A765">
        <v>415635</v>
      </c>
      <c r="B765">
        <v>41</v>
      </c>
      <c r="C765">
        <v>1</v>
      </c>
      <c r="D765" t="s">
        <v>40</v>
      </c>
      <c r="E765" t="s">
        <v>40</v>
      </c>
      <c r="F765">
        <v>0</v>
      </c>
      <c r="G765" t="s">
        <v>100</v>
      </c>
      <c r="H765" t="s">
        <v>55</v>
      </c>
      <c r="I765" t="s">
        <v>67</v>
      </c>
      <c r="J765" t="s">
        <v>59</v>
      </c>
      <c r="K765" t="s">
        <v>173</v>
      </c>
      <c r="L765" t="s">
        <v>40</v>
      </c>
      <c r="M765" t="s">
        <v>41</v>
      </c>
      <c r="N765">
        <v>1</v>
      </c>
      <c r="O765">
        <v>2.63</v>
      </c>
      <c r="P765">
        <v>5.8</v>
      </c>
      <c r="Q765">
        <v>6</v>
      </c>
      <c r="R765" t="s">
        <v>52</v>
      </c>
      <c r="S765">
        <v>70</v>
      </c>
      <c r="T765">
        <v>411</v>
      </c>
      <c r="U765">
        <v>232</v>
      </c>
      <c r="V765">
        <v>298</v>
      </c>
      <c r="W765">
        <v>16.3</v>
      </c>
      <c r="X765">
        <f>VLOOKUP(A765,眼底和Gensini!$A:$L,2,0)</f>
        <v>0.53100000000000003</v>
      </c>
      <c r="Y765">
        <f>VLOOKUP($A765,眼底和Gensini!$A:$L,2,0)</f>
        <v>0.53100000000000003</v>
      </c>
      <c r="Z765">
        <f>VLOOKUP($A765,眼底和Gensini!$A:$L,4,0)</f>
        <v>65.5</v>
      </c>
      <c r="AA765">
        <f>VLOOKUP($A765,眼底和Gensini!$A:$L,5,0)</f>
        <v>59</v>
      </c>
      <c r="AB765">
        <f>VLOOKUP($A765,眼底和Gensini!$A:$L,6,0)</f>
        <v>124</v>
      </c>
      <c r="AC765">
        <f>VLOOKUP($A765,眼底和Gensini!$A:$L,7,0)</f>
        <v>109.5</v>
      </c>
      <c r="AD765">
        <f>VLOOKUP($A765,眼底和Gensini!$A:$L,8,0)</f>
        <v>1.5269999999999999</v>
      </c>
      <c r="AE765">
        <f>VLOOKUP($A765,眼底和Gensini!$A:$L,9,0)</f>
        <v>1.6034999999999999</v>
      </c>
      <c r="AF765">
        <f>VLOOKUP($A765,眼底和Gensini!$A:$L,10,0)</f>
        <v>1.1268499999999999</v>
      </c>
      <c r="AG765">
        <f>VLOOKUP($A765,眼底和Gensini!$A:$L,11,0)</f>
        <v>1.3568499999999999</v>
      </c>
      <c r="AH765">
        <f>VLOOKUP($A765,眼底和Gensini!$A:$L,12,0)</f>
        <v>6</v>
      </c>
    </row>
    <row r="766" spans="1:34" x14ac:dyDescent="0.25">
      <c r="A766">
        <v>39603</v>
      </c>
      <c r="B766" t="e">
        <v>#N/A</v>
      </c>
      <c r="C766" t="e">
        <v>#N/A</v>
      </c>
      <c r="D766" t="e">
        <v>#N/A</v>
      </c>
      <c r="E766" t="e">
        <v>#N/A</v>
      </c>
      <c r="F766">
        <v>0</v>
      </c>
      <c r="G766" t="e">
        <v>#N/A</v>
      </c>
      <c r="H766" t="e">
        <v>#N/A</v>
      </c>
      <c r="I766" t="e">
        <v>#N/A</v>
      </c>
      <c r="J766" t="e">
        <v>#N/A</v>
      </c>
      <c r="K766" t="e">
        <v>#N/A</v>
      </c>
      <c r="L766" t="e">
        <v>#N/A</v>
      </c>
      <c r="M766" t="e">
        <v>#N/A</v>
      </c>
      <c r="N766">
        <v>1</v>
      </c>
      <c r="O766" t="e">
        <v>#N/A</v>
      </c>
      <c r="P766" t="e">
        <v>#N/A</v>
      </c>
      <c r="Q766" t="e">
        <v>#N/A</v>
      </c>
      <c r="R766" t="e">
        <v>#N/A</v>
      </c>
      <c r="S766" t="e">
        <v>#N/A</v>
      </c>
      <c r="T766" t="e">
        <v>#N/A</v>
      </c>
      <c r="U766" t="e">
        <v>#N/A</v>
      </c>
      <c r="V766" t="e">
        <v>#N/A</v>
      </c>
      <c r="W766" t="e">
        <v>#N/A</v>
      </c>
      <c r="X766">
        <f>VLOOKUP(A766,眼底和Gensini!$A:$L,2,0)</f>
        <v>0.72950000000000004</v>
      </c>
      <c r="Y766">
        <f>VLOOKUP($A766,眼底和Gensini!$A:$L,2,0)</f>
        <v>0.72950000000000004</v>
      </c>
      <c r="Z766">
        <f>VLOOKUP($A766,眼底和Gensini!$A:$L,4,0)</f>
        <v>68.5</v>
      </c>
      <c r="AA766">
        <f>VLOOKUP($A766,眼底和Gensini!$A:$L,5,0)</f>
        <v>52.5</v>
      </c>
      <c r="AB766">
        <f>VLOOKUP($A766,眼底和Gensini!$A:$L,6,0)</f>
        <v>96.5</v>
      </c>
      <c r="AC766">
        <f>VLOOKUP($A766,眼底和Gensini!$A:$L,7,0)</f>
        <v>109</v>
      </c>
      <c r="AD766">
        <f>VLOOKUP($A766,眼底和Gensini!$A:$L,8,0)</f>
        <v>1.4529999999999901</v>
      </c>
      <c r="AE766">
        <f>VLOOKUP($A766,眼底和Gensini!$A:$L,9,0)</f>
        <v>1.5680000000000001</v>
      </c>
      <c r="AF766">
        <f>VLOOKUP($A766,眼底和Gensini!$A:$L,10,0)</f>
        <v>1.07585</v>
      </c>
      <c r="AG766">
        <f>VLOOKUP($A766,眼底和Gensini!$A:$L,11,0)</f>
        <v>1.62385</v>
      </c>
      <c r="AH766">
        <f>VLOOKUP($A766,眼底和Gensini!$A:$L,12,0)</f>
        <v>0</v>
      </c>
    </row>
    <row r="767" spans="1:34" x14ac:dyDescent="0.25">
      <c r="A767">
        <v>226401</v>
      </c>
      <c r="B767">
        <v>55</v>
      </c>
      <c r="C767">
        <v>2</v>
      </c>
      <c r="D767" t="s">
        <v>40</v>
      </c>
      <c r="E767" t="s">
        <v>40</v>
      </c>
      <c r="F767">
        <v>0</v>
      </c>
      <c r="G767" t="s">
        <v>57</v>
      </c>
      <c r="H767" t="s">
        <v>166</v>
      </c>
      <c r="I767" t="s">
        <v>70</v>
      </c>
      <c r="J767" t="e">
        <v>#N/A</v>
      </c>
      <c r="K767" t="e">
        <v>#N/A</v>
      </c>
      <c r="L767" t="s">
        <v>40</v>
      </c>
      <c r="M767" t="s">
        <v>40</v>
      </c>
      <c r="N767">
        <v>1</v>
      </c>
      <c r="O767">
        <v>2.79</v>
      </c>
      <c r="P767">
        <v>4.8</v>
      </c>
      <c r="Q767">
        <v>0</v>
      </c>
      <c r="R767">
        <v>25</v>
      </c>
      <c r="S767">
        <v>78</v>
      </c>
      <c r="T767">
        <v>433</v>
      </c>
      <c r="U767">
        <v>2473</v>
      </c>
      <c r="V767">
        <v>42</v>
      </c>
      <c r="W767">
        <v>13.8</v>
      </c>
      <c r="X767">
        <f>VLOOKUP(A767,眼底和Gensini!$A:$L,2,0)</f>
        <v>0.61699999999999999</v>
      </c>
      <c r="Y767">
        <f>VLOOKUP($A767,眼底和Gensini!$A:$L,2,0)</f>
        <v>0.61699999999999999</v>
      </c>
      <c r="Z767">
        <f>VLOOKUP($A767,眼底和Gensini!$A:$L,4,0)</f>
        <v>71</v>
      </c>
      <c r="AA767">
        <f>VLOOKUP($A767,眼底和Gensini!$A:$L,5,0)</f>
        <v>73.5</v>
      </c>
      <c r="AB767">
        <f>VLOOKUP($A767,眼底和Gensini!$A:$L,6,0)</f>
        <v>115</v>
      </c>
      <c r="AC767">
        <f>VLOOKUP($A767,眼底和Gensini!$A:$L,7,0)</f>
        <v>124.5</v>
      </c>
      <c r="AD767">
        <f>VLOOKUP($A767,眼底和Gensini!$A:$L,8,0)</f>
        <v>1.5389999999999999</v>
      </c>
      <c r="AE767">
        <f>VLOOKUP($A767,眼底和Gensini!$A:$L,9,0)</f>
        <v>1.5565</v>
      </c>
      <c r="AF767">
        <f>VLOOKUP($A767,眼底和Gensini!$A:$L,10,0)</f>
        <v>0.98050000000000004</v>
      </c>
      <c r="AG767">
        <f>VLOOKUP($A767,眼底和Gensini!$A:$L,11,0)</f>
        <v>1.6370499999999999</v>
      </c>
      <c r="AH767">
        <f>VLOOKUP($A767,眼底和Gensini!$A:$L,12,0)</f>
        <v>0</v>
      </c>
    </row>
    <row r="768" spans="1:34" x14ac:dyDescent="0.25">
      <c r="A768">
        <v>415662</v>
      </c>
      <c r="B768">
        <v>62</v>
      </c>
      <c r="C768">
        <v>1</v>
      </c>
      <c r="D768" t="s">
        <v>41</v>
      </c>
      <c r="E768" t="s">
        <v>41</v>
      </c>
      <c r="F768">
        <v>0</v>
      </c>
      <c r="G768" t="s">
        <v>156</v>
      </c>
      <c r="H768" t="s">
        <v>46</v>
      </c>
      <c r="I768" t="s">
        <v>114</v>
      </c>
      <c r="J768" t="s">
        <v>149</v>
      </c>
      <c r="K768" t="s">
        <v>112</v>
      </c>
      <c r="L768" t="s">
        <v>40</v>
      </c>
      <c r="M768" t="s">
        <v>41</v>
      </c>
      <c r="N768">
        <v>1</v>
      </c>
      <c r="O768">
        <v>3.7</v>
      </c>
      <c r="P768">
        <v>7.3</v>
      </c>
      <c r="Q768">
        <v>26</v>
      </c>
      <c r="R768" t="s">
        <v>52</v>
      </c>
      <c r="S768">
        <v>69</v>
      </c>
      <c r="T768">
        <v>258</v>
      </c>
      <c r="U768">
        <v>199</v>
      </c>
      <c r="V768">
        <v>79</v>
      </c>
      <c r="W768">
        <v>12.8</v>
      </c>
      <c r="X768">
        <f>VLOOKUP(A768,眼底和Gensini!$A:$L,2,0)</f>
        <v>0.685499999999999</v>
      </c>
      <c r="Y768">
        <f>VLOOKUP($A768,眼底和Gensini!$A:$L,2,0)</f>
        <v>0.685499999999999</v>
      </c>
      <c r="Z768">
        <f>VLOOKUP($A768,眼底和Gensini!$A:$L,4,0)</f>
        <v>48.5</v>
      </c>
      <c r="AA768">
        <f>VLOOKUP($A768,眼底和Gensini!$A:$L,5,0)</f>
        <v>51.5</v>
      </c>
      <c r="AB768">
        <f>VLOOKUP($A768,眼底和Gensini!$A:$L,6,0)</f>
        <v>73</v>
      </c>
      <c r="AC768">
        <f>VLOOKUP($A768,眼底和Gensini!$A:$L,7,0)</f>
        <v>76</v>
      </c>
      <c r="AD768">
        <f>VLOOKUP($A768,眼底和Gensini!$A:$L,8,0)</f>
        <v>1.5545</v>
      </c>
      <c r="AE768">
        <f>VLOOKUP($A768,眼底和Gensini!$A:$L,9,0)</f>
        <v>1.57299999999999</v>
      </c>
      <c r="AF768">
        <f>VLOOKUP($A768,眼底和Gensini!$A:$L,10,0)</f>
        <v>0.90274999999999905</v>
      </c>
      <c r="AG768">
        <f>VLOOKUP($A768,眼底和Gensini!$A:$L,11,0)</f>
        <v>1.6271499999999901</v>
      </c>
      <c r="AH768">
        <f>VLOOKUP($A768,眼底和Gensini!$A:$L,12,0)</f>
        <v>26</v>
      </c>
    </row>
    <row r="769" spans="1:34" x14ac:dyDescent="0.25">
      <c r="A769">
        <v>361604</v>
      </c>
      <c r="B769">
        <v>57</v>
      </c>
      <c r="C769">
        <v>1</v>
      </c>
      <c r="D769" t="s">
        <v>41</v>
      </c>
      <c r="E769" t="s">
        <v>41</v>
      </c>
      <c r="F769">
        <v>0</v>
      </c>
      <c r="G769" t="s">
        <v>88</v>
      </c>
      <c r="H769" t="s">
        <v>165</v>
      </c>
      <c r="I769" t="s">
        <v>51</v>
      </c>
      <c r="J769" t="s">
        <v>160</v>
      </c>
      <c r="K769" t="s">
        <v>114</v>
      </c>
      <c r="L769" t="s">
        <v>41</v>
      </c>
      <c r="M769" t="s">
        <v>40</v>
      </c>
      <c r="N769">
        <v>1</v>
      </c>
      <c r="O769">
        <v>3.38</v>
      </c>
      <c r="P769">
        <v>4.7</v>
      </c>
      <c r="Q769">
        <v>88</v>
      </c>
      <c r="R769" t="s">
        <v>52</v>
      </c>
      <c r="S769">
        <v>50</v>
      </c>
      <c r="T769">
        <v>275</v>
      </c>
      <c r="U769">
        <v>125</v>
      </c>
      <c r="V769">
        <v>76</v>
      </c>
      <c r="W769">
        <v>6.8</v>
      </c>
      <c r="X769">
        <f>VLOOKUP(A769,眼底和Gensini!$A:$L,2,0)</f>
        <v>0.75949999999999995</v>
      </c>
      <c r="Y769">
        <f>VLOOKUP($A769,眼底和Gensini!$A:$L,2,0)</f>
        <v>0.75949999999999995</v>
      </c>
      <c r="Z769">
        <f>VLOOKUP($A769,眼底和Gensini!$A:$L,4,0)</f>
        <v>70.5</v>
      </c>
      <c r="AA769">
        <f>VLOOKUP($A769,眼底和Gensini!$A:$L,5,0)</f>
        <v>70</v>
      </c>
      <c r="AB769">
        <f>VLOOKUP($A769,眼底和Gensini!$A:$L,6,0)</f>
        <v>93.5</v>
      </c>
      <c r="AC769">
        <f>VLOOKUP($A769,眼底和Gensini!$A:$L,7,0)</f>
        <v>114</v>
      </c>
      <c r="AD769">
        <f>VLOOKUP($A769,眼底和Gensini!$A:$L,8,0)</f>
        <v>1.5429999999999999</v>
      </c>
      <c r="AE769">
        <f>VLOOKUP($A769,眼底和Gensini!$A:$L,9,0)</f>
        <v>1.591</v>
      </c>
      <c r="AF769">
        <f>VLOOKUP($A769,眼底和Gensini!$A:$L,10,0)</f>
        <v>1.4779500000000001</v>
      </c>
      <c r="AG769">
        <f>VLOOKUP($A769,眼底和Gensini!$A:$L,11,0)</f>
        <v>0.98075000000000001</v>
      </c>
      <c r="AH769">
        <f>VLOOKUP($A769,眼底和Gensini!$A:$L,12,0)</f>
        <v>88</v>
      </c>
    </row>
    <row r="770" spans="1:34" x14ac:dyDescent="0.25">
      <c r="A770">
        <v>71958</v>
      </c>
      <c r="B770">
        <v>70</v>
      </c>
      <c r="C770">
        <v>2</v>
      </c>
      <c r="D770" t="s">
        <v>40</v>
      </c>
      <c r="E770" t="s">
        <v>41</v>
      </c>
      <c r="F770">
        <v>0</v>
      </c>
      <c r="G770" t="s">
        <v>107</v>
      </c>
      <c r="H770" t="s">
        <v>80</v>
      </c>
      <c r="I770" t="s">
        <v>55</v>
      </c>
      <c r="J770" t="s">
        <v>118</v>
      </c>
      <c r="K770" t="s">
        <v>121</v>
      </c>
      <c r="L770" t="s">
        <v>40</v>
      </c>
      <c r="M770" t="s">
        <v>40</v>
      </c>
      <c r="N770">
        <v>1</v>
      </c>
      <c r="O770">
        <v>4.12</v>
      </c>
      <c r="P770">
        <v>6.4</v>
      </c>
      <c r="Q770">
        <v>10</v>
      </c>
      <c r="R770" t="s">
        <v>52</v>
      </c>
      <c r="S770">
        <v>56</v>
      </c>
      <c r="T770">
        <v>398</v>
      </c>
      <c r="U770">
        <v>178</v>
      </c>
      <c r="V770">
        <v>107</v>
      </c>
      <c r="W770">
        <v>4.2</v>
      </c>
      <c r="X770">
        <f>VLOOKUP(A770,眼底和Gensini!$A:$L,2,0)</f>
        <v>0.67349999999999999</v>
      </c>
      <c r="Y770">
        <f>VLOOKUP($A770,眼底和Gensini!$A:$L,2,0)</f>
        <v>0.67349999999999999</v>
      </c>
      <c r="Z770">
        <f>VLOOKUP($A770,眼底和Gensini!$A:$L,4,0)</f>
        <v>47</v>
      </c>
      <c r="AA770">
        <f>VLOOKUP($A770,眼底和Gensini!$A:$L,5,0)</f>
        <v>55.5</v>
      </c>
      <c r="AB770">
        <f>VLOOKUP($A770,眼底和Gensini!$A:$L,6,0)</f>
        <v>75.5</v>
      </c>
      <c r="AC770">
        <f>VLOOKUP($A770,眼底和Gensini!$A:$L,7,0)</f>
        <v>73.5</v>
      </c>
      <c r="AD770">
        <f>VLOOKUP($A770,眼底和Gensini!$A:$L,8,0)</f>
        <v>1.38149999999999</v>
      </c>
      <c r="AE770">
        <f>VLOOKUP($A770,眼底和Gensini!$A:$L,9,0)</f>
        <v>1.43349999999999</v>
      </c>
      <c r="AF770">
        <f>VLOOKUP($A770,眼底和Gensini!$A:$L,10,0)</f>
        <v>0.56274999999999997</v>
      </c>
      <c r="AG770">
        <f>VLOOKUP($A770,眼底和Gensini!$A:$L,11,0)</f>
        <v>0.78049999999999997</v>
      </c>
      <c r="AH770">
        <f>VLOOKUP($A770,眼底和Gensini!$A:$L,12,0)</f>
        <v>10</v>
      </c>
    </row>
    <row r="771" spans="1:34" x14ac:dyDescent="0.25">
      <c r="A771">
        <v>222497</v>
      </c>
      <c r="B771">
        <v>71</v>
      </c>
      <c r="C771">
        <v>2</v>
      </c>
      <c r="D771" t="s">
        <v>40</v>
      </c>
      <c r="E771" t="s">
        <v>41</v>
      </c>
      <c r="F771">
        <v>0</v>
      </c>
      <c r="G771" t="s">
        <v>47</v>
      </c>
      <c r="H771" t="s">
        <v>72</v>
      </c>
      <c r="I771" t="s">
        <v>55</v>
      </c>
      <c r="J771" t="s">
        <v>125</v>
      </c>
      <c r="K771" t="s">
        <v>89</v>
      </c>
      <c r="L771" t="s">
        <v>41</v>
      </c>
      <c r="M771" t="s">
        <v>40</v>
      </c>
      <c r="N771">
        <v>1</v>
      </c>
      <c r="O771">
        <v>4</v>
      </c>
      <c r="P771">
        <v>6.3</v>
      </c>
      <c r="Q771">
        <v>140</v>
      </c>
      <c r="R771">
        <v>61.1</v>
      </c>
      <c r="S771">
        <v>54</v>
      </c>
      <c r="T771">
        <v>325</v>
      </c>
      <c r="U771">
        <v>175</v>
      </c>
      <c r="V771">
        <v>85</v>
      </c>
      <c r="W771">
        <v>1.1000000000000001</v>
      </c>
      <c r="X771">
        <f>VLOOKUP(A771,眼底和Gensini!$A:$L,2,0)</f>
        <v>0.59350000000000003</v>
      </c>
      <c r="Y771">
        <f>VLOOKUP($A771,眼底和Gensini!$A:$L,2,0)</f>
        <v>0.59350000000000003</v>
      </c>
      <c r="Z771">
        <f>VLOOKUP($A771,眼底和Gensini!$A:$L,4,0)</f>
        <v>48.5</v>
      </c>
      <c r="AA771">
        <f>VLOOKUP($A771,眼底和Gensini!$A:$L,5,0)</f>
        <v>62.5</v>
      </c>
      <c r="AB771">
        <f>VLOOKUP($A771,眼底和Gensini!$A:$L,6,0)</f>
        <v>83</v>
      </c>
      <c r="AC771">
        <f>VLOOKUP($A771,眼底和Gensini!$A:$L,7,0)</f>
        <v>87</v>
      </c>
      <c r="AD771">
        <f>VLOOKUP($A771,眼底和Gensini!$A:$L,8,0)</f>
        <v>1.5369999999999999</v>
      </c>
      <c r="AE771">
        <f>VLOOKUP($A771,眼底和Gensini!$A:$L,9,0)</f>
        <v>1.6094999999999999</v>
      </c>
      <c r="AF771">
        <f>VLOOKUP($A771,眼底和Gensini!$A:$L,10,0)</f>
        <v>0.75564999999999904</v>
      </c>
      <c r="AG771">
        <f>VLOOKUP($A771,眼底和Gensini!$A:$L,11,0)</f>
        <v>1.0163500000000001</v>
      </c>
      <c r="AH771">
        <f>VLOOKUP($A771,眼底和Gensini!$A:$L,12,0)</f>
        <v>140</v>
      </c>
    </row>
    <row r="772" spans="1:34" x14ac:dyDescent="0.25">
      <c r="A772">
        <v>392055</v>
      </c>
      <c r="B772">
        <v>67</v>
      </c>
      <c r="C772">
        <v>1</v>
      </c>
      <c r="D772" t="s">
        <v>41</v>
      </c>
      <c r="E772" t="s">
        <v>41</v>
      </c>
      <c r="F772">
        <v>0</v>
      </c>
      <c r="G772" t="s">
        <v>88</v>
      </c>
      <c r="H772" t="s">
        <v>43</v>
      </c>
      <c r="I772" t="s">
        <v>51</v>
      </c>
      <c r="J772" t="s">
        <v>123</v>
      </c>
      <c r="K772" t="s">
        <v>67</v>
      </c>
      <c r="L772" t="s">
        <v>40</v>
      </c>
      <c r="M772" t="s">
        <v>40</v>
      </c>
      <c r="N772">
        <v>1</v>
      </c>
      <c r="O772">
        <v>2.75</v>
      </c>
      <c r="P772">
        <v>5.5</v>
      </c>
      <c r="Q772">
        <v>36</v>
      </c>
      <c r="R772" t="s">
        <v>52</v>
      </c>
      <c r="S772">
        <v>51</v>
      </c>
      <c r="T772">
        <v>255</v>
      </c>
      <c r="U772">
        <v>197</v>
      </c>
      <c r="V772">
        <v>112</v>
      </c>
      <c r="W772">
        <v>13</v>
      </c>
      <c r="X772">
        <f>VLOOKUP(A772,眼底和Gensini!$A:$L,2,0)</f>
        <v>0.59799999999999998</v>
      </c>
      <c r="Y772">
        <f>VLOOKUP($A772,眼底和Gensini!$A:$L,2,0)</f>
        <v>0.59799999999999998</v>
      </c>
      <c r="Z772">
        <f>VLOOKUP($A772,眼底和Gensini!$A:$L,4,0)</f>
        <v>66</v>
      </c>
      <c r="AA772">
        <f>VLOOKUP($A772,眼底和Gensini!$A:$L,5,0)</f>
        <v>52.5</v>
      </c>
      <c r="AB772">
        <f>VLOOKUP($A772,眼底和Gensini!$A:$L,6,0)</f>
        <v>112.5</v>
      </c>
      <c r="AC772">
        <f>VLOOKUP($A772,眼底和Gensini!$A:$L,7,0)</f>
        <v>103</v>
      </c>
      <c r="AD772">
        <f>VLOOKUP($A772,眼底和Gensini!$A:$L,8,0)</f>
        <v>1.5509999999999999</v>
      </c>
      <c r="AE772">
        <f>VLOOKUP($A772,眼底和Gensini!$A:$L,9,0)</f>
        <v>1.5665</v>
      </c>
      <c r="AF772">
        <f>VLOOKUP($A772,眼底和Gensini!$A:$L,10,0)</f>
        <v>2.3127</v>
      </c>
      <c r="AG772">
        <f>VLOOKUP($A772,眼底和Gensini!$A:$L,11,0)</f>
        <v>1.74895</v>
      </c>
      <c r="AH772">
        <f>VLOOKUP($A772,眼底和Gensini!$A:$L,12,0)</f>
        <v>36</v>
      </c>
    </row>
    <row r="773" spans="1:34" x14ac:dyDescent="0.25">
      <c r="A773">
        <v>415634</v>
      </c>
      <c r="B773">
        <v>63</v>
      </c>
      <c r="C773">
        <v>2</v>
      </c>
      <c r="D773" t="s">
        <v>40</v>
      </c>
      <c r="E773" t="s">
        <v>40</v>
      </c>
      <c r="F773">
        <v>0</v>
      </c>
      <c r="G773" t="e">
        <v>#N/A</v>
      </c>
      <c r="H773" t="e">
        <v>#N/A</v>
      </c>
      <c r="I773" t="s">
        <v>83</v>
      </c>
      <c r="J773" t="e">
        <v>#N/A</v>
      </c>
      <c r="K773" t="e">
        <v>#N/A</v>
      </c>
      <c r="L773" t="s">
        <v>41</v>
      </c>
      <c r="M773" t="s">
        <v>40</v>
      </c>
      <c r="N773">
        <v>1</v>
      </c>
      <c r="O773">
        <v>4.58</v>
      </c>
      <c r="P773">
        <v>5.3</v>
      </c>
      <c r="Q773">
        <v>16</v>
      </c>
      <c r="R773">
        <v>0.5</v>
      </c>
      <c r="S773">
        <v>65</v>
      </c>
      <c r="T773">
        <v>233</v>
      </c>
      <c r="U773">
        <v>185</v>
      </c>
      <c r="V773">
        <v>92</v>
      </c>
      <c r="W773">
        <v>3</v>
      </c>
      <c r="X773">
        <f>VLOOKUP(A773,眼底和Gensini!$A:$L,2,0)</f>
        <v>0.64700000000000002</v>
      </c>
      <c r="Y773">
        <f>VLOOKUP($A773,眼底和Gensini!$A:$L,2,0)</f>
        <v>0.64700000000000002</v>
      </c>
      <c r="Z773">
        <f>VLOOKUP($A773,眼底和Gensini!$A:$L,4,0)</f>
        <v>67.5</v>
      </c>
      <c r="AA773">
        <f>VLOOKUP($A773,眼底和Gensini!$A:$L,5,0)</f>
        <v>57.5</v>
      </c>
      <c r="AB773">
        <f>VLOOKUP($A773,眼底和Gensini!$A:$L,6,0)</f>
        <v>106</v>
      </c>
      <c r="AC773">
        <f>VLOOKUP($A773,眼底和Gensini!$A:$L,7,0)</f>
        <v>118</v>
      </c>
      <c r="AD773">
        <f>VLOOKUP($A773,眼底和Gensini!$A:$L,8,0)</f>
        <v>1.4370000000000001</v>
      </c>
      <c r="AE773">
        <f>VLOOKUP($A773,眼底和Gensini!$A:$L,9,0)</f>
        <v>1.5680000000000001</v>
      </c>
      <c r="AF773">
        <f>VLOOKUP($A773,眼底和Gensini!$A:$L,10,0)</f>
        <v>0.84125000000000005</v>
      </c>
      <c r="AG773">
        <f>VLOOKUP($A773,眼底和Gensini!$A:$L,11,0)</f>
        <v>1.2591999999999901</v>
      </c>
      <c r="AH773">
        <f>VLOOKUP($A773,眼底和Gensini!$A:$L,12,0)</f>
        <v>16</v>
      </c>
    </row>
    <row r="774" spans="1:34" x14ac:dyDescent="0.25">
      <c r="A774">
        <v>175825</v>
      </c>
      <c r="B774">
        <v>73</v>
      </c>
      <c r="C774">
        <v>1</v>
      </c>
      <c r="D774" t="s">
        <v>41</v>
      </c>
      <c r="E774" t="s">
        <v>41</v>
      </c>
      <c r="F774">
        <v>0</v>
      </c>
      <c r="G774" t="s">
        <v>134</v>
      </c>
      <c r="H774" t="s">
        <v>62</v>
      </c>
      <c r="I774" t="s">
        <v>51</v>
      </c>
      <c r="J774" t="s">
        <v>75</v>
      </c>
      <c r="K774" t="s">
        <v>63</v>
      </c>
      <c r="L774" t="s">
        <v>41</v>
      </c>
      <c r="M774" t="s">
        <v>40</v>
      </c>
      <c r="N774">
        <v>1</v>
      </c>
      <c r="O774">
        <v>4.28</v>
      </c>
      <c r="P774">
        <v>4.5999999999999996</v>
      </c>
      <c r="Q774">
        <v>32</v>
      </c>
      <c r="R774" t="s">
        <v>52</v>
      </c>
      <c r="S774">
        <v>69</v>
      </c>
      <c r="T774">
        <v>347</v>
      </c>
      <c r="U774">
        <v>151</v>
      </c>
      <c r="V774">
        <v>53</v>
      </c>
      <c r="W774">
        <v>11.7</v>
      </c>
      <c r="X774">
        <f>VLOOKUP(A774,眼底和Gensini!$A:$L,2,0)</f>
        <v>0.89099999999999902</v>
      </c>
      <c r="Y774">
        <f>VLOOKUP($A774,眼底和Gensini!$A:$L,2,0)</f>
        <v>0.89099999999999902</v>
      </c>
      <c r="Z774">
        <f>VLOOKUP($A774,眼底和Gensini!$A:$L,4,0)</f>
        <v>80</v>
      </c>
      <c r="AA774">
        <f>VLOOKUP($A774,眼底和Gensini!$A:$L,5,0)</f>
        <v>68</v>
      </c>
      <c r="AB774">
        <f>VLOOKUP($A774,眼底和Gensini!$A:$L,6,0)</f>
        <v>90</v>
      </c>
      <c r="AC774">
        <f>VLOOKUP($A774,眼底和Gensini!$A:$L,7,0)</f>
        <v>90</v>
      </c>
      <c r="AD774">
        <f>VLOOKUP($A774,眼底和Gensini!$A:$L,8,0)</f>
        <v>1.1950000000000001</v>
      </c>
      <c r="AE774">
        <f>VLOOKUP($A774,眼底和Gensini!$A:$L,9,0)</f>
        <v>1.286</v>
      </c>
      <c r="AF774">
        <f>VLOOKUP($A774,眼底和Gensini!$A:$L,10,0)</f>
        <v>0.71379999999999999</v>
      </c>
      <c r="AG774">
        <f>VLOOKUP($A774,眼底和Gensini!$A:$L,11,0)</f>
        <v>0.88460000000000005</v>
      </c>
      <c r="AH774">
        <f>VLOOKUP($A774,眼底和Gensini!$A:$L,12,0)</f>
        <v>32</v>
      </c>
    </row>
    <row r="775" spans="1:34" x14ac:dyDescent="0.25">
      <c r="A775">
        <v>395226</v>
      </c>
      <c r="B775">
        <v>54</v>
      </c>
      <c r="C775">
        <v>1</v>
      </c>
      <c r="D775" t="s">
        <v>40</v>
      </c>
      <c r="E775" t="s">
        <v>41</v>
      </c>
      <c r="F775">
        <v>0</v>
      </c>
      <c r="G775" t="s">
        <v>47</v>
      </c>
      <c r="H775" t="s">
        <v>77</v>
      </c>
      <c r="I775" t="s">
        <v>70</v>
      </c>
      <c r="J775" t="s">
        <v>163</v>
      </c>
      <c r="K775" t="s">
        <v>72</v>
      </c>
      <c r="L775" t="s">
        <v>40</v>
      </c>
      <c r="M775" t="s">
        <v>41</v>
      </c>
      <c r="N775">
        <v>1</v>
      </c>
      <c r="O775">
        <v>4.33</v>
      </c>
      <c r="P775">
        <v>6.3</v>
      </c>
      <c r="Q775">
        <v>4</v>
      </c>
      <c r="R775" t="s">
        <v>52</v>
      </c>
      <c r="S775">
        <v>55</v>
      </c>
      <c r="T775">
        <v>357</v>
      </c>
      <c r="U775">
        <v>167</v>
      </c>
      <c r="V775">
        <v>103</v>
      </c>
      <c r="W775" t="s">
        <v>158</v>
      </c>
      <c r="X775">
        <f>VLOOKUP(A775,眼底和Gensini!$A:$L,2,0)</f>
        <v>0.53200000000000003</v>
      </c>
      <c r="Y775">
        <f>VLOOKUP($A775,眼底和Gensini!$A:$L,2,0)</f>
        <v>0.53200000000000003</v>
      </c>
      <c r="Z775">
        <f>VLOOKUP($A775,眼底和Gensini!$A:$L,4,0)</f>
        <v>46</v>
      </c>
      <c r="AA775">
        <f>VLOOKUP($A775,眼底和Gensini!$A:$L,5,0)</f>
        <v>67</v>
      </c>
      <c r="AB775">
        <f>VLOOKUP($A775,眼底和Gensini!$A:$L,6,0)</f>
        <v>70.5</v>
      </c>
      <c r="AC775">
        <f>VLOOKUP($A775,眼底和Gensini!$A:$L,7,0)</f>
        <v>82.5</v>
      </c>
      <c r="AD775">
        <f>VLOOKUP($A775,眼底和Gensini!$A:$L,8,0)</f>
        <v>1.504</v>
      </c>
      <c r="AE775">
        <f>VLOOKUP($A775,眼底和Gensini!$A:$L,9,0)</f>
        <v>1.5569999999999899</v>
      </c>
      <c r="AF775">
        <f>VLOOKUP($A775,眼底和Gensini!$A:$L,10,0)</f>
        <v>0.9204</v>
      </c>
      <c r="AG775">
        <f>VLOOKUP($A775,眼底和Gensini!$A:$L,11,0)</f>
        <v>1.30125</v>
      </c>
      <c r="AH775">
        <f>VLOOKUP($A775,眼底和Gensini!$A:$L,12,0)</f>
        <v>4</v>
      </c>
    </row>
    <row r="776" spans="1:34" x14ac:dyDescent="0.25">
      <c r="A776">
        <v>415642</v>
      </c>
      <c r="B776">
        <v>64</v>
      </c>
      <c r="C776">
        <v>2</v>
      </c>
      <c r="D776" t="s">
        <v>40</v>
      </c>
      <c r="E776" t="s">
        <v>40</v>
      </c>
      <c r="F776">
        <v>0</v>
      </c>
      <c r="G776" t="s">
        <v>133</v>
      </c>
      <c r="H776" t="s">
        <v>179</v>
      </c>
      <c r="I776" t="s">
        <v>51</v>
      </c>
      <c r="J776" t="s">
        <v>87</v>
      </c>
      <c r="K776" t="s">
        <v>122</v>
      </c>
      <c r="L776" t="s">
        <v>41</v>
      </c>
      <c r="M776" t="s">
        <v>41</v>
      </c>
      <c r="N776">
        <v>1</v>
      </c>
      <c r="O776">
        <v>5.95</v>
      </c>
      <c r="P776">
        <v>8.4</v>
      </c>
      <c r="Q776">
        <v>44</v>
      </c>
      <c r="R776" t="e">
        <v>#N/A</v>
      </c>
      <c r="S776">
        <v>48</v>
      </c>
      <c r="T776">
        <v>417</v>
      </c>
      <c r="U776">
        <v>129</v>
      </c>
      <c r="V776">
        <v>77</v>
      </c>
      <c r="W776">
        <v>12.8</v>
      </c>
      <c r="X776">
        <f>VLOOKUP(A776,眼底和Gensini!$A:$L,2,0)</f>
        <v>0.684499999999999</v>
      </c>
      <c r="Y776">
        <f>VLOOKUP($A776,眼底和Gensini!$A:$L,2,0)</f>
        <v>0.684499999999999</v>
      </c>
      <c r="Z776">
        <f>VLOOKUP($A776,眼底和Gensini!$A:$L,4,0)</f>
        <v>59.5</v>
      </c>
      <c r="AA776">
        <f>VLOOKUP($A776,眼底和Gensini!$A:$L,5,0)</f>
        <v>52</v>
      </c>
      <c r="AB776">
        <f>VLOOKUP($A776,眼底和Gensini!$A:$L,6,0)</f>
        <v>89</v>
      </c>
      <c r="AC776">
        <f>VLOOKUP($A776,眼底和Gensini!$A:$L,7,0)</f>
        <v>83</v>
      </c>
      <c r="AD776">
        <f>VLOOKUP($A776,眼底和Gensini!$A:$L,8,0)</f>
        <v>1.4344999999999899</v>
      </c>
      <c r="AE776">
        <f>VLOOKUP($A776,眼底和Gensini!$A:$L,9,0)</f>
        <v>1.5245</v>
      </c>
      <c r="AF776">
        <f>VLOOKUP($A776,眼底和Gensini!$A:$L,10,0)</f>
        <v>0.70904999999999996</v>
      </c>
      <c r="AG776">
        <f>VLOOKUP($A776,眼底和Gensini!$A:$L,11,0)</f>
        <v>1.1009500000000001</v>
      </c>
      <c r="AH776">
        <f>VLOOKUP($A776,眼底和Gensini!$A:$L,12,0)</f>
        <v>44</v>
      </c>
    </row>
    <row r="777" spans="1:34" x14ac:dyDescent="0.25">
      <c r="A777">
        <v>504651</v>
      </c>
      <c r="B777" t="e">
        <v>#N/A</v>
      </c>
      <c r="C777" t="e">
        <v>#N/A</v>
      </c>
      <c r="D777" t="e">
        <v>#N/A</v>
      </c>
      <c r="E777" t="e">
        <v>#N/A</v>
      </c>
      <c r="F777">
        <v>0</v>
      </c>
      <c r="G777" t="e">
        <v>#N/A</v>
      </c>
      <c r="H777" t="e">
        <v>#N/A</v>
      </c>
      <c r="I777" t="e">
        <v>#N/A</v>
      </c>
      <c r="J777" t="e">
        <v>#N/A</v>
      </c>
      <c r="K777" t="e">
        <v>#N/A</v>
      </c>
      <c r="L777" t="e">
        <v>#N/A</v>
      </c>
      <c r="M777" t="e">
        <v>#N/A</v>
      </c>
      <c r="N777">
        <v>1</v>
      </c>
      <c r="O777" t="e">
        <v>#N/A</v>
      </c>
      <c r="P777" t="e">
        <v>#N/A</v>
      </c>
      <c r="Q777" t="e">
        <v>#N/A</v>
      </c>
      <c r="R777" t="e">
        <v>#N/A</v>
      </c>
      <c r="S777" t="e">
        <v>#N/A</v>
      </c>
      <c r="T777" t="e">
        <v>#N/A</v>
      </c>
      <c r="U777" t="e">
        <v>#N/A</v>
      </c>
      <c r="V777" t="e">
        <v>#N/A</v>
      </c>
      <c r="W777" t="e">
        <v>#N/A</v>
      </c>
      <c r="X777">
        <f>VLOOKUP(A777,眼底和Gensini!$A:$L,2,0)</f>
        <v>0.68199999999999905</v>
      </c>
      <c r="Y777">
        <f>VLOOKUP($A777,眼底和Gensini!$A:$L,2,0)</f>
        <v>0.68199999999999905</v>
      </c>
      <c r="Z777">
        <f>VLOOKUP($A777,眼底和Gensini!$A:$L,4,0)</f>
        <v>53.5</v>
      </c>
      <c r="AA777">
        <f>VLOOKUP($A777,眼底和Gensini!$A:$L,5,0)</f>
        <v>55.5</v>
      </c>
      <c r="AB777">
        <f>VLOOKUP($A777,眼底和Gensini!$A:$L,6,0)</f>
        <v>79</v>
      </c>
      <c r="AC777">
        <f>VLOOKUP($A777,眼底和Gensini!$A:$L,7,0)</f>
        <v>89</v>
      </c>
      <c r="AD777">
        <f>VLOOKUP($A777,眼底和Gensini!$A:$L,8,0)</f>
        <v>1.5205</v>
      </c>
      <c r="AE777">
        <f>VLOOKUP($A777,眼底和Gensini!$A:$L,9,0)</f>
        <v>1.571</v>
      </c>
      <c r="AF777">
        <f>VLOOKUP($A777,眼底和Gensini!$A:$L,10,0)</f>
        <v>0.75570000000000004</v>
      </c>
      <c r="AG777">
        <f>VLOOKUP($A777,眼底和Gensini!$A:$L,11,0)</f>
        <v>1.2928500000000001</v>
      </c>
      <c r="AH777">
        <f>VLOOKUP($A777,眼底和Gensini!$A:$L,12,0)</f>
        <v>0</v>
      </c>
    </row>
    <row r="778" spans="1:34" x14ac:dyDescent="0.25">
      <c r="A778">
        <v>514689</v>
      </c>
      <c r="B778" t="e">
        <v>#N/A</v>
      </c>
      <c r="C778" t="e">
        <v>#N/A</v>
      </c>
      <c r="D778" t="e">
        <v>#N/A</v>
      </c>
      <c r="E778" t="e">
        <v>#N/A</v>
      </c>
      <c r="F778">
        <v>0</v>
      </c>
      <c r="G778" t="e">
        <v>#N/A</v>
      </c>
      <c r="H778" t="e">
        <v>#N/A</v>
      </c>
      <c r="I778" t="e">
        <v>#N/A</v>
      </c>
      <c r="J778" t="e">
        <v>#N/A</v>
      </c>
      <c r="K778" t="e">
        <v>#N/A</v>
      </c>
      <c r="L778" t="e">
        <v>#N/A</v>
      </c>
      <c r="M778" t="e">
        <v>#N/A</v>
      </c>
      <c r="N778">
        <v>1</v>
      </c>
      <c r="O778" t="e">
        <v>#N/A</v>
      </c>
      <c r="P778" t="e">
        <v>#N/A</v>
      </c>
      <c r="Q778" t="e">
        <v>#N/A</v>
      </c>
      <c r="R778" t="e">
        <v>#N/A</v>
      </c>
      <c r="S778" t="e">
        <v>#N/A</v>
      </c>
      <c r="T778" t="e">
        <v>#N/A</v>
      </c>
      <c r="U778" t="e">
        <v>#N/A</v>
      </c>
      <c r="V778" t="e">
        <v>#N/A</v>
      </c>
      <c r="W778" t="e">
        <v>#N/A</v>
      </c>
      <c r="X778">
        <f>VLOOKUP(A778,眼底和Gensini!$A:$L,2,0)</f>
        <v>0.64999999999999902</v>
      </c>
      <c r="Y778">
        <f>VLOOKUP($A778,眼底和Gensini!$A:$L,2,0)</f>
        <v>0.64999999999999902</v>
      </c>
      <c r="Z778">
        <f>VLOOKUP($A778,眼底和Gensini!$A:$L,4,0)</f>
        <v>55.5</v>
      </c>
      <c r="AA778">
        <f>VLOOKUP($A778,眼底和Gensini!$A:$L,5,0)</f>
        <v>50</v>
      </c>
      <c r="AB778">
        <f>VLOOKUP($A778,眼底和Gensini!$A:$L,6,0)</f>
        <v>88</v>
      </c>
      <c r="AC778">
        <f>VLOOKUP($A778,眼底和Gensini!$A:$L,7,0)</f>
        <v>88</v>
      </c>
      <c r="AD778">
        <f>VLOOKUP($A778,眼底和Gensini!$A:$L,8,0)</f>
        <v>1.478</v>
      </c>
      <c r="AE778">
        <f>VLOOKUP($A778,眼底和Gensini!$A:$L,9,0)</f>
        <v>1.5680000000000001</v>
      </c>
      <c r="AF778">
        <f>VLOOKUP($A778,眼底和Gensini!$A:$L,10,0)</f>
        <v>1.5421499999999999</v>
      </c>
      <c r="AG778">
        <f>VLOOKUP($A778,眼底和Gensini!$A:$L,11,0)</f>
        <v>1.2915000000000001</v>
      </c>
      <c r="AH778">
        <f>VLOOKUP($A778,眼底和Gensini!$A:$L,12,0)</f>
        <v>0</v>
      </c>
    </row>
    <row r="779" spans="1:34" x14ac:dyDescent="0.25">
      <c r="A779">
        <v>362183</v>
      </c>
      <c r="B779">
        <v>83</v>
      </c>
      <c r="C779">
        <v>1</v>
      </c>
      <c r="D779" t="s">
        <v>40</v>
      </c>
      <c r="E779" t="s">
        <v>40</v>
      </c>
      <c r="F779">
        <v>0</v>
      </c>
      <c r="G779" t="s">
        <v>100</v>
      </c>
      <c r="H779" t="s">
        <v>166</v>
      </c>
      <c r="I779" t="s">
        <v>51</v>
      </c>
      <c r="J779" t="s">
        <v>151</v>
      </c>
      <c r="K779" t="s">
        <v>58</v>
      </c>
      <c r="L779" t="s">
        <v>40</v>
      </c>
      <c r="M779" t="s">
        <v>40</v>
      </c>
      <c r="N779">
        <v>1</v>
      </c>
      <c r="O779">
        <v>4.78</v>
      </c>
      <c r="P779">
        <v>5.0999999999999996</v>
      </c>
      <c r="Q779">
        <v>6</v>
      </c>
      <c r="R779" t="s">
        <v>52</v>
      </c>
      <c r="S779">
        <v>71</v>
      </c>
      <c r="T779">
        <v>359</v>
      </c>
      <c r="U779">
        <v>151</v>
      </c>
      <c r="V779">
        <v>65</v>
      </c>
      <c r="W779">
        <v>9.1999999999999993</v>
      </c>
      <c r="X779">
        <f>VLOOKUP(A779,眼底和Gensini!$A:$L,2,0)</f>
        <v>0.55600000000000005</v>
      </c>
      <c r="Y779">
        <f>VLOOKUP($A779,眼底和Gensini!$A:$L,2,0)</f>
        <v>0.55600000000000005</v>
      </c>
      <c r="Z779">
        <f>VLOOKUP($A779,眼底和Gensini!$A:$L,4,0)</f>
        <v>52</v>
      </c>
      <c r="AA779">
        <f>VLOOKUP($A779,眼底和Gensini!$A:$L,5,0)</f>
        <v>51</v>
      </c>
      <c r="AB779">
        <f>VLOOKUP($A779,眼底和Gensini!$A:$L,6,0)</f>
        <v>94</v>
      </c>
      <c r="AC779">
        <f>VLOOKUP($A779,眼底和Gensini!$A:$L,7,0)</f>
        <v>77</v>
      </c>
      <c r="AD779">
        <f>VLOOKUP($A779,眼底和Gensini!$A:$L,8,0)</f>
        <v>1.361</v>
      </c>
      <c r="AE779">
        <f>VLOOKUP($A779,眼底和Gensini!$A:$L,9,0)</f>
        <v>1.363</v>
      </c>
      <c r="AF779">
        <f>VLOOKUP($A779,眼底和Gensini!$A:$L,10,0)</f>
        <v>0.72219999999999995</v>
      </c>
      <c r="AG779">
        <f>VLOOKUP($A779,眼底和Gensini!$A:$L,11,0)</f>
        <v>1.0274000000000001</v>
      </c>
      <c r="AH779">
        <f>VLOOKUP($A779,眼底和Gensini!$A:$L,12,0)</f>
        <v>6</v>
      </c>
    </row>
    <row r="780" spans="1:34" x14ac:dyDescent="0.25">
      <c r="A780">
        <v>415743</v>
      </c>
      <c r="B780">
        <v>68</v>
      </c>
      <c r="C780">
        <v>2</v>
      </c>
      <c r="D780" t="s">
        <v>40</v>
      </c>
      <c r="E780" t="s">
        <v>41</v>
      </c>
      <c r="F780">
        <v>0</v>
      </c>
      <c r="G780" t="s">
        <v>134</v>
      </c>
      <c r="H780" t="s">
        <v>67</v>
      </c>
      <c r="I780" t="s">
        <v>70</v>
      </c>
      <c r="J780" t="s">
        <v>143</v>
      </c>
      <c r="K780" t="s">
        <v>173</v>
      </c>
      <c r="L780" t="s">
        <v>41</v>
      </c>
      <c r="M780" t="s">
        <v>41</v>
      </c>
      <c r="N780">
        <v>1</v>
      </c>
      <c r="O780">
        <v>4.03</v>
      </c>
      <c r="P780">
        <v>5.4</v>
      </c>
      <c r="Q780">
        <v>0</v>
      </c>
      <c r="R780">
        <v>37.799999999999997</v>
      </c>
      <c r="S780">
        <v>94</v>
      </c>
      <c r="T780">
        <v>389</v>
      </c>
      <c r="U780">
        <v>204</v>
      </c>
      <c r="V780">
        <v>104</v>
      </c>
      <c r="W780">
        <v>4.3</v>
      </c>
      <c r="X780">
        <f>VLOOKUP(A780,眼底和Gensini!$A:$L,2,0)</f>
        <v>0.67199999999999904</v>
      </c>
      <c r="Y780">
        <f>VLOOKUP($A780,眼底和Gensini!$A:$L,2,0)</f>
        <v>0.67199999999999904</v>
      </c>
      <c r="Z780">
        <f>VLOOKUP($A780,眼底和Gensini!$A:$L,4,0)</f>
        <v>54</v>
      </c>
      <c r="AA780">
        <f>VLOOKUP($A780,眼底和Gensini!$A:$L,5,0)</f>
        <v>61</v>
      </c>
      <c r="AB780">
        <f>VLOOKUP($A780,眼底和Gensini!$A:$L,6,0)</f>
        <v>80.5</v>
      </c>
      <c r="AC780">
        <f>VLOOKUP($A780,眼底和Gensini!$A:$L,7,0)</f>
        <v>78</v>
      </c>
      <c r="AD780">
        <f>VLOOKUP($A780,眼底和Gensini!$A:$L,8,0)</f>
        <v>1.3679999999999899</v>
      </c>
      <c r="AE780">
        <f>VLOOKUP($A780,眼底和Gensini!$A:$L,9,0)</f>
        <v>1.4524999999999999</v>
      </c>
      <c r="AF780">
        <f>VLOOKUP($A780,眼底和Gensini!$A:$L,10,0)</f>
        <v>0.73104999999999998</v>
      </c>
      <c r="AG780">
        <f>VLOOKUP($A780,眼底和Gensini!$A:$L,11,0)</f>
        <v>0.94099999999999995</v>
      </c>
      <c r="AH780">
        <f>VLOOKUP($A780,眼底和Gensini!$A:$L,12,0)</f>
        <v>0</v>
      </c>
    </row>
    <row r="781" spans="1:34" x14ac:dyDescent="0.25">
      <c r="A781">
        <v>386562</v>
      </c>
      <c r="B781">
        <v>54</v>
      </c>
      <c r="C781">
        <v>2</v>
      </c>
      <c r="D781" t="s">
        <v>40</v>
      </c>
      <c r="E781" t="s">
        <v>41</v>
      </c>
      <c r="F781">
        <v>0</v>
      </c>
      <c r="G781" t="s">
        <v>87</v>
      </c>
      <c r="H781" t="s">
        <v>89</v>
      </c>
      <c r="I781" t="s">
        <v>51</v>
      </c>
      <c r="J781" t="s">
        <v>71</v>
      </c>
      <c r="K781" t="s">
        <v>43</v>
      </c>
      <c r="L781" t="s">
        <v>40</v>
      </c>
      <c r="M781" t="s">
        <v>40</v>
      </c>
      <c r="N781">
        <v>1</v>
      </c>
      <c r="O781">
        <v>7.6</v>
      </c>
      <c r="P781">
        <v>4.5999999999999996</v>
      </c>
      <c r="Q781">
        <v>0</v>
      </c>
      <c r="R781" t="s">
        <v>52</v>
      </c>
      <c r="S781">
        <v>62</v>
      </c>
      <c r="T781">
        <v>219</v>
      </c>
      <c r="U781">
        <v>193</v>
      </c>
      <c r="V781">
        <v>132</v>
      </c>
      <c r="W781">
        <v>3.9</v>
      </c>
      <c r="X781">
        <f>VLOOKUP(A781,眼底和Gensini!$A:$L,2,0)</f>
        <v>0.76300000000000001</v>
      </c>
      <c r="Y781">
        <f>VLOOKUP($A781,眼底和Gensini!$A:$L,2,0)</f>
        <v>0.76300000000000001</v>
      </c>
      <c r="Z781">
        <f>VLOOKUP($A781,眼底和Gensini!$A:$L,4,0)</f>
        <v>72.5</v>
      </c>
      <c r="AA781">
        <f>VLOOKUP($A781,眼底和Gensini!$A:$L,5,0)</f>
        <v>66</v>
      </c>
      <c r="AB781">
        <f>VLOOKUP($A781,眼底和Gensini!$A:$L,6,0)</f>
        <v>95</v>
      </c>
      <c r="AC781">
        <f>VLOOKUP($A781,眼底和Gensini!$A:$L,7,0)</f>
        <v>92</v>
      </c>
      <c r="AD781">
        <f>VLOOKUP($A781,眼底和Gensini!$A:$L,8,0)</f>
        <v>1.4955000000000001</v>
      </c>
      <c r="AE781">
        <f>VLOOKUP($A781,眼底和Gensini!$A:$L,9,0)</f>
        <v>1.5825</v>
      </c>
      <c r="AF781">
        <f>VLOOKUP($A781,眼底和Gensini!$A:$L,10,0)</f>
        <v>1.0791999999999999</v>
      </c>
      <c r="AG781">
        <f>VLOOKUP($A781,眼底和Gensini!$A:$L,11,0)</f>
        <v>1.0517000000000001</v>
      </c>
      <c r="AH781">
        <f>VLOOKUP($A781,眼底和Gensini!$A:$L,12,0)</f>
        <v>0</v>
      </c>
    </row>
    <row r="782" spans="1:34" x14ac:dyDescent="0.25">
      <c r="A782">
        <v>415606</v>
      </c>
      <c r="B782">
        <v>90</v>
      </c>
      <c r="C782">
        <v>2</v>
      </c>
      <c r="D782" t="s">
        <v>40</v>
      </c>
      <c r="E782" t="s">
        <v>41</v>
      </c>
      <c r="F782">
        <v>0</v>
      </c>
      <c r="G782" t="s">
        <v>61</v>
      </c>
      <c r="H782" t="e">
        <v>#N/A</v>
      </c>
      <c r="I782" t="s">
        <v>55</v>
      </c>
      <c r="J782" t="s">
        <v>100</v>
      </c>
      <c r="K782" t="s">
        <v>58</v>
      </c>
      <c r="L782" t="s">
        <v>41</v>
      </c>
      <c r="M782" t="s">
        <v>40</v>
      </c>
      <c r="N782">
        <v>1</v>
      </c>
      <c r="O782">
        <v>5.48</v>
      </c>
      <c r="P782">
        <v>5.2</v>
      </c>
      <c r="Q782" t="e">
        <v>#N/A</v>
      </c>
      <c r="R782" t="s">
        <v>52</v>
      </c>
      <c r="S782">
        <v>110</v>
      </c>
      <c r="T782">
        <v>256</v>
      </c>
      <c r="U782">
        <v>176</v>
      </c>
      <c r="V782">
        <v>181</v>
      </c>
      <c r="W782">
        <v>19.8</v>
      </c>
      <c r="X782">
        <f>VLOOKUP(A782,眼底和Gensini!$A:$L,2,0)</f>
        <v>0.73150000000000004</v>
      </c>
      <c r="Y782">
        <f>VLOOKUP($A782,眼底和Gensini!$A:$L,2,0)</f>
        <v>0.73150000000000004</v>
      </c>
      <c r="Z782">
        <f>VLOOKUP($A782,眼底和Gensini!$A:$L,4,0)</f>
        <v>86</v>
      </c>
      <c r="AA782">
        <f>VLOOKUP($A782,眼底和Gensini!$A:$L,5,0)</f>
        <v>81</v>
      </c>
      <c r="AB782">
        <f>VLOOKUP($A782,眼底和Gensini!$A:$L,6,0)</f>
        <v>118</v>
      </c>
      <c r="AC782">
        <f>VLOOKUP($A782,眼底和Gensini!$A:$L,7,0)</f>
        <v>115.5</v>
      </c>
      <c r="AD782">
        <f>VLOOKUP($A782,眼底和Gensini!$A:$L,8,0)</f>
        <v>1.5015000000000001</v>
      </c>
      <c r="AE782">
        <f>VLOOKUP($A782,眼底和Gensini!$A:$L,9,0)</f>
        <v>1.571</v>
      </c>
      <c r="AF782">
        <f>VLOOKUP($A782,眼底和Gensini!$A:$L,10,0)</f>
        <v>0.90300000000000002</v>
      </c>
      <c r="AG782">
        <f>VLOOKUP($A782,眼底和Gensini!$A:$L,11,0)</f>
        <v>1.2382</v>
      </c>
      <c r="AH782">
        <f>VLOOKUP($A782,眼底和Gensini!$A:$L,12,0)</f>
        <v>0</v>
      </c>
    </row>
    <row r="783" spans="1:34" x14ac:dyDescent="0.25">
      <c r="A783">
        <v>236047</v>
      </c>
      <c r="B783">
        <v>62</v>
      </c>
      <c r="C783">
        <v>2</v>
      </c>
      <c r="D783" t="s">
        <v>40</v>
      </c>
      <c r="E783" t="s">
        <v>41</v>
      </c>
      <c r="F783">
        <v>0</v>
      </c>
      <c r="G783" t="e">
        <v>#N/A</v>
      </c>
      <c r="H783" t="e">
        <v>#N/A</v>
      </c>
      <c r="I783" t="e">
        <v>#N/A</v>
      </c>
      <c r="J783" t="e">
        <v>#N/A</v>
      </c>
      <c r="K783" t="e">
        <v>#N/A</v>
      </c>
      <c r="L783" t="s">
        <v>41</v>
      </c>
      <c r="M783" t="s">
        <v>40</v>
      </c>
      <c r="N783">
        <v>1</v>
      </c>
      <c r="O783">
        <v>2.65</v>
      </c>
      <c r="P783">
        <v>4.5</v>
      </c>
      <c r="Q783">
        <v>0</v>
      </c>
      <c r="R783" t="s">
        <v>52</v>
      </c>
      <c r="S783">
        <v>43</v>
      </c>
      <c r="T783">
        <v>186</v>
      </c>
      <c r="U783">
        <v>212</v>
      </c>
      <c r="V783">
        <v>160</v>
      </c>
      <c r="W783">
        <v>12.1</v>
      </c>
      <c r="X783">
        <f>VLOOKUP(A783,眼底和Gensini!$A:$L,2,0)</f>
        <v>0.61250000000000004</v>
      </c>
      <c r="Y783">
        <f>VLOOKUP($A783,眼底和Gensini!$A:$L,2,0)</f>
        <v>0.61250000000000004</v>
      </c>
      <c r="Z783">
        <f>VLOOKUP($A783,眼底和Gensini!$A:$L,4,0)</f>
        <v>65.5</v>
      </c>
      <c r="AA783">
        <f>VLOOKUP($A783,眼底和Gensini!$A:$L,5,0)</f>
        <v>73.5</v>
      </c>
      <c r="AB783">
        <f>VLOOKUP($A783,眼底和Gensini!$A:$L,6,0)</f>
        <v>107</v>
      </c>
      <c r="AC783">
        <f>VLOOKUP($A783,眼底和Gensini!$A:$L,7,0)</f>
        <v>110</v>
      </c>
      <c r="AD783">
        <f>VLOOKUP($A783,眼底和Gensini!$A:$L,8,0)</f>
        <v>1.47999999999999</v>
      </c>
      <c r="AE783">
        <f>VLOOKUP($A783,眼底和Gensini!$A:$L,9,0)</f>
        <v>1.5659999999999901</v>
      </c>
      <c r="AF783">
        <f>VLOOKUP($A783,眼底和Gensini!$A:$L,10,0)</f>
        <v>0.68584999999999996</v>
      </c>
      <c r="AG783">
        <f>VLOOKUP($A783,眼底和Gensini!$A:$L,11,0)</f>
        <v>1.4315500000000001</v>
      </c>
      <c r="AH783">
        <f>VLOOKUP($A783,眼底和Gensini!$A:$L,12,0)</f>
        <v>0</v>
      </c>
    </row>
    <row r="784" spans="1:34" x14ac:dyDescent="0.25">
      <c r="A784">
        <v>50002</v>
      </c>
      <c r="B784">
        <v>76</v>
      </c>
      <c r="C784">
        <v>1</v>
      </c>
      <c r="D784" t="s">
        <v>41</v>
      </c>
      <c r="E784" t="s">
        <v>41</v>
      </c>
      <c r="F784">
        <v>0</v>
      </c>
      <c r="G784" t="s">
        <v>53</v>
      </c>
      <c r="H784" t="s">
        <v>80</v>
      </c>
      <c r="I784" t="s">
        <v>96</v>
      </c>
      <c r="J784" t="s">
        <v>61</v>
      </c>
      <c r="K784" t="s">
        <v>92</v>
      </c>
      <c r="L784" t="s">
        <v>41</v>
      </c>
      <c r="M784" t="s">
        <v>40</v>
      </c>
      <c r="N784">
        <v>1</v>
      </c>
      <c r="O784">
        <v>2.59</v>
      </c>
      <c r="P784">
        <v>7.7</v>
      </c>
      <c r="Q784">
        <v>20</v>
      </c>
      <c r="R784">
        <v>5.4</v>
      </c>
      <c r="S784">
        <v>81</v>
      </c>
      <c r="T784">
        <v>393</v>
      </c>
      <c r="U784">
        <v>284</v>
      </c>
      <c r="V784">
        <v>137</v>
      </c>
      <c r="W784">
        <v>2.2999999999999998</v>
      </c>
      <c r="X784">
        <f>VLOOKUP(A784,眼底和Gensini!$A:$L,2,0)</f>
        <v>0.55700000000000005</v>
      </c>
      <c r="Y784">
        <f>VLOOKUP($A784,眼底和Gensini!$A:$L,2,0)</f>
        <v>0.55700000000000005</v>
      </c>
      <c r="Z784">
        <f>VLOOKUP($A784,眼底和Gensini!$A:$L,4,0)</f>
        <v>44</v>
      </c>
      <c r="AA784">
        <f>VLOOKUP($A784,眼底和Gensini!$A:$L,5,0)</f>
        <v>46.5</v>
      </c>
      <c r="AB784">
        <f>VLOOKUP($A784,眼底和Gensini!$A:$L,6,0)</f>
        <v>65</v>
      </c>
      <c r="AC784">
        <f>VLOOKUP($A784,眼底和Gensini!$A:$L,7,0)</f>
        <v>68.5</v>
      </c>
      <c r="AD784">
        <f>VLOOKUP($A784,眼底和Gensini!$A:$L,8,0)</f>
        <v>1.4119999999999999</v>
      </c>
      <c r="AE784">
        <f>VLOOKUP($A784,眼底和Gensini!$A:$L,9,0)</f>
        <v>1.4994999999999901</v>
      </c>
      <c r="AF784">
        <f>VLOOKUP($A784,眼底和Gensini!$A:$L,10,0)</f>
        <v>0.73299999999999998</v>
      </c>
      <c r="AG784">
        <f>VLOOKUP($A784,眼底和Gensini!$A:$L,11,0)</f>
        <v>1.3275999999999999</v>
      </c>
      <c r="AH784">
        <f>VLOOKUP($A784,眼底和Gensini!$A:$L,12,0)</f>
        <v>20</v>
      </c>
    </row>
    <row r="785" spans="1:34" x14ac:dyDescent="0.25">
      <c r="A785">
        <v>415961</v>
      </c>
      <c r="B785">
        <v>57</v>
      </c>
      <c r="C785">
        <v>2</v>
      </c>
      <c r="D785" t="s">
        <v>40</v>
      </c>
      <c r="E785" t="s">
        <v>41</v>
      </c>
      <c r="F785">
        <v>0</v>
      </c>
      <c r="G785" t="s">
        <v>131</v>
      </c>
      <c r="H785" t="s">
        <v>43</v>
      </c>
      <c r="I785" t="s">
        <v>51</v>
      </c>
      <c r="J785" t="s">
        <v>56</v>
      </c>
      <c r="K785" t="s">
        <v>60</v>
      </c>
      <c r="L785" t="s">
        <v>41</v>
      </c>
      <c r="M785" t="s">
        <v>41</v>
      </c>
      <c r="N785">
        <v>1</v>
      </c>
      <c r="O785">
        <v>3.74</v>
      </c>
      <c r="P785">
        <v>7.1</v>
      </c>
      <c r="Q785">
        <v>0</v>
      </c>
      <c r="R785" t="s">
        <v>52</v>
      </c>
      <c r="S785">
        <v>54</v>
      </c>
      <c r="T785">
        <v>382</v>
      </c>
      <c r="U785">
        <v>123</v>
      </c>
      <c r="V785">
        <v>56</v>
      </c>
      <c r="W785">
        <v>3.4</v>
      </c>
      <c r="X785">
        <f>VLOOKUP(A785,眼底和Gensini!$A:$L,2,0)</f>
        <v>0.70299999999999996</v>
      </c>
      <c r="Y785">
        <f>VLOOKUP($A785,眼底和Gensini!$A:$L,2,0)</f>
        <v>0.70299999999999996</v>
      </c>
      <c r="Z785">
        <f>VLOOKUP($A785,眼底和Gensini!$A:$L,4,0)</f>
        <v>52.5</v>
      </c>
      <c r="AA785">
        <f>VLOOKUP($A785,眼底和Gensini!$A:$L,5,0)</f>
        <v>59</v>
      </c>
      <c r="AB785">
        <f>VLOOKUP($A785,眼底和Gensini!$A:$L,6,0)</f>
        <v>74</v>
      </c>
      <c r="AC785">
        <f>VLOOKUP($A785,眼底和Gensini!$A:$L,7,0)</f>
        <v>96.5</v>
      </c>
      <c r="AD785">
        <f>VLOOKUP($A785,眼底和Gensini!$A:$L,8,0)</f>
        <v>1.3659999999999799</v>
      </c>
      <c r="AE785">
        <f>VLOOKUP($A785,眼底和Gensini!$A:$L,9,0)</f>
        <v>1.4864999999999899</v>
      </c>
      <c r="AF785">
        <f>VLOOKUP($A785,眼底和Gensini!$A:$L,10,0)</f>
        <v>0.72214999999999996</v>
      </c>
      <c r="AG785">
        <f>VLOOKUP($A785,眼底和Gensini!$A:$L,11,0)</f>
        <v>1.1655500000000001</v>
      </c>
      <c r="AH785">
        <f>VLOOKUP($A785,眼底和Gensini!$A:$L,12,0)</f>
        <v>0</v>
      </c>
    </row>
    <row r="786" spans="1:34" x14ac:dyDescent="0.25">
      <c r="A786">
        <v>415717</v>
      </c>
      <c r="B786">
        <v>60</v>
      </c>
      <c r="C786">
        <v>1</v>
      </c>
      <c r="D786" t="s">
        <v>41</v>
      </c>
      <c r="E786" t="s">
        <v>41</v>
      </c>
      <c r="F786">
        <v>0</v>
      </c>
      <c r="G786" t="s">
        <v>88</v>
      </c>
      <c r="H786" t="e">
        <v>#N/A</v>
      </c>
      <c r="I786" t="s">
        <v>43</v>
      </c>
      <c r="J786" t="s">
        <v>136</v>
      </c>
      <c r="K786" t="s">
        <v>51</v>
      </c>
      <c r="L786" t="s">
        <v>41</v>
      </c>
      <c r="M786" t="s">
        <v>41</v>
      </c>
      <c r="N786">
        <v>1</v>
      </c>
      <c r="O786">
        <v>3.2</v>
      </c>
      <c r="P786">
        <v>7.3</v>
      </c>
      <c r="Q786">
        <v>70</v>
      </c>
      <c r="R786" t="s">
        <v>52</v>
      </c>
      <c r="S786">
        <v>51</v>
      </c>
      <c r="T786">
        <v>306</v>
      </c>
      <c r="U786">
        <v>181</v>
      </c>
      <c r="V786">
        <v>52</v>
      </c>
      <c r="W786">
        <v>14.4</v>
      </c>
      <c r="X786">
        <f>VLOOKUP(A786,眼底和Gensini!$A:$L,2,0)</f>
        <v>0.52200000000000002</v>
      </c>
      <c r="Y786">
        <f>VLOOKUP($A786,眼底和Gensini!$A:$L,2,0)</f>
        <v>0.52200000000000002</v>
      </c>
      <c r="Z786">
        <f>VLOOKUP($A786,眼底和Gensini!$A:$L,4,0)</f>
        <v>53</v>
      </c>
      <c r="AA786">
        <f>VLOOKUP($A786,眼底和Gensini!$A:$L,5,0)</f>
        <v>61.5</v>
      </c>
      <c r="AB786">
        <f>VLOOKUP($A786,眼底和Gensini!$A:$L,6,0)</f>
        <v>102.5</v>
      </c>
      <c r="AC786">
        <f>VLOOKUP($A786,眼底和Gensini!$A:$L,7,0)</f>
        <v>99</v>
      </c>
      <c r="AD786">
        <f>VLOOKUP($A786,眼底和Gensini!$A:$L,8,0)</f>
        <v>1.5609999999999999</v>
      </c>
      <c r="AE786">
        <f>VLOOKUP($A786,眼底和Gensini!$A:$L,9,0)</f>
        <v>1.611</v>
      </c>
      <c r="AF786">
        <f>VLOOKUP($A786,眼底和Gensini!$A:$L,10,0)</f>
        <v>0.76915</v>
      </c>
      <c r="AG786">
        <f>VLOOKUP($A786,眼底和Gensini!$A:$L,11,0)</f>
        <v>1.6493</v>
      </c>
      <c r="AH786">
        <f>VLOOKUP($A786,眼底和Gensini!$A:$L,12,0)</f>
        <v>70</v>
      </c>
    </row>
    <row r="787" spans="1:34" x14ac:dyDescent="0.25">
      <c r="A787">
        <v>416013</v>
      </c>
      <c r="B787">
        <v>72</v>
      </c>
      <c r="C787">
        <v>2</v>
      </c>
      <c r="D787" t="s">
        <v>40</v>
      </c>
      <c r="E787" t="s">
        <v>41</v>
      </c>
      <c r="F787">
        <v>0</v>
      </c>
      <c r="G787" t="s">
        <v>87</v>
      </c>
      <c r="H787" t="s">
        <v>63</v>
      </c>
      <c r="I787" t="s">
        <v>70</v>
      </c>
      <c r="J787" t="s">
        <v>90</v>
      </c>
      <c r="K787" t="s">
        <v>63</v>
      </c>
      <c r="L787" t="s">
        <v>41</v>
      </c>
      <c r="M787" t="s">
        <v>40</v>
      </c>
      <c r="N787">
        <v>1</v>
      </c>
      <c r="O787">
        <v>5.22</v>
      </c>
      <c r="P787">
        <v>6.2</v>
      </c>
      <c r="Q787">
        <v>0</v>
      </c>
      <c r="R787" t="s">
        <v>52</v>
      </c>
      <c r="S787">
        <v>63</v>
      </c>
      <c r="T787">
        <v>232</v>
      </c>
      <c r="U787">
        <v>205</v>
      </c>
      <c r="V787">
        <v>75</v>
      </c>
      <c r="W787">
        <v>1.8</v>
      </c>
      <c r="X787">
        <f>VLOOKUP(A787,眼底和Gensini!$A:$L,2,0)</f>
        <v>0.59599999999999898</v>
      </c>
      <c r="Y787">
        <f>VLOOKUP($A787,眼底和Gensini!$A:$L,2,0)</f>
        <v>0.59599999999999898</v>
      </c>
      <c r="Z787">
        <f>VLOOKUP($A787,眼底和Gensini!$A:$L,4,0)</f>
        <v>48</v>
      </c>
      <c r="AA787">
        <f>VLOOKUP($A787,眼底和Gensini!$A:$L,5,0)</f>
        <v>60.5</v>
      </c>
      <c r="AB787">
        <f>VLOOKUP($A787,眼底和Gensini!$A:$L,6,0)</f>
        <v>85.5</v>
      </c>
      <c r="AC787">
        <f>VLOOKUP($A787,眼底和Gensini!$A:$L,7,0)</f>
        <v>85.5</v>
      </c>
      <c r="AD787">
        <f>VLOOKUP($A787,眼底和Gensini!$A:$L,8,0)</f>
        <v>1.3905000000000001</v>
      </c>
      <c r="AE787">
        <f>VLOOKUP($A787,眼底和Gensini!$A:$L,9,0)</f>
        <v>1.4064999999999901</v>
      </c>
      <c r="AF787">
        <f>VLOOKUP($A787,眼底和Gensini!$A:$L,10,0)</f>
        <v>0.73679999999999901</v>
      </c>
      <c r="AG787">
        <f>VLOOKUP($A787,眼底和Gensini!$A:$L,11,0)</f>
        <v>0.92405000000000004</v>
      </c>
      <c r="AH787">
        <f>VLOOKUP($A787,眼底和Gensini!$A:$L,12,0)</f>
        <v>0</v>
      </c>
    </row>
    <row r="788" spans="1:34" x14ac:dyDescent="0.25">
      <c r="A788">
        <v>416041</v>
      </c>
      <c r="B788">
        <v>59</v>
      </c>
      <c r="C788">
        <v>2</v>
      </c>
      <c r="D788" t="s">
        <v>40</v>
      </c>
      <c r="E788" t="s">
        <v>40</v>
      </c>
      <c r="F788">
        <v>0</v>
      </c>
      <c r="G788" t="s">
        <v>133</v>
      </c>
      <c r="H788" t="s">
        <v>165</v>
      </c>
      <c r="I788" t="s">
        <v>55</v>
      </c>
      <c r="J788" t="s">
        <v>79</v>
      </c>
      <c r="K788" t="s">
        <v>55</v>
      </c>
      <c r="L788" t="s">
        <v>41</v>
      </c>
      <c r="M788" t="s">
        <v>41</v>
      </c>
      <c r="N788">
        <v>1</v>
      </c>
      <c r="O788">
        <v>5.93</v>
      </c>
      <c r="P788">
        <v>4.8</v>
      </c>
      <c r="Q788" t="e">
        <v>#N/A</v>
      </c>
      <c r="R788" t="s">
        <v>52</v>
      </c>
      <c r="S788">
        <v>55</v>
      </c>
      <c r="T788">
        <v>255</v>
      </c>
      <c r="U788">
        <v>152</v>
      </c>
      <c r="V788">
        <v>37</v>
      </c>
      <c r="W788">
        <v>8.8000000000000007</v>
      </c>
      <c r="X788">
        <f>VLOOKUP(A788,眼底和Gensini!$A:$L,2,0)</f>
        <v>0.76449999999999996</v>
      </c>
      <c r="Y788">
        <f>VLOOKUP($A788,眼底和Gensini!$A:$L,2,0)</f>
        <v>0.76449999999999996</v>
      </c>
      <c r="Z788">
        <f>VLOOKUP($A788,眼底和Gensini!$A:$L,4,0)</f>
        <v>52</v>
      </c>
      <c r="AA788">
        <f>VLOOKUP($A788,眼底和Gensini!$A:$L,5,0)</f>
        <v>59.5</v>
      </c>
      <c r="AB788">
        <f>VLOOKUP($A788,眼底和Gensini!$A:$L,6,0)</f>
        <v>72.5</v>
      </c>
      <c r="AC788">
        <f>VLOOKUP($A788,眼底和Gensini!$A:$L,7,0)</f>
        <v>84</v>
      </c>
      <c r="AD788">
        <f>VLOOKUP($A788,眼底和Gensini!$A:$L,8,0)</f>
        <v>1.4804999999999999</v>
      </c>
      <c r="AE788">
        <f>VLOOKUP($A788,眼底和Gensini!$A:$L,9,0)</f>
        <v>1.5409999999999999</v>
      </c>
      <c r="AF788">
        <f>VLOOKUP($A788,眼底和Gensini!$A:$L,10,0)</f>
        <v>1.1960999999999999</v>
      </c>
      <c r="AG788">
        <f>VLOOKUP($A788,眼底和Gensini!$A:$L,11,0)</f>
        <v>1.3119499999999999</v>
      </c>
      <c r="AH788">
        <f>VLOOKUP($A788,眼底和Gensini!$A:$L,12,0)</f>
        <v>0</v>
      </c>
    </row>
    <row r="789" spans="1:34" x14ac:dyDescent="0.25">
      <c r="A789">
        <v>153977</v>
      </c>
      <c r="B789">
        <v>69</v>
      </c>
      <c r="C789">
        <v>2</v>
      </c>
      <c r="D789" t="s">
        <v>40</v>
      </c>
      <c r="E789" t="s">
        <v>40</v>
      </c>
      <c r="F789">
        <v>0</v>
      </c>
      <c r="G789" t="s">
        <v>107</v>
      </c>
      <c r="H789" t="s">
        <v>101</v>
      </c>
      <c r="I789" t="s">
        <v>70</v>
      </c>
      <c r="J789" t="s">
        <v>79</v>
      </c>
      <c r="K789" t="s">
        <v>43</v>
      </c>
      <c r="L789" t="s">
        <v>40</v>
      </c>
      <c r="M789" t="s">
        <v>41</v>
      </c>
      <c r="N789">
        <v>1</v>
      </c>
      <c r="O789">
        <v>5.44</v>
      </c>
      <c r="P789">
        <v>4.8</v>
      </c>
      <c r="Q789" t="e">
        <v>#N/A</v>
      </c>
      <c r="R789" t="s">
        <v>52</v>
      </c>
      <c r="S789">
        <v>53</v>
      </c>
      <c r="T789">
        <v>306</v>
      </c>
      <c r="U789">
        <v>172</v>
      </c>
      <c r="V789">
        <v>232</v>
      </c>
      <c r="W789">
        <v>29.7</v>
      </c>
      <c r="X789">
        <f>VLOOKUP(A789,眼底和Gensini!$A:$L,2,0)</f>
        <v>0.61199999999999999</v>
      </c>
      <c r="Y789">
        <f>VLOOKUP($A789,眼底和Gensini!$A:$L,2,0)</f>
        <v>0.61199999999999999</v>
      </c>
      <c r="Z789">
        <f>VLOOKUP($A789,眼底和Gensini!$A:$L,4,0)</f>
        <v>50.5</v>
      </c>
      <c r="AA789">
        <f>VLOOKUP($A789,眼底和Gensini!$A:$L,5,0)</f>
        <v>50.5</v>
      </c>
      <c r="AB789">
        <f>VLOOKUP($A789,眼底和Gensini!$A:$L,6,0)</f>
        <v>82.5</v>
      </c>
      <c r="AC789">
        <f>VLOOKUP($A789,眼底和Gensini!$A:$L,7,0)</f>
        <v>47.5</v>
      </c>
      <c r="AD789">
        <f>VLOOKUP($A789,眼底和Gensini!$A:$L,8,0)</f>
        <v>1.49</v>
      </c>
      <c r="AE789">
        <f>VLOOKUP($A789,眼底和Gensini!$A:$L,9,0)</f>
        <v>1.532</v>
      </c>
      <c r="AF789">
        <f>VLOOKUP($A789,眼底和Gensini!$A:$L,10,0)</f>
        <v>0.87875000000000003</v>
      </c>
      <c r="AG789">
        <f>VLOOKUP($A789,眼底和Gensini!$A:$L,11,0)</f>
        <v>1.04915</v>
      </c>
      <c r="AH789">
        <f>VLOOKUP($A789,眼底和Gensini!$A:$L,12,0)</f>
        <v>0</v>
      </c>
    </row>
    <row r="790" spans="1:34" x14ac:dyDescent="0.25">
      <c r="A790">
        <v>364731</v>
      </c>
      <c r="B790">
        <v>58</v>
      </c>
      <c r="C790">
        <v>1</v>
      </c>
      <c r="D790" t="s">
        <v>41</v>
      </c>
      <c r="E790" t="s">
        <v>41</v>
      </c>
      <c r="F790">
        <v>0</v>
      </c>
      <c r="G790" t="s">
        <v>91</v>
      </c>
      <c r="H790" t="s">
        <v>84</v>
      </c>
      <c r="I790" t="s">
        <v>77</v>
      </c>
      <c r="J790" t="s">
        <v>123</v>
      </c>
      <c r="K790" t="s">
        <v>49</v>
      </c>
      <c r="L790" t="s">
        <v>41</v>
      </c>
      <c r="M790" t="s">
        <v>41</v>
      </c>
      <c r="N790">
        <v>1</v>
      </c>
      <c r="O790">
        <v>5.15</v>
      </c>
      <c r="P790">
        <v>7.3</v>
      </c>
      <c r="Q790">
        <v>66</v>
      </c>
      <c r="R790" t="s">
        <v>52</v>
      </c>
      <c r="S790">
        <v>56</v>
      </c>
      <c r="T790">
        <v>526</v>
      </c>
      <c r="U790">
        <v>150</v>
      </c>
      <c r="V790">
        <v>111</v>
      </c>
      <c r="W790">
        <v>17</v>
      </c>
      <c r="X790">
        <f>VLOOKUP(A790,眼底和Gensini!$A:$L,2,0)</f>
        <v>0.83050000000000002</v>
      </c>
      <c r="Y790">
        <f>VLOOKUP($A790,眼底和Gensini!$A:$L,2,0)</f>
        <v>0.83050000000000002</v>
      </c>
      <c r="Z790">
        <f>VLOOKUP($A790,眼底和Gensini!$A:$L,4,0)</f>
        <v>57.5</v>
      </c>
      <c r="AA790">
        <f>VLOOKUP($A790,眼底和Gensini!$A:$L,5,0)</f>
        <v>52.5</v>
      </c>
      <c r="AB790">
        <f>VLOOKUP($A790,眼底和Gensini!$A:$L,6,0)</f>
        <v>71</v>
      </c>
      <c r="AC790">
        <f>VLOOKUP($A790,眼底和Gensini!$A:$L,7,0)</f>
        <v>74</v>
      </c>
      <c r="AD790">
        <f>VLOOKUP($A790,眼底和Gensini!$A:$L,8,0)</f>
        <v>1.5699999999999901</v>
      </c>
      <c r="AE790">
        <f>VLOOKUP($A790,眼底和Gensini!$A:$L,9,0)</f>
        <v>1.6</v>
      </c>
      <c r="AF790">
        <f>VLOOKUP($A790,眼底和Gensini!$A:$L,10,0)</f>
        <v>0.95130000000000003</v>
      </c>
      <c r="AG790">
        <f>VLOOKUP($A790,眼底和Gensini!$A:$L,11,0)</f>
        <v>1.2250999999999901</v>
      </c>
      <c r="AH790">
        <f>VLOOKUP($A790,眼底和Gensini!$A:$L,12,0)</f>
        <v>66</v>
      </c>
    </row>
    <row r="791" spans="1:34" x14ac:dyDescent="0.25">
      <c r="A791">
        <v>368623</v>
      </c>
      <c r="B791">
        <v>40</v>
      </c>
      <c r="C791">
        <v>2</v>
      </c>
      <c r="D791" t="s">
        <v>40</v>
      </c>
      <c r="E791" t="s">
        <v>40</v>
      </c>
      <c r="F791">
        <v>0</v>
      </c>
      <c r="G791" t="s">
        <v>119</v>
      </c>
      <c r="H791" t="s">
        <v>101</v>
      </c>
      <c r="I791" t="s">
        <v>85</v>
      </c>
      <c r="J791" t="s">
        <v>118</v>
      </c>
      <c r="K791" t="s">
        <v>44</v>
      </c>
      <c r="L791" t="s">
        <v>41</v>
      </c>
      <c r="M791" t="s">
        <v>41</v>
      </c>
      <c r="N791">
        <v>1</v>
      </c>
      <c r="O791">
        <v>4.0999999999999996</v>
      </c>
      <c r="P791">
        <v>5.3</v>
      </c>
      <c r="Q791" t="e">
        <v>#N/A</v>
      </c>
      <c r="R791" t="s">
        <v>52</v>
      </c>
      <c r="S791">
        <v>59</v>
      </c>
      <c r="T791">
        <v>410</v>
      </c>
      <c r="U791">
        <v>121</v>
      </c>
      <c r="V791">
        <v>44</v>
      </c>
      <c r="W791">
        <v>9.4</v>
      </c>
      <c r="X791" t="e">
        <f>VLOOKUP(A791,眼底和Gensini!$A:$L,2,0)</f>
        <v>#N/A</v>
      </c>
      <c r="Y791" t="e">
        <f>VLOOKUP($A791,眼底和Gensini!$A:$L,2,0)</f>
        <v>#N/A</v>
      </c>
      <c r="Z791" t="e">
        <f>VLOOKUP($A791,眼底和Gensini!$A:$L,4,0)</f>
        <v>#N/A</v>
      </c>
      <c r="AA791" t="e">
        <f>VLOOKUP($A791,眼底和Gensini!$A:$L,5,0)</f>
        <v>#N/A</v>
      </c>
      <c r="AB791" t="e">
        <f>VLOOKUP($A791,眼底和Gensini!$A:$L,6,0)</f>
        <v>#N/A</v>
      </c>
      <c r="AC791" t="e">
        <f>VLOOKUP($A791,眼底和Gensini!$A:$L,7,0)</f>
        <v>#N/A</v>
      </c>
      <c r="AD791" t="e">
        <f>VLOOKUP($A791,眼底和Gensini!$A:$L,8,0)</f>
        <v>#N/A</v>
      </c>
      <c r="AE791" t="e">
        <f>VLOOKUP($A791,眼底和Gensini!$A:$L,9,0)</f>
        <v>#N/A</v>
      </c>
      <c r="AF791" t="e">
        <f>VLOOKUP($A791,眼底和Gensini!$A:$L,10,0)</f>
        <v>#N/A</v>
      </c>
      <c r="AG791" t="e">
        <f>VLOOKUP($A791,眼底和Gensini!$A:$L,11,0)</f>
        <v>#N/A</v>
      </c>
      <c r="AH791" t="e">
        <f>VLOOKUP($A791,眼底和Gensini!$A:$L,12,0)</f>
        <v>#N/A</v>
      </c>
    </row>
    <row r="792" spans="1:34" x14ac:dyDescent="0.25">
      <c r="A792">
        <v>282828</v>
      </c>
      <c r="B792">
        <v>58</v>
      </c>
      <c r="C792">
        <v>1</v>
      </c>
      <c r="D792" t="s">
        <v>41</v>
      </c>
      <c r="E792" t="s">
        <v>40</v>
      </c>
      <c r="F792">
        <v>0</v>
      </c>
      <c r="G792" t="e">
        <v>#N/A</v>
      </c>
      <c r="H792" t="e">
        <v>#N/A</v>
      </c>
      <c r="I792" t="e">
        <v>#N/A</v>
      </c>
      <c r="J792" t="e">
        <v>#N/A</v>
      </c>
      <c r="K792" t="e">
        <v>#N/A</v>
      </c>
      <c r="L792" t="s">
        <v>40</v>
      </c>
      <c r="M792" t="s">
        <v>41</v>
      </c>
      <c r="N792">
        <v>1</v>
      </c>
      <c r="O792">
        <v>3.77</v>
      </c>
      <c r="P792">
        <v>5.8</v>
      </c>
      <c r="Q792">
        <v>42</v>
      </c>
      <c r="R792" t="s">
        <v>52</v>
      </c>
      <c r="S792">
        <v>66</v>
      </c>
      <c r="T792">
        <v>351</v>
      </c>
      <c r="U792">
        <v>156</v>
      </c>
      <c r="V792">
        <v>141</v>
      </c>
      <c r="W792">
        <v>10.9</v>
      </c>
      <c r="X792">
        <f>VLOOKUP(A792,眼底和Gensini!$A:$L,2,0)</f>
        <v>0.70499999999999996</v>
      </c>
      <c r="Y792">
        <f>VLOOKUP($A792,眼底和Gensini!$A:$L,2,0)</f>
        <v>0.70499999999999996</v>
      </c>
      <c r="Z792">
        <f>VLOOKUP($A792,眼底和Gensini!$A:$L,4,0)</f>
        <v>69</v>
      </c>
      <c r="AA792">
        <f>VLOOKUP($A792,眼底和Gensini!$A:$L,5,0)</f>
        <v>61</v>
      </c>
      <c r="AB792">
        <f>VLOOKUP($A792,眼底和Gensini!$A:$L,6,0)</f>
        <v>98</v>
      </c>
      <c r="AC792">
        <f>VLOOKUP($A792,眼底和Gensini!$A:$L,7,0)</f>
        <v>105</v>
      </c>
      <c r="AD792">
        <f>VLOOKUP($A792,眼底和Gensini!$A:$L,8,0)</f>
        <v>1.40699999999999</v>
      </c>
      <c r="AE792">
        <f>VLOOKUP($A792,眼底和Gensini!$A:$L,9,0)</f>
        <v>1.518</v>
      </c>
      <c r="AF792">
        <f>VLOOKUP($A792,眼底和Gensini!$A:$L,10,0)</f>
        <v>0.7913</v>
      </c>
      <c r="AG792">
        <f>VLOOKUP($A792,眼底和Gensini!$A:$L,11,0)</f>
        <v>1.1803999999999999</v>
      </c>
      <c r="AH792">
        <f>VLOOKUP($A792,眼底和Gensini!$A:$L,12,0)</f>
        <v>42</v>
      </c>
    </row>
    <row r="793" spans="1:34" x14ac:dyDescent="0.25">
      <c r="A793">
        <v>394203</v>
      </c>
      <c r="B793">
        <v>56</v>
      </c>
      <c r="C793">
        <v>1</v>
      </c>
      <c r="D793" t="s">
        <v>41</v>
      </c>
      <c r="E793" t="s">
        <v>41</v>
      </c>
      <c r="F793">
        <v>0</v>
      </c>
      <c r="G793" t="s">
        <v>88</v>
      </c>
      <c r="H793" t="s">
        <v>72</v>
      </c>
      <c r="I793" t="s">
        <v>85</v>
      </c>
      <c r="J793" t="s">
        <v>75</v>
      </c>
      <c r="K793" t="s">
        <v>54</v>
      </c>
      <c r="L793" t="s">
        <v>41</v>
      </c>
      <c r="M793" t="s">
        <v>40</v>
      </c>
      <c r="N793">
        <v>1</v>
      </c>
      <c r="O793">
        <v>2.93</v>
      </c>
      <c r="P793">
        <v>4.7</v>
      </c>
      <c r="Q793">
        <v>42</v>
      </c>
      <c r="R793" t="s">
        <v>52</v>
      </c>
      <c r="S793">
        <v>91</v>
      </c>
      <c r="T793">
        <v>430</v>
      </c>
      <c r="U793">
        <v>193</v>
      </c>
      <c r="V793">
        <v>82</v>
      </c>
      <c r="W793">
        <v>1.3</v>
      </c>
      <c r="X793">
        <f>VLOOKUP(A793,眼底和Gensini!$A:$L,2,0)</f>
        <v>0.71399999999999997</v>
      </c>
      <c r="Y793">
        <f>VLOOKUP($A793,眼底和Gensini!$A:$L,2,0)</f>
        <v>0.71399999999999997</v>
      </c>
      <c r="Z793">
        <f>VLOOKUP($A793,眼底和Gensini!$A:$L,4,0)</f>
        <v>70.5</v>
      </c>
      <c r="AA793">
        <f>VLOOKUP($A793,眼底和Gensini!$A:$L,5,0)</f>
        <v>69.5</v>
      </c>
      <c r="AB793">
        <f>VLOOKUP($A793,眼底和Gensini!$A:$L,6,0)</f>
        <v>99.5</v>
      </c>
      <c r="AC793">
        <f>VLOOKUP($A793,眼底和Gensini!$A:$L,7,0)</f>
        <v>100.5</v>
      </c>
      <c r="AD793">
        <f>VLOOKUP($A793,眼底和Gensini!$A:$L,8,0)</f>
        <v>1.52249999999999</v>
      </c>
      <c r="AE793">
        <f>VLOOKUP($A793,眼底和Gensini!$A:$L,9,0)</f>
        <v>1.6059999999999901</v>
      </c>
      <c r="AF793">
        <f>VLOOKUP($A793,眼底和Gensini!$A:$L,10,0)</f>
        <v>0.87129999999999996</v>
      </c>
      <c r="AG793">
        <f>VLOOKUP($A793,眼底和Gensini!$A:$L,11,0)</f>
        <v>0.97940000000000005</v>
      </c>
      <c r="AH793">
        <f>VLOOKUP($A793,眼底和Gensini!$A:$L,12,0)</f>
        <v>42</v>
      </c>
    </row>
    <row r="794" spans="1:34" x14ac:dyDescent="0.25">
      <c r="A794">
        <v>205706</v>
      </c>
      <c r="B794">
        <v>64</v>
      </c>
      <c r="C794">
        <v>1</v>
      </c>
      <c r="D794" t="s">
        <v>40</v>
      </c>
      <c r="E794" t="s">
        <v>40</v>
      </c>
      <c r="F794">
        <v>0</v>
      </c>
      <c r="G794" t="s">
        <v>153</v>
      </c>
      <c r="H794" t="s">
        <v>67</v>
      </c>
      <c r="I794" t="s">
        <v>55</v>
      </c>
      <c r="J794" t="s">
        <v>78</v>
      </c>
      <c r="K794" t="s">
        <v>54</v>
      </c>
      <c r="L794" t="s">
        <v>41</v>
      </c>
      <c r="M794" t="s">
        <v>41</v>
      </c>
      <c r="N794">
        <v>1</v>
      </c>
      <c r="O794">
        <v>3.9</v>
      </c>
      <c r="P794">
        <v>6.7</v>
      </c>
      <c r="Q794">
        <v>48</v>
      </c>
      <c r="R794" t="e">
        <v>#N/A</v>
      </c>
      <c r="S794" t="e">
        <v>#N/A</v>
      </c>
      <c r="T794" t="e">
        <v>#N/A</v>
      </c>
      <c r="U794" t="e">
        <v>#N/A</v>
      </c>
      <c r="V794" t="e">
        <v>#N/A</v>
      </c>
      <c r="W794" t="e">
        <v>#N/A</v>
      </c>
      <c r="X794">
        <f>VLOOKUP(A794,眼底和Gensini!$A:$L,2,0)</f>
        <v>0.64749999999999996</v>
      </c>
      <c r="Y794">
        <f>VLOOKUP($A794,眼底和Gensini!$A:$L,2,0)</f>
        <v>0.64749999999999996</v>
      </c>
      <c r="Z794">
        <f>VLOOKUP($A794,眼底和Gensini!$A:$L,4,0)</f>
        <v>62.5</v>
      </c>
      <c r="AA794">
        <f>VLOOKUP($A794,眼底和Gensini!$A:$L,5,0)</f>
        <v>84</v>
      </c>
      <c r="AB794">
        <f>VLOOKUP($A794,眼底和Gensini!$A:$L,6,0)</f>
        <v>96.5</v>
      </c>
      <c r="AC794">
        <f>VLOOKUP($A794,眼底和Gensini!$A:$L,7,0)</f>
        <v>93</v>
      </c>
      <c r="AD794">
        <f>VLOOKUP($A794,眼底和Gensini!$A:$L,8,0)</f>
        <v>1.33249999999999</v>
      </c>
      <c r="AE794">
        <f>VLOOKUP($A794,眼底和Gensini!$A:$L,9,0)</f>
        <v>1.4864999999999999</v>
      </c>
      <c r="AF794">
        <f>VLOOKUP($A794,眼底和Gensini!$A:$L,10,0)</f>
        <v>0.54925000000000002</v>
      </c>
      <c r="AG794">
        <f>VLOOKUP($A794,眼底和Gensini!$A:$L,11,0)</f>
        <v>1.50065</v>
      </c>
      <c r="AH794">
        <f>VLOOKUP($A794,眼底和Gensini!$A:$L,12,0)</f>
        <v>48</v>
      </c>
    </row>
    <row r="795" spans="1:34" x14ac:dyDescent="0.25">
      <c r="A795">
        <v>257537</v>
      </c>
      <c r="B795">
        <v>75</v>
      </c>
      <c r="C795">
        <v>2</v>
      </c>
      <c r="D795" t="s">
        <v>40</v>
      </c>
      <c r="E795" t="s">
        <v>40</v>
      </c>
      <c r="F795">
        <v>0</v>
      </c>
      <c r="G795" t="s">
        <v>87</v>
      </c>
      <c r="H795" t="s">
        <v>48</v>
      </c>
      <c r="I795" t="s">
        <v>117</v>
      </c>
      <c r="J795" t="s">
        <v>160</v>
      </c>
      <c r="K795" t="s">
        <v>95</v>
      </c>
      <c r="L795" t="s">
        <v>41</v>
      </c>
      <c r="M795" t="s">
        <v>40</v>
      </c>
      <c r="N795">
        <v>1</v>
      </c>
      <c r="O795">
        <v>3.63</v>
      </c>
      <c r="P795">
        <v>4.9000000000000004</v>
      </c>
      <c r="Q795">
        <v>10</v>
      </c>
      <c r="R795" t="s">
        <v>52</v>
      </c>
      <c r="S795">
        <v>49</v>
      </c>
      <c r="T795">
        <v>256</v>
      </c>
      <c r="U795">
        <v>134</v>
      </c>
      <c r="V795">
        <v>69</v>
      </c>
      <c r="W795">
        <v>7.9</v>
      </c>
      <c r="X795">
        <f>VLOOKUP(A795,眼底和Gensini!$A:$L,2,0)</f>
        <v>0.88100000000000001</v>
      </c>
      <c r="Y795">
        <f>VLOOKUP($A795,眼底和Gensini!$A:$L,2,0)</f>
        <v>0.88100000000000001</v>
      </c>
      <c r="Z795">
        <f>VLOOKUP($A795,眼底和Gensini!$A:$L,4,0)</f>
        <v>64</v>
      </c>
      <c r="AA795">
        <f>VLOOKUP($A795,眼底和Gensini!$A:$L,5,0)</f>
        <v>55.5</v>
      </c>
      <c r="AB795">
        <f>VLOOKUP($A795,眼底和Gensini!$A:$L,6,0)</f>
        <v>73.5</v>
      </c>
      <c r="AC795">
        <f>VLOOKUP($A795,眼底和Gensini!$A:$L,7,0)</f>
        <v>71.5</v>
      </c>
      <c r="AD795">
        <f>VLOOKUP($A795,眼底和Gensini!$A:$L,8,0)</f>
        <v>1.3380000000000001</v>
      </c>
      <c r="AE795">
        <f>VLOOKUP($A795,眼底和Gensini!$A:$L,9,0)</f>
        <v>1.4384999999999999</v>
      </c>
      <c r="AF795">
        <f>VLOOKUP($A795,眼底和Gensini!$A:$L,10,0)</f>
        <v>0.78390000000000004</v>
      </c>
      <c r="AG795">
        <f>VLOOKUP($A795,眼底和Gensini!$A:$L,11,0)</f>
        <v>1.2433000000000001</v>
      </c>
      <c r="AH795">
        <f>VLOOKUP($A795,眼底和Gensini!$A:$L,12,0)</f>
        <v>10</v>
      </c>
    </row>
    <row r="796" spans="1:34" x14ac:dyDescent="0.25">
      <c r="A796">
        <v>415193</v>
      </c>
      <c r="B796">
        <v>61</v>
      </c>
      <c r="C796">
        <v>2</v>
      </c>
      <c r="D796" t="s">
        <v>41</v>
      </c>
      <c r="E796" t="s">
        <v>40</v>
      </c>
      <c r="F796">
        <v>0</v>
      </c>
      <c r="G796" t="s">
        <v>119</v>
      </c>
      <c r="H796" t="e">
        <v>#N/A</v>
      </c>
      <c r="I796" t="s">
        <v>60</v>
      </c>
      <c r="J796" t="s">
        <v>115</v>
      </c>
      <c r="K796" t="s">
        <v>63</v>
      </c>
      <c r="L796" t="s">
        <v>41</v>
      </c>
      <c r="M796" t="s">
        <v>41</v>
      </c>
      <c r="N796">
        <v>1</v>
      </c>
      <c r="O796">
        <v>3.96</v>
      </c>
      <c r="P796">
        <v>6.2</v>
      </c>
      <c r="Q796">
        <v>56</v>
      </c>
      <c r="R796">
        <v>36.799999999999997</v>
      </c>
      <c r="S796">
        <v>112</v>
      </c>
      <c r="T796">
        <v>350</v>
      </c>
      <c r="U796">
        <v>175</v>
      </c>
      <c r="V796">
        <v>32</v>
      </c>
      <c r="W796">
        <v>11</v>
      </c>
      <c r="X796">
        <f>VLOOKUP(A796,眼底和Gensini!$A:$L,2,0)</f>
        <v>0.51800000000000002</v>
      </c>
      <c r="Y796">
        <f>VLOOKUP($A796,眼底和Gensini!$A:$L,2,0)</f>
        <v>0.51800000000000002</v>
      </c>
      <c r="Z796">
        <f>VLOOKUP($A796,眼底和Gensini!$A:$L,4,0)</f>
        <v>54</v>
      </c>
      <c r="AA796">
        <f>VLOOKUP($A796,眼底和Gensini!$A:$L,5,0)</f>
        <v>54</v>
      </c>
      <c r="AB796">
        <f>VLOOKUP($A796,眼底和Gensini!$A:$L,6,0)</f>
        <v>104</v>
      </c>
      <c r="AC796">
        <f>VLOOKUP($A796,眼底和Gensini!$A:$L,7,0)</f>
        <v>92</v>
      </c>
      <c r="AD796">
        <f>VLOOKUP($A796,眼底和Gensini!$A:$L,8,0)</f>
        <v>1.4590000000000001</v>
      </c>
      <c r="AE796">
        <f>VLOOKUP($A796,眼底和Gensini!$A:$L,9,0)</f>
        <v>1.5109999999999999</v>
      </c>
      <c r="AF796">
        <f>VLOOKUP($A796,眼底和Gensini!$A:$L,10,0)</f>
        <v>0.80279999999999996</v>
      </c>
      <c r="AG796">
        <f>VLOOKUP($A796,眼底和Gensini!$A:$L,11,0)</f>
        <v>1.0661</v>
      </c>
      <c r="AH796">
        <f>VLOOKUP($A796,眼底和Gensini!$A:$L,12,0)</f>
        <v>56</v>
      </c>
    </row>
    <row r="797" spans="1:34" x14ac:dyDescent="0.25">
      <c r="A797">
        <v>328715</v>
      </c>
      <c r="B797">
        <v>71</v>
      </c>
      <c r="C797">
        <v>2</v>
      </c>
      <c r="D797" t="s">
        <v>40</v>
      </c>
      <c r="E797" t="s">
        <v>40</v>
      </c>
      <c r="F797">
        <v>0</v>
      </c>
      <c r="G797" t="s">
        <v>131</v>
      </c>
      <c r="H797" t="s">
        <v>80</v>
      </c>
      <c r="I797" t="s">
        <v>114</v>
      </c>
      <c r="J797" t="s">
        <v>91</v>
      </c>
      <c r="K797" t="s">
        <v>112</v>
      </c>
      <c r="L797" t="s">
        <v>41</v>
      </c>
      <c r="M797" t="s">
        <v>41</v>
      </c>
      <c r="N797">
        <v>1</v>
      </c>
      <c r="O797">
        <v>4.55</v>
      </c>
      <c r="P797">
        <v>8.5</v>
      </c>
      <c r="Q797">
        <v>10</v>
      </c>
      <c r="R797">
        <v>11.7</v>
      </c>
      <c r="S797">
        <v>56</v>
      </c>
      <c r="T797">
        <v>441</v>
      </c>
      <c r="U797">
        <v>159</v>
      </c>
      <c r="V797">
        <v>40</v>
      </c>
      <c r="W797">
        <v>8.5</v>
      </c>
      <c r="X797">
        <f>VLOOKUP(A797,眼底和Gensini!$A:$L,2,0)</f>
        <v>0.55699999999999905</v>
      </c>
      <c r="Y797">
        <f>VLOOKUP($A797,眼底和Gensini!$A:$L,2,0)</f>
        <v>0.55699999999999905</v>
      </c>
      <c r="Z797">
        <f>VLOOKUP($A797,眼底和Gensini!$A:$L,4,0)</f>
        <v>52.5</v>
      </c>
      <c r="AA797">
        <f>VLOOKUP($A797,眼底和Gensini!$A:$L,5,0)</f>
        <v>68.5</v>
      </c>
      <c r="AB797">
        <f>VLOOKUP($A797,眼底和Gensini!$A:$L,6,0)</f>
        <v>94.5</v>
      </c>
      <c r="AC797">
        <f>VLOOKUP($A797,眼底和Gensini!$A:$L,7,0)</f>
        <v>96</v>
      </c>
      <c r="AD797">
        <f>VLOOKUP($A797,眼底和Gensini!$A:$L,8,0)</f>
        <v>1.4484999999999999</v>
      </c>
      <c r="AE797">
        <f>VLOOKUP($A797,眼底和Gensini!$A:$L,9,0)</f>
        <v>1.577</v>
      </c>
      <c r="AF797">
        <f>VLOOKUP($A797,眼底和Gensini!$A:$L,10,0)</f>
        <v>1.1022000000000001</v>
      </c>
      <c r="AG797">
        <f>VLOOKUP($A797,眼底和Gensini!$A:$L,11,0)</f>
        <v>2.1288999999999998</v>
      </c>
      <c r="AH797">
        <f>VLOOKUP($A797,眼底和Gensini!$A:$L,12,0)</f>
        <v>10</v>
      </c>
    </row>
    <row r="798" spans="1:34" x14ac:dyDescent="0.25">
      <c r="A798">
        <v>28090</v>
      </c>
      <c r="B798">
        <v>53</v>
      </c>
      <c r="C798">
        <v>2</v>
      </c>
      <c r="D798" t="s">
        <v>40</v>
      </c>
      <c r="E798" t="s">
        <v>40</v>
      </c>
      <c r="F798">
        <v>0</v>
      </c>
      <c r="G798" t="s">
        <v>87</v>
      </c>
      <c r="H798" t="s">
        <v>74</v>
      </c>
      <c r="I798" t="s">
        <v>72</v>
      </c>
      <c r="J798" t="s">
        <v>132</v>
      </c>
      <c r="K798" t="s">
        <v>70</v>
      </c>
      <c r="L798" t="s">
        <v>40</v>
      </c>
      <c r="M798" t="s">
        <v>40</v>
      </c>
      <c r="N798">
        <v>1</v>
      </c>
      <c r="O798">
        <v>4.92</v>
      </c>
      <c r="P798">
        <v>5</v>
      </c>
      <c r="Q798">
        <v>0</v>
      </c>
      <c r="R798" t="e">
        <v>#N/A</v>
      </c>
      <c r="S798">
        <v>55</v>
      </c>
      <c r="T798">
        <v>290</v>
      </c>
      <c r="U798">
        <v>134</v>
      </c>
      <c r="V798">
        <v>85</v>
      </c>
      <c r="W798">
        <v>9.8000000000000007</v>
      </c>
      <c r="X798">
        <f>VLOOKUP(A798,眼底和Gensini!$A:$L,2,0)</f>
        <v>0.72950000000000004</v>
      </c>
      <c r="Y798">
        <f>VLOOKUP($A798,眼底和Gensini!$A:$L,2,0)</f>
        <v>0.72950000000000004</v>
      </c>
      <c r="Z798">
        <f>VLOOKUP($A798,眼底和Gensini!$A:$L,4,0)</f>
        <v>57.5</v>
      </c>
      <c r="AA798">
        <f>VLOOKUP($A798,眼底和Gensini!$A:$L,5,0)</f>
        <v>65</v>
      </c>
      <c r="AB798">
        <f>VLOOKUP($A798,眼底和Gensini!$A:$L,6,0)</f>
        <v>79.5</v>
      </c>
      <c r="AC798">
        <f>VLOOKUP($A798,眼底和Gensini!$A:$L,7,0)</f>
        <v>98.5</v>
      </c>
      <c r="AD798">
        <f>VLOOKUP($A798,眼底和Gensini!$A:$L,8,0)</f>
        <v>1.5514999999999901</v>
      </c>
      <c r="AE798">
        <f>VLOOKUP($A798,眼底和Gensini!$A:$L,9,0)</f>
        <v>1.5834999999999999</v>
      </c>
      <c r="AF798">
        <f>VLOOKUP($A798,眼底和Gensini!$A:$L,10,0)</f>
        <v>0.82684999999999997</v>
      </c>
      <c r="AG798">
        <f>VLOOKUP($A798,眼底和Gensini!$A:$L,11,0)</f>
        <v>1.5615000000000001</v>
      </c>
      <c r="AH798">
        <f>VLOOKUP($A798,眼底和Gensini!$A:$L,12,0)</f>
        <v>0</v>
      </c>
    </row>
    <row r="799" spans="1:34" x14ac:dyDescent="0.25">
      <c r="A799">
        <v>76933</v>
      </c>
      <c r="B799">
        <v>79</v>
      </c>
      <c r="C799">
        <v>2</v>
      </c>
      <c r="D799" t="s">
        <v>40</v>
      </c>
      <c r="E799" t="s">
        <v>41</v>
      </c>
      <c r="F799">
        <v>0</v>
      </c>
      <c r="G799" t="s">
        <v>133</v>
      </c>
      <c r="H799" t="s">
        <v>183</v>
      </c>
      <c r="I799" t="s">
        <v>85</v>
      </c>
      <c r="J799" t="s">
        <v>93</v>
      </c>
      <c r="K799" t="s">
        <v>49</v>
      </c>
      <c r="L799" t="s">
        <v>41</v>
      </c>
      <c r="M799" t="s">
        <v>40</v>
      </c>
      <c r="N799">
        <v>1</v>
      </c>
      <c r="O799">
        <v>4.99</v>
      </c>
      <c r="P799">
        <v>5</v>
      </c>
      <c r="Q799">
        <v>0</v>
      </c>
      <c r="R799">
        <v>0.4</v>
      </c>
      <c r="S799">
        <v>84</v>
      </c>
      <c r="T799">
        <v>273</v>
      </c>
      <c r="U799">
        <v>200</v>
      </c>
      <c r="V799">
        <v>194</v>
      </c>
      <c r="W799">
        <v>10.1</v>
      </c>
      <c r="X799">
        <f>VLOOKUP(A799,眼底和Gensini!$A:$L,2,0)</f>
        <v>0.82299999999999995</v>
      </c>
      <c r="Y799">
        <f>VLOOKUP($A799,眼底和Gensini!$A:$L,2,0)</f>
        <v>0.82299999999999995</v>
      </c>
      <c r="Z799">
        <f>VLOOKUP($A799,眼底和Gensini!$A:$L,4,0)</f>
        <v>49.5</v>
      </c>
      <c r="AA799">
        <f>VLOOKUP($A799,眼底和Gensini!$A:$L,5,0)</f>
        <v>40</v>
      </c>
      <c r="AB799">
        <f>VLOOKUP($A799,眼底和Gensini!$A:$L,6,0)</f>
        <v>62.5</v>
      </c>
      <c r="AC799">
        <f>VLOOKUP($A799,眼底和Gensini!$A:$L,7,0)</f>
        <v>69</v>
      </c>
      <c r="AD799">
        <f>VLOOKUP($A799,眼底和Gensini!$A:$L,8,0)</f>
        <v>1.1815</v>
      </c>
      <c r="AE799">
        <f>VLOOKUP($A799,眼底和Gensini!$A:$L,9,0)</f>
        <v>1.3260000000000001</v>
      </c>
      <c r="AF799">
        <f>VLOOKUP($A799,眼底和Gensini!$A:$L,10,0)</f>
        <v>0.66034999999999999</v>
      </c>
      <c r="AG799">
        <f>VLOOKUP($A799,眼底和Gensini!$A:$L,11,0)</f>
        <v>0.89385000000000003</v>
      </c>
      <c r="AH799">
        <f>VLOOKUP($A799,眼底和Gensini!$A:$L,12,0)</f>
        <v>0</v>
      </c>
    </row>
    <row r="800" spans="1:34" x14ac:dyDescent="0.25">
      <c r="A800">
        <v>333071</v>
      </c>
      <c r="B800">
        <v>79</v>
      </c>
      <c r="C800">
        <v>1</v>
      </c>
      <c r="D800" t="s">
        <v>41</v>
      </c>
      <c r="E800" t="s">
        <v>41</v>
      </c>
      <c r="F800">
        <v>0</v>
      </c>
      <c r="G800" t="e">
        <v>#N/A</v>
      </c>
      <c r="H800" t="e">
        <v>#N/A</v>
      </c>
      <c r="I800" t="e">
        <v>#N/A</v>
      </c>
      <c r="J800" t="e">
        <v>#N/A</v>
      </c>
      <c r="K800" t="e">
        <v>#N/A</v>
      </c>
      <c r="L800" t="s">
        <v>41</v>
      </c>
      <c r="M800" t="s">
        <v>40</v>
      </c>
      <c r="N800">
        <v>1</v>
      </c>
      <c r="O800">
        <v>6.48</v>
      </c>
      <c r="P800">
        <v>5.8</v>
      </c>
      <c r="Q800">
        <v>10</v>
      </c>
      <c r="R800" t="e">
        <v>#N/A</v>
      </c>
      <c r="S800">
        <v>84</v>
      </c>
      <c r="T800">
        <v>405</v>
      </c>
      <c r="U800">
        <v>134</v>
      </c>
      <c r="V800">
        <v>54</v>
      </c>
      <c r="W800">
        <v>9.9</v>
      </c>
      <c r="X800">
        <f>VLOOKUP(A800,眼底和Gensini!$A:$L,2,0)</f>
        <v>1.0085</v>
      </c>
      <c r="Y800">
        <f>VLOOKUP($A800,眼底和Gensini!$A:$L,2,0)</f>
        <v>1.0085</v>
      </c>
      <c r="Z800">
        <f>VLOOKUP($A800,眼底和Gensini!$A:$L,4,0)</f>
        <v>65</v>
      </c>
      <c r="AA800">
        <f>VLOOKUP($A800,眼底和Gensini!$A:$L,5,0)</f>
        <v>83</v>
      </c>
      <c r="AB800">
        <f>VLOOKUP($A800,眼底和Gensini!$A:$L,6,0)</f>
        <v>64.5</v>
      </c>
      <c r="AC800">
        <f>VLOOKUP($A800,眼底和Gensini!$A:$L,7,0)</f>
        <v>68</v>
      </c>
      <c r="AD800">
        <f>VLOOKUP($A800,眼底和Gensini!$A:$L,8,0)</f>
        <v>1.2869999999999999</v>
      </c>
      <c r="AE800">
        <f>VLOOKUP($A800,眼底和Gensini!$A:$L,9,0)</f>
        <v>1.3039999999999901</v>
      </c>
      <c r="AF800">
        <f>VLOOKUP($A800,眼底和Gensini!$A:$L,10,0)</f>
        <v>0.74514999999999898</v>
      </c>
      <c r="AG800">
        <f>VLOOKUP($A800,眼底和Gensini!$A:$L,11,0)</f>
        <v>0.90259999999999996</v>
      </c>
      <c r="AH800">
        <f>VLOOKUP($A800,眼底和Gensini!$A:$L,12,0)</f>
        <v>10</v>
      </c>
    </row>
    <row r="801" spans="1:34" x14ac:dyDescent="0.25">
      <c r="A801">
        <v>98936</v>
      </c>
      <c r="B801">
        <v>63</v>
      </c>
      <c r="C801">
        <v>1</v>
      </c>
      <c r="D801" t="s">
        <v>41</v>
      </c>
      <c r="E801" t="s">
        <v>41</v>
      </c>
      <c r="F801">
        <v>0</v>
      </c>
      <c r="G801" t="s">
        <v>53</v>
      </c>
      <c r="H801" t="s">
        <v>173</v>
      </c>
      <c r="I801" t="s">
        <v>83</v>
      </c>
      <c r="J801" t="s">
        <v>59</v>
      </c>
      <c r="K801" t="s">
        <v>108</v>
      </c>
      <c r="L801" t="s">
        <v>41</v>
      </c>
      <c r="M801" t="s">
        <v>40</v>
      </c>
      <c r="N801">
        <v>1</v>
      </c>
      <c r="O801">
        <v>2.98</v>
      </c>
      <c r="P801">
        <v>5.7</v>
      </c>
      <c r="Q801">
        <v>26</v>
      </c>
      <c r="R801">
        <v>12.9</v>
      </c>
      <c r="S801">
        <v>90</v>
      </c>
      <c r="T801">
        <v>405</v>
      </c>
      <c r="U801">
        <v>221</v>
      </c>
      <c r="V801">
        <v>116</v>
      </c>
      <c r="W801">
        <v>3.4</v>
      </c>
      <c r="X801">
        <f>VLOOKUP(A801,眼底和Gensini!$A:$L,2,0)</f>
        <v>0.53849999999999998</v>
      </c>
      <c r="Y801">
        <f>VLOOKUP($A801,眼底和Gensini!$A:$L,2,0)</f>
        <v>0.53849999999999998</v>
      </c>
      <c r="Z801">
        <f>VLOOKUP($A801,眼底和Gensini!$A:$L,4,0)</f>
        <v>63</v>
      </c>
      <c r="AA801">
        <f>VLOOKUP($A801,眼底和Gensini!$A:$L,5,0)</f>
        <v>60.5</v>
      </c>
      <c r="AB801">
        <f>VLOOKUP($A801,眼底和Gensini!$A:$L,6,0)</f>
        <v>118</v>
      </c>
      <c r="AC801">
        <f>VLOOKUP($A801,眼底和Gensini!$A:$L,7,0)</f>
        <v>113.5</v>
      </c>
      <c r="AD801">
        <f>VLOOKUP($A801,眼底和Gensini!$A:$L,8,0)</f>
        <v>1.502</v>
      </c>
      <c r="AE801">
        <f>VLOOKUP($A801,眼底和Gensini!$A:$L,9,0)</f>
        <v>1.5720000000000001</v>
      </c>
      <c r="AF801">
        <f>VLOOKUP($A801,眼底和Gensini!$A:$L,10,0)</f>
        <v>0.82150000000000001</v>
      </c>
      <c r="AG801">
        <f>VLOOKUP($A801,眼底和Gensini!$A:$L,11,0)</f>
        <v>1.4954000000000001</v>
      </c>
      <c r="AH801">
        <f>VLOOKUP($A801,眼底和Gensini!$A:$L,12,0)</f>
        <v>26</v>
      </c>
    </row>
    <row r="802" spans="1:34" x14ac:dyDescent="0.25">
      <c r="A802">
        <v>117819</v>
      </c>
      <c r="B802">
        <v>65</v>
      </c>
      <c r="C802">
        <v>2</v>
      </c>
      <c r="D802" t="s">
        <v>40</v>
      </c>
      <c r="E802" t="s">
        <v>40</v>
      </c>
      <c r="F802">
        <v>0</v>
      </c>
      <c r="G802" t="s">
        <v>87</v>
      </c>
      <c r="H802" t="s">
        <v>51</v>
      </c>
      <c r="I802" t="s">
        <v>49</v>
      </c>
      <c r="J802" t="s">
        <v>64</v>
      </c>
      <c r="K802" t="s">
        <v>58</v>
      </c>
      <c r="L802" t="s">
        <v>41</v>
      </c>
      <c r="M802" t="s">
        <v>40</v>
      </c>
      <c r="N802">
        <v>1</v>
      </c>
      <c r="O802">
        <v>3.48</v>
      </c>
      <c r="P802">
        <v>5.2</v>
      </c>
      <c r="Q802">
        <v>36</v>
      </c>
      <c r="R802">
        <v>0.3</v>
      </c>
      <c r="S802">
        <v>50</v>
      </c>
      <c r="T802">
        <v>328</v>
      </c>
      <c r="U802">
        <v>147</v>
      </c>
      <c r="V802">
        <v>173</v>
      </c>
      <c r="W802">
        <v>14.1</v>
      </c>
      <c r="X802">
        <f>VLOOKUP(A802,眼底和Gensini!$A:$L,2,0)</f>
        <v>0.77549999999999997</v>
      </c>
      <c r="Y802">
        <f>VLOOKUP($A802,眼底和Gensini!$A:$L,2,0)</f>
        <v>0.77549999999999997</v>
      </c>
      <c r="Z802">
        <f>VLOOKUP($A802,眼底和Gensini!$A:$L,4,0)</f>
        <v>67</v>
      </c>
      <c r="AA802">
        <f>VLOOKUP($A802,眼底和Gensini!$A:$L,5,0)</f>
        <v>66</v>
      </c>
      <c r="AB802">
        <f>VLOOKUP($A802,眼底和Gensini!$A:$L,6,0)</f>
        <v>88</v>
      </c>
      <c r="AC802">
        <f>VLOOKUP($A802,眼底和Gensini!$A:$L,7,0)</f>
        <v>99</v>
      </c>
      <c r="AD802">
        <f>VLOOKUP($A802,眼底和Gensini!$A:$L,8,0)</f>
        <v>1.43349999999999</v>
      </c>
      <c r="AE802">
        <f>VLOOKUP($A802,眼底和Gensini!$A:$L,9,0)</f>
        <v>1.466</v>
      </c>
      <c r="AF802">
        <f>VLOOKUP($A802,眼底和Gensini!$A:$L,10,0)</f>
        <v>0.79295000000000004</v>
      </c>
      <c r="AG802">
        <f>VLOOKUP($A802,眼底和Gensini!$A:$L,11,0)</f>
        <v>1.1130499999999901</v>
      </c>
      <c r="AH802">
        <f>VLOOKUP($A802,眼底和Gensini!$A:$L,12,0)</f>
        <v>36</v>
      </c>
    </row>
    <row r="803" spans="1:34" x14ac:dyDescent="0.25">
      <c r="A803">
        <v>357351</v>
      </c>
      <c r="B803">
        <v>48</v>
      </c>
      <c r="C803">
        <v>1</v>
      </c>
      <c r="D803" t="s">
        <v>40</v>
      </c>
      <c r="E803" t="s">
        <v>41</v>
      </c>
      <c r="F803">
        <v>0</v>
      </c>
      <c r="G803" t="s">
        <v>88</v>
      </c>
      <c r="H803" t="s">
        <v>92</v>
      </c>
      <c r="I803" t="s">
        <v>108</v>
      </c>
      <c r="J803" t="s">
        <v>125</v>
      </c>
      <c r="K803" t="s">
        <v>72</v>
      </c>
      <c r="L803" t="s">
        <v>41</v>
      </c>
      <c r="M803" t="s">
        <v>40</v>
      </c>
      <c r="N803">
        <v>1</v>
      </c>
      <c r="O803">
        <v>3.15</v>
      </c>
      <c r="P803">
        <v>5.7</v>
      </c>
      <c r="Q803">
        <v>16</v>
      </c>
      <c r="R803" t="e">
        <v>#N/A</v>
      </c>
      <c r="S803">
        <v>95</v>
      </c>
      <c r="T803">
        <v>365</v>
      </c>
      <c r="U803">
        <v>179</v>
      </c>
      <c r="V803">
        <v>112</v>
      </c>
      <c r="W803">
        <v>4.5</v>
      </c>
      <c r="X803">
        <f>VLOOKUP(A803,眼底和Gensini!$A:$L,2,0)</f>
        <v>0.97449999999999903</v>
      </c>
      <c r="Y803">
        <f>VLOOKUP($A803,眼底和Gensini!$A:$L,2,0)</f>
        <v>0.97449999999999903</v>
      </c>
      <c r="Z803">
        <f>VLOOKUP($A803,眼底和Gensini!$A:$L,4,0)</f>
        <v>57</v>
      </c>
      <c r="AA803">
        <f>VLOOKUP($A803,眼底和Gensini!$A:$L,5,0)</f>
        <v>54.5</v>
      </c>
      <c r="AB803">
        <f>VLOOKUP($A803,眼底和Gensini!$A:$L,6,0)</f>
        <v>59</v>
      </c>
      <c r="AC803">
        <f>VLOOKUP($A803,眼底和Gensini!$A:$L,7,0)</f>
        <v>71</v>
      </c>
      <c r="AD803">
        <f>VLOOKUP($A803,眼底和Gensini!$A:$L,8,0)</f>
        <v>1.6325000000000001</v>
      </c>
      <c r="AE803">
        <f>VLOOKUP($A803,眼底和Gensini!$A:$L,9,0)</f>
        <v>1.6775</v>
      </c>
      <c r="AF803">
        <f>VLOOKUP($A803,眼底和Gensini!$A:$L,10,0)</f>
        <v>2.9599000000000002</v>
      </c>
      <c r="AG803">
        <f>VLOOKUP($A803,眼底和Gensini!$A:$L,11,0)</f>
        <v>1.5627</v>
      </c>
      <c r="AH803">
        <f>VLOOKUP($A803,眼底和Gensini!$A:$L,12,0)</f>
        <v>16</v>
      </c>
    </row>
    <row r="804" spans="1:34" x14ac:dyDescent="0.25">
      <c r="A804">
        <v>415929</v>
      </c>
      <c r="B804">
        <v>59</v>
      </c>
      <c r="C804">
        <v>2</v>
      </c>
      <c r="D804" t="s">
        <v>40</v>
      </c>
      <c r="E804" t="s">
        <v>40</v>
      </c>
      <c r="F804">
        <v>0</v>
      </c>
      <c r="G804" t="s">
        <v>47</v>
      </c>
      <c r="H804" t="s">
        <v>76</v>
      </c>
      <c r="I804" t="s">
        <v>70</v>
      </c>
      <c r="J804" t="s">
        <v>45</v>
      </c>
      <c r="K804" t="s">
        <v>55</v>
      </c>
      <c r="L804" t="s">
        <v>41</v>
      </c>
      <c r="M804" t="s">
        <v>41</v>
      </c>
      <c r="N804">
        <v>1</v>
      </c>
      <c r="O804">
        <v>3.48</v>
      </c>
      <c r="P804">
        <v>6.4</v>
      </c>
      <c r="Q804">
        <v>6</v>
      </c>
      <c r="R804" t="s">
        <v>52</v>
      </c>
      <c r="S804">
        <v>40</v>
      </c>
      <c r="T804">
        <v>440</v>
      </c>
      <c r="U804">
        <v>155</v>
      </c>
      <c r="V804">
        <v>103</v>
      </c>
      <c r="W804">
        <v>12.2</v>
      </c>
      <c r="X804">
        <f>VLOOKUP(A804,眼底和Gensini!$A:$L,2,0)</f>
        <v>0.89500000000000002</v>
      </c>
      <c r="Y804">
        <f>VLOOKUP($A804,眼底和Gensini!$A:$L,2,0)</f>
        <v>0.89500000000000002</v>
      </c>
      <c r="Z804">
        <f>VLOOKUP($A804,眼底和Gensini!$A:$L,4,0)</f>
        <v>69</v>
      </c>
      <c r="AA804">
        <f>VLOOKUP($A804,眼底和Gensini!$A:$L,5,0)</f>
        <v>59</v>
      </c>
      <c r="AB804">
        <f>VLOOKUP($A804,眼底和Gensini!$A:$L,6,0)</f>
        <v>77</v>
      </c>
      <c r="AC804">
        <f>VLOOKUP($A804,眼底和Gensini!$A:$L,7,0)</f>
        <v>86.5</v>
      </c>
      <c r="AD804">
        <f>VLOOKUP($A804,眼底和Gensini!$A:$L,8,0)</f>
        <v>1.5269999999999999</v>
      </c>
      <c r="AE804">
        <f>VLOOKUP($A804,眼底和Gensini!$A:$L,9,0)</f>
        <v>1.5720000000000001</v>
      </c>
      <c r="AF804">
        <f>VLOOKUP($A804,眼底和Gensini!$A:$L,10,0)</f>
        <v>0.64454999999999896</v>
      </c>
      <c r="AG804">
        <f>VLOOKUP($A804,眼底和Gensini!$A:$L,11,0)</f>
        <v>1.3045</v>
      </c>
      <c r="AH804">
        <f>VLOOKUP($A804,眼底和Gensini!$A:$L,12,0)</f>
        <v>6</v>
      </c>
    </row>
    <row r="805" spans="1:34" x14ac:dyDescent="0.25">
      <c r="A805">
        <v>416082</v>
      </c>
      <c r="B805">
        <v>56</v>
      </c>
      <c r="C805">
        <v>1</v>
      </c>
      <c r="D805" t="s">
        <v>41</v>
      </c>
      <c r="E805" t="s">
        <v>41</v>
      </c>
      <c r="F805">
        <v>0</v>
      </c>
      <c r="G805" t="s">
        <v>107</v>
      </c>
      <c r="H805" t="s">
        <v>63</v>
      </c>
      <c r="I805" t="s">
        <v>51</v>
      </c>
      <c r="J805" t="s">
        <v>151</v>
      </c>
      <c r="K805" t="s">
        <v>117</v>
      </c>
      <c r="L805" t="s">
        <v>41</v>
      </c>
      <c r="M805" t="s">
        <v>40</v>
      </c>
      <c r="N805">
        <v>1</v>
      </c>
      <c r="O805">
        <v>3.66</v>
      </c>
      <c r="P805">
        <v>5.3</v>
      </c>
      <c r="Q805">
        <v>0</v>
      </c>
      <c r="R805">
        <v>0.6</v>
      </c>
      <c r="S805">
        <v>82</v>
      </c>
      <c r="T805">
        <v>388</v>
      </c>
      <c r="U805">
        <v>186</v>
      </c>
      <c r="V805">
        <v>140</v>
      </c>
      <c r="W805">
        <v>9.1999999999999993</v>
      </c>
      <c r="X805">
        <f>VLOOKUP(A805,眼底和Gensini!$A:$L,2,0)</f>
        <v>0.79599999999999904</v>
      </c>
      <c r="Y805">
        <f>VLOOKUP($A805,眼底和Gensini!$A:$L,2,0)</f>
        <v>0.79599999999999904</v>
      </c>
      <c r="Z805">
        <f>VLOOKUP($A805,眼底和Gensini!$A:$L,4,0)</f>
        <v>56</v>
      </c>
      <c r="AA805">
        <f>VLOOKUP($A805,眼底和Gensini!$A:$L,5,0)</f>
        <v>56.5</v>
      </c>
      <c r="AB805">
        <f>VLOOKUP($A805,眼底和Gensini!$A:$L,6,0)</f>
        <v>73.5</v>
      </c>
      <c r="AC805">
        <f>VLOOKUP($A805,眼底和Gensini!$A:$L,7,0)</f>
        <v>74.5</v>
      </c>
      <c r="AD805">
        <f>VLOOKUP($A805,眼底和Gensini!$A:$L,8,0)</f>
        <v>1.5925</v>
      </c>
      <c r="AE805">
        <f>VLOOKUP($A805,眼底和Gensini!$A:$L,9,0)</f>
        <v>1.623</v>
      </c>
      <c r="AF805">
        <f>VLOOKUP($A805,眼底和Gensini!$A:$L,10,0)</f>
        <v>0.94489999999999996</v>
      </c>
      <c r="AG805">
        <f>VLOOKUP($A805,眼底和Gensini!$A:$L,11,0)</f>
        <v>1.3393999999999999</v>
      </c>
      <c r="AH805">
        <f>VLOOKUP($A805,眼底和Gensini!$A:$L,12,0)</f>
        <v>0</v>
      </c>
    </row>
    <row r="806" spans="1:34" x14ac:dyDescent="0.25">
      <c r="A806">
        <v>368515</v>
      </c>
      <c r="B806">
        <v>57</v>
      </c>
      <c r="C806">
        <v>2</v>
      </c>
      <c r="D806" t="s">
        <v>40</v>
      </c>
      <c r="E806" t="s">
        <v>41</v>
      </c>
      <c r="F806">
        <v>0</v>
      </c>
      <c r="G806" t="s">
        <v>133</v>
      </c>
      <c r="H806" t="s">
        <v>101</v>
      </c>
      <c r="I806" t="s">
        <v>95</v>
      </c>
      <c r="J806" t="s">
        <v>149</v>
      </c>
      <c r="K806" t="s">
        <v>60</v>
      </c>
      <c r="L806" t="s">
        <v>41</v>
      </c>
      <c r="M806" t="s">
        <v>40</v>
      </c>
      <c r="N806">
        <v>1</v>
      </c>
      <c r="O806">
        <v>5.49</v>
      </c>
      <c r="P806">
        <v>5.2</v>
      </c>
      <c r="Q806">
        <v>6</v>
      </c>
      <c r="R806">
        <v>1.7</v>
      </c>
      <c r="S806">
        <v>48</v>
      </c>
      <c r="T806">
        <v>314</v>
      </c>
      <c r="U806">
        <v>159</v>
      </c>
      <c r="V806">
        <v>66</v>
      </c>
      <c r="W806">
        <v>9.4</v>
      </c>
      <c r="X806">
        <f>VLOOKUP(A806,眼底和Gensini!$A:$L,2,0)</f>
        <v>0.63949999999999996</v>
      </c>
      <c r="Y806">
        <f>VLOOKUP($A806,眼底和Gensini!$A:$L,2,0)</f>
        <v>0.63949999999999996</v>
      </c>
      <c r="Z806">
        <f>VLOOKUP($A806,眼底和Gensini!$A:$L,4,0)</f>
        <v>71.5</v>
      </c>
      <c r="AA806">
        <f>VLOOKUP($A806,眼底和Gensini!$A:$L,5,0)</f>
        <v>70</v>
      </c>
      <c r="AB806">
        <f>VLOOKUP($A806,眼底和Gensini!$A:$L,6,0)</f>
        <v>111.5</v>
      </c>
      <c r="AC806">
        <f>VLOOKUP($A806,眼底和Gensini!$A:$L,7,0)</f>
        <v>104</v>
      </c>
      <c r="AD806">
        <f>VLOOKUP($A806,眼底和Gensini!$A:$L,8,0)</f>
        <v>1.5820000000000001</v>
      </c>
      <c r="AE806">
        <f>VLOOKUP($A806,眼底和Gensini!$A:$L,9,0)</f>
        <v>1.6124999999999901</v>
      </c>
      <c r="AF806">
        <f>VLOOKUP($A806,眼底和Gensini!$A:$L,10,0)</f>
        <v>0.90044999999999997</v>
      </c>
      <c r="AG806">
        <f>VLOOKUP($A806,眼底和Gensini!$A:$L,11,0)</f>
        <v>1.03925</v>
      </c>
      <c r="AH806">
        <f>VLOOKUP($A806,眼底和Gensini!$A:$L,12,0)</f>
        <v>6</v>
      </c>
    </row>
    <row r="807" spans="1:34" x14ac:dyDescent="0.25">
      <c r="A807">
        <v>415966</v>
      </c>
      <c r="B807">
        <v>76</v>
      </c>
      <c r="C807">
        <v>2</v>
      </c>
      <c r="D807" t="s">
        <v>40</v>
      </c>
      <c r="E807" t="s">
        <v>40</v>
      </c>
      <c r="F807">
        <v>0</v>
      </c>
      <c r="G807" t="e">
        <v>#N/A</v>
      </c>
      <c r="H807" t="e">
        <v>#N/A</v>
      </c>
      <c r="I807" t="e">
        <v>#N/A</v>
      </c>
      <c r="J807" t="e">
        <v>#N/A</v>
      </c>
      <c r="K807" t="e">
        <v>#N/A</v>
      </c>
      <c r="L807" t="s">
        <v>41</v>
      </c>
      <c r="M807" t="s">
        <v>40</v>
      </c>
      <c r="N807">
        <v>1</v>
      </c>
      <c r="O807">
        <v>5.28</v>
      </c>
      <c r="P807">
        <v>6.6</v>
      </c>
      <c r="Q807">
        <v>10</v>
      </c>
      <c r="R807" t="s">
        <v>52</v>
      </c>
      <c r="S807">
        <v>58</v>
      </c>
      <c r="T807">
        <v>186</v>
      </c>
      <c r="U807">
        <v>204</v>
      </c>
      <c r="V807">
        <v>76</v>
      </c>
      <c r="W807">
        <v>3.8</v>
      </c>
      <c r="X807">
        <f>VLOOKUP(A807,眼底和Gensini!$A:$L,2,0)</f>
        <v>0.69599999999999995</v>
      </c>
      <c r="Y807">
        <f>VLOOKUP($A807,眼底和Gensini!$A:$L,2,0)</f>
        <v>0.69599999999999995</v>
      </c>
      <c r="Z807">
        <f>VLOOKUP($A807,眼底和Gensini!$A:$L,4,0)</f>
        <v>46</v>
      </c>
      <c r="AA807">
        <f>VLOOKUP($A807,眼底和Gensini!$A:$L,5,0)</f>
        <v>0</v>
      </c>
      <c r="AB807">
        <f>VLOOKUP($A807,眼底和Gensini!$A:$L,6,0)</f>
        <v>66</v>
      </c>
      <c r="AC807">
        <f>VLOOKUP($A807,眼底和Gensini!$A:$L,7,0)</f>
        <v>83</v>
      </c>
      <c r="AD807">
        <f>VLOOKUP($A807,眼底和Gensini!$A:$L,8,0)</f>
        <v>1.0195000000000001</v>
      </c>
      <c r="AE807">
        <f>VLOOKUP($A807,眼底和Gensini!$A:$L,9,0)</f>
        <v>1.2689999999999899</v>
      </c>
      <c r="AF807">
        <f>VLOOKUP($A807,眼底和Gensini!$A:$L,10,0)</f>
        <v>0.35170000000000001</v>
      </c>
      <c r="AG807">
        <f>VLOOKUP($A807,眼底和Gensini!$A:$L,11,0)</f>
        <v>0.78184999999999905</v>
      </c>
      <c r="AH807">
        <f>VLOOKUP($A807,眼底和Gensini!$A:$L,12,0)</f>
        <v>10</v>
      </c>
    </row>
    <row r="808" spans="1:34" x14ac:dyDescent="0.25">
      <c r="A808">
        <v>320476</v>
      </c>
      <c r="B808">
        <v>66</v>
      </c>
      <c r="C808">
        <v>1</v>
      </c>
      <c r="D808" t="s">
        <v>41</v>
      </c>
      <c r="E808" t="s">
        <v>41</v>
      </c>
      <c r="F808">
        <v>0</v>
      </c>
      <c r="G808" t="s">
        <v>107</v>
      </c>
      <c r="H808" t="s">
        <v>72</v>
      </c>
      <c r="I808" t="s">
        <v>51</v>
      </c>
      <c r="J808" t="s">
        <v>78</v>
      </c>
      <c r="K808" t="s">
        <v>43</v>
      </c>
      <c r="L808" t="s">
        <v>40</v>
      </c>
      <c r="M808" t="s">
        <v>40</v>
      </c>
      <c r="N808">
        <v>1</v>
      </c>
      <c r="O808">
        <v>3.55</v>
      </c>
      <c r="P808">
        <v>4.3</v>
      </c>
      <c r="Q808">
        <v>26</v>
      </c>
      <c r="R808" t="s">
        <v>52</v>
      </c>
      <c r="S808">
        <v>102</v>
      </c>
      <c r="T808">
        <v>355</v>
      </c>
      <c r="U808">
        <v>160</v>
      </c>
      <c r="V808">
        <v>110</v>
      </c>
      <c r="W808">
        <v>12.1</v>
      </c>
      <c r="X808">
        <f>VLOOKUP(A808,眼底和Gensini!$A:$L,2,0)</f>
        <v>0.752999999999999</v>
      </c>
      <c r="Y808">
        <f>VLOOKUP($A808,眼底和Gensini!$A:$L,2,0)</f>
        <v>0.752999999999999</v>
      </c>
      <c r="Z808">
        <f>VLOOKUP($A808,眼底和Gensini!$A:$L,4,0)</f>
        <v>63</v>
      </c>
      <c r="AA808">
        <f>VLOOKUP($A808,眼底和Gensini!$A:$L,5,0)</f>
        <v>64</v>
      </c>
      <c r="AB808">
        <f>VLOOKUP($A808,眼底和Gensini!$A:$L,6,0)</f>
        <v>84</v>
      </c>
      <c r="AC808">
        <f>VLOOKUP($A808,眼底和Gensini!$A:$L,7,0)</f>
        <v>87.5</v>
      </c>
      <c r="AD808">
        <f>VLOOKUP($A808,眼底和Gensini!$A:$L,8,0)</f>
        <v>1.5205</v>
      </c>
      <c r="AE808">
        <f>VLOOKUP($A808,眼底和Gensini!$A:$L,9,0)</f>
        <v>1.5914999999999899</v>
      </c>
      <c r="AF808">
        <f>VLOOKUP($A808,眼底和Gensini!$A:$L,10,0)</f>
        <v>0.89579999999999904</v>
      </c>
      <c r="AG808">
        <f>VLOOKUP($A808,眼底和Gensini!$A:$L,11,0)</f>
        <v>1.6691499999999999</v>
      </c>
      <c r="AH808">
        <f>VLOOKUP($A808,眼底和Gensini!$A:$L,12,0)</f>
        <v>26</v>
      </c>
    </row>
    <row r="809" spans="1:34" x14ac:dyDescent="0.25">
      <c r="A809">
        <v>415958</v>
      </c>
      <c r="B809">
        <v>53</v>
      </c>
      <c r="C809">
        <v>1</v>
      </c>
      <c r="D809" t="s">
        <v>41</v>
      </c>
      <c r="E809" t="s">
        <v>41</v>
      </c>
      <c r="F809">
        <v>0</v>
      </c>
      <c r="G809" t="s">
        <v>110</v>
      </c>
      <c r="H809" t="s">
        <v>122</v>
      </c>
      <c r="I809" t="s">
        <v>165</v>
      </c>
      <c r="J809" t="s">
        <v>97</v>
      </c>
      <c r="K809" t="s">
        <v>44</v>
      </c>
      <c r="L809" t="s">
        <v>41</v>
      </c>
      <c r="M809" t="s">
        <v>40</v>
      </c>
      <c r="N809">
        <v>1</v>
      </c>
      <c r="O809">
        <v>5.69</v>
      </c>
      <c r="P809">
        <v>5.8</v>
      </c>
      <c r="Q809">
        <v>2</v>
      </c>
      <c r="R809" t="s">
        <v>52</v>
      </c>
      <c r="S809">
        <v>63</v>
      </c>
      <c r="T809">
        <v>499</v>
      </c>
      <c r="U809">
        <v>142</v>
      </c>
      <c r="V809">
        <v>62</v>
      </c>
      <c r="W809">
        <v>10.3</v>
      </c>
      <c r="X809">
        <f>VLOOKUP(A809,眼底和Gensini!$A:$L,2,0)</f>
        <v>0.53249999999999997</v>
      </c>
      <c r="Y809">
        <f>VLOOKUP($A809,眼底和Gensini!$A:$L,2,0)</f>
        <v>0.53249999999999997</v>
      </c>
      <c r="Z809">
        <f>VLOOKUP($A809,眼底和Gensini!$A:$L,4,0)</f>
        <v>60</v>
      </c>
      <c r="AA809">
        <f>VLOOKUP($A809,眼底和Gensini!$A:$L,5,0)</f>
        <v>61.5</v>
      </c>
      <c r="AB809">
        <f>VLOOKUP($A809,眼底和Gensini!$A:$L,6,0)</f>
        <v>114</v>
      </c>
      <c r="AC809">
        <f>VLOOKUP($A809,眼底和Gensini!$A:$L,7,0)</f>
        <v>113.5</v>
      </c>
      <c r="AD809">
        <f>VLOOKUP($A809,眼底和Gensini!$A:$L,8,0)</f>
        <v>1.5979999999999901</v>
      </c>
      <c r="AE809">
        <f>VLOOKUP($A809,眼底和Gensini!$A:$L,9,0)</f>
        <v>1.6425000000000001</v>
      </c>
      <c r="AF809">
        <f>VLOOKUP($A809,眼底和Gensini!$A:$L,10,0)</f>
        <v>0.67910000000000004</v>
      </c>
      <c r="AG809">
        <f>VLOOKUP($A809,眼底和Gensini!$A:$L,11,0)</f>
        <v>1.3633999999999999</v>
      </c>
      <c r="AH809">
        <f>VLOOKUP($A809,眼底和Gensini!$A:$L,12,0)</f>
        <v>2</v>
      </c>
    </row>
    <row r="810" spans="1:34" x14ac:dyDescent="0.25">
      <c r="A810">
        <v>395156</v>
      </c>
      <c r="B810">
        <v>65</v>
      </c>
      <c r="C810">
        <v>1</v>
      </c>
      <c r="D810" t="s">
        <v>41</v>
      </c>
      <c r="E810" t="s">
        <v>41</v>
      </c>
      <c r="F810">
        <v>0</v>
      </c>
      <c r="G810" t="s">
        <v>124</v>
      </c>
      <c r="H810" t="s">
        <v>74</v>
      </c>
      <c r="I810" t="s">
        <v>70</v>
      </c>
      <c r="J810" t="s">
        <v>177</v>
      </c>
      <c r="K810" t="s">
        <v>76</v>
      </c>
      <c r="L810" t="s">
        <v>40</v>
      </c>
      <c r="M810" t="s">
        <v>40</v>
      </c>
      <c r="N810">
        <v>1</v>
      </c>
      <c r="O810">
        <v>3.99</v>
      </c>
      <c r="P810">
        <v>5.4</v>
      </c>
      <c r="Q810">
        <v>18</v>
      </c>
      <c r="R810" t="s">
        <v>52</v>
      </c>
      <c r="S810">
        <v>82</v>
      </c>
      <c r="T810">
        <v>356</v>
      </c>
      <c r="U810">
        <v>209</v>
      </c>
      <c r="V810">
        <v>127</v>
      </c>
      <c r="W810">
        <v>16.3</v>
      </c>
      <c r="X810">
        <f>VLOOKUP(A810,眼底和Gensini!$A:$L,2,0)</f>
        <v>0.63899999999999901</v>
      </c>
      <c r="Y810">
        <f>VLOOKUP($A810,眼底和Gensini!$A:$L,2,0)</f>
        <v>0.63899999999999901</v>
      </c>
      <c r="Z810">
        <f>VLOOKUP($A810,眼底和Gensini!$A:$L,4,0)</f>
        <v>62.5</v>
      </c>
      <c r="AA810">
        <f>VLOOKUP($A810,眼底和Gensini!$A:$L,5,0)</f>
        <v>57.5</v>
      </c>
      <c r="AB810">
        <f>VLOOKUP($A810,眼底和Gensini!$A:$L,6,0)</f>
        <v>98.5</v>
      </c>
      <c r="AC810">
        <f>VLOOKUP($A810,眼底和Gensini!$A:$L,7,0)</f>
        <v>109</v>
      </c>
      <c r="AD810">
        <f>VLOOKUP($A810,眼底和Gensini!$A:$L,8,0)</f>
        <v>1.4995000000000001</v>
      </c>
      <c r="AE810">
        <f>VLOOKUP($A810,眼底和Gensini!$A:$L,9,0)</f>
        <v>1.5814999999999999</v>
      </c>
      <c r="AF810">
        <f>VLOOKUP($A810,眼底和Gensini!$A:$L,10,0)</f>
        <v>1.1519999999999999</v>
      </c>
      <c r="AG810">
        <f>VLOOKUP($A810,眼底和Gensini!$A:$L,11,0)</f>
        <v>1.2012</v>
      </c>
      <c r="AH810">
        <f>VLOOKUP($A810,眼底和Gensini!$A:$L,12,0)</f>
        <v>18</v>
      </c>
    </row>
    <row r="811" spans="1:34" x14ac:dyDescent="0.25">
      <c r="A811">
        <v>394747</v>
      </c>
      <c r="B811">
        <v>48</v>
      </c>
      <c r="C811">
        <v>1</v>
      </c>
      <c r="D811" t="s">
        <v>40</v>
      </c>
      <c r="E811" t="s">
        <v>40</v>
      </c>
      <c r="F811">
        <v>0</v>
      </c>
      <c r="G811" t="s">
        <v>73</v>
      </c>
      <c r="H811" t="s">
        <v>70</v>
      </c>
      <c r="I811" t="s">
        <v>51</v>
      </c>
      <c r="J811" t="s">
        <v>106</v>
      </c>
      <c r="K811" t="s">
        <v>43</v>
      </c>
      <c r="L811" t="s">
        <v>41</v>
      </c>
      <c r="M811" t="s">
        <v>40</v>
      </c>
      <c r="N811">
        <v>1</v>
      </c>
      <c r="O811">
        <v>3.5</v>
      </c>
      <c r="P811">
        <v>4.3</v>
      </c>
      <c r="Q811">
        <v>14</v>
      </c>
      <c r="R811" t="s">
        <v>52</v>
      </c>
      <c r="S811">
        <v>62</v>
      </c>
      <c r="T811">
        <v>293</v>
      </c>
      <c r="U811">
        <v>120</v>
      </c>
      <c r="V811">
        <v>39</v>
      </c>
      <c r="W811">
        <v>6.7</v>
      </c>
      <c r="X811">
        <f>VLOOKUP(A811,眼底和Gensini!$A:$L,2,0)</f>
        <v>0.64749999999999897</v>
      </c>
      <c r="Y811">
        <f>VLOOKUP($A811,眼底和Gensini!$A:$L,2,0)</f>
        <v>0.64749999999999897</v>
      </c>
      <c r="Z811">
        <f>VLOOKUP($A811,眼底和Gensini!$A:$L,4,0)</f>
        <v>67.5</v>
      </c>
      <c r="AA811">
        <f>VLOOKUP($A811,眼底和Gensini!$A:$L,5,0)</f>
        <v>68</v>
      </c>
      <c r="AB811">
        <f>VLOOKUP($A811,眼底和Gensini!$A:$L,6,0)</f>
        <v>104.5</v>
      </c>
      <c r="AC811">
        <f>VLOOKUP($A811,眼底和Gensini!$A:$L,7,0)</f>
        <v>112.5</v>
      </c>
      <c r="AD811">
        <f>VLOOKUP($A811,眼底和Gensini!$A:$L,8,0)</f>
        <v>1.6339999999999999</v>
      </c>
      <c r="AE811">
        <f>VLOOKUP($A811,眼底和Gensini!$A:$L,9,0)</f>
        <v>1.60899999999999</v>
      </c>
      <c r="AF811">
        <f>VLOOKUP($A811,眼底和Gensini!$A:$L,10,0)</f>
        <v>1.5887500000000001</v>
      </c>
      <c r="AG811">
        <f>VLOOKUP($A811,眼底和Gensini!$A:$L,11,0)</f>
        <v>1.2083999999999999</v>
      </c>
      <c r="AH811">
        <f>VLOOKUP($A811,眼底和Gensini!$A:$L,12,0)</f>
        <v>14</v>
      </c>
    </row>
    <row r="812" spans="1:34" x14ac:dyDescent="0.25">
      <c r="A812">
        <v>14791</v>
      </c>
      <c r="B812">
        <v>65</v>
      </c>
      <c r="C812">
        <v>2</v>
      </c>
      <c r="D812" t="s">
        <v>40</v>
      </c>
      <c r="E812" t="s">
        <v>40</v>
      </c>
      <c r="F812">
        <v>0</v>
      </c>
      <c r="G812" t="s">
        <v>138</v>
      </c>
      <c r="H812" t="s">
        <v>127</v>
      </c>
      <c r="I812" t="s">
        <v>76</v>
      </c>
      <c r="J812" t="s">
        <v>90</v>
      </c>
      <c r="K812" t="s">
        <v>80</v>
      </c>
      <c r="L812" t="s">
        <v>40</v>
      </c>
      <c r="M812" t="s">
        <v>41</v>
      </c>
      <c r="N812">
        <v>1</v>
      </c>
      <c r="O812">
        <v>5.7</v>
      </c>
      <c r="P812">
        <v>6.9</v>
      </c>
      <c r="Q812">
        <v>0</v>
      </c>
      <c r="R812">
        <v>8.1</v>
      </c>
      <c r="S812">
        <v>71</v>
      </c>
      <c r="T812">
        <v>237</v>
      </c>
      <c r="U812">
        <v>253</v>
      </c>
      <c r="V812">
        <v>65</v>
      </c>
      <c r="W812">
        <v>2.4</v>
      </c>
      <c r="X812">
        <f>VLOOKUP(A812,眼底和Gensini!$A:$L,2,0)</f>
        <v>0.90549999999999897</v>
      </c>
      <c r="Y812">
        <f>VLOOKUP($A812,眼底和Gensini!$A:$L,2,0)</f>
        <v>0.90549999999999897</v>
      </c>
      <c r="Z812">
        <f>VLOOKUP($A812,眼底和Gensini!$A:$L,4,0)</f>
        <v>68.5</v>
      </c>
      <c r="AA812">
        <f>VLOOKUP($A812,眼底和Gensini!$A:$L,5,0)</f>
        <v>59.5</v>
      </c>
      <c r="AB812">
        <f>VLOOKUP($A812,眼底和Gensini!$A:$L,6,0)</f>
        <v>78</v>
      </c>
      <c r="AC812">
        <f>VLOOKUP($A812,眼底和Gensini!$A:$L,7,0)</f>
        <v>84</v>
      </c>
      <c r="AD812">
        <f>VLOOKUP($A812,眼底和Gensini!$A:$L,8,0)</f>
        <v>1.5625</v>
      </c>
      <c r="AE812">
        <f>VLOOKUP($A812,眼底和Gensini!$A:$L,9,0)</f>
        <v>1.597</v>
      </c>
      <c r="AF812">
        <f>VLOOKUP($A812,眼底和Gensini!$A:$L,10,0)</f>
        <v>0.91894999999999905</v>
      </c>
      <c r="AG812">
        <f>VLOOKUP($A812,眼底和Gensini!$A:$L,11,0)</f>
        <v>1.0744</v>
      </c>
      <c r="AH812">
        <f>VLOOKUP($A812,眼底和Gensini!$A:$L,12,0)</f>
        <v>0</v>
      </c>
    </row>
    <row r="813" spans="1:34" x14ac:dyDescent="0.25">
      <c r="A813">
        <v>324828</v>
      </c>
      <c r="B813">
        <v>78</v>
      </c>
      <c r="C813">
        <v>1</v>
      </c>
      <c r="D813" t="s">
        <v>40</v>
      </c>
      <c r="E813" t="s">
        <v>41</v>
      </c>
      <c r="F813">
        <v>0</v>
      </c>
      <c r="G813" t="s">
        <v>153</v>
      </c>
      <c r="H813" t="s">
        <v>46</v>
      </c>
      <c r="I813" t="s">
        <v>67</v>
      </c>
      <c r="J813" t="s">
        <v>125</v>
      </c>
      <c r="K813" t="s">
        <v>55</v>
      </c>
      <c r="L813" t="s">
        <v>41</v>
      </c>
      <c r="M813" t="s">
        <v>40</v>
      </c>
      <c r="N813">
        <v>1</v>
      </c>
      <c r="O813">
        <v>3.52</v>
      </c>
      <c r="P813">
        <v>7.2</v>
      </c>
      <c r="Q813">
        <v>0</v>
      </c>
      <c r="R813">
        <v>9.9</v>
      </c>
      <c r="S813">
        <v>114</v>
      </c>
      <c r="T813">
        <v>474</v>
      </c>
      <c r="U813">
        <v>194</v>
      </c>
      <c r="V813">
        <v>157</v>
      </c>
      <c r="W813">
        <v>3.6</v>
      </c>
      <c r="X813">
        <f>VLOOKUP(A813,眼底和Gensini!$A:$L,2,0)</f>
        <v>0.81399999999999995</v>
      </c>
      <c r="Y813">
        <f>VLOOKUP($A813,眼底和Gensini!$A:$L,2,0)</f>
        <v>0.81399999999999995</v>
      </c>
      <c r="Z813">
        <f>VLOOKUP($A813,眼底和Gensini!$A:$L,4,0)</f>
        <v>78</v>
      </c>
      <c r="AA813">
        <f>VLOOKUP($A813,眼底和Gensini!$A:$L,5,0)</f>
        <v>60</v>
      </c>
      <c r="AB813">
        <f>VLOOKUP($A813,眼底和Gensini!$A:$L,6,0)</f>
        <v>97.5</v>
      </c>
      <c r="AC813">
        <f>VLOOKUP($A813,眼底和Gensini!$A:$L,7,0)</f>
        <v>94</v>
      </c>
      <c r="AD813">
        <f>VLOOKUP($A813,眼底和Gensini!$A:$L,8,0)</f>
        <v>1.3460000000000001</v>
      </c>
      <c r="AE813">
        <f>VLOOKUP($A813,眼底和Gensini!$A:$L,9,0)</f>
        <v>1.4359999999999999</v>
      </c>
      <c r="AF813">
        <f>VLOOKUP($A813,眼底和Gensini!$A:$L,10,0)</f>
        <v>0.77334999999999998</v>
      </c>
      <c r="AG813">
        <f>VLOOKUP($A813,眼底和Gensini!$A:$L,11,0)</f>
        <v>1.75599999999999</v>
      </c>
      <c r="AH813">
        <f>VLOOKUP($A813,眼底和Gensini!$A:$L,12,0)</f>
        <v>0</v>
      </c>
    </row>
    <row r="814" spans="1:34" x14ac:dyDescent="0.25">
      <c r="A814">
        <v>306711</v>
      </c>
      <c r="B814">
        <v>61</v>
      </c>
      <c r="C814">
        <v>2</v>
      </c>
      <c r="D814" t="s">
        <v>40</v>
      </c>
      <c r="E814" t="s">
        <v>40</v>
      </c>
      <c r="F814">
        <v>0</v>
      </c>
      <c r="G814" t="s">
        <v>98</v>
      </c>
      <c r="H814" t="s">
        <v>72</v>
      </c>
      <c r="I814" t="s">
        <v>51</v>
      </c>
      <c r="J814" t="s">
        <v>177</v>
      </c>
      <c r="K814" t="s">
        <v>114</v>
      </c>
      <c r="L814" t="s">
        <v>41</v>
      </c>
      <c r="M814" t="s">
        <v>40</v>
      </c>
      <c r="N814">
        <v>1</v>
      </c>
      <c r="O814">
        <v>4.16</v>
      </c>
      <c r="P814">
        <v>6.9</v>
      </c>
      <c r="Q814">
        <v>14</v>
      </c>
      <c r="R814" t="e">
        <v>#N/A</v>
      </c>
      <c r="S814">
        <v>55</v>
      </c>
      <c r="T814">
        <v>258</v>
      </c>
      <c r="U814">
        <v>209</v>
      </c>
      <c r="V814">
        <v>78</v>
      </c>
      <c r="W814">
        <v>1.6</v>
      </c>
      <c r="X814">
        <f>VLOOKUP(A814,眼底和Gensini!$A:$L,2,0)</f>
        <v>0.69199999999999995</v>
      </c>
      <c r="Y814">
        <f>VLOOKUP($A814,眼底和Gensini!$A:$L,2,0)</f>
        <v>0.69199999999999995</v>
      </c>
      <c r="Z814">
        <f>VLOOKUP($A814,眼底和Gensini!$A:$L,4,0)</f>
        <v>55.5</v>
      </c>
      <c r="AA814">
        <f>VLOOKUP($A814,眼底和Gensini!$A:$L,5,0)</f>
        <v>63.5</v>
      </c>
      <c r="AB814">
        <f>VLOOKUP($A814,眼底和Gensini!$A:$L,6,0)</f>
        <v>81.5</v>
      </c>
      <c r="AC814">
        <f>VLOOKUP($A814,眼底和Gensini!$A:$L,7,0)</f>
        <v>73</v>
      </c>
      <c r="AD814">
        <f>VLOOKUP($A814,眼底和Gensini!$A:$L,8,0)</f>
        <v>1.5894999999999999</v>
      </c>
      <c r="AE814">
        <f>VLOOKUP($A814,眼底和Gensini!$A:$L,9,0)</f>
        <v>1.60849999999999</v>
      </c>
      <c r="AF814">
        <f>VLOOKUP($A814,眼底和Gensini!$A:$L,10,0)</f>
        <v>1.2018499999999901</v>
      </c>
      <c r="AG814">
        <f>VLOOKUP($A814,眼底和Gensini!$A:$L,11,0)</f>
        <v>1.5024999999999999</v>
      </c>
      <c r="AH814">
        <f>VLOOKUP($A814,眼底和Gensini!$A:$L,12,0)</f>
        <v>14</v>
      </c>
    </row>
    <row r="815" spans="1:34" x14ac:dyDescent="0.25">
      <c r="A815">
        <v>416260</v>
      </c>
      <c r="B815">
        <v>71</v>
      </c>
      <c r="C815">
        <v>2</v>
      </c>
      <c r="D815" t="s">
        <v>40</v>
      </c>
      <c r="E815" t="s">
        <v>41</v>
      </c>
      <c r="F815">
        <v>0</v>
      </c>
      <c r="G815" t="s">
        <v>87</v>
      </c>
      <c r="H815" t="s">
        <v>72</v>
      </c>
      <c r="I815" t="s">
        <v>55</v>
      </c>
      <c r="J815" t="s">
        <v>125</v>
      </c>
      <c r="K815" t="s">
        <v>130</v>
      </c>
      <c r="L815" t="s">
        <v>41</v>
      </c>
      <c r="M815" t="s">
        <v>41</v>
      </c>
      <c r="N815">
        <v>1</v>
      </c>
      <c r="O815">
        <v>6.01</v>
      </c>
      <c r="P815">
        <v>5.7</v>
      </c>
      <c r="Q815">
        <v>0</v>
      </c>
      <c r="R815" t="s">
        <v>52</v>
      </c>
      <c r="S815">
        <v>40</v>
      </c>
      <c r="T815">
        <v>244</v>
      </c>
      <c r="U815">
        <v>186</v>
      </c>
      <c r="V815">
        <v>47</v>
      </c>
      <c r="W815">
        <v>13.1</v>
      </c>
      <c r="X815">
        <f>VLOOKUP(A815,眼底和Gensini!$A:$L,2,0)</f>
        <v>0.68599999999999905</v>
      </c>
      <c r="Y815">
        <f>VLOOKUP($A815,眼底和Gensini!$A:$L,2,0)</f>
        <v>0.68599999999999905</v>
      </c>
      <c r="Z815">
        <f>VLOOKUP($A815,眼底和Gensini!$A:$L,4,0)</f>
        <v>43.5</v>
      </c>
      <c r="AA815">
        <f>VLOOKUP($A815,眼底和Gensini!$A:$L,5,0)</f>
        <v>60</v>
      </c>
      <c r="AB815">
        <f>VLOOKUP($A815,眼底和Gensini!$A:$L,6,0)</f>
        <v>63.5</v>
      </c>
      <c r="AC815">
        <f>VLOOKUP($A815,眼底和Gensini!$A:$L,7,0)</f>
        <v>69</v>
      </c>
      <c r="AD815">
        <f>VLOOKUP($A815,眼底和Gensini!$A:$L,8,0)</f>
        <v>1.4824999999999999</v>
      </c>
      <c r="AE815">
        <f>VLOOKUP($A815,眼底和Gensini!$A:$L,9,0)</f>
        <v>1.4195</v>
      </c>
      <c r="AF815">
        <f>VLOOKUP($A815,眼底和Gensini!$A:$L,10,0)</f>
        <v>0.59789999999999999</v>
      </c>
      <c r="AG815">
        <f>VLOOKUP($A815,眼底和Gensini!$A:$L,11,0)</f>
        <v>0.98539999999999905</v>
      </c>
      <c r="AH815">
        <f>VLOOKUP($A815,眼底和Gensini!$A:$L,12,0)</f>
        <v>0</v>
      </c>
    </row>
    <row r="816" spans="1:34" x14ac:dyDescent="0.25">
      <c r="A816">
        <v>55105</v>
      </c>
      <c r="B816">
        <v>53</v>
      </c>
      <c r="C816">
        <v>2</v>
      </c>
      <c r="D816" t="s">
        <v>40</v>
      </c>
      <c r="E816" t="s">
        <v>41</v>
      </c>
      <c r="F816">
        <v>0</v>
      </c>
      <c r="G816" t="s">
        <v>53</v>
      </c>
      <c r="H816" t="s">
        <v>67</v>
      </c>
      <c r="I816" t="s">
        <v>85</v>
      </c>
      <c r="J816" t="s">
        <v>71</v>
      </c>
      <c r="K816" t="s">
        <v>44</v>
      </c>
      <c r="L816" t="s">
        <v>41</v>
      </c>
      <c r="M816" t="s">
        <v>40</v>
      </c>
      <c r="N816">
        <v>1</v>
      </c>
      <c r="O816">
        <v>4.5199999999999996</v>
      </c>
      <c r="P816">
        <v>6.1</v>
      </c>
      <c r="Q816">
        <v>0</v>
      </c>
      <c r="R816" t="s">
        <v>52</v>
      </c>
      <c r="S816">
        <v>58</v>
      </c>
      <c r="T816">
        <v>400</v>
      </c>
      <c r="U816">
        <v>163</v>
      </c>
      <c r="V816">
        <v>34</v>
      </c>
      <c r="W816">
        <v>5.6</v>
      </c>
      <c r="X816">
        <f>VLOOKUP(A816,眼底和Gensini!$A:$L,2,0)</f>
        <v>0.62249999999999905</v>
      </c>
      <c r="Y816">
        <f>VLOOKUP($A816,眼底和Gensini!$A:$L,2,0)</f>
        <v>0.62249999999999905</v>
      </c>
      <c r="Z816">
        <f>VLOOKUP($A816,眼底和Gensini!$A:$L,4,0)</f>
        <v>66</v>
      </c>
      <c r="AA816">
        <f>VLOOKUP($A816,眼底和Gensini!$A:$L,5,0)</f>
        <v>66</v>
      </c>
      <c r="AB816">
        <f>VLOOKUP($A816,眼底和Gensini!$A:$L,6,0)</f>
        <v>106.5</v>
      </c>
      <c r="AC816">
        <f>VLOOKUP($A816,眼底和Gensini!$A:$L,7,0)</f>
        <v>113</v>
      </c>
      <c r="AD816">
        <f>VLOOKUP($A816,眼底和Gensini!$A:$L,8,0)</f>
        <v>1.6345000000000001</v>
      </c>
      <c r="AE816">
        <f>VLOOKUP($A816,眼底和Gensini!$A:$L,9,0)</f>
        <v>1.6705000000000001</v>
      </c>
      <c r="AF816">
        <f>VLOOKUP($A816,眼底和Gensini!$A:$L,10,0)</f>
        <v>1.3728</v>
      </c>
      <c r="AG816">
        <f>VLOOKUP($A816,眼底和Gensini!$A:$L,11,0)</f>
        <v>1.45434999999999</v>
      </c>
      <c r="AH816">
        <f>VLOOKUP($A816,眼底和Gensini!$A:$L,12,0)</f>
        <v>0</v>
      </c>
    </row>
    <row r="817" spans="1:34" x14ac:dyDescent="0.25">
      <c r="A817">
        <v>416253</v>
      </c>
      <c r="B817">
        <v>58</v>
      </c>
      <c r="C817">
        <v>1</v>
      </c>
      <c r="D817" t="s">
        <v>40</v>
      </c>
      <c r="E817" t="s">
        <v>41</v>
      </c>
      <c r="F817">
        <v>0</v>
      </c>
      <c r="G817" t="s">
        <v>137</v>
      </c>
      <c r="H817" t="s">
        <v>72</v>
      </c>
      <c r="I817" t="s">
        <v>70</v>
      </c>
      <c r="J817" t="s">
        <v>61</v>
      </c>
      <c r="K817" t="s">
        <v>92</v>
      </c>
      <c r="L817" t="s">
        <v>41</v>
      </c>
      <c r="M817" t="s">
        <v>40</v>
      </c>
      <c r="N817">
        <v>1</v>
      </c>
      <c r="O817">
        <v>3.39</v>
      </c>
      <c r="P817">
        <v>7.6</v>
      </c>
      <c r="Q817">
        <v>6</v>
      </c>
      <c r="R817" t="s">
        <v>52</v>
      </c>
      <c r="S817">
        <v>81</v>
      </c>
      <c r="T817">
        <v>260</v>
      </c>
      <c r="U817">
        <v>128</v>
      </c>
      <c r="V817">
        <v>70</v>
      </c>
      <c r="W817">
        <v>15</v>
      </c>
      <c r="X817">
        <f>VLOOKUP(A817,眼底和Gensini!$A:$L,2,0)</f>
        <v>0.73699999999999999</v>
      </c>
      <c r="Y817">
        <f>VLOOKUP($A817,眼底和Gensini!$A:$L,2,0)</f>
        <v>0.73699999999999999</v>
      </c>
      <c r="Z817">
        <f>VLOOKUP($A817,眼底和Gensini!$A:$L,4,0)</f>
        <v>63</v>
      </c>
      <c r="AA817">
        <f>VLOOKUP($A817,眼底和Gensini!$A:$L,5,0)</f>
        <v>53</v>
      </c>
      <c r="AB817">
        <f>VLOOKUP($A817,眼底和Gensini!$A:$L,6,0)</f>
        <v>71.5</v>
      </c>
      <c r="AC817">
        <f>VLOOKUP($A817,眼底和Gensini!$A:$L,7,0)</f>
        <v>80</v>
      </c>
      <c r="AD817">
        <f>VLOOKUP($A817,眼底和Gensini!$A:$L,8,0)</f>
        <v>1.36499999999999</v>
      </c>
      <c r="AE817">
        <f>VLOOKUP($A817,眼底和Gensini!$A:$L,9,0)</f>
        <v>1.498</v>
      </c>
      <c r="AF817">
        <f>VLOOKUP($A817,眼底和Gensini!$A:$L,10,0)</f>
        <v>0.95009999999999994</v>
      </c>
      <c r="AG817">
        <f>VLOOKUP($A817,眼底和Gensini!$A:$L,11,0)</f>
        <v>1.1214</v>
      </c>
      <c r="AH817">
        <f>VLOOKUP($A817,眼底和Gensini!$A:$L,12,0)</f>
        <v>6</v>
      </c>
    </row>
    <row r="818" spans="1:34" x14ac:dyDescent="0.25">
      <c r="A818">
        <v>58050</v>
      </c>
      <c r="B818">
        <v>70</v>
      </c>
      <c r="C818">
        <v>1</v>
      </c>
      <c r="D818" t="s">
        <v>41</v>
      </c>
      <c r="E818" t="s">
        <v>40</v>
      </c>
      <c r="F818">
        <v>0</v>
      </c>
      <c r="G818" t="e">
        <v>#N/A</v>
      </c>
      <c r="H818" t="e">
        <v>#N/A</v>
      </c>
      <c r="I818" t="e">
        <v>#N/A</v>
      </c>
      <c r="J818" t="e">
        <v>#N/A</v>
      </c>
      <c r="K818" t="e">
        <v>#N/A</v>
      </c>
      <c r="L818" t="s">
        <v>40</v>
      </c>
      <c r="M818" t="s">
        <v>40</v>
      </c>
      <c r="N818">
        <v>1</v>
      </c>
      <c r="O818">
        <v>3.46</v>
      </c>
      <c r="P818">
        <v>6.9</v>
      </c>
      <c r="Q818">
        <v>130</v>
      </c>
      <c r="R818" t="s">
        <v>52</v>
      </c>
      <c r="S818">
        <v>77</v>
      </c>
      <c r="T818">
        <v>471</v>
      </c>
      <c r="U818">
        <v>151</v>
      </c>
      <c r="V818">
        <v>91</v>
      </c>
      <c r="W818">
        <v>24</v>
      </c>
      <c r="X818">
        <f>VLOOKUP(A818,眼底和Gensini!$A:$L,2,0)</f>
        <v>0.85550000000000004</v>
      </c>
      <c r="Y818">
        <f>VLOOKUP($A818,眼底和Gensini!$A:$L,2,0)</f>
        <v>0.85550000000000004</v>
      </c>
      <c r="Z818">
        <f>VLOOKUP($A818,眼底和Gensini!$A:$L,4,0)</f>
        <v>78.5</v>
      </c>
      <c r="AA818">
        <f>VLOOKUP($A818,眼底和Gensini!$A:$L,5,0)</f>
        <v>78</v>
      </c>
      <c r="AB818">
        <f>VLOOKUP($A818,眼底和Gensini!$A:$L,6,0)</f>
        <v>92</v>
      </c>
      <c r="AC818">
        <f>VLOOKUP($A818,眼底和Gensini!$A:$L,7,0)</f>
        <v>127</v>
      </c>
      <c r="AD818">
        <f>VLOOKUP($A818,眼底和Gensini!$A:$L,8,0)</f>
        <v>1.3074999999999899</v>
      </c>
      <c r="AE818">
        <f>VLOOKUP($A818,眼底和Gensini!$A:$L,9,0)</f>
        <v>1.43799999999999</v>
      </c>
      <c r="AF818">
        <f>VLOOKUP($A818,眼底和Gensini!$A:$L,10,0)</f>
        <v>1.4500500000000001</v>
      </c>
      <c r="AG818">
        <f>VLOOKUP($A818,眼底和Gensini!$A:$L,11,0)</f>
        <v>1.09015</v>
      </c>
      <c r="AH818">
        <f>VLOOKUP($A818,眼底和Gensini!$A:$L,12,0)</f>
        <v>130</v>
      </c>
    </row>
    <row r="819" spans="1:34" x14ac:dyDescent="0.25">
      <c r="A819">
        <v>243255</v>
      </c>
      <c r="B819">
        <v>77</v>
      </c>
      <c r="C819">
        <v>1</v>
      </c>
      <c r="D819" t="s">
        <v>41</v>
      </c>
      <c r="E819" t="s">
        <v>40</v>
      </c>
      <c r="F819">
        <v>0</v>
      </c>
      <c r="G819" t="s">
        <v>88</v>
      </c>
      <c r="H819" t="s">
        <v>43</v>
      </c>
      <c r="I819" t="s">
        <v>85</v>
      </c>
      <c r="J819" t="s">
        <v>157</v>
      </c>
      <c r="K819" t="s">
        <v>101</v>
      </c>
      <c r="L819" t="s">
        <v>41</v>
      </c>
      <c r="M819" t="s">
        <v>41</v>
      </c>
      <c r="N819">
        <v>1</v>
      </c>
      <c r="O819">
        <v>3.31</v>
      </c>
      <c r="P819">
        <v>9.6999999999999993</v>
      </c>
      <c r="Q819">
        <v>52</v>
      </c>
      <c r="R819" t="s">
        <v>52</v>
      </c>
      <c r="S819">
        <v>94</v>
      </c>
      <c r="T819">
        <v>259</v>
      </c>
      <c r="U819">
        <v>111</v>
      </c>
      <c r="V819">
        <v>77</v>
      </c>
      <c r="W819">
        <v>9.6</v>
      </c>
      <c r="X819">
        <f>VLOOKUP(A819,眼底和Gensini!$A:$L,2,0)</f>
        <v>0</v>
      </c>
      <c r="Y819">
        <f>VLOOKUP($A819,眼底和Gensini!$A:$L,2,0)</f>
        <v>0</v>
      </c>
      <c r="Z819">
        <f>VLOOKUP($A819,眼底和Gensini!$A:$L,4,0)</f>
        <v>0</v>
      </c>
      <c r="AA819">
        <f>VLOOKUP($A819,眼底和Gensini!$A:$L,5,0)</f>
        <v>0</v>
      </c>
      <c r="AB819">
        <f>VLOOKUP($A819,眼底和Gensini!$A:$L,6,0)</f>
        <v>0</v>
      </c>
      <c r="AC819">
        <f>VLOOKUP($A819,眼底和Gensini!$A:$L,7,0)</f>
        <v>0</v>
      </c>
      <c r="AD819">
        <f>VLOOKUP($A819,眼底和Gensini!$A:$L,8,0)</f>
        <v>0</v>
      </c>
      <c r="AE819">
        <f>VLOOKUP($A819,眼底和Gensini!$A:$L,9,0)</f>
        <v>0</v>
      </c>
      <c r="AF819">
        <f>VLOOKUP($A819,眼底和Gensini!$A:$L,10,0)</f>
        <v>0</v>
      </c>
      <c r="AG819">
        <f>VLOOKUP($A819,眼底和Gensini!$A:$L,11,0)</f>
        <v>0</v>
      </c>
      <c r="AH819">
        <f>VLOOKUP($A819,眼底和Gensini!$A:$L,12,0)</f>
        <v>52</v>
      </c>
    </row>
    <row r="820" spans="1:34" x14ac:dyDescent="0.25">
      <c r="A820">
        <v>416104</v>
      </c>
      <c r="B820">
        <v>53</v>
      </c>
      <c r="C820">
        <v>1</v>
      </c>
      <c r="D820" t="s">
        <v>41</v>
      </c>
      <c r="E820" t="s">
        <v>41</v>
      </c>
      <c r="F820">
        <v>0</v>
      </c>
      <c r="G820" t="s">
        <v>53</v>
      </c>
      <c r="H820" t="s">
        <v>92</v>
      </c>
      <c r="I820" t="s">
        <v>51</v>
      </c>
      <c r="J820" t="s">
        <v>147</v>
      </c>
      <c r="K820" t="s">
        <v>43</v>
      </c>
      <c r="L820" t="s">
        <v>41</v>
      </c>
      <c r="M820" t="s">
        <v>41</v>
      </c>
      <c r="N820">
        <v>1</v>
      </c>
      <c r="O820">
        <v>3.35</v>
      </c>
      <c r="P820">
        <v>6.6</v>
      </c>
      <c r="Q820">
        <v>18</v>
      </c>
      <c r="R820" t="s">
        <v>52</v>
      </c>
      <c r="S820">
        <v>89</v>
      </c>
      <c r="T820">
        <v>424</v>
      </c>
      <c r="U820">
        <v>153</v>
      </c>
      <c r="V820">
        <v>79</v>
      </c>
      <c r="W820">
        <v>1.5</v>
      </c>
      <c r="X820">
        <f>VLOOKUP(A820,眼底和Gensini!$A:$L,2,0)</f>
        <v>0.67900000000000005</v>
      </c>
      <c r="Y820">
        <f>VLOOKUP($A820,眼底和Gensini!$A:$L,2,0)</f>
        <v>0.67900000000000005</v>
      </c>
      <c r="Z820">
        <f>VLOOKUP($A820,眼底和Gensini!$A:$L,4,0)</f>
        <v>74.5</v>
      </c>
      <c r="AA820">
        <f>VLOOKUP($A820,眼底和Gensini!$A:$L,5,0)</f>
        <v>65.5</v>
      </c>
      <c r="AB820">
        <f>VLOOKUP($A820,眼底和Gensini!$A:$L,6,0)</f>
        <v>111</v>
      </c>
      <c r="AC820">
        <f>VLOOKUP($A820,眼底和Gensini!$A:$L,7,0)</f>
        <v>97.5</v>
      </c>
      <c r="AD820">
        <f>VLOOKUP($A820,眼底和Gensini!$A:$L,8,0)</f>
        <v>1.5854999999999999</v>
      </c>
      <c r="AE820">
        <f>VLOOKUP($A820,眼底和Gensini!$A:$L,9,0)</f>
        <v>1.603</v>
      </c>
      <c r="AF820">
        <f>VLOOKUP($A820,眼底和Gensini!$A:$L,10,0)</f>
        <v>1.9319500000000001</v>
      </c>
      <c r="AG820">
        <f>VLOOKUP($A820,眼底和Gensini!$A:$L,11,0)</f>
        <v>1.7334000000000001</v>
      </c>
      <c r="AH820">
        <f>VLOOKUP($A820,眼底和Gensini!$A:$L,12,0)</f>
        <v>18</v>
      </c>
    </row>
    <row r="821" spans="1:34" x14ac:dyDescent="0.25">
      <c r="A821">
        <v>416296</v>
      </c>
      <c r="B821">
        <v>62</v>
      </c>
      <c r="C821">
        <v>1</v>
      </c>
      <c r="D821" t="s">
        <v>41</v>
      </c>
      <c r="E821" t="s">
        <v>41</v>
      </c>
      <c r="F821">
        <v>0</v>
      </c>
      <c r="G821" t="s">
        <v>73</v>
      </c>
      <c r="H821" t="s">
        <v>76</v>
      </c>
      <c r="I821" t="s">
        <v>85</v>
      </c>
      <c r="J821" t="s">
        <v>143</v>
      </c>
      <c r="K821" t="s">
        <v>46</v>
      </c>
      <c r="L821" t="s">
        <v>41</v>
      </c>
      <c r="M821" t="s">
        <v>41</v>
      </c>
      <c r="N821">
        <v>1</v>
      </c>
      <c r="O821">
        <v>4.03</v>
      </c>
      <c r="P821">
        <v>5.3</v>
      </c>
      <c r="Q821">
        <v>10</v>
      </c>
      <c r="R821" t="s">
        <v>52</v>
      </c>
      <c r="S821">
        <v>77</v>
      </c>
      <c r="T821">
        <v>329</v>
      </c>
      <c r="U821">
        <v>175</v>
      </c>
      <c r="V821">
        <v>107</v>
      </c>
      <c r="W821">
        <v>15.5</v>
      </c>
      <c r="X821">
        <f>VLOOKUP(A821,眼底和Gensini!$A:$L,2,0)</f>
        <v>0.53699999999999903</v>
      </c>
      <c r="Y821">
        <f>VLOOKUP($A821,眼底和Gensini!$A:$L,2,0)</f>
        <v>0.53699999999999903</v>
      </c>
      <c r="Z821">
        <f>VLOOKUP($A821,眼底和Gensini!$A:$L,4,0)</f>
        <v>47.5</v>
      </c>
      <c r="AA821">
        <f>VLOOKUP($A821,眼底和Gensini!$A:$L,5,0)</f>
        <v>65</v>
      </c>
      <c r="AB821">
        <f>VLOOKUP($A821,眼底和Gensini!$A:$L,6,0)</f>
        <v>91</v>
      </c>
      <c r="AC821">
        <f>VLOOKUP($A821,眼底和Gensini!$A:$L,7,0)</f>
        <v>92</v>
      </c>
      <c r="AD821">
        <f>VLOOKUP($A821,眼底和Gensini!$A:$L,8,0)</f>
        <v>1.4604999999999899</v>
      </c>
      <c r="AE821">
        <f>VLOOKUP($A821,眼底和Gensini!$A:$L,9,0)</f>
        <v>1.5009999999999899</v>
      </c>
      <c r="AF821">
        <f>VLOOKUP($A821,眼底和Gensini!$A:$L,10,0)</f>
        <v>0.76839999999999997</v>
      </c>
      <c r="AG821">
        <f>VLOOKUP($A821,眼底和Gensini!$A:$L,11,0)</f>
        <v>1.50065</v>
      </c>
      <c r="AH821">
        <f>VLOOKUP($A821,眼底和Gensini!$A:$L,12,0)</f>
        <v>10</v>
      </c>
    </row>
    <row r="822" spans="1:34" x14ac:dyDescent="0.25">
      <c r="A822">
        <v>111104</v>
      </c>
      <c r="B822">
        <v>69</v>
      </c>
      <c r="C822">
        <v>1</v>
      </c>
      <c r="D822" t="s">
        <v>40</v>
      </c>
      <c r="E822" t="s">
        <v>41</v>
      </c>
      <c r="F822">
        <v>0</v>
      </c>
      <c r="G822" t="s">
        <v>119</v>
      </c>
      <c r="H822" t="s">
        <v>74</v>
      </c>
      <c r="I822" t="s">
        <v>51</v>
      </c>
      <c r="J822" t="s">
        <v>98</v>
      </c>
      <c r="K822" t="s">
        <v>43</v>
      </c>
      <c r="L822" t="s">
        <v>41</v>
      </c>
      <c r="M822" t="s">
        <v>41</v>
      </c>
      <c r="N822">
        <v>1</v>
      </c>
      <c r="O822">
        <v>4.57</v>
      </c>
      <c r="P822">
        <v>7.6</v>
      </c>
      <c r="Q822">
        <v>14</v>
      </c>
      <c r="R822" t="s">
        <v>52</v>
      </c>
      <c r="S822">
        <v>60</v>
      </c>
      <c r="T822">
        <v>278</v>
      </c>
      <c r="U822">
        <v>136</v>
      </c>
      <c r="V822">
        <v>51</v>
      </c>
      <c r="W822">
        <v>16.7</v>
      </c>
      <c r="X822">
        <f>VLOOKUP(A822,眼底和Gensini!$A:$L,2,0)</f>
        <v>0.57299999999999995</v>
      </c>
      <c r="Y822">
        <f>VLOOKUP($A822,眼底和Gensini!$A:$L,2,0)</f>
        <v>0.57299999999999995</v>
      </c>
      <c r="Z822">
        <f>VLOOKUP($A822,眼底和Gensini!$A:$L,4,0)</f>
        <v>47</v>
      </c>
      <c r="AA822">
        <f>VLOOKUP($A822,眼底和Gensini!$A:$L,5,0)</f>
        <v>53.5</v>
      </c>
      <c r="AB822">
        <f>VLOOKUP($A822,眼底和Gensini!$A:$L,6,0)</f>
        <v>82</v>
      </c>
      <c r="AC822">
        <f>VLOOKUP($A822,眼底和Gensini!$A:$L,7,0)</f>
        <v>75.5</v>
      </c>
      <c r="AD822">
        <f>VLOOKUP($A822,眼底和Gensini!$A:$L,8,0)</f>
        <v>1.5734999999999999</v>
      </c>
      <c r="AE822">
        <f>VLOOKUP($A822,眼底和Gensini!$A:$L,9,0)</f>
        <v>1.6074999999999999</v>
      </c>
      <c r="AF822">
        <f>VLOOKUP($A822,眼底和Gensini!$A:$L,10,0)</f>
        <v>0.82624999999999904</v>
      </c>
      <c r="AG822">
        <f>VLOOKUP($A822,眼底和Gensini!$A:$L,11,0)</f>
        <v>1.2688999999999999</v>
      </c>
      <c r="AH822">
        <f>VLOOKUP($A822,眼底和Gensini!$A:$L,12,0)</f>
        <v>14</v>
      </c>
    </row>
    <row r="823" spans="1:34" x14ac:dyDescent="0.25">
      <c r="A823">
        <v>246604</v>
      </c>
      <c r="B823">
        <v>58</v>
      </c>
      <c r="C823">
        <v>2</v>
      </c>
      <c r="D823" t="s">
        <v>40</v>
      </c>
      <c r="E823" t="s">
        <v>40</v>
      </c>
      <c r="F823">
        <v>0</v>
      </c>
      <c r="G823" t="s">
        <v>61</v>
      </c>
      <c r="H823" t="s">
        <v>101</v>
      </c>
      <c r="I823" t="s">
        <v>70</v>
      </c>
      <c r="J823" t="s">
        <v>132</v>
      </c>
      <c r="K823" t="s">
        <v>63</v>
      </c>
      <c r="L823" t="s">
        <v>40</v>
      </c>
      <c r="M823" t="s">
        <v>41</v>
      </c>
      <c r="N823">
        <v>1</v>
      </c>
      <c r="O823">
        <v>3.72</v>
      </c>
      <c r="P823">
        <v>9</v>
      </c>
      <c r="Q823">
        <v>98</v>
      </c>
      <c r="R823">
        <v>1</v>
      </c>
      <c r="S823">
        <v>50</v>
      </c>
      <c r="T823">
        <v>326</v>
      </c>
      <c r="U823">
        <v>138</v>
      </c>
      <c r="V823">
        <v>77</v>
      </c>
      <c r="W823">
        <v>1.4</v>
      </c>
      <c r="X823">
        <f>VLOOKUP(A823,眼底和Gensini!$A:$L,2,0)</f>
        <v>0.55349999999999899</v>
      </c>
      <c r="Y823">
        <f>VLOOKUP($A823,眼底和Gensini!$A:$L,2,0)</f>
        <v>0.55349999999999899</v>
      </c>
      <c r="Z823">
        <f>VLOOKUP($A823,眼底和Gensini!$A:$L,4,0)</f>
        <v>73</v>
      </c>
      <c r="AA823">
        <f>VLOOKUP($A823,眼底和Gensini!$A:$L,5,0)</f>
        <v>65.5</v>
      </c>
      <c r="AB823">
        <f>VLOOKUP($A823,眼底和Gensini!$A:$L,6,0)</f>
        <v>135</v>
      </c>
      <c r="AC823">
        <f>VLOOKUP($A823,眼底和Gensini!$A:$L,7,0)</f>
        <v>124</v>
      </c>
      <c r="AD823">
        <f>VLOOKUP($A823,眼底和Gensini!$A:$L,8,0)</f>
        <v>1.57049999999999</v>
      </c>
      <c r="AE823">
        <f>VLOOKUP($A823,眼底和Gensini!$A:$L,9,0)</f>
        <v>1.554</v>
      </c>
      <c r="AF823">
        <f>VLOOKUP($A823,眼底和Gensini!$A:$L,10,0)</f>
        <v>1.0951</v>
      </c>
      <c r="AG823">
        <f>VLOOKUP($A823,眼底和Gensini!$A:$L,11,0)</f>
        <v>1.3532500000000001</v>
      </c>
      <c r="AH823">
        <f>VLOOKUP($A823,眼底和Gensini!$A:$L,12,0)</f>
        <v>98</v>
      </c>
    </row>
    <row r="824" spans="1:34" x14ac:dyDescent="0.25">
      <c r="A824">
        <v>416325</v>
      </c>
      <c r="B824">
        <v>29</v>
      </c>
      <c r="C824">
        <v>1</v>
      </c>
      <c r="D824" t="s">
        <v>41</v>
      </c>
      <c r="E824" t="s">
        <v>41</v>
      </c>
      <c r="F824">
        <v>0</v>
      </c>
      <c r="G824" t="s">
        <v>156</v>
      </c>
      <c r="H824" t="s">
        <v>46</v>
      </c>
      <c r="I824" t="s">
        <v>55</v>
      </c>
      <c r="J824" t="s">
        <v>59</v>
      </c>
      <c r="K824" t="s">
        <v>86</v>
      </c>
      <c r="L824" t="s">
        <v>40</v>
      </c>
      <c r="M824" t="s">
        <v>41</v>
      </c>
      <c r="N824">
        <v>1</v>
      </c>
      <c r="O824">
        <v>4.53</v>
      </c>
      <c r="P824">
        <v>5.3</v>
      </c>
      <c r="Q824">
        <v>0</v>
      </c>
      <c r="R824" t="e">
        <v>#N/A</v>
      </c>
      <c r="S824">
        <v>76</v>
      </c>
      <c r="T824">
        <v>464</v>
      </c>
      <c r="U824">
        <v>127</v>
      </c>
      <c r="V824">
        <v>131</v>
      </c>
      <c r="W824">
        <v>11.3</v>
      </c>
      <c r="X824">
        <f>VLOOKUP(A824,眼底和Gensini!$A:$L,2,0)</f>
        <v>0.63200000000000001</v>
      </c>
      <c r="Y824">
        <f>VLOOKUP($A824,眼底和Gensini!$A:$L,2,0)</f>
        <v>0.63200000000000001</v>
      </c>
      <c r="Z824">
        <f>VLOOKUP($A824,眼底和Gensini!$A:$L,4,0)</f>
        <v>59.5</v>
      </c>
      <c r="AA824">
        <f>VLOOKUP($A824,眼底和Gensini!$A:$L,5,0)</f>
        <v>57.5</v>
      </c>
      <c r="AB824">
        <f>VLOOKUP($A824,眼底和Gensini!$A:$L,6,0)</f>
        <v>94.5</v>
      </c>
      <c r="AC824">
        <f>VLOOKUP($A824,眼底和Gensini!$A:$L,7,0)</f>
        <v>88</v>
      </c>
      <c r="AD824">
        <f>VLOOKUP($A824,眼底和Gensini!$A:$L,8,0)</f>
        <v>1.6769999999999901</v>
      </c>
      <c r="AE824">
        <f>VLOOKUP($A824,眼底和Gensini!$A:$L,9,0)</f>
        <v>1.6545000000000001</v>
      </c>
      <c r="AF824">
        <f>VLOOKUP($A824,眼底和Gensini!$A:$L,10,0)</f>
        <v>1.0586500000000001</v>
      </c>
      <c r="AG824">
        <f>VLOOKUP($A824,眼底和Gensini!$A:$L,11,0)</f>
        <v>1.262</v>
      </c>
      <c r="AH824">
        <f>VLOOKUP($A824,眼底和Gensini!$A:$L,12,0)</f>
        <v>0</v>
      </c>
    </row>
    <row r="825" spans="1:34" x14ac:dyDescent="0.25">
      <c r="A825">
        <v>319571</v>
      </c>
      <c r="B825">
        <v>56</v>
      </c>
      <c r="C825">
        <v>1</v>
      </c>
      <c r="D825" t="s">
        <v>41</v>
      </c>
      <c r="E825" t="s">
        <v>41</v>
      </c>
      <c r="F825">
        <v>0</v>
      </c>
      <c r="G825" t="e">
        <v>#N/A</v>
      </c>
      <c r="H825" t="e">
        <v>#N/A</v>
      </c>
      <c r="I825" t="e">
        <v>#N/A</v>
      </c>
      <c r="J825" t="e">
        <v>#N/A</v>
      </c>
      <c r="K825" t="e">
        <v>#N/A</v>
      </c>
      <c r="L825" t="s">
        <v>40</v>
      </c>
      <c r="M825" t="s">
        <v>40</v>
      </c>
      <c r="N825">
        <v>1</v>
      </c>
      <c r="O825">
        <v>4.38</v>
      </c>
      <c r="P825">
        <v>5.7</v>
      </c>
      <c r="Q825">
        <v>0</v>
      </c>
      <c r="R825">
        <v>7.3</v>
      </c>
      <c r="S825">
        <v>76</v>
      </c>
      <c r="T825">
        <v>437</v>
      </c>
      <c r="U825">
        <v>190</v>
      </c>
      <c r="V825">
        <v>104</v>
      </c>
      <c r="W825">
        <v>5</v>
      </c>
      <c r="X825">
        <f>VLOOKUP(A825,眼底和Gensini!$A:$L,2,0)</f>
        <v>0.61349999999999905</v>
      </c>
      <c r="Y825">
        <f>VLOOKUP($A825,眼底和Gensini!$A:$L,2,0)</f>
        <v>0.61349999999999905</v>
      </c>
      <c r="Z825">
        <f>VLOOKUP($A825,眼底和Gensini!$A:$L,4,0)</f>
        <v>74.5</v>
      </c>
      <c r="AA825">
        <f>VLOOKUP($A825,眼底和Gensini!$A:$L,5,0)</f>
        <v>66.5</v>
      </c>
      <c r="AB825">
        <f>VLOOKUP($A825,眼底和Gensini!$A:$L,6,0)</f>
        <v>122</v>
      </c>
      <c r="AC825">
        <f>VLOOKUP($A825,眼底和Gensini!$A:$L,7,0)</f>
        <v>111</v>
      </c>
      <c r="AD825">
        <f>VLOOKUP($A825,眼底和Gensini!$A:$L,8,0)</f>
        <v>1.5714999999999999</v>
      </c>
      <c r="AE825">
        <f>VLOOKUP($A825,眼底和Gensini!$A:$L,9,0)</f>
        <v>1.6355</v>
      </c>
      <c r="AF825">
        <f>VLOOKUP($A825,眼底和Gensini!$A:$L,10,0)</f>
        <v>1.1979500000000001</v>
      </c>
      <c r="AG825">
        <f>VLOOKUP($A825,眼底和Gensini!$A:$L,11,0)</f>
        <v>1.21064999999999</v>
      </c>
      <c r="AH825">
        <f>VLOOKUP($A825,眼底和Gensini!$A:$L,12,0)</f>
        <v>0</v>
      </c>
    </row>
    <row r="826" spans="1:34" x14ac:dyDescent="0.25">
      <c r="A826">
        <v>38675</v>
      </c>
      <c r="B826">
        <v>72</v>
      </c>
      <c r="C826">
        <v>1</v>
      </c>
      <c r="D826" t="s">
        <v>40</v>
      </c>
      <c r="E826" t="s">
        <v>41</v>
      </c>
      <c r="F826">
        <v>0</v>
      </c>
      <c r="G826" t="s">
        <v>73</v>
      </c>
      <c r="H826" t="s">
        <v>92</v>
      </c>
      <c r="I826" t="s">
        <v>55</v>
      </c>
      <c r="J826" t="s">
        <v>155</v>
      </c>
      <c r="K826" t="s">
        <v>72</v>
      </c>
      <c r="L826" t="s">
        <v>41</v>
      </c>
      <c r="M826" t="s">
        <v>40</v>
      </c>
      <c r="N826">
        <v>1</v>
      </c>
      <c r="O826">
        <v>2.96</v>
      </c>
      <c r="P826">
        <v>5.7</v>
      </c>
      <c r="Q826">
        <v>30</v>
      </c>
      <c r="R826">
        <v>6.1</v>
      </c>
      <c r="S826">
        <v>62</v>
      </c>
      <c r="T826">
        <v>307</v>
      </c>
      <c r="U826">
        <v>216</v>
      </c>
      <c r="V826">
        <v>99</v>
      </c>
      <c r="W826">
        <v>4.2</v>
      </c>
      <c r="X826">
        <f>VLOOKUP(A826,眼底和Gensini!$A:$L,2,0)</f>
        <v>0.5575</v>
      </c>
      <c r="Y826">
        <f>VLOOKUP($A826,眼底和Gensini!$A:$L,2,0)</f>
        <v>0.5575</v>
      </c>
      <c r="Z826">
        <f>VLOOKUP($A826,眼底和Gensini!$A:$L,4,0)</f>
        <v>53.5</v>
      </c>
      <c r="AA826">
        <f>VLOOKUP($A826,眼底和Gensini!$A:$L,5,0)</f>
        <v>66</v>
      </c>
      <c r="AB826">
        <f>VLOOKUP($A826,眼底和Gensini!$A:$L,6,0)</f>
        <v>96.5</v>
      </c>
      <c r="AC826">
        <f>VLOOKUP($A826,眼底和Gensini!$A:$L,7,0)</f>
        <v>95.5</v>
      </c>
      <c r="AD826">
        <f>VLOOKUP($A826,眼底和Gensini!$A:$L,8,0)</f>
        <v>1.48599999999999</v>
      </c>
      <c r="AE826">
        <f>VLOOKUP($A826,眼底和Gensini!$A:$L,9,0)</f>
        <v>1.5394999999999901</v>
      </c>
      <c r="AF826">
        <f>VLOOKUP($A826,眼底和Gensini!$A:$L,10,0)</f>
        <v>0.73059999999999903</v>
      </c>
      <c r="AG826">
        <f>VLOOKUP($A826,眼底和Gensini!$A:$L,11,0)</f>
        <v>1.26675</v>
      </c>
      <c r="AH826">
        <f>VLOOKUP($A826,眼底和Gensini!$A:$L,12,0)</f>
        <v>30</v>
      </c>
    </row>
    <row r="827" spans="1:34" x14ac:dyDescent="0.25">
      <c r="A827">
        <v>399039</v>
      </c>
      <c r="B827">
        <v>55</v>
      </c>
      <c r="C827">
        <v>1</v>
      </c>
      <c r="D827" t="s">
        <v>41</v>
      </c>
      <c r="E827" t="s">
        <v>40</v>
      </c>
      <c r="F827">
        <v>0</v>
      </c>
      <c r="G827" t="s">
        <v>88</v>
      </c>
      <c r="H827" t="s">
        <v>101</v>
      </c>
      <c r="I827" t="s">
        <v>130</v>
      </c>
      <c r="J827" t="s">
        <v>50</v>
      </c>
      <c r="K827" t="s">
        <v>43</v>
      </c>
      <c r="L827" t="s">
        <v>40</v>
      </c>
      <c r="M827" t="s">
        <v>40</v>
      </c>
      <c r="N827">
        <v>1</v>
      </c>
      <c r="O827">
        <v>4.24</v>
      </c>
      <c r="P827">
        <v>6.1</v>
      </c>
      <c r="Q827">
        <v>0</v>
      </c>
      <c r="R827">
        <v>5.8</v>
      </c>
      <c r="S827">
        <v>96</v>
      </c>
      <c r="T827">
        <v>325</v>
      </c>
      <c r="U827">
        <v>148</v>
      </c>
      <c r="V827">
        <v>80</v>
      </c>
      <c r="W827">
        <v>2.4</v>
      </c>
      <c r="X827">
        <f>VLOOKUP(A827,眼底和Gensini!$A:$L,2,0)</f>
        <v>0.82899999999999896</v>
      </c>
      <c r="Y827">
        <f>VLOOKUP($A827,眼底和Gensini!$A:$L,2,0)</f>
        <v>0.82899999999999896</v>
      </c>
      <c r="Z827">
        <f>VLOOKUP($A827,眼底和Gensini!$A:$L,4,0)</f>
        <v>39.5</v>
      </c>
      <c r="AA827">
        <f>VLOOKUP($A827,眼底和Gensini!$A:$L,5,0)</f>
        <v>35.5</v>
      </c>
      <c r="AB827">
        <f>VLOOKUP($A827,眼底和Gensini!$A:$L,6,0)</f>
        <v>47.5</v>
      </c>
      <c r="AC827">
        <f>VLOOKUP($A827,眼底和Gensini!$A:$L,7,0)</f>
        <v>53</v>
      </c>
      <c r="AD827">
        <f>VLOOKUP($A827,眼底和Gensini!$A:$L,8,0)</f>
        <v>1.5529999999999899</v>
      </c>
      <c r="AE827">
        <f>VLOOKUP($A827,眼底和Gensini!$A:$L,9,0)</f>
        <v>1.59649999999999</v>
      </c>
      <c r="AF827">
        <f>VLOOKUP($A827,眼底和Gensini!$A:$L,10,0)</f>
        <v>0.64200000000000002</v>
      </c>
      <c r="AG827">
        <f>VLOOKUP($A827,眼底和Gensini!$A:$L,11,0)</f>
        <v>1.4761</v>
      </c>
      <c r="AH827">
        <f>VLOOKUP($A827,眼底和Gensini!$A:$L,12,0)</f>
        <v>0</v>
      </c>
    </row>
    <row r="828" spans="1:34" x14ac:dyDescent="0.25">
      <c r="A828">
        <v>416317</v>
      </c>
      <c r="B828">
        <v>56</v>
      </c>
      <c r="C828">
        <v>2</v>
      </c>
      <c r="D828" t="s">
        <v>40</v>
      </c>
      <c r="E828" t="s">
        <v>41</v>
      </c>
      <c r="F828">
        <v>0</v>
      </c>
      <c r="G828" t="s">
        <v>87</v>
      </c>
      <c r="H828" t="s">
        <v>85</v>
      </c>
      <c r="I828" t="s">
        <v>51</v>
      </c>
      <c r="J828" t="s">
        <v>111</v>
      </c>
      <c r="K828" t="s">
        <v>80</v>
      </c>
      <c r="L828" t="s">
        <v>40</v>
      </c>
      <c r="M828" t="s">
        <v>41</v>
      </c>
      <c r="N828">
        <v>1</v>
      </c>
      <c r="O828">
        <v>5.46</v>
      </c>
      <c r="P828">
        <v>5.9</v>
      </c>
      <c r="Q828">
        <v>0</v>
      </c>
      <c r="R828">
        <v>0.8</v>
      </c>
      <c r="S828">
        <v>68</v>
      </c>
      <c r="T828">
        <v>330</v>
      </c>
      <c r="U828">
        <v>168</v>
      </c>
      <c r="V828">
        <v>48</v>
      </c>
      <c r="W828">
        <v>5</v>
      </c>
      <c r="X828">
        <f>VLOOKUP(A828,眼底和Gensini!$A:$L,2,0)</f>
        <v>0.64700000000000002</v>
      </c>
      <c r="Y828">
        <f>VLOOKUP($A828,眼底和Gensini!$A:$L,2,0)</f>
        <v>0.64700000000000002</v>
      </c>
      <c r="Z828">
        <f>VLOOKUP($A828,眼底和Gensini!$A:$L,4,0)</f>
        <v>60.5</v>
      </c>
      <c r="AA828">
        <f>VLOOKUP($A828,眼底和Gensini!$A:$L,5,0)</f>
        <v>58</v>
      </c>
      <c r="AB828">
        <f>VLOOKUP($A828,眼底和Gensini!$A:$L,6,0)</f>
        <v>94.5</v>
      </c>
      <c r="AC828">
        <f>VLOOKUP($A828,眼底和Gensini!$A:$L,7,0)</f>
        <v>102</v>
      </c>
      <c r="AD828">
        <f>VLOOKUP($A828,眼底和Gensini!$A:$L,8,0)</f>
        <v>1.5065</v>
      </c>
      <c r="AE828">
        <f>VLOOKUP($A828,眼底和Gensini!$A:$L,9,0)</f>
        <v>1.623</v>
      </c>
      <c r="AF828">
        <f>VLOOKUP($A828,眼底和Gensini!$A:$L,10,0)</f>
        <v>1.0302</v>
      </c>
      <c r="AG828">
        <f>VLOOKUP($A828,眼底和Gensini!$A:$L,11,0)</f>
        <v>1.22875</v>
      </c>
      <c r="AH828">
        <f>VLOOKUP($A828,眼底和Gensini!$A:$L,12,0)</f>
        <v>0</v>
      </c>
    </row>
    <row r="829" spans="1:34" x14ac:dyDescent="0.25">
      <c r="A829">
        <v>387675</v>
      </c>
      <c r="B829">
        <v>57</v>
      </c>
      <c r="C829">
        <v>2</v>
      </c>
      <c r="D829" t="s">
        <v>40</v>
      </c>
      <c r="E829" t="s">
        <v>41</v>
      </c>
      <c r="F829">
        <v>0</v>
      </c>
      <c r="G829" t="s">
        <v>61</v>
      </c>
      <c r="H829" t="s">
        <v>72</v>
      </c>
      <c r="I829" t="s">
        <v>112</v>
      </c>
      <c r="J829" t="s">
        <v>68</v>
      </c>
      <c r="K829" t="s">
        <v>55</v>
      </c>
      <c r="L829" t="s">
        <v>41</v>
      </c>
      <c r="M829" t="s">
        <v>40</v>
      </c>
      <c r="N829">
        <v>1</v>
      </c>
      <c r="O829">
        <v>3.34</v>
      </c>
      <c r="P829">
        <v>5.9</v>
      </c>
      <c r="Q829">
        <v>0</v>
      </c>
      <c r="R829" t="s">
        <v>52</v>
      </c>
      <c r="S829">
        <v>62</v>
      </c>
      <c r="T829">
        <v>308</v>
      </c>
      <c r="U829">
        <v>190</v>
      </c>
      <c r="V829">
        <v>90</v>
      </c>
      <c r="W829">
        <v>13.8</v>
      </c>
      <c r="X829">
        <f>VLOOKUP(A829,眼底和Gensini!$A:$L,2,0)</f>
        <v>0.61099999999999899</v>
      </c>
      <c r="Y829">
        <f>VLOOKUP($A829,眼底和Gensini!$A:$L,2,0)</f>
        <v>0.61099999999999899</v>
      </c>
      <c r="Z829">
        <f>VLOOKUP($A829,眼底和Gensini!$A:$L,4,0)</f>
        <v>64</v>
      </c>
      <c r="AA829">
        <f>VLOOKUP($A829,眼底和Gensini!$A:$L,5,0)</f>
        <v>62.5</v>
      </c>
      <c r="AB829">
        <f>VLOOKUP($A829,眼底和Gensini!$A:$L,6,0)</f>
        <v>105.5</v>
      </c>
      <c r="AC829">
        <f>VLOOKUP($A829,眼底和Gensini!$A:$L,7,0)</f>
        <v>111</v>
      </c>
      <c r="AD829">
        <f>VLOOKUP($A829,眼底和Gensini!$A:$L,8,0)</f>
        <v>1.4435</v>
      </c>
      <c r="AE829">
        <f>VLOOKUP($A829,眼底和Gensini!$A:$L,9,0)</f>
        <v>1.5309999999999999</v>
      </c>
      <c r="AF829">
        <f>VLOOKUP($A829,眼底和Gensini!$A:$L,10,0)</f>
        <v>1.2248000000000001</v>
      </c>
      <c r="AG829">
        <f>VLOOKUP($A829,眼底和Gensini!$A:$L,11,0)</f>
        <v>1.3803000000000001</v>
      </c>
      <c r="AH829">
        <f>VLOOKUP($A829,眼底和Gensini!$A:$L,12,0)</f>
        <v>0</v>
      </c>
    </row>
    <row r="830" spans="1:34" x14ac:dyDescent="0.25">
      <c r="A830">
        <v>66340</v>
      </c>
      <c r="B830">
        <v>67</v>
      </c>
      <c r="C830">
        <v>2</v>
      </c>
      <c r="D830" t="s">
        <v>41</v>
      </c>
      <c r="E830" t="s">
        <v>41</v>
      </c>
      <c r="F830">
        <v>0</v>
      </c>
      <c r="G830" t="s">
        <v>47</v>
      </c>
      <c r="H830" t="s">
        <v>127</v>
      </c>
      <c r="I830" t="s">
        <v>101</v>
      </c>
      <c r="J830" t="s">
        <v>157</v>
      </c>
      <c r="K830" t="s">
        <v>128</v>
      </c>
      <c r="L830" t="s">
        <v>40</v>
      </c>
      <c r="M830" t="s">
        <v>40</v>
      </c>
      <c r="N830">
        <v>1</v>
      </c>
      <c r="O830">
        <v>2.77</v>
      </c>
      <c r="P830">
        <v>5.8</v>
      </c>
      <c r="Q830">
        <v>58</v>
      </c>
      <c r="R830" t="e">
        <v>#N/A</v>
      </c>
      <c r="S830" t="e">
        <v>#N/A</v>
      </c>
      <c r="T830" t="e">
        <v>#N/A</v>
      </c>
      <c r="U830" t="e">
        <v>#N/A</v>
      </c>
      <c r="V830" t="e">
        <v>#N/A</v>
      </c>
      <c r="W830" t="e">
        <v>#N/A</v>
      </c>
      <c r="X830">
        <f>VLOOKUP(A830,眼底和Gensini!$A:$L,2,0)</f>
        <v>0.77700000000000002</v>
      </c>
      <c r="Y830">
        <f>VLOOKUP($A830,眼底和Gensini!$A:$L,2,0)</f>
        <v>0.77700000000000002</v>
      </c>
      <c r="Z830">
        <f>VLOOKUP($A830,眼底和Gensini!$A:$L,4,0)</f>
        <v>63</v>
      </c>
      <c r="AA830">
        <f>VLOOKUP($A830,眼底和Gensini!$A:$L,5,0)</f>
        <v>49.5</v>
      </c>
      <c r="AB830">
        <f>VLOOKUP($A830,眼底和Gensini!$A:$L,6,0)</f>
        <v>82</v>
      </c>
      <c r="AC830">
        <f>VLOOKUP($A830,眼底和Gensini!$A:$L,7,0)</f>
        <v>84.5</v>
      </c>
      <c r="AD830">
        <f>VLOOKUP($A830,眼底和Gensini!$A:$L,8,0)</f>
        <v>1.5</v>
      </c>
      <c r="AE830">
        <f>VLOOKUP($A830,眼底和Gensini!$A:$L,9,0)</f>
        <v>1.4949999999999899</v>
      </c>
      <c r="AF830">
        <f>VLOOKUP($A830,眼底和Gensini!$A:$L,10,0)</f>
        <v>0.88595000000000002</v>
      </c>
      <c r="AG830">
        <f>VLOOKUP($A830,眼底和Gensini!$A:$L,11,0)</f>
        <v>1.0766</v>
      </c>
      <c r="AH830">
        <f>VLOOKUP($A830,眼底和Gensini!$A:$L,12,0)</f>
        <v>58</v>
      </c>
    </row>
    <row r="831" spans="1:34" x14ac:dyDescent="0.25">
      <c r="A831">
        <v>416207</v>
      </c>
      <c r="B831">
        <v>49</v>
      </c>
      <c r="C831">
        <v>2</v>
      </c>
      <c r="D831" t="s">
        <v>40</v>
      </c>
      <c r="E831" t="s">
        <v>40</v>
      </c>
      <c r="F831">
        <v>0</v>
      </c>
      <c r="G831" t="s">
        <v>107</v>
      </c>
      <c r="H831" t="s">
        <v>48</v>
      </c>
      <c r="I831" t="s">
        <v>70</v>
      </c>
      <c r="J831" t="s">
        <v>132</v>
      </c>
      <c r="K831" t="s">
        <v>51</v>
      </c>
      <c r="L831" t="s">
        <v>41</v>
      </c>
      <c r="M831" t="s">
        <v>40</v>
      </c>
      <c r="N831">
        <v>1</v>
      </c>
      <c r="O831">
        <v>4.2300000000000004</v>
      </c>
      <c r="P831">
        <v>4.7</v>
      </c>
      <c r="Q831">
        <v>0</v>
      </c>
      <c r="R831" t="s">
        <v>52</v>
      </c>
      <c r="S831">
        <v>47</v>
      </c>
      <c r="T831">
        <v>227</v>
      </c>
      <c r="U831">
        <v>158</v>
      </c>
      <c r="V831">
        <v>58</v>
      </c>
      <c r="W831">
        <v>10.5</v>
      </c>
      <c r="X831">
        <f>VLOOKUP(A831,眼底和Gensini!$A:$L,2,0)</f>
        <v>0.63299999999999901</v>
      </c>
      <c r="Y831">
        <f>VLOOKUP($A831,眼底和Gensini!$A:$L,2,0)</f>
        <v>0.63299999999999901</v>
      </c>
      <c r="Z831">
        <f>VLOOKUP($A831,眼底和Gensini!$A:$L,4,0)</f>
        <v>57</v>
      </c>
      <c r="AA831">
        <f>VLOOKUP($A831,眼底和Gensini!$A:$L,5,0)</f>
        <v>60</v>
      </c>
      <c r="AB831">
        <f>VLOOKUP($A831,眼底和Gensini!$A:$L,6,0)</f>
        <v>89.5</v>
      </c>
      <c r="AC831">
        <f>VLOOKUP($A831,眼底和Gensini!$A:$L,7,0)</f>
        <v>94</v>
      </c>
      <c r="AD831">
        <f>VLOOKUP($A831,眼底和Gensini!$A:$L,8,0)</f>
        <v>1.5499999999999901</v>
      </c>
      <c r="AE831">
        <f>VLOOKUP($A831,眼底和Gensini!$A:$L,9,0)</f>
        <v>1.5914999999999999</v>
      </c>
      <c r="AF831">
        <f>VLOOKUP($A831,眼底和Gensini!$A:$L,10,0)</f>
        <v>1.1486499999999999</v>
      </c>
      <c r="AG831">
        <f>VLOOKUP($A831,眼底和Gensini!$A:$L,11,0)</f>
        <v>1.79924999999999</v>
      </c>
      <c r="AH831">
        <f>VLOOKUP($A831,眼底和Gensini!$A:$L,12,0)</f>
        <v>0</v>
      </c>
    </row>
    <row r="832" spans="1:34" x14ac:dyDescent="0.25">
      <c r="A832">
        <v>416187</v>
      </c>
      <c r="B832">
        <v>44</v>
      </c>
      <c r="C832">
        <v>2</v>
      </c>
      <c r="D832" t="s">
        <v>40</v>
      </c>
      <c r="E832" t="s">
        <v>41</v>
      </c>
      <c r="F832">
        <v>0</v>
      </c>
      <c r="G832" t="s">
        <v>119</v>
      </c>
      <c r="H832" t="s">
        <v>172</v>
      </c>
      <c r="I832" t="s">
        <v>67</v>
      </c>
      <c r="J832" t="s">
        <v>149</v>
      </c>
      <c r="K832" t="s">
        <v>69</v>
      </c>
      <c r="L832" t="s">
        <v>40</v>
      </c>
      <c r="M832" t="s">
        <v>40</v>
      </c>
      <c r="N832">
        <v>1</v>
      </c>
      <c r="O832">
        <v>5.81</v>
      </c>
      <c r="P832">
        <v>5.3</v>
      </c>
      <c r="Q832" t="e">
        <v>#N/A</v>
      </c>
      <c r="R832" t="e">
        <v>#N/A</v>
      </c>
      <c r="S832">
        <v>52</v>
      </c>
      <c r="T832">
        <v>238</v>
      </c>
      <c r="U832">
        <v>169</v>
      </c>
      <c r="V832">
        <v>102</v>
      </c>
      <c r="W832">
        <v>13</v>
      </c>
      <c r="X832">
        <f>VLOOKUP(A832,眼底和Gensini!$A:$L,2,0)</f>
        <v>0.6905</v>
      </c>
      <c r="Y832">
        <f>VLOOKUP($A832,眼底和Gensini!$A:$L,2,0)</f>
        <v>0.6905</v>
      </c>
      <c r="Z832">
        <f>VLOOKUP($A832,眼底和Gensini!$A:$L,4,0)</f>
        <v>60.5</v>
      </c>
      <c r="AA832">
        <f>VLOOKUP($A832,眼底和Gensini!$A:$L,5,0)</f>
        <v>54.5</v>
      </c>
      <c r="AB832">
        <f>VLOOKUP($A832,眼底和Gensini!$A:$L,6,0)</f>
        <v>88</v>
      </c>
      <c r="AC832">
        <f>VLOOKUP($A832,眼底和Gensini!$A:$L,7,0)</f>
        <v>102.5</v>
      </c>
      <c r="AD832">
        <f>VLOOKUP($A832,眼底和Gensini!$A:$L,8,0)</f>
        <v>1.5785</v>
      </c>
      <c r="AE832">
        <f>VLOOKUP($A832,眼底和Gensini!$A:$L,9,0)</f>
        <v>1.6085</v>
      </c>
      <c r="AF832">
        <f>VLOOKUP($A832,眼底和Gensini!$A:$L,10,0)</f>
        <v>0.93810000000000004</v>
      </c>
      <c r="AG832">
        <f>VLOOKUP($A832,眼底和Gensini!$A:$L,11,0)</f>
        <v>1.4055</v>
      </c>
      <c r="AH832">
        <f>VLOOKUP($A832,眼底和Gensini!$A:$L,12,0)</f>
        <v>0</v>
      </c>
    </row>
    <row r="833" spans="1:34" x14ac:dyDescent="0.25">
      <c r="A833">
        <v>416426</v>
      </c>
      <c r="B833">
        <v>76</v>
      </c>
      <c r="C833">
        <v>2</v>
      </c>
      <c r="D833" t="s">
        <v>40</v>
      </c>
      <c r="E833" t="s">
        <v>41</v>
      </c>
      <c r="F833">
        <v>0</v>
      </c>
      <c r="G833" t="s">
        <v>61</v>
      </c>
      <c r="H833" t="s">
        <v>77</v>
      </c>
      <c r="I833" t="s">
        <v>67</v>
      </c>
      <c r="J833" t="s">
        <v>59</v>
      </c>
      <c r="K833" t="s">
        <v>92</v>
      </c>
      <c r="L833" t="s">
        <v>41</v>
      </c>
      <c r="M833" t="s">
        <v>41</v>
      </c>
      <c r="N833">
        <v>1</v>
      </c>
      <c r="O833">
        <v>3.89</v>
      </c>
      <c r="P833">
        <v>4.9000000000000004</v>
      </c>
      <c r="Q833">
        <v>10</v>
      </c>
      <c r="R833">
        <v>11.1</v>
      </c>
      <c r="S833">
        <v>45</v>
      </c>
      <c r="T833">
        <v>194</v>
      </c>
      <c r="U833">
        <v>196</v>
      </c>
      <c r="V833">
        <v>62</v>
      </c>
      <c r="W833">
        <v>1.1000000000000001</v>
      </c>
      <c r="X833">
        <f>VLOOKUP(A833,眼底和Gensini!$A:$L,2,0)</f>
        <v>0.56850000000000001</v>
      </c>
      <c r="Y833">
        <f>VLOOKUP($A833,眼底和Gensini!$A:$L,2,0)</f>
        <v>0.56850000000000001</v>
      </c>
      <c r="Z833">
        <f>VLOOKUP($A833,眼底和Gensini!$A:$L,4,0)</f>
        <v>41.5</v>
      </c>
      <c r="AA833">
        <f>VLOOKUP($A833,眼底和Gensini!$A:$L,5,0)</f>
        <v>50</v>
      </c>
      <c r="AB833">
        <f>VLOOKUP($A833,眼底和Gensini!$A:$L,6,0)</f>
        <v>74</v>
      </c>
      <c r="AC833">
        <f>VLOOKUP($A833,眼底和Gensini!$A:$L,7,0)</f>
        <v>88</v>
      </c>
      <c r="AD833">
        <f>VLOOKUP($A833,眼底和Gensini!$A:$L,8,0)</f>
        <v>1.3835</v>
      </c>
      <c r="AE833">
        <f>VLOOKUP($A833,眼底和Gensini!$A:$L,9,0)</f>
        <v>1.4910000000000001</v>
      </c>
      <c r="AF833">
        <f>VLOOKUP($A833,眼底和Gensini!$A:$L,10,0)</f>
        <v>1.04935</v>
      </c>
      <c r="AG833">
        <f>VLOOKUP($A833,眼底和Gensini!$A:$L,11,0)</f>
        <v>1.0987499999999999</v>
      </c>
      <c r="AH833">
        <f>VLOOKUP($A833,眼底和Gensini!$A:$L,12,0)</f>
        <v>10</v>
      </c>
    </row>
    <row r="834" spans="1:34" x14ac:dyDescent="0.25">
      <c r="A834">
        <v>416421</v>
      </c>
      <c r="B834">
        <v>57</v>
      </c>
      <c r="C834">
        <v>1</v>
      </c>
      <c r="D834" t="s">
        <v>41</v>
      </c>
      <c r="E834" t="s">
        <v>41</v>
      </c>
      <c r="F834">
        <v>0</v>
      </c>
      <c r="G834" t="s">
        <v>88</v>
      </c>
      <c r="H834" t="e">
        <v>#N/A</v>
      </c>
      <c r="I834" t="s">
        <v>72</v>
      </c>
      <c r="J834" t="s">
        <v>109</v>
      </c>
      <c r="K834" t="s">
        <v>63</v>
      </c>
      <c r="L834" t="s">
        <v>41</v>
      </c>
      <c r="M834" t="s">
        <v>41</v>
      </c>
      <c r="N834">
        <v>1</v>
      </c>
      <c r="O834">
        <v>3.33</v>
      </c>
      <c r="P834">
        <v>5.0999999999999996</v>
      </c>
      <c r="Q834">
        <v>6</v>
      </c>
      <c r="R834">
        <v>24.5</v>
      </c>
      <c r="S834">
        <v>57</v>
      </c>
      <c r="T834">
        <v>379</v>
      </c>
      <c r="U834">
        <v>264</v>
      </c>
      <c r="V834">
        <v>34</v>
      </c>
      <c r="W834">
        <v>7.9</v>
      </c>
      <c r="X834">
        <f>VLOOKUP(A834,眼底和Gensini!$A:$L,2,0)</f>
        <v>0.60299999999999998</v>
      </c>
      <c r="Y834">
        <f>VLOOKUP($A834,眼底和Gensini!$A:$L,2,0)</f>
        <v>0.60299999999999998</v>
      </c>
      <c r="Z834">
        <f>VLOOKUP($A834,眼底和Gensini!$A:$L,4,0)</f>
        <v>74.5</v>
      </c>
      <c r="AA834">
        <f>VLOOKUP($A834,眼底和Gensini!$A:$L,5,0)</f>
        <v>66</v>
      </c>
      <c r="AB834">
        <f>VLOOKUP($A834,眼底和Gensini!$A:$L,6,0)</f>
        <v>125</v>
      </c>
      <c r="AC834">
        <f>VLOOKUP($A834,眼底和Gensini!$A:$L,7,0)</f>
        <v>138</v>
      </c>
      <c r="AD834">
        <f>VLOOKUP($A834,眼底和Gensini!$A:$L,8,0)</f>
        <v>1.5705</v>
      </c>
      <c r="AE834">
        <f>VLOOKUP($A834,眼底和Gensini!$A:$L,9,0)</f>
        <v>1.6399999999999899</v>
      </c>
      <c r="AF834">
        <f>VLOOKUP($A834,眼底和Gensini!$A:$L,10,0)</f>
        <v>1.18285</v>
      </c>
      <c r="AG834">
        <f>VLOOKUP($A834,眼底和Gensini!$A:$L,11,0)</f>
        <v>1.3832499999999901</v>
      </c>
      <c r="AH834">
        <f>VLOOKUP($A834,眼底和Gensini!$A:$L,12,0)</f>
        <v>6</v>
      </c>
    </row>
    <row r="835" spans="1:34" x14ac:dyDescent="0.25">
      <c r="A835">
        <v>396674</v>
      </c>
      <c r="B835">
        <v>81</v>
      </c>
      <c r="C835">
        <v>1</v>
      </c>
      <c r="D835" t="s">
        <v>41</v>
      </c>
      <c r="E835" t="s">
        <v>41</v>
      </c>
      <c r="F835">
        <v>0</v>
      </c>
      <c r="G835" t="s">
        <v>126</v>
      </c>
      <c r="H835" t="s">
        <v>80</v>
      </c>
      <c r="I835" t="s">
        <v>55</v>
      </c>
      <c r="J835" t="s">
        <v>123</v>
      </c>
      <c r="K835" t="s">
        <v>51</v>
      </c>
      <c r="L835" t="s">
        <v>41</v>
      </c>
      <c r="M835" t="s">
        <v>40</v>
      </c>
      <c r="N835">
        <v>1</v>
      </c>
      <c r="O835">
        <v>4.0599999999999996</v>
      </c>
      <c r="P835">
        <v>5.7</v>
      </c>
      <c r="Q835">
        <v>74</v>
      </c>
      <c r="R835" t="s">
        <v>52</v>
      </c>
      <c r="S835">
        <v>119</v>
      </c>
      <c r="T835">
        <v>351</v>
      </c>
      <c r="U835">
        <v>204</v>
      </c>
      <c r="V835">
        <v>71</v>
      </c>
      <c r="W835">
        <v>11.7</v>
      </c>
      <c r="X835">
        <f>VLOOKUP(A835,眼底和Gensini!$A:$L,2,0)</f>
        <v>0.61450000000000005</v>
      </c>
      <c r="Y835">
        <f>VLOOKUP($A835,眼底和Gensini!$A:$L,2,0)</f>
        <v>0.61450000000000005</v>
      </c>
      <c r="Z835">
        <f>VLOOKUP($A835,眼底和Gensini!$A:$L,4,0)</f>
        <v>62.5</v>
      </c>
      <c r="AA835">
        <f>VLOOKUP($A835,眼底和Gensini!$A:$L,5,0)</f>
        <v>75.5</v>
      </c>
      <c r="AB835">
        <f>VLOOKUP($A835,眼底和Gensini!$A:$L,6,0)</f>
        <v>102</v>
      </c>
      <c r="AC835">
        <f>VLOOKUP($A835,眼底和Gensini!$A:$L,7,0)</f>
        <v>97.5</v>
      </c>
      <c r="AD835">
        <f>VLOOKUP($A835,眼底和Gensini!$A:$L,8,0)</f>
        <v>1.427</v>
      </c>
      <c r="AE835">
        <f>VLOOKUP($A835,眼底和Gensini!$A:$L,9,0)</f>
        <v>1.52849999999999</v>
      </c>
      <c r="AF835">
        <f>VLOOKUP($A835,眼底和Gensini!$A:$L,10,0)</f>
        <v>3.3378000000000001</v>
      </c>
      <c r="AG835">
        <f>VLOOKUP($A835,眼底和Gensini!$A:$L,11,0)</f>
        <v>1.4317</v>
      </c>
      <c r="AH835">
        <f>VLOOKUP($A835,眼底和Gensini!$A:$L,12,0)</f>
        <v>74</v>
      </c>
    </row>
    <row r="836" spans="1:34" x14ac:dyDescent="0.25">
      <c r="A836">
        <v>366544</v>
      </c>
      <c r="B836">
        <v>62</v>
      </c>
      <c r="C836">
        <v>1</v>
      </c>
      <c r="D836" t="s">
        <v>41</v>
      </c>
      <c r="E836" t="s">
        <v>40</v>
      </c>
      <c r="F836">
        <v>0</v>
      </c>
      <c r="G836" t="s">
        <v>124</v>
      </c>
      <c r="H836" t="s">
        <v>63</v>
      </c>
      <c r="I836" t="s">
        <v>83</v>
      </c>
      <c r="J836" t="s">
        <v>103</v>
      </c>
      <c r="K836" t="s">
        <v>112</v>
      </c>
      <c r="L836" t="s">
        <v>40</v>
      </c>
      <c r="M836" t="s">
        <v>40</v>
      </c>
      <c r="N836">
        <v>1</v>
      </c>
      <c r="O836">
        <v>4.01</v>
      </c>
      <c r="P836">
        <v>5.7</v>
      </c>
      <c r="Q836">
        <v>0</v>
      </c>
      <c r="R836">
        <v>0.2</v>
      </c>
      <c r="S836">
        <v>111</v>
      </c>
      <c r="T836">
        <v>322</v>
      </c>
      <c r="U836">
        <v>212</v>
      </c>
      <c r="V836">
        <v>94</v>
      </c>
      <c r="W836">
        <v>1.8</v>
      </c>
      <c r="X836">
        <f>VLOOKUP(A836,眼底和Gensini!$A:$L,2,0)</f>
        <v>0.73449999999999904</v>
      </c>
      <c r="Y836">
        <f>VLOOKUP($A836,眼底和Gensini!$A:$L,2,0)</f>
        <v>0.73449999999999904</v>
      </c>
      <c r="Z836">
        <f>VLOOKUP($A836,眼底和Gensini!$A:$L,4,0)</f>
        <v>52.5</v>
      </c>
      <c r="AA836">
        <f>VLOOKUP($A836,眼底和Gensini!$A:$L,5,0)</f>
        <v>57</v>
      </c>
      <c r="AB836">
        <f>VLOOKUP($A836,眼底和Gensini!$A:$L,6,0)</f>
        <v>74</v>
      </c>
      <c r="AC836">
        <f>VLOOKUP($A836,眼底和Gensini!$A:$L,7,0)</f>
        <v>79</v>
      </c>
      <c r="AD836">
        <f>VLOOKUP($A836,眼底和Gensini!$A:$L,8,0)</f>
        <v>1.6019999999999901</v>
      </c>
      <c r="AE836">
        <f>VLOOKUP($A836,眼底和Gensini!$A:$L,9,0)</f>
        <v>1.6584999999999901</v>
      </c>
      <c r="AF836">
        <f>VLOOKUP($A836,眼底和Gensini!$A:$L,10,0)</f>
        <v>0.96765000000000001</v>
      </c>
      <c r="AG836">
        <f>VLOOKUP($A836,眼底和Gensini!$A:$L,11,0)</f>
        <v>1.17425</v>
      </c>
      <c r="AH836">
        <f>VLOOKUP($A836,眼底和Gensini!$A:$L,12,0)</f>
        <v>0</v>
      </c>
    </row>
    <row r="837" spans="1:34" x14ac:dyDescent="0.25">
      <c r="A837">
        <v>150154</v>
      </c>
      <c r="B837">
        <v>53</v>
      </c>
      <c r="C837">
        <v>1</v>
      </c>
      <c r="D837" t="s">
        <v>41</v>
      </c>
      <c r="E837" t="s">
        <v>40</v>
      </c>
      <c r="F837">
        <v>0</v>
      </c>
      <c r="G837" t="s">
        <v>57</v>
      </c>
      <c r="H837" t="s">
        <v>72</v>
      </c>
      <c r="I837" t="s">
        <v>67</v>
      </c>
      <c r="J837" t="s">
        <v>137</v>
      </c>
      <c r="K837" t="s">
        <v>49</v>
      </c>
      <c r="L837" t="s">
        <v>40</v>
      </c>
      <c r="M837" t="s">
        <v>40</v>
      </c>
      <c r="N837">
        <v>1</v>
      </c>
      <c r="O837">
        <v>3.98</v>
      </c>
      <c r="P837">
        <v>6.7</v>
      </c>
      <c r="Q837">
        <v>16</v>
      </c>
      <c r="R837">
        <v>9.1999999999999993</v>
      </c>
      <c r="S837">
        <v>73</v>
      </c>
      <c r="T837">
        <v>409</v>
      </c>
      <c r="U837">
        <v>164</v>
      </c>
      <c r="V837">
        <v>111</v>
      </c>
      <c r="W837">
        <v>9.1</v>
      </c>
      <c r="X837">
        <f>VLOOKUP(A837,眼底和Gensini!$A:$L,2,0)</f>
        <v>0.52100000000000002</v>
      </c>
      <c r="Y837">
        <f>VLOOKUP($A837,眼底和Gensini!$A:$L,2,0)</f>
        <v>0.52100000000000002</v>
      </c>
      <c r="Z837">
        <f>VLOOKUP($A837,眼底和Gensini!$A:$L,4,0)</f>
        <v>54</v>
      </c>
      <c r="AA837">
        <f>VLOOKUP($A837,眼底和Gensini!$A:$L,5,0)</f>
        <v>57</v>
      </c>
      <c r="AB837">
        <f>VLOOKUP($A837,眼底和Gensini!$A:$L,6,0)</f>
        <v>104</v>
      </c>
      <c r="AC837">
        <f>VLOOKUP($A837,眼底和Gensini!$A:$L,7,0)</f>
        <v>98.5</v>
      </c>
      <c r="AD837">
        <f>VLOOKUP($A837,眼底和Gensini!$A:$L,8,0)</f>
        <v>1.5894999999999999</v>
      </c>
      <c r="AE837">
        <f>VLOOKUP($A837,眼底和Gensini!$A:$L,9,0)</f>
        <v>1.631</v>
      </c>
      <c r="AF837">
        <f>VLOOKUP($A837,眼底和Gensini!$A:$L,10,0)</f>
        <v>0.68620000000000003</v>
      </c>
      <c r="AG837">
        <f>VLOOKUP($A837,眼底和Gensini!$A:$L,11,0)</f>
        <v>1.3633500000000001</v>
      </c>
      <c r="AH837">
        <f>VLOOKUP($A837,眼底和Gensini!$A:$L,12,0)</f>
        <v>16</v>
      </c>
    </row>
    <row r="838" spans="1:34" x14ac:dyDescent="0.25">
      <c r="A838">
        <v>416137</v>
      </c>
      <c r="B838">
        <v>29</v>
      </c>
      <c r="C838">
        <v>1</v>
      </c>
      <c r="D838" t="s">
        <v>41</v>
      </c>
      <c r="E838" t="s">
        <v>40</v>
      </c>
      <c r="F838">
        <v>0</v>
      </c>
      <c r="G838" t="s">
        <v>110</v>
      </c>
      <c r="H838" t="s">
        <v>80</v>
      </c>
      <c r="I838" t="s">
        <v>51</v>
      </c>
      <c r="J838" t="s">
        <v>152</v>
      </c>
      <c r="K838" t="s">
        <v>77</v>
      </c>
      <c r="L838" t="s">
        <v>41</v>
      </c>
      <c r="M838" t="s">
        <v>41</v>
      </c>
      <c r="N838">
        <v>1</v>
      </c>
      <c r="O838">
        <v>4.88</v>
      </c>
      <c r="P838">
        <v>4.7</v>
      </c>
      <c r="Q838">
        <v>24</v>
      </c>
      <c r="R838" t="s">
        <v>52</v>
      </c>
      <c r="S838">
        <v>47</v>
      </c>
      <c r="T838">
        <v>551</v>
      </c>
      <c r="U838">
        <v>444</v>
      </c>
      <c r="V838">
        <v>133</v>
      </c>
      <c r="W838">
        <v>13</v>
      </c>
      <c r="X838">
        <f>VLOOKUP(A838,眼底和Gensini!$A:$L,2,0)</f>
        <v>0.66049999999999898</v>
      </c>
      <c r="Y838">
        <f>VLOOKUP($A838,眼底和Gensini!$A:$L,2,0)</f>
        <v>0.66049999999999898</v>
      </c>
      <c r="Z838">
        <f>VLOOKUP($A838,眼底和Gensini!$A:$L,4,0)</f>
        <v>70</v>
      </c>
      <c r="AA838">
        <f>VLOOKUP($A838,眼底和Gensini!$A:$L,5,0)</f>
        <v>74</v>
      </c>
      <c r="AB838">
        <f>VLOOKUP($A838,眼底和Gensini!$A:$L,6,0)</f>
        <v>106</v>
      </c>
      <c r="AC838">
        <f>VLOOKUP($A838,眼底和Gensini!$A:$L,7,0)</f>
        <v>107.5</v>
      </c>
      <c r="AD838">
        <f>VLOOKUP($A838,眼底和Gensini!$A:$L,8,0)</f>
        <v>1.637</v>
      </c>
      <c r="AE838">
        <f>VLOOKUP($A838,眼底和Gensini!$A:$L,9,0)</f>
        <v>1.6444999999999901</v>
      </c>
      <c r="AF838">
        <f>VLOOKUP($A838,眼底和Gensini!$A:$L,10,0)</f>
        <v>0.89295000000000002</v>
      </c>
      <c r="AG838">
        <f>VLOOKUP($A838,眼底和Gensini!$A:$L,11,0)</f>
        <v>1.4388000000000001</v>
      </c>
      <c r="AH838">
        <f>VLOOKUP($A838,眼底和Gensini!$A:$L,12,0)</f>
        <v>24</v>
      </c>
    </row>
    <row r="839" spans="1:34" x14ac:dyDescent="0.25">
      <c r="A839">
        <v>416512</v>
      </c>
      <c r="B839">
        <v>70</v>
      </c>
      <c r="C839">
        <v>1</v>
      </c>
      <c r="D839" t="s">
        <v>41</v>
      </c>
      <c r="E839" t="s">
        <v>40</v>
      </c>
      <c r="F839">
        <v>0</v>
      </c>
      <c r="G839" t="s">
        <v>57</v>
      </c>
      <c r="H839" t="s">
        <v>101</v>
      </c>
      <c r="I839" t="s">
        <v>70</v>
      </c>
      <c r="J839" t="s">
        <v>148</v>
      </c>
      <c r="K839" t="s">
        <v>145</v>
      </c>
      <c r="L839" t="s">
        <v>41</v>
      </c>
      <c r="M839" t="s">
        <v>41</v>
      </c>
      <c r="N839">
        <v>1</v>
      </c>
      <c r="O839">
        <v>4.79</v>
      </c>
      <c r="P839">
        <v>5.4</v>
      </c>
      <c r="Q839">
        <v>36</v>
      </c>
      <c r="R839">
        <v>5.9</v>
      </c>
      <c r="S839">
        <v>86</v>
      </c>
      <c r="T839">
        <v>287</v>
      </c>
      <c r="U839">
        <v>152</v>
      </c>
      <c r="V839">
        <v>113</v>
      </c>
      <c r="W839">
        <v>9.1999999999999993</v>
      </c>
      <c r="X839">
        <f>VLOOKUP(A839,眼底和Gensini!$A:$L,2,0)</f>
        <v>0.91249999999999998</v>
      </c>
      <c r="Y839">
        <f>VLOOKUP($A839,眼底和Gensini!$A:$L,2,0)</f>
        <v>0.91249999999999998</v>
      </c>
      <c r="Z839">
        <f>VLOOKUP($A839,眼底和Gensini!$A:$L,4,0)</f>
        <v>63.5</v>
      </c>
      <c r="AA839">
        <f>VLOOKUP($A839,眼底和Gensini!$A:$L,5,0)</f>
        <v>67</v>
      </c>
      <c r="AB839">
        <f>VLOOKUP($A839,眼底和Gensini!$A:$L,6,0)</f>
        <v>73</v>
      </c>
      <c r="AC839">
        <f>VLOOKUP($A839,眼底和Gensini!$A:$L,7,0)</f>
        <v>99</v>
      </c>
      <c r="AD839">
        <f>VLOOKUP($A839,眼底和Gensini!$A:$L,8,0)</f>
        <v>1.4429999999999901</v>
      </c>
      <c r="AE839">
        <f>VLOOKUP($A839,眼底和Gensini!$A:$L,9,0)</f>
        <v>1.5665</v>
      </c>
      <c r="AF839">
        <f>VLOOKUP($A839,眼底和Gensini!$A:$L,10,0)</f>
        <v>0.86519999999999997</v>
      </c>
      <c r="AG839">
        <f>VLOOKUP($A839,眼底和Gensini!$A:$L,11,0)</f>
        <v>1.10745</v>
      </c>
      <c r="AH839">
        <f>VLOOKUP($A839,眼底和Gensini!$A:$L,12,0)</f>
        <v>36</v>
      </c>
    </row>
    <row r="840" spans="1:34" x14ac:dyDescent="0.25">
      <c r="A840">
        <v>355584</v>
      </c>
      <c r="B840">
        <v>59</v>
      </c>
      <c r="C840">
        <v>2</v>
      </c>
      <c r="D840" t="s">
        <v>41</v>
      </c>
      <c r="E840" t="s">
        <v>40</v>
      </c>
      <c r="F840">
        <v>0</v>
      </c>
      <c r="G840" t="s">
        <v>119</v>
      </c>
      <c r="H840" t="s">
        <v>51</v>
      </c>
      <c r="I840" t="s">
        <v>51</v>
      </c>
      <c r="J840" t="s">
        <v>150</v>
      </c>
      <c r="K840" t="s">
        <v>89</v>
      </c>
      <c r="L840" t="s">
        <v>40</v>
      </c>
      <c r="M840" t="s">
        <v>40</v>
      </c>
      <c r="N840">
        <v>1</v>
      </c>
      <c r="O840">
        <v>5.54</v>
      </c>
      <c r="P840">
        <v>5.2</v>
      </c>
      <c r="Q840">
        <v>0</v>
      </c>
      <c r="R840">
        <v>1</v>
      </c>
      <c r="S840">
        <v>59</v>
      </c>
      <c r="T840">
        <v>334</v>
      </c>
      <c r="U840">
        <v>192</v>
      </c>
      <c r="V840">
        <v>70</v>
      </c>
      <c r="W840">
        <v>2.5</v>
      </c>
      <c r="X840">
        <f>VLOOKUP(A840,眼底和Gensini!$A:$L,2,0)</f>
        <v>0.690499999999999</v>
      </c>
      <c r="Y840">
        <f>VLOOKUP($A840,眼底和Gensini!$A:$L,2,0)</f>
        <v>0.690499999999999</v>
      </c>
      <c r="Z840">
        <f>VLOOKUP($A840,眼底和Gensini!$A:$L,4,0)</f>
        <v>77.5</v>
      </c>
      <c r="AA840">
        <f>VLOOKUP($A840,眼底和Gensini!$A:$L,5,0)</f>
        <v>69.5</v>
      </c>
      <c r="AB840">
        <f>VLOOKUP($A840,眼底和Gensini!$A:$L,6,0)</f>
        <v>112</v>
      </c>
      <c r="AC840">
        <f>VLOOKUP($A840,眼底和Gensini!$A:$L,7,0)</f>
        <v>121</v>
      </c>
      <c r="AD840">
        <f>VLOOKUP($A840,眼底和Gensini!$A:$L,8,0)</f>
        <v>1.6194999999999999</v>
      </c>
      <c r="AE840">
        <f>VLOOKUP($A840,眼底和Gensini!$A:$L,9,0)</f>
        <v>1.613</v>
      </c>
      <c r="AF840">
        <f>VLOOKUP($A840,眼底和Gensini!$A:$L,10,0)</f>
        <v>0.91010000000000002</v>
      </c>
      <c r="AG840">
        <f>VLOOKUP($A840,眼底和Gensini!$A:$L,11,0)</f>
        <v>1.1869999999999901</v>
      </c>
      <c r="AH840">
        <f>VLOOKUP($A840,眼底和Gensini!$A:$L,12,0)</f>
        <v>0</v>
      </c>
    </row>
    <row r="841" spans="1:34" x14ac:dyDescent="0.25">
      <c r="A841">
        <v>416510</v>
      </c>
      <c r="B841">
        <v>39</v>
      </c>
      <c r="C841">
        <v>1</v>
      </c>
      <c r="D841" t="s">
        <v>41</v>
      </c>
      <c r="E841" t="s">
        <v>41</v>
      </c>
      <c r="F841">
        <v>0</v>
      </c>
      <c r="G841" t="s">
        <v>73</v>
      </c>
      <c r="H841" t="s">
        <v>58</v>
      </c>
      <c r="I841" t="s">
        <v>55</v>
      </c>
      <c r="J841" t="s">
        <v>106</v>
      </c>
      <c r="K841" t="s">
        <v>60</v>
      </c>
      <c r="L841" t="s">
        <v>40</v>
      </c>
      <c r="M841" t="s">
        <v>41</v>
      </c>
      <c r="N841">
        <v>1</v>
      </c>
      <c r="O841">
        <v>3.88</v>
      </c>
      <c r="P841">
        <v>5.5</v>
      </c>
      <c r="Q841">
        <v>0</v>
      </c>
      <c r="R841">
        <v>0.9</v>
      </c>
      <c r="S841">
        <v>97</v>
      </c>
      <c r="T841">
        <v>489</v>
      </c>
      <c r="U841">
        <v>195</v>
      </c>
      <c r="V841">
        <v>293</v>
      </c>
      <c r="W841">
        <v>15.3</v>
      </c>
      <c r="X841">
        <f>VLOOKUP(A841,眼底和Gensini!$A:$L,2,0)</f>
        <v>0.56299999999999895</v>
      </c>
      <c r="Y841">
        <f>VLOOKUP($A841,眼底和Gensini!$A:$L,2,0)</f>
        <v>0.56299999999999895</v>
      </c>
      <c r="Z841">
        <f>VLOOKUP($A841,眼底和Gensini!$A:$L,4,0)</f>
        <v>46</v>
      </c>
      <c r="AA841">
        <f>VLOOKUP($A841,眼底和Gensini!$A:$L,5,0)</f>
        <v>54</v>
      </c>
      <c r="AB841">
        <f>VLOOKUP($A841,眼底和Gensini!$A:$L,6,0)</f>
        <v>82.5</v>
      </c>
      <c r="AC841">
        <f>VLOOKUP($A841,眼底和Gensini!$A:$L,7,0)</f>
        <v>79</v>
      </c>
      <c r="AD841">
        <f>VLOOKUP($A841,眼底和Gensini!$A:$L,8,0)</f>
        <v>1.5465</v>
      </c>
      <c r="AE841">
        <f>VLOOKUP($A841,眼底和Gensini!$A:$L,9,0)</f>
        <v>1.5814999999999999</v>
      </c>
      <c r="AF841">
        <f>VLOOKUP($A841,眼底和Gensini!$A:$L,10,0)</f>
        <v>1.4068000000000001</v>
      </c>
      <c r="AG841">
        <f>VLOOKUP($A841,眼底和Gensini!$A:$L,11,0)</f>
        <v>1.532</v>
      </c>
      <c r="AH841">
        <f>VLOOKUP($A841,眼底和Gensini!$A:$L,12,0)</f>
        <v>0</v>
      </c>
    </row>
    <row r="842" spans="1:34" x14ac:dyDescent="0.25">
      <c r="A842">
        <v>416570</v>
      </c>
      <c r="B842">
        <v>39</v>
      </c>
      <c r="C842">
        <v>1</v>
      </c>
      <c r="D842" t="s">
        <v>41</v>
      </c>
      <c r="E842" t="s">
        <v>41</v>
      </c>
      <c r="F842">
        <v>0</v>
      </c>
      <c r="G842" t="s">
        <v>124</v>
      </c>
      <c r="H842" t="s">
        <v>121</v>
      </c>
      <c r="I842" t="s">
        <v>55</v>
      </c>
      <c r="J842" t="s">
        <v>155</v>
      </c>
      <c r="K842" t="s">
        <v>85</v>
      </c>
      <c r="L842" t="s">
        <v>41</v>
      </c>
      <c r="M842" t="s">
        <v>41</v>
      </c>
      <c r="N842">
        <v>1</v>
      </c>
      <c r="O842">
        <v>7.23</v>
      </c>
      <c r="P842">
        <v>5.8</v>
      </c>
      <c r="Q842">
        <v>0</v>
      </c>
      <c r="R842" t="e">
        <v>#N/A</v>
      </c>
      <c r="S842">
        <v>75</v>
      </c>
      <c r="T842">
        <v>407</v>
      </c>
      <c r="U842">
        <v>188</v>
      </c>
      <c r="V842">
        <v>186</v>
      </c>
      <c r="W842">
        <v>17.7</v>
      </c>
      <c r="X842">
        <f>VLOOKUP(A842,眼底和Gensini!$A:$L,2,0)</f>
        <v>0.64949999999999897</v>
      </c>
      <c r="Y842">
        <f>VLOOKUP($A842,眼底和Gensini!$A:$L,2,0)</f>
        <v>0.64949999999999897</v>
      </c>
      <c r="Z842">
        <f>VLOOKUP($A842,眼底和Gensini!$A:$L,4,0)</f>
        <v>75.5</v>
      </c>
      <c r="AA842">
        <f>VLOOKUP($A842,眼底和Gensini!$A:$L,5,0)</f>
        <v>80.5</v>
      </c>
      <c r="AB842">
        <f>VLOOKUP($A842,眼底和Gensini!$A:$L,6,0)</f>
        <v>117</v>
      </c>
      <c r="AC842">
        <f>VLOOKUP($A842,眼底和Gensini!$A:$L,7,0)</f>
        <v>112.5</v>
      </c>
      <c r="AD842">
        <f>VLOOKUP($A842,眼底和Gensini!$A:$L,8,0)</f>
        <v>1.6769999999999901</v>
      </c>
      <c r="AE842">
        <f>VLOOKUP($A842,眼底和Gensini!$A:$L,9,0)</f>
        <v>1.6585000000000001</v>
      </c>
      <c r="AF842">
        <f>VLOOKUP($A842,眼底和Gensini!$A:$L,10,0)</f>
        <v>1.6174500000000001</v>
      </c>
      <c r="AG842">
        <f>VLOOKUP($A842,眼底和Gensini!$A:$L,11,0)</f>
        <v>1.3119000000000001</v>
      </c>
      <c r="AH842">
        <f>VLOOKUP($A842,眼底和Gensini!$A:$L,12,0)</f>
        <v>0</v>
      </c>
    </row>
    <row r="843" spans="1:34" x14ac:dyDescent="0.25">
      <c r="A843">
        <v>416531</v>
      </c>
      <c r="B843">
        <v>40</v>
      </c>
      <c r="C843">
        <v>1</v>
      </c>
      <c r="D843" t="s">
        <v>40</v>
      </c>
      <c r="E843" t="s">
        <v>40</v>
      </c>
      <c r="F843">
        <v>0</v>
      </c>
      <c r="G843" t="s">
        <v>88</v>
      </c>
      <c r="H843" t="s">
        <v>65</v>
      </c>
      <c r="I843" t="s">
        <v>67</v>
      </c>
      <c r="J843" t="s">
        <v>149</v>
      </c>
      <c r="K843" t="s">
        <v>122</v>
      </c>
      <c r="L843" t="s">
        <v>41</v>
      </c>
      <c r="M843" t="s">
        <v>41</v>
      </c>
      <c r="N843">
        <v>1</v>
      </c>
      <c r="O843">
        <v>3.71</v>
      </c>
      <c r="P843">
        <v>5.5</v>
      </c>
      <c r="Q843">
        <v>6</v>
      </c>
      <c r="R843" t="s">
        <v>52</v>
      </c>
      <c r="S843">
        <v>76</v>
      </c>
      <c r="T843">
        <v>632</v>
      </c>
      <c r="U843">
        <v>223</v>
      </c>
      <c r="V843">
        <v>78</v>
      </c>
      <c r="W843">
        <v>3.2</v>
      </c>
      <c r="X843">
        <f>VLOOKUP(A843,眼底和Gensini!$A:$L,2,0)</f>
        <v>0.61850000000000005</v>
      </c>
      <c r="Y843">
        <f>VLOOKUP($A843,眼底和Gensini!$A:$L,2,0)</f>
        <v>0.61850000000000005</v>
      </c>
      <c r="Z843">
        <f>VLOOKUP($A843,眼底和Gensini!$A:$L,4,0)</f>
        <v>65</v>
      </c>
      <c r="AA843">
        <f>VLOOKUP($A843,眼底和Gensini!$A:$L,5,0)</f>
        <v>66</v>
      </c>
      <c r="AB843">
        <f>VLOOKUP($A843,眼底和Gensini!$A:$L,6,0)</f>
        <v>105.5</v>
      </c>
      <c r="AC843">
        <f>VLOOKUP($A843,眼底和Gensini!$A:$L,7,0)</f>
        <v>104.5</v>
      </c>
      <c r="AD843">
        <f>VLOOKUP($A843,眼底和Gensini!$A:$L,8,0)</f>
        <v>1.6094999999999999</v>
      </c>
      <c r="AE843">
        <f>VLOOKUP($A843,眼底和Gensini!$A:$L,9,0)</f>
        <v>1.63</v>
      </c>
      <c r="AF843">
        <f>VLOOKUP($A843,眼底和Gensini!$A:$L,10,0)</f>
        <v>0.92830000000000001</v>
      </c>
      <c r="AG843">
        <f>VLOOKUP($A843,眼底和Gensini!$A:$L,11,0)</f>
        <v>1.24275</v>
      </c>
      <c r="AH843">
        <f>VLOOKUP($A843,眼底和Gensini!$A:$L,12,0)</f>
        <v>6</v>
      </c>
    </row>
    <row r="844" spans="1:34" x14ac:dyDescent="0.25">
      <c r="A844">
        <v>416559</v>
      </c>
      <c r="B844">
        <v>60</v>
      </c>
      <c r="C844">
        <v>1</v>
      </c>
      <c r="D844" t="s">
        <v>40</v>
      </c>
      <c r="E844" t="s">
        <v>41</v>
      </c>
      <c r="F844">
        <v>0</v>
      </c>
      <c r="G844" t="s">
        <v>57</v>
      </c>
      <c r="H844" t="s">
        <v>72</v>
      </c>
      <c r="I844" t="s">
        <v>55</v>
      </c>
      <c r="J844" t="s">
        <v>135</v>
      </c>
      <c r="K844" t="s">
        <v>83</v>
      </c>
      <c r="L844" t="s">
        <v>41</v>
      </c>
      <c r="M844" t="s">
        <v>41</v>
      </c>
      <c r="N844">
        <v>1</v>
      </c>
      <c r="O844">
        <v>3.01</v>
      </c>
      <c r="P844">
        <v>7</v>
      </c>
      <c r="Q844">
        <v>28</v>
      </c>
      <c r="R844" t="s">
        <v>52</v>
      </c>
      <c r="S844">
        <v>68</v>
      </c>
      <c r="T844">
        <v>325</v>
      </c>
      <c r="U844">
        <v>178</v>
      </c>
      <c r="V844">
        <v>88</v>
      </c>
      <c r="W844">
        <v>2.1</v>
      </c>
      <c r="X844">
        <f>VLOOKUP(A844,眼底和Gensini!$A:$L,2,0)</f>
        <v>0.78800000000000003</v>
      </c>
      <c r="Y844">
        <f>VLOOKUP($A844,眼底和Gensini!$A:$L,2,0)</f>
        <v>0.78800000000000003</v>
      </c>
      <c r="Z844">
        <f>VLOOKUP($A844,眼底和Gensini!$A:$L,4,0)</f>
        <v>60.5</v>
      </c>
      <c r="AA844">
        <f>VLOOKUP($A844,眼底和Gensini!$A:$L,5,0)</f>
        <v>46</v>
      </c>
      <c r="AB844">
        <f>VLOOKUP($A844,眼底和Gensini!$A:$L,6,0)</f>
        <v>77</v>
      </c>
      <c r="AC844">
        <f>VLOOKUP($A844,眼底和Gensini!$A:$L,7,0)</f>
        <v>79</v>
      </c>
      <c r="AD844">
        <f>VLOOKUP($A844,眼底和Gensini!$A:$L,8,0)</f>
        <v>1.5205</v>
      </c>
      <c r="AE844">
        <f>VLOOKUP($A844,眼底和Gensini!$A:$L,9,0)</f>
        <v>1.575</v>
      </c>
      <c r="AF844">
        <f>VLOOKUP($A844,眼底和Gensini!$A:$L,10,0)</f>
        <v>1.0306500000000001</v>
      </c>
      <c r="AG844">
        <f>VLOOKUP($A844,眼底和Gensini!$A:$L,11,0)</f>
        <v>1.1133500000000001</v>
      </c>
      <c r="AH844">
        <f>VLOOKUP($A844,眼底和Gensini!$A:$L,12,0)</f>
        <v>28</v>
      </c>
    </row>
    <row r="845" spans="1:34" x14ac:dyDescent="0.25">
      <c r="A845">
        <v>348059</v>
      </c>
      <c r="B845">
        <v>59</v>
      </c>
      <c r="C845">
        <v>2</v>
      </c>
      <c r="D845" t="s">
        <v>40</v>
      </c>
      <c r="E845" t="s">
        <v>40</v>
      </c>
      <c r="F845">
        <v>0</v>
      </c>
      <c r="G845" t="s">
        <v>47</v>
      </c>
      <c r="H845" t="s">
        <v>62</v>
      </c>
      <c r="I845" t="s">
        <v>108</v>
      </c>
      <c r="J845" t="s">
        <v>151</v>
      </c>
      <c r="K845" t="s">
        <v>84</v>
      </c>
      <c r="L845" t="s">
        <v>40</v>
      </c>
      <c r="M845" t="s">
        <v>40</v>
      </c>
      <c r="N845">
        <v>1</v>
      </c>
      <c r="O845">
        <v>4.82</v>
      </c>
      <c r="P845">
        <v>5.4</v>
      </c>
      <c r="Q845">
        <v>18</v>
      </c>
      <c r="R845">
        <v>0.7</v>
      </c>
      <c r="S845">
        <v>69</v>
      </c>
      <c r="T845">
        <v>245</v>
      </c>
      <c r="U845">
        <v>252</v>
      </c>
      <c r="V845">
        <v>403</v>
      </c>
      <c r="W845">
        <v>8.1999999999999993</v>
      </c>
      <c r="X845">
        <f>VLOOKUP(A845,眼底和Gensini!$A:$L,2,0)</f>
        <v>0.63600000000000001</v>
      </c>
      <c r="Y845">
        <f>VLOOKUP($A845,眼底和Gensini!$A:$L,2,0)</f>
        <v>0.63600000000000001</v>
      </c>
      <c r="Z845">
        <f>VLOOKUP($A845,眼底和Gensini!$A:$L,4,0)</f>
        <v>50.5</v>
      </c>
      <c r="AA845">
        <f>VLOOKUP($A845,眼底和Gensini!$A:$L,5,0)</f>
        <v>46.5</v>
      </c>
      <c r="AB845">
        <f>VLOOKUP($A845,眼底和Gensini!$A:$L,6,0)</f>
        <v>79.5</v>
      </c>
      <c r="AC845">
        <f>VLOOKUP($A845,眼底和Gensini!$A:$L,7,0)</f>
        <v>91</v>
      </c>
      <c r="AD845">
        <f>VLOOKUP($A845,眼底和Gensini!$A:$L,8,0)</f>
        <v>1.5495000000000001</v>
      </c>
      <c r="AE845">
        <f>VLOOKUP($A845,眼底和Gensini!$A:$L,9,0)</f>
        <v>1.6204999999999901</v>
      </c>
      <c r="AF845">
        <f>VLOOKUP($A845,眼底和Gensini!$A:$L,10,0)</f>
        <v>0.88039999999999996</v>
      </c>
      <c r="AG845">
        <f>VLOOKUP($A845,眼底和Gensini!$A:$L,11,0)</f>
        <v>1.2721499999999999</v>
      </c>
      <c r="AH845">
        <f>VLOOKUP($A845,眼底和Gensini!$A:$L,12,0)</f>
        <v>18</v>
      </c>
    </row>
    <row r="846" spans="1:34" x14ac:dyDescent="0.25">
      <c r="A846">
        <v>416569</v>
      </c>
      <c r="B846">
        <v>58</v>
      </c>
      <c r="C846">
        <v>1</v>
      </c>
      <c r="D846" t="s">
        <v>41</v>
      </c>
      <c r="E846" t="s">
        <v>41</v>
      </c>
      <c r="F846">
        <v>0</v>
      </c>
      <c r="G846" t="s">
        <v>88</v>
      </c>
      <c r="H846" t="s">
        <v>121</v>
      </c>
      <c r="I846" t="s">
        <v>55</v>
      </c>
      <c r="J846" t="s">
        <v>93</v>
      </c>
      <c r="K846" t="s">
        <v>76</v>
      </c>
      <c r="L846" t="s">
        <v>41</v>
      </c>
      <c r="M846" t="s">
        <v>40</v>
      </c>
      <c r="N846">
        <v>1</v>
      </c>
      <c r="O846">
        <v>7.61</v>
      </c>
      <c r="P846">
        <v>5.5</v>
      </c>
      <c r="Q846">
        <v>14</v>
      </c>
      <c r="R846">
        <v>3.3</v>
      </c>
      <c r="S846">
        <v>93</v>
      </c>
      <c r="T846">
        <v>400</v>
      </c>
      <c r="U846">
        <v>183</v>
      </c>
      <c r="V846">
        <v>69</v>
      </c>
      <c r="W846">
        <v>6.5</v>
      </c>
      <c r="X846">
        <f>VLOOKUP(A846,眼底和Gensini!$A:$L,2,0)</f>
        <v>0.6855</v>
      </c>
      <c r="Y846">
        <f>VLOOKUP($A846,眼底和Gensini!$A:$L,2,0)</f>
        <v>0.6855</v>
      </c>
      <c r="Z846">
        <f>VLOOKUP($A846,眼底和Gensini!$A:$L,4,0)</f>
        <v>54.5</v>
      </c>
      <c r="AA846">
        <f>VLOOKUP($A846,眼底和Gensini!$A:$L,5,0)</f>
        <v>55</v>
      </c>
      <c r="AB846">
        <f>VLOOKUP($A846,眼底和Gensini!$A:$L,6,0)</f>
        <v>79.5</v>
      </c>
      <c r="AC846">
        <f>VLOOKUP($A846,眼底和Gensini!$A:$L,7,0)</f>
        <v>84.5</v>
      </c>
      <c r="AD846">
        <f>VLOOKUP($A846,眼底和Gensini!$A:$L,8,0)</f>
        <v>1.4954999999999901</v>
      </c>
      <c r="AE846">
        <f>VLOOKUP($A846,眼底和Gensini!$A:$L,9,0)</f>
        <v>1.5860000000000001</v>
      </c>
      <c r="AF846">
        <f>VLOOKUP($A846,眼底和Gensini!$A:$L,10,0)</f>
        <v>1.0386</v>
      </c>
      <c r="AG846">
        <f>VLOOKUP($A846,眼底和Gensini!$A:$L,11,0)</f>
        <v>2.2741499999999899</v>
      </c>
      <c r="AH846">
        <f>VLOOKUP($A846,眼底和Gensini!$A:$L,12,0)</f>
        <v>14</v>
      </c>
    </row>
    <row r="847" spans="1:34" x14ac:dyDescent="0.25">
      <c r="A847">
        <v>212112</v>
      </c>
      <c r="B847">
        <v>57</v>
      </c>
      <c r="C847">
        <v>1</v>
      </c>
      <c r="D847" t="s">
        <v>41</v>
      </c>
      <c r="E847" t="s">
        <v>41</v>
      </c>
      <c r="F847">
        <v>0</v>
      </c>
      <c r="G847" t="s">
        <v>156</v>
      </c>
      <c r="H847" t="s">
        <v>51</v>
      </c>
      <c r="I847" t="s">
        <v>72</v>
      </c>
      <c r="J847" t="s">
        <v>159</v>
      </c>
      <c r="K847" t="s">
        <v>147</v>
      </c>
      <c r="L847" t="s">
        <v>41</v>
      </c>
      <c r="M847" t="s">
        <v>40</v>
      </c>
      <c r="N847">
        <v>1</v>
      </c>
      <c r="O847">
        <v>4.3899999999999997</v>
      </c>
      <c r="P847">
        <v>8.4</v>
      </c>
      <c r="Q847">
        <v>54</v>
      </c>
      <c r="R847" t="s">
        <v>52</v>
      </c>
      <c r="S847">
        <v>85</v>
      </c>
      <c r="T847">
        <v>362</v>
      </c>
      <c r="U847">
        <v>205</v>
      </c>
      <c r="V847">
        <v>123</v>
      </c>
      <c r="W847">
        <v>1</v>
      </c>
      <c r="X847">
        <f>VLOOKUP(A847,眼底和Gensini!$A:$L,2,0)</f>
        <v>0.58199999999999996</v>
      </c>
      <c r="Y847">
        <f>VLOOKUP($A847,眼底和Gensini!$A:$L,2,0)</f>
        <v>0.58199999999999996</v>
      </c>
      <c r="Z847">
        <f>VLOOKUP($A847,眼底和Gensini!$A:$L,4,0)</f>
        <v>58</v>
      </c>
      <c r="AA847">
        <f>VLOOKUP($A847,眼底和Gensini!$A:$L,5,0)</f>
        <v>41</v>
      </c>
      <c r="AB847">
        <f>VLOOKUP($A847,眼底和Gensini!$A:$L,6,0)</f>
        <v>100</v>
      </c>
      <c r="AC847">
        <f>VLOOKUP($A847,眼底和Gensini!$A:$L,7,0)</f>
        <v>108</v>
      </c>
      <c r="AD847">
        <f>VLOOKUP($A847,眼底和Gensini!$A:$L,8,0)</f>
        <v>1.5780000000000001</v>
      </c>
      <c r="AE847">
        <f>VLOOKUP($A847,眼底和Gensini!$A:$L,9,0)</f>
        <v>1.659</v>
      </c>
      <c r="AF847">
        <f>VLOOKUP($A847,眼底和Gensini!$A:$L,10,0)</f>
        <v>0.79390000000000005</v>
      </c>
      <c r="AG847">
        <f>VLOOKUP($A847,眼底和Gensini!$A:$L,11,0)</f>
        <v>2.3532000000000002</v>
      </c>
      <c r="AH847">
        <f>VLOOKUP($A847,眼底和Gensini!$A:$L,12,0)</f>
        <v>54</v>
      </c>
    </row>
    <row r="848" spans="1:34" x14ac:dyDescent="0.25">
      <c r="A848">
        <v>398691</v>
      </c>
      <c r="B848">
        <v>53</v>
      </c>
      <c r="C848">
        <v>1</v>
      </c>
      <c r="D848" t="s">
        <v>41</v>
      </c>
      <c r="E848" t="s">
        <v>41</v>
      </c>
      <c r="F848">
        <v>0</v>
      </c>
      <c r="G848" t="e">
        <v>#N/A</v>
      </c>
      <c r="H848" t="e">
        <v>#N/A</v>
      </c>
      <c r="I848" t="e">
        <v>#N/A</v>
      </c>
      <c r="J848" t="e">
        <v>#N/A</v>
      </c>
      <c r="K848" t="e">
        <v>#N/A</v>
      </c>
      <c r="L848" t="s">
        <v>41</v>
      </c>
      <c r="M848" t="s">
        <v>40</v>
      </c>
      <c r="N848">
        <v>1</v>
      </c>
      <c r="O848">
        <v>3.98</v>
      </c>
      <c r="P848">
        <v>6</v>
      </c>
      <c r="Q848">
        <v>22</v>
      </c>
      <c r="R848" t="s">
        <v>52</v>
      </c>
      <c r="S848">
        <v>76</v>
      </c>
      <c r="T848">
        <v>417</v>
      </c>
      <c r="U848">
        <v>231</v>
      </c>
      <c r="V848">
        <v>153</v>
      </c>
      <c r="W848">
        <v>3.4</v>
      </c>
      <c r="X848">
        <f>VLOOKUP(A848,眼底和Gensini!$A:$L,2,0)</f>
        <v>0.51400000000000001</v>
      </c>
      <c r="Y848">
        <f>VLOOKUP($A848,眼底和Gensini!$A:$L,2,0)</f>
        <v>0.51400000000000001</v>
      </c>
      <c r="Z848">
        <f>VLOOKUP($A848,眼底和Gensini!$A:$L,4,0)</f>
        <v>60</v>
      </c>
      <c r="AA848">
        <f>VLOOKUP($A848,眼底和Gensini!$A:$L,5,0)</f>
        <v>70</v>
      </c>
      <c r="AB848">
        <f>VLOOKUP($A848,眼底和Gensini!$A:$L,6,0)</f>
        <v>118</v>
      </c>
      <c r="AC848">
        <f>VLOOKUP($A848,眼底和Gensini!$A:$L,7,0)</f>
        <v>110</v>
      </c>
      <c r="AD848">
        <f>VLOOKUP($A848,眼底和Gensini!$A:$L,8,0)</f>
        <v>1.4330000000000001</v>
      </c>
      <c r="AE848">
        <f>VLOOKUP($A848,眼底和Gensini!$A:$L,9,0)</f>
        <v>1.4990000000000001</v>
      </c>
      <c r="AF848">
        <f>VLOOKUP($A848,眼底和Gensini!$A:$L,10,0)</f>
        <v>0.78290000000000004</v>
      </c>
      <c r="AG848">
        <f>VLOOKUP($A848,眼底和Gensini!$A:$L,11,0)</f>
        <v>1.3542000000000001</v>
      </c>
      <c r="AH848">
        <f>VLOOKUP($A848,眼底和Gensini!$A:$L,12,0)</f>
        <v>22</v>
      </c>
    </row>
    <row r="849" spans="1:34" x14ac:dyDescent="0.25">
      <c r="A849">
        <v>416501</v>
      </c>
      <c r="B849">
        <v>45</v>
      </c>
      <c r="C849">
        <v>1</v>
      </c>
      <c r="D849" t="s">
        <v>40</v>
      </c>
      <c r="E849" t="s">
        <v>40</v>
      </c>
      <c r="F849">
        <v>0</v>
      </c>
      <c r="G849" t="e">
        <v>#N/A</v>
      </c>
      <c r="H849" t="e">
        <v>#N/A</v>
      </c>
      <c r="I849" t="e">
        <v>#N/A</v>
      </c>
      <c r="J849" t="e">
        <v>#N/A</v>
      </c>
      <c r="K849" t="e">
        <v>#N/A</v>
      </c>
      <c r="L849" t="s">
        <v>41</v>
      </c>
      <c r="M849" t="s">
        <v>41</v>
      </c>
      <c r="N849">
        <v>1</v>
      </c>
      <c r="O849">
        <v>2.94</v>
      </c>
      <c r="P849">
        <v>5.6</v>
      </c>
      <c r="Q849">
        <v>0</v>
      </c>
      <c r="R849">
        <v>31.1</v>
      </c>
      <c r="S849">
        <v>66</v>
      </c>
      <c r="T849">
        <v>327</v>
      </c>
      <c r="U849">
        <v>243</v>
      </c>
      <c r="V849">
        <v>222</v>
      </c>
      <c r="W849">
        <v>3.2</v>
      </c>
      <c r="X849">
        <f>VLOOKUP(A849,眼底和Gensini!$A:$L,2,0)</f>
        <v>0.65549999999999997</v>
      </c>
      <c r="Y849">
        <f>VLOOKUP($A849,眼底和Gensini!$A:$L,2,0)</f>
        <v>0.65549999999999997</v>
      </c>
      <c r="Z849">
        <f>VLOOKUP($A849,眼底和Gensini!$A:$L,4,0)</f>
        <v>71.5</v>
      </c>
      <c r="AA849">
        <f>VLOOKUP($A849,眼底和Gensini!$A:$L,5,0)</f>
        <v>59</v>
      </c>
      <c r="AB849">
        <f>VLOOKUP($A849,眼底和Gensini!$A:$L,6,0)</f>
        <v>108.5</v>
      </c>
      <c r="AC849">
        <f>VLOOKUP($A849,眼底和Gensini!$A:$L,7,0)</f>
        <v>101</v>
      </c>
      <c r="AD849">
        <f>VLOOKUP($A849,眼底和Gensini!$A:$L,8,0)</f>
        <v>1.613</v>
      </c>
      <c r="AE849">
        <f>VLOOKUP($A849,眼底和Gensini!$A:$L,9,0)</f>
        <v>1.6435</v>
      </c>
      <c r="AF849">
        <f>VLOOKUP($A849,眼底和Gensini!$A:$L,10,0)</f>
        <v>0.80569999999999997</v>
      </c>
      <c r="AG849">
        <f>VLOOKUP($A849,眼底和Gensini!$A:$L,11,0)</f>
        <v>1.5176000000000001</v>
      </c>
      <c r="AH849">
        <f>VLOOKUP($A849,眼底和Gensini!$A:$L,12,0)</f>
        <v>0</v>
      </c>
    </row>
    <row r="850" spans="1:34" x14ac:dyDescent="0.25">
      <c r="A850">
        <v>416606</v>
      </c>
      <c r="B850">
        <v>54</v>
      </c>
      <c r="C850">
        <v>2</v>
      </c>
      <c r="D850" t="s">
        <v>40</v>
      </c>
      <c r="E850" t="s">
        <v>41</v>
      </c>
      <c r="F850">
        <v>0</v>
      </c>
      <c r="G850" t="s">
        <v>87</v>
      </c>
      <c r="H850" t="s">
        <v>54</v>
      </c>
      <c r="I850" t="s">
        <v>55</v>
      </c>
      <c r="J850" t="s">
        <v>97</v>
      </c>
      <c r="K850" t="s">
        <v>108</v>
      </c>
      <c r="L850" t="s">
        <v>41</v>
      </c>
      <c r="M850" t="s">
        <v>40</v>
      </c>
      <c r="N850">
        <v>1</v>
      </c>
      <c r="O850">
        <v>4.3499999999999996</v>
      </c>
      <c r="P850">
        <v>5.3</v>
      </c>
      <c r="Q850">
        <v>4</v>
      </c>
      <c r="R850" t="s">
        <v>52</v>
      </c>
      <c r="S850">
        <v>44</v>
      </c>
      <c r="T850">
        <v>317</v>
      </c>
      <c r="U850">
        <v>184</v>
      </c>
      <c r="V850">
        <v>100</v>
      </c>
      <c r="W850">
        <v>12.5</v>
      </c>
      <c r="X850">
        <f>VLOOKUP(A850,眼底和Gensini!$A:$L,2,0)</f>
        <v>0.73199999999999998</v>
      </c>
      <c r="Y850">
        <f>VLOOKUP($A850,眼底和Gensini!$A:$L,2,0)</f>
        <v>0.73199999999999998</v>
      </c>
      <c r="Z850">
        <f>VLOOKUP($A850,眼底和Gensini!$A:$L,4,0)</f>
        <v>59</v>
      </c>
      <c r="AA850">
        <f>VLOOKUP($A850,眼底和Gensini!$A:$L,5,0)</f>
        <v>56.5</v>
      </c>
      <c r="AB850">
        <f>VLOOKUP($A850,眼底和Gensini!$A:$L,6,0)</f>
        <v>81.5</v>
      </c>
      <c r="AC850">
        <f>VLOOKUP($A850,眼底和Gensini!$A:$L,7,0)</f>
        <v>98.5</v>
      </c>
      <c r="AD850">
        <f>VLOOKUP($A850,眼底和Gensini!$A:$L,8,0)</f>
        <v>1.6435</v>
      </c>
      <c r="AE850">
        <f>VLOOKUP($A850,眼底和Gensini!$A:$L,9,0)</f>
        <v>1.6884999999999899</v>
      </c>
      <c r="AF850">
        <f>VLOOKUP($A850,眼底和Gensini!$A:$L,10,0)</f>
        <v>1.12365</v>
      </c>
      <c r="AG850">
        <f>VLOOKUP($A850,眼底和Gensini!$A:$L,11,0)</f>
        <v>1.5082499999999901</v>
      </c>
      <c r="AH850">
        <f>VLOOKUP($A850,眼底和Gensini!$A:$L,12,0)</f>
        <v>4</v>
      </c>
    </row>
    <row r="851" spans="1:34" x14ac:dyDescent="0.25">
      <c r="A851">
        <v>368646</v>
      </c>
      <c r="B851">
        <v>65</v>
      </c>
      <c r="C851">
        <v>2</v>
      </c>
      <c r="D851" t="s">
        <v>40</v>
      </c>
      <c r="E851" t="s">
        <v>41</v>
      </c>
      <c r="F851">
        <v>0</v>
      </c>
      <c r="G851" t="s">
        <v>47</v>
      </c>
      <c r="H851" t="s">
        <v>85</v>
      </c>
      <c r="I851" t="s">
        <v>55</v>
      </c>
      <c r="J851" t="s">
        <v>90</v>
      </c>
      <c r="K851" t="s">
        <v>83</v>
      </c>
      <c r="L851" t="s">
        <v>41</v>
      </c>
      <c r="M851" t="s">
        <v>41</v>
      </c>
      <c r="N851">
        <v>1</v>
      </c>
      <c r="O851">
        <v>3.42</v>
      </c>
      <c r="P851">
        <v>6.6</v>
      </c>
      <c r="Q851">
        <v>14</v>
      </c>
      <c r="R851" t="s">
        <v>52</v>
      </c>
      <c r="S851">
        <v>67</v>
      </c>
      <c r="T851">
        <v>336</v>
      </c>
      <c r="U851">
        <v>153</v>
      </c>
      <c r="V851">
        <v>89</v>
      </c>
      <c r="W851">
        <v>17.3</v>
      </c>
      <c r="X851">
        <f>VLOOKUP(A851,眼底和Gensini!$A:$L,2,0)</f>
        <v>0.73499999999999999</v>
      </c>
      <c r="Y851">
        <f>VLOOKUP($A851,眼底和Gensini!$A:$L,2,0)</f>
        <v>0.73499999999999999</v>
      </c>
      <c r="Z851">
        <f>VLOOKUP($A851,眼底和Gensini!$A:$L,4,0)</f>
        <v>72</v>
      </c>
      <c r="AA851">
        <f>VLOOKUP($A851,眼底和Gensini!$A:$L,5,0)</f>
        <v>78.5</v>
      </c>
      <c r="AB851">
        <f>VLOOKUP($A851,眼底和Gensini!$A:$L,6,0)</f>
        <v>102</v>
      </c>
      <c r="AC851">
        <f>VLOOKUP($A851,眼底和Gensini!$A:$L,7,0)</f>
        <v>83.5</v>
      </c>
      <c r="AD851">
        <f>VLOOKUP($A851,眼底和Gensini!$A:$L,8,0)</f>
        <v>1.4569999999999901</v>
      </c>
      <c r="AE851">
        <f>VLOOKUP($A851,眼底和Gensini!$A:$L,9,0)</f>
        <v>1.4735</v>
      </c>
      <c r="AF851">
        <f>VLOOKUP($A851,眼底和Gensini!$A:$L,10,0)</f>
        <v>0.81169999999999998</v>
      </c>
      <c r="AG851">
        <f>VLOOKUP($A851,眼底和Gensini!$A:$L,11,0)</f>
        <v>1.21675</v>
      </c>
      <c r="AH851">
        <f>VLOOKUP($A851,眼底和Gensini!$A:$L,12,0)</f>
        <v>14</v>
      </c>
    </row>
    <row r="852" spans="1:34" x14ac:dyDescent="0.25">
      <c r="A852">
        <v>364391</v>
      </c>
      <c r="B852">
        <v>71</v>
      </c>
      <c r="C852">
        <v>2</v>
      </c>
      <c r="D852" t="s">
        <v>41</v>
      </c>
      <c r="E852" t="s">
        <v>40</v>
      </c>
      <c r="F852">
        <v>0</v>
      </c>
      <c r="G852" t="e">
        <v>#N/A</v>
      </c>
      <c r="H852" t="e">
        <v>#N/A</v>
      </c>
      <c r="I852" t="e">
        <v>#N/A</v>
      </c>
      <c r="J852" t="e">
        <v>#N/A</v>
      </c>
      <c r="K852" t="e">
        <v>#N/A</v>
      </c>
      <c r="L852" t="s">
        <v>41</v>
      </c>
      <c r="M852" t="s">
        <v>41</v>
      </c>
      <c r="N852">
        <v>1</v>
      </c>
      <c r="O852">
        <v>4.78</v>
      </c>
      <c r="P852">
        <v>14.5</v>
      </c>
      <c r="Q852">
        <v>4</v>
      </c>
      <c r="R852" t="s">
        <v>52</v>
      </c>
      <c r="S852">
        <v>64</v>
      </c>
      <c r="T852">
        <v>316</v>
      </c>
      <c r="U852">
        <v>144</v>
      </c>
      <c r="V852">
        <v>43</v>
      </c>
      <c r="W852">
        <v>1.3</v>
      </c>
      <c r="X852">
        <f>VLOOKUP(A852,眼底和Gensini!$A:$L,2,0)</f>
        <v>0.85699999999999998</v>
      </c>
      <c r="Y852">
        <f>VLOOKUP($A852,眼底和Gensini!$A:$L,2,0)</f>
        <v>0.85699999999999998</v>
      </c>
      <c r="Z852">
        <f>VLOOKUP($A852,眼底和Gensini!$A:$L,4,0)</f>
        <v>54</v>
      </c>
      <c r="AA852">
        <f>VLOOKUP($A852,眼底和Gensini!$A:$L,5,0)</f>
        <v>78.5</v>
      </c>
      <c r="AB852">
        <f>VLOOKUP($A852,眼底和Gensini!$A:$L,6,0)</f>
        <v>90</v>
      </c>
      <c r="AC852">
        <f>VLOOKUP($A852,眼底和Gensini!$A:$L,7,0)</f>
        <v>102.5</v>
      </c>
      <c r="AD852">
        <f>VLOOKUP($A852,眼底和Gensini!$A:$L,8,0)</f>
        <v>1.3425</v>
      </c>
      <c r="AE852">
        <f>VLOOKUP($A852,眼底和Gensini!$A:$L,9,0)</f>
        <v>1.46799999999999</v>
      </c>
      <c r="AF852">
        <f>VLOOKUP($A852,眼底和Gensini!$A:$L,10,0)</f>
        <v>0.98124999999999996</v>
      </c>
      <c r="AG852">
        <f>VLOOKUP($A852,眼底和Gensini!$A:$L,11,0)</f>
        <v>1.6471</v>
      </c>
      <c r="AH852">
        <f>VLOOKUP($A852,眼底和Gensini!$A:$L,12,0)</f>
        <v>4</v>
      </c>
    </row>
    <row r="853" spans="1:34" x14ac:dyDescent="0.25">
      <c r="A853">
        <v>416456</v>
      </c>
      <c r="B853">
        <v>39</v>
      </c>
      <c r="C853">
        <v>1</v>
      </c>
      <c r="D853" t="s">
        <v>41</v>
      </c>
      <c r="E853" t="s">
        <v>40</v>
      </c>
      <c r="F853">
        <v>0</v>
      </c>
      <c r="G853" t="s">
        <v>91</v>
      </c>
      <c r="H853" t="s">
        <v>60</v>
      </c>
      <c r="I853" t="s">
        <v>85</v>
      </c>
      <c r="J853" t="s">
        <v>50</v>
      </c>
      <c r="K853" t="s">
        <v>108</v>
      </c>
      <c r="L853" t="s">
        <v>41</v>
      </c>
      <c r="M853" t="s">
        <v>41</v>
      </c>
      <c r="N853">
        <v>1</v>
      </c>
      <c r="O853">
        <v>4.4800000000000004</v>
      </c>
      <c r="P853">
        <v>4.9000000000000004</v>
      </c>
      <c r="Q853">
        <v>116</v>
      </c>
      <c r="R853">
        <v>7.4</v>
      </c>
      <c r="S853">
        <v>52</v>
      </c>
      <c r="T853">
        <v>366</v>
      </c>
      <c r="U853">
        <v>257</v>
      </c>
      <c r="V853">
        <v>94</v>
      </c>
      <c r="W853">
        <v>17</v>
      </c>
      <c r="X853">
        <f>VLOOKUP(A853,眼底和Gensini!$A:$L,2,0)</f>
        <v>0.495</v>
      </c>
      <c r="Y853">
        <f>VLOOKUP($A853,眼底和Gensini!$A:$L,2,0)</f>
        <v>0.495</v>
      </c>
      <c r="Z853">
        <f>VLOOKUP($A853,眼底和Gensini!$A:$L,4,0)</f>
        <v>58</v>
      </c>
      <c r="AA853">
        <f>VLOOKUP($A853,眼底和Gensini!$A:$L,5,0)</f>
        <v>60.5</v>
      </c>
      <c r="AB853">
        <f>VLOOKUP($A853,眼底和Gensini!$A:$L,6,0)</f>
        <v>120</v>
      </c>
      <c r="AC853">
        <f>VLOOKUP($A853,眼底和Gensini!$A:$L,7,0)</f>
        <v>129.5</v>
      </c>
      <c r="AD853">
        <f>VLOOKUP($A853,眼底和Gensini!$A:$L,8,0)</f>
        <v>1.6139999999999901</v>
      </c>
      <c r="AE853">
        <f>VLOOKUP($A853,眼底和Gensini!$A:$L,9,0)</f>
        <v>1.6355</v>
      </c>
      <c r="AF853">
        <f>VLOOKUP($A853,眼底和Gensini!$A:$L,10,0)</f>
        <v>1.6840999999999999</v>
      </c>
      <c r="AG853">
        <f>VLOOKUP($A853,眼底和Gensini!$A:$L,11,0)</f>
        <v>1.3432999999999999</v>
      </c>
      <c r="AH853">
        <f>VLOOKUP($A853,眼底和Gensini!$A:$L,12,0)</f>
        <v>116</v>
      </c>
    </row>
    <row r="854" spans="1:34" x14ac:dyDescent="0.25">
      <c r="A854">
        <v>416643</v>
      </c>
      <c r="B854">
        <v>63</v>
      </c>
      <c r="C854">
        <v>1</v>
      </c>
      <c r="D854" t="s">
        <v>41</v>
      </c>
      <c r="E854" t="s">
        <v>41</v>
      </c>
      <c r="F854">
        <v>0</v>
      </c>
      <c r="G854" t="s">
        <v>159</v>
      </c>
      <c r="H854" t="s">
        <v>74</v>
      </c>
      <c r="I854" t="s">
        <v>63</v>
      </c>
      <c r="J854" t="s">
        <v>129</v>
      </c>
      <c r="K854" t="s">
        <v>117</v>
      </c>
      <c r="L854" t="s">
        <v>41</v>
      </c>
      <c r="M854" t="s">
        <v>41</v>
      </c>
      <c r="N854">
        <v>1</v>
      </c>
      <c r="O854">
        <v>3.02</v>
      </c>
      <c r="P854">
        <v>8</v>
      </c>
      <c r="Q854" t="e">
        <v>#N/A</v>
      </c>
      <c r="R854">
        <v>5.7</v>
      </c>
      <c r="S854">
        <v>54</v>
      </c>
      <c r="T854">
        <v>269</v>
      </c>
      <c r="U854">
        <v>186</v>
      </c>
      <c r="V854">
        <v>77</v>
      </c>
      <c r="W854">
        <v>24.3</v>
      </c>
      <c r="X854">
        <f>VLOOKUP(A854,眼底和Gensini!$A:$L,2,0)</f>
        <v>0.52399999999999902</v>
      </c>
      <c r="Y854">
        <f>VLOOKUP($A854,眼底和Gensini!$A:$L,2,0)</f>
        <v>0.52399999999999902</v>
      </c>
      <c r="Z854">
        <f>VLOOKUP($A854,眼底和Gensini!$A:$L,4,0)</f>
        <v>53.5</v>
      </c>
      <c r="AA854">
        <f>VLOOKUP($A854,眼底和Gensini!$A:$L,5,0)</f>
        <v>44.5</v>
      </c>
      <c r="AB854">
        <f>VLOOKUP($A854,眼底和Gensini!$A:$L,6,0)</f>
        <v>102.5</v>
      </c>
      <c r="AC854">
        <f>VLOOKUP($A854,眼底和Gensini!$A:$L,7,0)</f>
        <v>91.5</v>
      </c>
      <c r="AD854">
        <f>VLOOKUP($A854,眼底和Gensini!$A:$L,8,0)</f>
        <v>1.323</v>
      </c>
      <c r="AE854">
        <f>VLOOKUP($A854,眼底和Gensini!$A:$L,9,0)</f>
        <v>1.3620000000000001</v>
      </c>
      <c r="AF854">
        <f>VLOOKUP($A854,眼底和Gensini!$A:$L,10,0)</f>
        <v>0.67759999999999998</v>
      </c>
      <c r="AG854">
        <f>VLOOKUP($A854,眼底和Gensini!$A:$L,11,0)</f>
        <v>1.1328</v>
      </c>
      <c r="AH854">
        <f>VLOOKUP($A854,眼底和Gensini!$A:$L,12,0)</f>
        <v>0</v>
      </c>
    </row>
    <row r="855" spans="1:34" x14ac:dyDescent="0.25">
      <c r="A855">
        <v>416513</v>
      </c>
      <c r="B855">
        <v>79</v>
      </c>
      <c r="C855">
        <v>2</v>
      </c>
      <c r="D855" t="s">
        <v>40</v>
      </c>
      <c r="E855" t="s">
        <v>40</v>
      </c>
      <c r="F855">
        <v>0</v>
      </c>
      <c r="G855" t="e">
        <v>#N/A</v>
      </c>
      <c r="H855" t="e">
        <v>#N/A</v>
      </c>
      <c r="I855" t="e">
        <v>#N/A</v>
      </c>
      <c r="J855" t="e">
        <v>#N/A</v>
      </c>
      <c r="K855" t="e">
        <v>#N/A</v>
      </c>
      <c r="L855" t="s">
        <v>41</v>
      </c>
      <c r="M855" t="s">
        <v>40</v>
      </c>
      <c r="N855">
        <v>1</v>
      </c>
      <c r="O855">
        <v>3.26</v>
      </c>
      <c r="P855">
        <v>5.7</v>
      </c>
      <c r="Q855">
        <v>0</v>
      </c>
      <c r="R855" t="s">
        <v>52</v>
      </c>
      <c r="S855">
        <v>113</v>
      </c>
      <c r="T855">
        <v>843</v>
      </c>
      <c r="U855">
        <v>255</v>
      </c>
      <c r="V855">
        <v>109</v>
      </c>
      <c r="W855">
        <v>19.7</v>
      </c>
      <c r="X855">
        <f>VLOOKUP(A855,眼底和Gensini!$A:$L,2,0)</f>
        <v>0.68799999999999994</v>
      </c>
      <c r="Y855">
        <f>VLOOKUP($A855,眼底和Gensini!$A:$L,2,0)</f>
        <v>0.68799999999999994</v>
      </c>
      <c r="Z855">
        <f>VLOOKUP($A855,眼底和Gensini!$A:$L,4,0)</f>
        <v>59.5</v>
      </c>
      <c r="AA855">
        <f>VLOOKUP($A855,眼底和Gensini!$A:$L,5,0)</f>
        <v>63.5</v>
      </c>
      <c r="AB855">
        <f>VLOOKUP($A855,眼底和Gensini!$A:$L,6,0)</f>
        <v>87</v>
      </c>
      <c r="AC855">
        <f>VLOOKUP($A855,眼底和Gensini!$A:$L,7,0)</f>
        <v>88.5</v>
      </c>
      <c r="AD855">
        <f>VLOOKUP($A855,眼底和Gensini!$A:$L,8,0)</f>
        <v>1.39549999999999</v>
      </c>
      <c r="AE855">
        <f>VLOOKUP($A855,眼底和Gensini!$A:$L,9,0)</f>
        <v>1.5055000000000001</v>
      </c>
      <c r="AF855">
        <f>VLOOKUP($A855,眼底和Gensini!$A:$L,10,0)</f>
        <v>0.76895000000000002</v>
      </c>
      <c r="AG855">
        <f>VLOOKUP($A855,眼底和Gensini!$A:$L,11,0)</f>
        <v>1.00295</v>
      </c>
      <c r="AH855">
        <f>VLOOKUP($A855,眼底和Gensini!$A:$L,12,0)</f>
        <v>0</v>
      </c>
    </row>
    <row r="856" spans="1:34" x14ac:dyDescent="0.25">
      <c r="A856">
        <v>66616</v>
      </c>
      <c r="B856">
        <v>50</v>
      </c>
      <c r="C856">
        <v>2</v>
      </c>
      <c r="D856" t="s">
        <v>40</v>
      </c>
      <c r="E856" t="s">
        <v>40</v>
      </c>
      <c r="F856">
        <v>0</v>
      </c>
      <c r="G856" t="s">
        <v>47</v>
      </c>
      <c r="H856" t="s">
        <v>77</v>
      </c>
      <c r="I856" t="s">
        <v>55</v>
      </c>
      <c r="J856" t="s">
        <v>50</v>
      </c>
      <c r="K856" t="s">
        <v>117</v>
      </c>
      <c r="L856" t="s">
        <v>41</v>
      </c>
      <c r="M856" t="s">
        <v>40</v>
      </c>
      <c r="N856">
        <v>1</v>
      </c>
      <c r="O856">
        <v>3.95</v>
      </c>
      <c r="P856">
        <v>5.5</v>
      </c>
      <c r="Q856">
        <v>0</v>
      </c>
      <c r="R856" t="s">
        <v>52</v>
      </c>
      <c r="S856">
        <v>51</v>
      </c>
      <c r="T856">
        <v>212</v>
      </c>
      <c r="U856">
        <v>272</v>
      </c>
      <c r="V856">
        <v>107</v>
      </c>
      <c r="W856">
        <v>2.2999999999999998</v>
      </c>
      <c r="X856">
        <f>VLOOKUP(A856,眼底和Gensini!$A:$L,2,0)</f>
        <v>0.66300000000000003</v>
      </c>
      <c r="Y856">
        <f>VLOOKUP($A856,眼底和Gensini!$A:$L,2,0)</f>
        <v>0.66300000000000003</v>
      </c>
      <c r="Z856">
        <f>VLOOKUP($A856,眼底和Gensini!$A:$L,4,0)</f>
        <v>58</v>
      </c>
      <c r="AA856">
        <f>VLOOKUP($A856,眼底和Gensini!$A:$L,5,0)</f>
        <v>53.5</v>
      </c>
      <c r="AB856">
        <f>VLOOKUP($A856,眼底和Gensini!$A:$L,6,0)</f>
        <v>87.5</v>
      </c>
      <c r="AC856">
        <f>VLOOKUP($A856,眼底和Gensini!$A:$L,7,0)</f>
        <v>93.5</v>
      </c>
      <c r="AD856">
        <f>VLOOKUP($A856,眼底和Gensini!$A:$L,8,0)</f>
        <v>1.57499999999999</v>
      </c>
      <c r="AE856">
        <f>VLOOKUP($A856,眼底和Gensini!$A:$L,9,0)</f>
        <v>1.60849999999999</v>
      </c>
      <c r="AF856">
        <f>VLOOKUP($A856,眼底和Gensini!$A:$L,10,0)</f>
        <v>1.1229</v>
      </c>
      <c r="AG856">
        <f>VLOOKUP($A856,眼底和Gensini!$A:$L,11,0)</f>
        <v>1.23559999999999</v>
      </c>
      <c r="AH856">
        <f>VLOOKUP($A856,眼底和Gensini!$A:$L,12,0)</f>
        <v>0</v>
      </c>
    </row>
    <row r="857" spans="1:34" x14ac:dyDescent="0.25">
      <c r="A857">
        <v>395087</v>
      </c>
      <c r="B857">
        <v>64</v>
      </c>
      <c r="C857">
        <v>2</v>
      </c>
      <c r="D857" t="s">
        <v>40</v>
      </c>
      <c r="E857" t="s">
        <v>40</v>
      </c>
      <c r="F857">
        <v>0</v>
      </c>
      <c r="G857" t="s">
        <v>169</v>
      </c>
      <c r="H857" t="s">
        <v>179</v>
      </c>
      <c r="I857" t="s">
        <v>70</v>
      </c>
      <c r="J857" t="s">
        <v>109</v>
      </c>
      <c r="K857" t="s">
        <v>70</v>
      </c>
      <c r="L857" t="s">
        <v>40</v>
      </c>
      <c r="M857" t="s">
        <v>41</v>
      </c>
      <c r="N857">
        <v>1</v>
      </c>
      <c r="O857">
        <v>4.55</v>
      </c>
      <c r="P857">
        <v>7</v>
      </c>
      <c r="Q857">
        <v>22</v>
      </c>
      <c r="R857" t="s">
        <v>52</v>
      </c>
      <c r="S857">
        <v>48</v>
      </c>
      <c r="T857">
        <v>118</v>
      </c>
      <c r="U857">
        <v>265</v>
      </c>
      <c r="V857">
        <v>39</v>
      </c>
      <c r="W857">
        <v>5</v>
      </c>
      <c r="X857">
        <f>VLOOKUP(A857,眼底和Gensini!$A:$L,2,0)</f>
        <v>0.751</v>
      </c>
      <c r="Y857">
        <f>VLOOKUP($A857,眼底和Gensini!$A:$L,2,0)</f>
        <v>0.751</v>
      </c>
      <c r="Z857">
        <f>VLOOKUP($A857,眼底和Gensini!$A:$L,4,0)</f>
        <v>66.5</v>
      </c>
      <c r="AA857">
        <f>VLOOKUP($A857,眼底和Gensini!$A:$L,5,0)</f>
        <v>64.5</v>
      </c>
      <c r="AB857">
        <f>VLOOKUP($A857,眼底和Gensini!$A:$L,6,0)</f>
        <v>89.5</v>
      </c>
      <c r="AC857">
        <f>VLOOKUP($A857,眼底和Gensini!$A:$L,7,0)</f>
        <v>76.5</v>
      </c>
      <c r="AD857">
        <f>VLOOKUP($A857,眼底和Gensini!$A:$L,8,0)</f>
        <v>1.45949999999999</v>
      </c>
      <c r="AE857">
        <f>VLOOKUP($A857,眼底和Gensini!$A:$L,9,0)</f>
        <v>1.46</v>
      </c>
      <c r="AF857">
        <f>VLOOKUP($A857,眼底和Gensini!$A:$L,10,0)</f>
        <v>0.65954999999999997</v>
      </c>
      <c r="AG857">
        <f>VLOOKUP($A857,眼底和Gensini!$A:$L,11,0)</f>
        <v>1.1335</v>
      </c>
      <c r="AH857">
        <f>VLOOKUP($A857,眼底和Gensini!$A:$L,12,0)</f>
        <v>22</v>
      </c>
    </row>
    <row r="858" spans="1:34" x14ac:dyDescent="0.25">
      <c r="A858">
        <v>416644</v>
      </c>
      <c r="B858">
        <v>53</v>
      </c>
      <c r="C858">
        <v>2</v>
      </c>
      <c r="D858" t="s">
        <v>40</v>
      </c>
      <c r="E858" t="s">
        <v>40</v>
      </c>
      <c r="F858">
        <v>0</v>
      </c>
      <c r="G858" t="e">
        <v>#N/A</v>
      </c>
      <c r="H858" t="e">
        <v>#N/A</v>
      </c>
      <c r="I858" t="e">
        <v>#N/A</v>
      </c>
      <c r="J858" t="e">
        <v>#N/A</v>
      </c>
      <c r="K858" t="e">
        <v>#N/A</v>
      </c>
      <c r="L858" t="s">
        <v>41</v>
      </c>
      <c r="M858" t="s">
        <v>41</v>
      </c>
      <c r="N858">
        <v>1</v>
      </c>
      <c r="O858">
        <v>3.16</v>
      </c>
      <c r="P858">
        <v>4.3</v>
      </c>
      <c r="Q858" t="e">
        <v>#N/A</v>
      </c>
      <c r="R858">
        <v>24.9</v>
      </c>
      <c r="S858">
        <v>31</v>
      </c>
      <c r="T858">
        <v>340</v>
      </c>
      <c r="U858">
        <v>167</v>
      </c>
      <c r="V858">
        <v>82</v>
      </c>
      <c r="W858">
        <v>18.2</v>
      </c>
      <c r="X858" t="e">
        <f>VLOOKUP(A858,眼底和Gensini!$A:$L,2,0)</f>
        <v>#N/A</v>
      </c>
      <c r="Y858" t="e">
        <f>VLOOKUP($A858,眼底和Gensini!$A:$L,2,0)</f>
        <v>#N/A</v>
      </c>
      <c r="Z858" t="e">
        <f>VLOOKUP($A858,眼底和Gensini!$A:$L,4,0)</f>
        <v>#N/A</v>
      </c>
      <c r="AA858" t="e">
        <f>VLOOKUP($A858,眼底和Gensini!$A:$L,5,0)</f>
        <v>#N/A</v>
      </c>
      <c r="AB858" t="e">
        <f>VLOOKUP($A858,眼底和Gensini!$A:$L,6,0)</f>
        <v>#N/A</v>
      </c>
      <c r="AC858" t="e">
        <f>VLOOKUP($A858,眼底和Gensini!$A:$L,7,0)</f>
        <v>#N/A</v>
      </c>
      <c r="AD858" t="e">
        <f>VLOOKUP($A858,眼底和Gensini!$A:$L,8,0)</f>
        <v>#N/A</v>
      </c>
      <c r="AE858" t="e">
        <f>VLOOKUP($A858,眼底和Gensini!$A:$L,9,0)</f>
        <v>#N/A</v>
      </c>
      <c r="AF858" t="e">
        <f>VLOOKUP($A858,眼底和Gensini!$A:$L,10,0)</f>
        <v>#N/A</v>
      </c>
      <c r="AG858" t="e">
        <f>VLOOKUP($A858,眼底和Gensini!$A:$L,11,0)</f>
        <v>#N/A</v>
      </c>
      <c r="AH858" t="e">
        <f>VLOOKUP($A858,眼底和Gensini!$A:$L,12,0)</f>
        <v>#N/A</v>
      </c>
    </row>
    <row r="859" spans="1:34" x14ac:dyDescent="0.25">
      <c r="A859">
        <v>350543</v>
      </c>
      <c r="B859">
        <v>77</v>
      </c>
      <c r="C859">
        <v>2</v>
      </c>
      <c r="D859" t="s">
        <v>40</v>
      </c>
      <c r="E859" t="s">
        <v>40</v>
      </c>
      <c r="F859">
        <v>0</v>
      </c>
      <c r="G859" t="s">
        <v>61</v>
      </c>
      <c r="H859" t="s">
        <v>101</v>
      </c>
      <c r="I859" t="s">
        <v>95</v>
      </c>
      <c r="J859" t="s">
        <v>75</v>
      </c>
      <c r="K859" t="s">
        <v>101</v>
      </c>
      <c r="L859" t="s">
        <v>41</v>
      </c>
      <c r="M859" t="s">
        <v>40</v>
      </c>
      <c r="N859">
        <v>1</v>
      </c>
      <c r="O859">
        <v>7.01</v>
      </c>
      <c r="P859">
        <v>5.3</v>
      </c>
      <c r="Q859">
        <v>72</v>
      </c>
      <c r="R859" t="s">
        <v>52</v>
      </c>
      <c r="S859">
        <v>72</v>
      </c>
      <c r="T859">
        <v>372</v>
      </c>
      <c r="U859">
        <v>174</v>
      </c>
      <c r="V859">
        <v>69</v>
      </c>
      <c r="W859">
        <v>7.2</v>
      </c>
      <c r="X859">
        <f>VLOOKUP(A859,眼底和Gensini!$A:$L,2,0)</f>
        <v>0.71699999999999897</v>
      </c>
      <c r="Y859">
        <f>VLOOKUP($A859,眼底和Gensini!$A:$L,2,0)</f>
        <v>0.71699999999999897</v>
      </c>
      <c r="Z859">
        <f>VLOOKUP($A859,眼底和Gensini!$A:$L,4,0)</f>
        <v>50.5</v>
      </c>
      <c r="AA859">
        <f>VLOOKUP($A859,眼底和Gensini!$A:$L,5,0)</f>
        <v>44.5</v>
      </c>
      <c r="AB859">
        <f>VLOOKUP($A859,眼底和Gensini!$A:$L,6,0)</f>
        <v>71</v>
      </c>
      <c r="AC859">
        <f>VLOOKUP($A859,眼底和Gensini!$A:$L,7,0)</f>
        <v>93</v>
      </c>
      <c r="AD859">
        <f>VLOOKUP($A859,眼底和Gensini!$A:$L,8,0)</f>
        <v>1.3935</v>
      </c>
      <c r="AE859">
        <f>VLOOKUP($A859,眼底和Gensini!$A:$L,9,0)</f>
        <v>1.43749999999999</v>
      </c>
      <c r="AF859">
        <f>VLOOKUP($A859,眼底和Gensini!$A:$L,10,0)</f>
        <v>0.70320000000000005</v>
      </c>
      <c r="AG859">
        <f>VLOOKUP($A859,眼底和Gensini!$A:$L,11,0)</f>
        <v>1.7888500000000001</v>
      </c>
      <c r="AH859">
        <f>VLOOKUP($A859,眼底和Gensini!$A:$L,12,0)</f>
        <v>72</v>
      </c>
    </row>
    <row r="860" spans="1:34" x14ac:dyDescent="0.25">
      <c r="A860">
        <v>416676</v>
      </c>
      <c r="B860">
        <v>71</v>
      </c>
      <c r="C860">
        <v>2</v>
      </c>
      <c r="D860" t="s">
        <v>40</v>
      </c>
      <c r="E860" t="s">
        <v>41</v>
      </c>
      <c r="F860">
        <v>0</v>
      </c>
      <c r="G860" t="s">
        <v>119</v>
      </c>
      <c r="H860" t="s">
        <v>89</v>
      </c>
      <c r="I860" t="s">
        <v>70</v>
      </c>
      <c r="J860" t="s">
        <v>94</v>
      </c>
      <c r="K860" t="s">
        <v>85</v>
      </c>
      <c r="L860" t="s">
        <v>40</v>
      </c>
      <c r="M860" t="s">
        <v>41</v>
      </c>
      <c r="N860">
        <v>1</v>
      </c>
      <c r="O860">
        <v>7.67</v>
      </c>
      <c r="P860">
        <v>7.4</v>
      </c>
      <c r="Q860">
        <v>0</v>
      </c>
      <c r="R860">
        <v>0.5</v>
      </c>
      <c r="S860">
        <v>44</v>
      </c>
      <c r="T860">
        <v>268</v>
      </c>
      <c r="U860">
        <v>191</v>
      </c>
      <c r="V860">
        <v>91</v>
      </c>
      <c r="W860">
        <v>13</v>
      </c>
      <c r="X860">
        <f>VLOOKUP(A860,眼底和Gensini!$A:$L,2,0)</f>
        <v>0.749</v>
      </c>
      <c r="Y860">
        <f>VLOOKUP($A860,眼底和Gensini!$A:$L,2,0)</f>
        <v>0.749</v>
      </c>
      <c r="Z860">
        <f>VLOOKUP($A860,眼底和Gensini!$A:$L,4,0)</f>
        <v>59</v>
      </c>
      <c r="AA860">
        <f>VLOOKUP($A860,眼底和Gensini!$A:$L,5,0)</f>
        <v>70.5</v>
      </c>
      <c r="AB860">
        <f>VLOOKUP($A860,眼底和Gensini!$A:$L,6,0)</f>
        <v>79.5</v>
      </c>
      <c r="AC860">
        <f>VLOOKUP($A860,眼底和Gensini!$A:$L,7,0)</f>
        <v>78.5</v>
      </c>
      <c r="AD860">
        <f>VLOOKUP($A860,眼底和Gensini!$A:$L,8,0)</f>
        <v>1.571</v>
      </c>
      <c r="AE860">
        <f>VLOOKUP($A860,眼底和Gensini!$A:$L,9,0)</f>
        <v>1.57849999999999</v>
      </c>
      <c r="AF860">
        <f>VLOOKUP($A860,眼底和Gensini!$A:$L,10,0)</f>
        <v>1.9919</v>
      </c>
      <c r="AG860">
        <f>VLOOKUP($A860,眼底和Gensini!$A:$L,11,0)</f>
        <v>1.8075000000000001</v>
      </c>
      <c r="AH860">
        <f>VLOOKUP($A860,眼底和Gensini!$A:$L,12,0)</f>
        <v>0</v>
      </c>
    </row>
    <row r="861" spans="1:34" x14ac:dyDescent="0.25">
      <c r="A861">
        <v>204877</v>
      </c>
      <c r="B861">
        <v>57</v>
      </c>
      <c r="C861">
        <v>2</v>
      </c>
      <c r="D861" t="s">
        <v>40</v>
      </c>
      <c r="E861" t="s">
        <v>41</v>
      </c>
      <c r="F861">
        <v>0</v>
      </c>
      <c r="G861" t="s">
        <v>87</v>
      </c>
      <c r="H861" t="s">
        <v>62</v>
      </c>
      <c r="I861" t="s">
        <v>67</v>
      </c>
      <c r="J861" t="s">
        <v>68</v>
      </c>
      <c r="K861" t="s">
        <v>83</v>
      </c>
      <c r="L861" t="s">
        <v>40</v>
      </c>
      <c r="M861" t="s">
        <v>40</v>
      </c>
      <c r="N861">
        <v>1</v>
      </c>
      <c r="O861">
        <v>4.55</v>
      </c>
      <c r="P861">
        <v>5.4</v>
      </c>
      <c r="Q861">
        <v>20</v>
      </c>
      <c r="R861" t="s">
        <v>52</v>
      </c>
      <c r="S861">
        <v>61</v>
      </c>
      <c r="T861">
        <v>206</v>
      </c>
      <c r="U861">
        <v>183</v>
      </c>
      <c r="V861">
        <v>49</v>
      </c>
      <c r="W861">
        <v>1</v>
      </c>
      <c r="X861">
        <f>VLOOKUP(A861,眼底和Gensini!$A:$L,2,0)</f>
        <v>0.65900000000000003</v>
      </c>
      <c r="Y861">
        <f>VLOOKUP($A861,眼底和Gensini!$A:$L,2,0)</f>
        <v>0.65900000000000003</v>
      </c>
      <c r="Z861">
        <f>VLOOKUP($A861,眼底和Gensini!$A:$L,4,0)</f>
        <v>65</v>
      </c>
      <c r="AA861">
        <f>VLOOKUP($A861,眼底和Gensini!$A:$L,5,0)</f>
        <v>84</v>
      </c>
      <c r="AB861">
        <f>VLOOKUP($A861,眼底和Gensini!$A:$L,6,0)</f>
        <v>99</v>
      </c>
      <c r="AC861">
        <f>VLOOKUP($A861,眼底和Gensini!$A:$L,7,0)</f>
        <v>74.5</v>
      </c>
      <c r="AD861">
        <f>VLOOKUP($A861,眼底和Gensini!$A:$L,8,0)</f>
        <v>1.294</v>
      </c>
      <c r="AE861">
        <f>VLOOKUP($A861,眼底和Gensini!$A:$L,9,0)</f>
        <v>1.38099999999999</v>
      </c>
      <c r="AF861">
        <f>VLOOKUP($A861,眼底和Gensini!$A:$L,10,0)</f>
        <v>0.93389999999999995</v>
      </c>
      <c r="AG861">
        <f>VLOOKUP($A861,眼底和Gensini!$A:$L,11,0)</f>
        <v>0.95930000000000004</v>
      </c>
      <c r="AH861">
        <f>VLOOKUP($A861,眼底和Gensini!$A:$L,12,0)</f>
        <v>20</v>
      </c>
    </row>
    <row r="862" spans="1:34" x14ac:dyDescent="0.25">
      <c r="A862">
        <v>416585</v>
      </c>
      <c r="B862">
        <v>42</v>
      </c>
      <c r="C862">
        <v>1</v>
      </c>
      <c r="D862" t="s">
        <v>41</v>
      </c>
      <c r="E862" t="s">
        <v>40</v>
      </c>
      <c r="F862">
        <v>0</v>
      </c>
      <c r="G862" t="s">
        <v>73</v>
      </c>
      <c r="H862" t="s">
        <v>94</v>
      </c>
      <c r="I862" t="s">
        <v>72</v>
      </c>
      <c r="J862" t="s">
        <v>68</v>
      </c>
      <c r="K862" t="s">
        <v>67</v>
      </c>
      <c r="L862" t="s">
        <v>41</v>
      </c>
      <c r="M862" t="s">
        <v>41</v>
      </c>
      <c r="N862">
        <v>1</v>
      </c>
      <c r="O862">
        <v>3.81</v>
      </c>
      <c r="P862">
        <v>5.7</v>
      </c>
      <c r="Q862">
        <v>0</v>
      </c>
      <c r="R862">
        <v>10.9</v>
      </c>
      <c r="S862">
        <v>101</v>
      </c>
      <c r="T862">
        <v>597</v>
      </c>
      <c r="U862">
        <v>242</v>
      </c>
      <c r="V862">
        <v>62</v>
      </c>
      <c r="W862">
        <v>8.6</v>
      </c>
      <c r="X862">
        <f>VLOOKUP(A862,眼底和Gensini!$A:$L,2,0)</f>
        <v>0.747</v>
      </c>
      <c r="Y862">
        <f>VLOOKUP($A862,眼底和Gensini!$A:$L,2,0)</f>
        <v>0.747</v>
      </c>
      <c r="Z862">
        <f>VLOOKUP($A862,眼底和Gensini!$A:$L,4,0)</f>
        <v>56</v>
      </c>
      <c r="AA862">
        <f>VLOOKUP($A862,眼底和Gensini!$A:$L,5,0)</f>
        <v>54</v>
      </c>
      <c r="AB862">
        <f>VLOOKUP($A862,眼底和Gensini!$A:$L,6,0)</f>
        <v>78</v>
      </c>
      <c r="AC862">
        <f>VLOOKUP($A862,眼底和Gensini!$A:$L,7,0)</f>
        <v>80.5</v>
      </c>
      <c r="AD862">
        <f>VLOOKUP($A862,眼底和Gensini!$A:$L,8,0)</f>
        <v>1.5579999999999901</v>
      </c>
      <c r="AE862">
        <f>VLOOKUP($A862,眼底和Gensini!$A:$L,9,0)</f>
        <v>1.6324999999999901</v>
      </c>
      <c r="AF862">
        <f>VLOOKUP($A862,眼底和Gensini!$A:$L,10,0)</f>
        <v>0.71899999999999997</v>
      </c>
      <c r="AG862">
        <f>VLOOKUP($A862,眼底和Gensini!$A:$L,11,0)</f>
        <v>1.3867</v>
      </c>
      <c r="AH862">
        <f>VLOOKUP($A862,眼底和Gensini!$A:$L,12,0)</f>
        <v>0</v>
      </c>
    </row>
    <row r="863" spans="1:34" x14ac:dyDescent="0.25">
      <c r="A863">
        <v>416670</v>
      </c>
      <c r="B863">
        <v>45</v>
      </c>
      <c r="C863">
        <v>1</v>
      </c>
      <c r="D863" t="s">
        <v>40</v>
      </c>
      <c r="E863" t="s">
        <v>41</v>
      </c>
      <c r="F863">
        <v>0</v>
      </c>
      <c r="G863" t="s">
        <v>126</v>
      </c>
      <c r="H863" t="s">
        <v>43</v>
      </c>
      <c r="I863" t="s">
        <v>43</v>
      </c>
      <c r="J863" t="s">
        <v>177</v>
      </c>
      <c r="K863" t="s">
        <v>166</v>
      </c>
      <c r="L863" t="s">
        <v>40</v>
      </c>
      <c r="M863" t="s">
        <v>40</v>
      </c>
      <c r="N863">
        <v>1</v>
      </c>
      <c r="O863">
        <v>5.41</v>
      </c>
      <c r="P863">
        <v>5</v>
      </c>
      <c r="Q863">
        <v>0</v>
      </c>
      <c r="R863">
        <v>2</v>
      </c>
      <c r="S863">
        <v>79</v>
      </c>
      <c r="T863">
        <v>408</v>
      </c>
      <c r="U863">
        <v>111</v>
      </c>
      <c r="V863">
        <v>93</v>
      </c>
      <c r="W863">
        <v>1.4</v>
      </c>
      <c r="X863">
        <f>VLOOKUP(A863,眼底和Gensini!$A:$L,2,0)</f>
        <v>0.72849999999999904</v>
      </c>
      <c r="Y863">
        <f>VLOOKUP($A863,眼底和Gensini!$A:$L,2,0)</f>
        <v>0.72849999999999904</v>
      </c>
      <c r="Z863">
        <f>VLOOKUP($A863,眼底和Gensini!$A:$L,4,0)</f>
        <v>72.5</v>
      </c>
      <c r="AA863">
        <f>VLOOKUP($A863,眼底和Gensini!$A:$L,5,0)</f>
        <v>77.5</v>
      </c>
      <c r="AB863">
        <f>VLOOKUP($A863,眼底和Gensini!$A:$L,6,0)</f>
        <v>99.5</v>
      </c>
      <c r="AC863">
        <f>VLOOKUP($A863,眼底和Gensini!$A:$L,7,0)</f>
        <v>115</v>
      </c>
      <c r="AD863">
        <f>VLOOKUP($A863,眼底和Gensini!$A:$L,8,0)</f>
        <v>1.6105</v>
      </c>
      <c r="AE863">
        <f>VLOOKUP($A863,眼底和Gensini!$A:$L,9,0)</f>
        <v>1.66</v>
      </c>
      <c r="AF863">
        <f>VLOOKUP($A863,眼底和Gensini!$A:$L,10,0)</f>
        <v>1.4031</v>
      </c>
      <c r="AG863">
        <f>VLOOKUP($A863,眼底和Gensini!$A:$L,11,0)</f>
        <v>1.4249000000000001</v>
      </c>
      <c r="AH863">
        <f>VLOOKUP($A863,眼底和Gensini!$A:$L,12,0)</f>
        <v>0</v>
      </c>
    </row>
    <row r="864" spans="1:34" x14ac:dyDescent="0.25">
      <c r="A864">
        <v>314603</v>
      </c>
      <c r="B864">
        <v>57</v>
      </c>
      <c r="C864">
        <v>1</v>
      </c>
      <c r="D864" t="s">
        <v>40</v>
      </c>
      <c r="E864" t="s">
        <v>40</v>
      </c>
      <c r="F864">
        <v>0</v>
      </c>
      <c r="G864" t="s">
        <v>53</v>
      </c>
      <c r="H864" t="s">
        <v>80</v>
      </c>
      <c r="I864" t="s">
        <v>80</v>
      </c>
      <c r="J864" t="s">
        <v>175</v>
      </c>
      <c r="K864" t="s">
        <v>102</v>
      </c>
      <c r="L864" t="s">
        <v>41</v>
      </c>
      <c r="M864" t="s">
        <v>40</v>
      </c>
      <c r="N864">
        <v>1</v>
      </c>
      <c r="O864">
        <v>4.0599999999999996</v>
      </c>
      <c r="P864">
        <v>5</v>
      </c>
      <c r="Q864">
        <v>30</v>
      </c>
      <c r="R864">
        <v>0.4</v>
      </c>
      <c r="S864">
        <v>88</v>
      </c>
      <c r="T864">
        <v>360</v>
      </c>
      <c r="U864">
        <v>150</v>
      </c>
      <c r="V864">
        <v>54</v>
      </c>
      <c r="W864">
        <v>10.6</v>
      </c>
      <c r="X864">
        <f>VLOOKUP(A864,眼底和Gensini!$A:$L,2,0)</f>
        <v>0.48399999999999999</v>
      </c>
      <c r="Y864">
        <f>VLOOKUP($A864,眼底和Gensini!$A:$L,2,0)</f>
        <v>0.48399999999999999</v>
      </c>
      <c r="Z864">
        <f>VLOOKUP($A864,眼底和Gensini!$A:$L,4,0)</f>
        <v>59</v>
      </c>
      <c r="AA864">
        <f>VLOOKUP($A864,眼底和Gensini!$A:$L,5,0)</f>
        <v>59.5</v>
      </c>
      <c r="AB864">
        <f>VLOOKUP($A864,眼底和Gensini!$A:$L,6,0)</f>
        <v>122.5</v>
      </c>
      <c r="AC864">
        <f>VLOOKUP($A864,眼底和Gensini!$A:$L,7,0)</f>
        <v>115</v>
      </c>
      <c r="AD864">
        <f>VLOOKUP($A864,眼底和Gensini!$A:$L,8,0)</f>
        <v>1.5585</v>
      </c>
      <c r="AE864">
        <f>VLOOKUP($A864,眼底和Gensini!$A:$L,9,0)</f>
        <v>1.6624999999999901</v>
      </c>
      <c r="AF864">
        <f>VLOOKUP($A864,眼底和Gensini!$A:$L,10,0)</f>
        <v>0.87924999999999998</v>
      </c>
      <c r="AG864">
        <f>VLOOKUP($A864,眼底和Gensini!$A:$L,11,0)</f>
        <v>1.5347</v>
      </c>
      <c r="AH864">
        <f>VLOOKUP($A864,眼底和Gensini!$A:$L,12,0)</f>
        <v>30</v>
      </c>
    </row>
    <row r="865" spans="1:34" x14ac:dyDescent="0.25">
      <c r="A865">
        <v>225343</v>
      </c>
      <c r="B865">
        <v>66</v>
      </c>
      <c r="C865">
        <v>1</v>
      </c>
      <c r="D865" t="s">
        <v>41</v>
      </c>
      <c r="E865" t="s">
        <v>41</v>
      </c>
      <c r="F865">
        <v>0</v>
      </c>
      <c r="G865" t="s">
        <v>53</v>
      </c>
      <c r="H865" t="s">
        <v>74</v>
      </c>
      <c r="I865" t="s">
        <v>70</v>
      </c>
      <c r="J865" t="s">
        <v>82</v>
      </c>
      <c r="K865" t="s">
        <v>177</v>
      </c>
      <c r="L865" t="s">
        <v>40</v>
      </c>
      <c r="M865" t="s">
        <v>40</v>
      </c>
      <c r="N865">
        <v>1</v>
      </c>
      <c r="O865">
        <v>3.1</v>
      </c>
      <c r="P865">
        <v>7</v>
      </c>
      <c r="Q865">
        <v>24</v>
      </c>
      <c r="R865" t="s">
        <v>52</v>
      </c>
      <c r="S865">
        <v>72</v>
      </c>
      <c r="T865">
        <v>257</v>
      </c>
      <c r="U865">
        <v>172</v>
      </c>
      <c r="V865">
        <v>123</v>
      </c>
      <c r="W865">
        <v>12.4</v>
      </c>
      <c r="X865">
        <f>VLOOKUP(A865,眼底和Gensini!$A:$L,2,0)</f>
        <v>0.67600000000000005</v>
      </c>
      <c r="Y865">
        <f>VLOOKUP($A865,眼底和Gensini!$A:$L,2,0)</f>
        <v>0.67600000000000005</v>
      </c>
      <c r="Z865">
        <f>VLOOKUP($A865,眼底和Gensini!$A:$L,4,0)</f>
        <v>55</v>
      </c>
      <c r="AA865">
        <f>VLOOKUP($A865,眼底和Gensini!$A:$L,5,0)</f>
        <v>55</v>
      </c>
      <c r="AB865">
        <f>VLOOKUP($A865,眼底和Gensini!$A:$L,6,0)</f>
        <v>82.5</v>
      </c>
      <c r="AC865">
        <f>VLOOKUP($A865,眼底和Gensini!$A:$L,7,0)</f>
        <v>79.5</v>
      </c>
      <c r="AD865">
        <f>VLOOKUP($A865,眼底和Gensini!$A:$L,8,0)</f>
        <v>1.609</v>
      </c>
      <c r="AE865">
        <f>VLOOKUP($A865,眼底和Gensini!$A:$L,9,0)</f>
        <v>1.6395</v>
      </c>
      <c r="AF865">
        <f>VLOOKUP($A865,眼底和Gensini!$A:$L,10,0)</f>
        <v>0.97455000000000003</v>
      </c>
      <c r="AG865">
        <f>VLOOKUP($A865,眼底和Gensini!$A:$L,11,0)</f>
        <v>1.35015</v>
      </c>
      <c r="AH865">
        <f>VLOOKUP($A865,眼底和Gensini!$A:$L,12,0)</f>
        <v>24</v>
      </c>
    </row>
    <row r="866" spans="1:34" x14ac:dyDescent="0.25">
      <c r="A866">
        <v>416698</v>
      </c>
      <c r="B866">
        <v>54</v>
      </c>
      <c r="C866">
        <v>2</v>
      </c>
      <c r="D866" t="s">
        <v>40</v>
      </c>
      <c r="E866" t="s">
        <v>41</v>
      </c>
      <c r="F866">
        <v>0</v>
      </c>
      <c r="G866" t="s">
        <v>87</v>
      </c>
      <c r="H866" t="s">
        <v>80</v>
      </c>
      <c r="I866" t="s">
        <v>43</v>
      </c>
      <c r="J866" t="s">
        <v>64</v>
      </c>
      <c r="K866" t="s">
        <v>108</v>
      </c>
      <c r="L866" t="s">
        <v>41</v>
      </c>
      <c r="M866" t="s">
        <v>41</v>
      </c>
      <c r="N866">
        <v>1</v>
      </c>
      <c r="O866">
        <v>2.83</v>
      </c>
      <c r="P866">
        <v>6.5</v>
      </c>
      <c r="Q866">
        <v>0</v>
      </c>
      <c r="R866" t="s">
        <v>52</v>
      </c>
      <c r="S866">
        <v>55</v>
      </c>
      <c r="T866">
        <v>314</v>
      </c>
      <c r="U866">
        <v>202</v>
      </c>
      <c r="V866">
        <v>206</v>
      </c>
      <c r="W866">
        <v>5</v>
      </c>
      <c r="X866">
        <f>VLOOKUP(A866,眼底和Gensini!$A:$L,2,0)</f>
        <v>0.68399999999999905</v>
      </c>
      <c r="Y866">
        <f>VLOOKUP($A866,眼底和Gensini!$A:$L,2,0)</f>
        <v>0.68399999999999905</v>
      </c>
      <c r="Z866">
        <f>VLOOKUP($A866,眼底和Gensini!$A:$L,4,0)</f>
        <v>59.5</v>
      </c>
      <c r="AA866">
        <f>VLOOKUP($A866,眼底和Gensini!$A:$L,5,0)</f>
        <v>65.5</v>
      </c>
      <c r="AB866">
        <f>VLOOKUP($A866,眼底和Gensini!$A:$L,6,0)</f>
        <v>87.5</v>
      </c>
      <c r="AC866">
        <f>VLOOKUP($A866,眼底和Gensini!$A:$L,7,0)</f>
        <v>85</v>
      </c>
      <c r="AD866">
        <f>VLOOKUP($A866,眼底和Gensini!$A:$L,8,0)</f>
        <v>1.5309999999999999</v>
      </c>
      <c r="AE866">
        <f>VLOOKUP($A866,眼底和Gensini!$A:$L,9,0)</f>
        <v>1.5985</v>
      </c>
      <c r="AF866">
        <f>VLOOKUP($A866,眼底和Gensini!$A:$L,10,0)</f>
        <v>0.78895000000000004</v>
      </c>
      <c r="AG866">
        <f>VLOOKUP($A866,眼底和Gensini!$A:$L,11,0)</f>
        <v>1.1838</v>
      </c>
      <c r="AH866">
        <f>VLOOKUP($A866,眼底和Gensini!$A:$L,12,0)</f>
        <v>0</v>
      </c>
    </row>
    <row r="867" spans="1:34" x14ac:dyDescent="0.25">
      <c r="A867">
        <v>416719</v>
      </c>
      <c r="B867">
        <v>66</v>
      </c>
      <c r="C867">
        <v>1</v>
      </c>
      <c r="D867" t="s">
        <v>41</v>
      </c>
      <c r="E867" t="s">
        <v>41</v>
      </c>
      <c r="F867">
        <v>0</v>
      </c>
      <c r="G867" t="s">
        <v>110</v>
      </c>
      <c r="H867" t="s">
        <v>51</v>
      </c>
      <c r="I867" t="s">
        <v>51</v>
      </c>
      <c r="J867" t="s">
        <v>155</v>
      </c>
      <c r="K867" t="s">
        <v>101</v>
      </c>
      <c r="L867" t="s">
        <v>41</v>
      </c>
      <c r="M867" t="s">
        <v>41</v>
      </c>
      <c r="N867">
        <v>1</v>
      </c>
      <c r="O867">
        <v>3.7</v>
      </c>
      <c r="P867">
        <v>4.8</v>
      </c>
      <c r="Q867">
        <v>6</v>
      </c>
      <c r="R867" t="s">
        <v>52</v>
      </c>
      <c r="S867">
        <v>74</v>
      </c>
      <c r="T867">
        <v>440</v>
      </c>
      <c r="U867">
        <v>137</v>
      </c>
      <c r="V867">
        <v>197</v>
      </c>
      <c r="W867">
        <v>19.399999999999999</v>
      </c>
      <c r="X867">
        <f>VLOOKUP(A867,眼底和Gensini!$A:$L,2,0)</f>
        <v>0.57999999999999996</v>
      </c>
      <c r="Y867">
        <f>VLOOKUP($A867,眼底和Gensini!$A:$L,2,0)</f>
        <v>0.57999999999999996</v>
      </c>
      <c r="Z867">
        <f>VLOOKUP($A867,眼底和Gensini!$A:$L,4,0)</f>
        <v>49</v>
      </c>
      <c r="AA867">
        <f>VLOOKUP($A867,眼底和Gensini!$A:$L,5,0)</f>
        <v>40</v>
      </c>
      <c r="AB867">
        <f>VLOOKUP($A867,眼底和Gensini!$A:$L,6,0)</f>
        <v>85</v>
      </c>
      <c r="AC867">
        <f>VLOOKUP($A867,眼底和Gensini!$A:$L,7,0)</f>
        <v>86</v>
      </c>
      <c r="AD867">
        <f>VLOOKUP($A867,眼底和Gensini!$A:$L,8,0)</f>
        <v>1.2694999999999901</v>
      </c>
      <c r="AE867">
        <f>VLOOKUP($A867,眼底和Gensini!$A:$L,9,0)</f>
        <v>1.3525</v>
      </c>
      <c r="AF867">
        <f>VLOOKUP($A867,眼底和Gensini!$A:$L,10,0)</f>
        <v>0.622</v>
      </c>
      <c r="AG867">
        <f>VLOOKUP($A867,眼底和Gensini!$A:$L,11,0)</f>
        <v>0.92059999999999997</v>
      </c>
      <c r="AH867">
        <f>VLOOKUP($A867,眼底和Gensini!$A:$L,12,0)</f>
        <v>6</v>
      </c>
    </row>
    <row r="868" spans="1:34" x14ac:dyDescent="0.25">
      <c r="A868">
        <v>36390</v>
      </c>
      <c r="B868">
        <v>47</v>
      </c>
      <c r="C868">
        <v>2</v>
      </c>
      <c r="D868" t="s">
        <v>40</v>
      </c>
      <c r="E868" t="s">
        <v>40</v>
      </c>
      <c r="F868">
        <v>0</v>
      </c>
      <c r="G868" t="s">
        <v>47</v>
      </c>
      <c r="H868" t="s">
        <v>166</v>
      </c>
      <c r="I868" t="s">
        <v>85</v>
      </c>
      <c r="J868" t="s">
        <v>118</v>
      </c>
      <c r="K868" t="s">
        <v>108</v>
      </c>
      <c r="L868" t="s">
        <v>40</v>
      </c>
      <c r="M868" t="s">
        <v>40</v>
      </c>
      <c r="N868">
        <v>1</v>
      </c>
      <c r="O868">
        <v>6.77</v>
      </c>
      <c r="P868">
        <v>5.0999999999999996</v>
      </c>
      <c r="Q868">
        <v>40</v>
      </c>
      <c r="R868" t="s">
        <v>52</v>
      </c>
      <c r="S868">
        <v>51</v>
      </c>
      <c r="T868">
        <v>247</v>
      </c>
      <c r="U868">
        <v>162</v>
      </c>
      <c r="V868">
        <v>73</v>
      </c>
      <c r="W868">
        <v>8.5</v>
      </c>
      <c r="X868">
        <f>VLOOKUP(A868,眼底和Gensini!$A:$L,2,0)</f>
        <v>0.71950000000000003</v>
      </c>
      <c r="Y868">
        <f>VLOOKUP($A868,眼底和Gensini!$A:$L,2,0)</f>
        <v>0.71950000000000003</v>
      </c>
      <c r="Z868">
        <f>VLOOKUP($A868,眼底和Gensini!$A:$L,4,0)</f>
        <v>71.5</v>
      </c>
      <c r="AA868">
        <f>VLOOKUP($A868,眼底和Gensini!$A:$L,5,0)</f>
        <v>67.5</v>
      </c>
      <c r="AB868">
        <f>VLOOKUP($A868,眼底和Gensini!$A:$L,6,0)</f>
        <v>100</v>
      </c>
      <c r="AC868">
        <f>VLOOKUP($A868,眼底和Gensini!$A:$L,7,0)</f>
        <v>115.5</v>
      </c>
      <c r="AD868">
        <f>VLOOKUP($A868,眼底和Gensini!$A:$L,8,0)</f>
        <v>1.6505000000000001</v>
      </c>
      <c r="AE868">
        <f>VLOOKUP($A868,眼底和Gensini!$A:$L,9,0)</f>
        <v>1.6479999999999999</v>
      </c>
      <c r="AF868">
        <f>VLOOKUP($A868,眼底和Gensini!$A:$L,10,0)</f>
        <v>1.5510999999999999</v>
      </c>
      <c r="AG868">
        <f>VLOOKUP($A868,眼底和Gensini!$A:$L,11,0)</f>
        <v>1.2018</v>
      </c>
      <c r="AH868">
        <f>VLOOKUP($A868,眼底和Gensini!$A:$L,12,0)</f>
        <v>40</v>
      </c>
    </row>
    <row r="869" spans="1:34" x14ac:dyDescent="0.25">
      <c r="A869">
        <v>386971</v>
      </c>
      <c r="B869">
        <v>50</v>
      </c>
      <c r="C869">
        <v>2</v>
      </c>
      <c r="D869" t="s">
        <v>40</v>
      </c>
      <c r="E869" t="s">
        <v>40</v>
      </c>
      <c r="F869">
        <v>0</v>
      </c>
      <c r="G869" t="s">
        <v>100</v>
      </c>
      <c r="H869" t="s">
        <v>89</v>
      </c>
      <c r="I869" t="s">
        <v>51</v>
      </c>
      <c r="J869" t="s">
        <v>81</v>
      </c>
      <c r="K869" t="s">
        <v>72</v>
      </c>
      <c r="L869" t="s">
        <v>40</v>
      </c>
      <c r="M869" t="s">
        <v>40</v>
      </c>
      <c r="N869">
        <v>1</v>
      </c>
      <c r="O869">
        <v>5.65</v>
      </c>
      <c r="P869">
        <v>6.5</v>
      </c>
      <c r="Q869">
        <v>0</v>
      </c>
      <c r="R869">
        <v>0.5</v>
      </c>
      <c r="S869">
        <v>52</v>
      </c>
      <c r="T869">
        <v>267</v>
      </c>
      <c r="U869">
        <v>126</v>
      </c>
      <c r="V869">
        <v>41</v>
      </c>
      <c r="W869">
        <v>15.1</v>
      </c>
      <c r="X869">
        <f>VLOOKUP(A869,眼底和Gensini!$A:$L,2,0)</f>
        <v>1.0175000000000001</v>
      </c>
      <c r="Y869">
        <f>VLOOKUP($A869,眼底和Gensini!$A:$L,2,0)</f>
        <v>1.0175000000000001</v>
      </c>
      <c r="Z869">
        <f>VLOOKUP($A869,眼底和Gensini!$A:$L,4,0)</f>
        <v>74</v>
      </c>
      <c r="AA869">
        <f>VLOOKUP($A869,眼底和Gensini!$A:$L,5,0)</f>
        <v>61.5</v>
      </c>
      <c r="AB869">
        <f>VLOOKUP($A869,眼底和Gensini!$A:$L,6,0)</f>
        <v>74.5</v>
      </c>
      <c r="AC869">
        <f>VLOOKUP($A869,眼底和Gensini!$A:$L,7,0)</f>
        <v>83.5</v>
      </c>
      <c r="AD869">
        <f>VLOOKUP($A869,眼底和Gensini!$A:$L,8,0)</f>
        <v>1.619</v>
      </c>
      <c r="AE869">
        <f>VLOOKUP($A869,眼底和Gensini!$A:$L,9,0)</f>
        <v>1.6240000000000001</v>
      </c>
      <c r="AF869">
        <f>VLOOKUP($A869,眼底和Gensini!$A:$L,10,0)</f>
        <v>1.5298499999999999</v>
      </c>
      <c r="AG869">
        <f>VLOOKUP($A869,眼底和Gensini!$A:$L,11,0)</f>
        <v>1.92844999999999</v>
      </c>
      <c r="AH869">
        <f>VLOOKUP($A869,眼底和Gensini!$A:$L,12,0)</f>
        <v>0</v>
      </c>
    </row>
    <row r="870" spans="1:34" x14ac:dyDescent="0.25">
      <c r="A870">
        <v>416705</v>
      </c>
      <c r="B870">
        <v>51</v>
      </c>
      <c r="C870">
        <v>2</v>
      </c>
      <c r="D870" t="s">
        <v>41</v>
      </c>
      <c r="E870" t="s">
        <v>40</v>
      </c>
      <c r="F870">
        <v>0</v>
      </c>
      <c r="G870" t="e">
        <v>#N/A</v>
      </c>
      <c r="H870" t="e">
        <v>#N/A</v>
      </c>
      <c r="I870" t="s">
        <v>83</v>
      </c>
      <c r="J870" t="e">
        <v>#N/A</v>
      </c>
      <c r="K870" t="e">
        <v>#N/A</v>
      </c>
      <c r="L870" t="s">
        <v>41</v>
      </c>
      <c r="M870" t="s">
        <v>41</v>
      </c>
      <c r="N870">
        <v>1</v>
      </c>
      <c r="O870">
        <v>4.4000000000000004</v>
      </c>
      <c r="P870">
        <v>5.5</v>
      </c>
      <c r="Q870" t="e">
        <v>#N/A</v>
      </c>
      <c r="R870" t="s">
        <v>52</v>
      </c>
      <c r="S870">
        <v>71</v>
      </c>
      <c r="T870">
        <v>284</v>
      </c>
      <c r="U870">
        <v>156</v>
      </c>
      <c r="V870">
        <v>93</v>
      </c>
      <c r="W870">
        <v>11.9</v>
      </c>
      <c r="X870" t="e">
        <f>VLOOKUP(A870,眼底和Gensini!$A:$L,2,0)</f>
        <v>#N/A</v>
      </c>
      <c r="Y870" t="e">
        <f>VLOOKUP($A870,眼底和Gensini!$A:$L,2,0)</f>
        <v>#N/A</v>
      </c>
      <c r="Z870" t="e">
        <f>VLOOKUP($A870,眼底和Gensini!$A:$L,4,0)</f>
        <v>#N/A</v>
      </c>
      <c r="AA870" t="e">
        <f>VLOOKUP($A870,眼底和Gensini!$A:$L,5,0)</f>
        <v>#N/A</v>
      </c>
      <c r="AB870" t="e">
        <f>VLOOKUP($A870,眼底和Gensini!$A:$L,6,0)</f>
        <v>#N/A</v>
      </c>
      <c r="AC870" t="e">
        <f>VLOOKUP($A870,眼底和Gensini!$A:$L,7,0)</f>
        <v>#N/A</v>
      </c>
      <c r="AD870" t="e">
        <f>VLOOKUP($A870,眼底和Gensini!$A:$L,8,0)</f>
        <v>#N/A</v>
      </c>
      <c r="AE870" t="e">
        <f>VLOOKUP($A870,眼底和Gensini!$A:$L,9,0)</f>
        <v>#N/A</v>
      </c>
      <c r="AF870" t="e">
        <f>VLOOKUP($A870,眼底和Gensini!$A:$L,10,0)</f>
        <v>#N/A</v>
      </c>
      <c r="AG870" t="e">
        <f>VLOOKUP($A870,眼底和Gensini!$A:$L,11,0)</f>
        <v>#N/A</v>
      </c>
      <c r="AH870" t="e">
        <f>VLOOKUP($A870,眼底和Gensini!$A:$L,12,0)</f>
        <v>#N/A</v>
      </c>
    </row>
    <row r="871" spans="1:34" x14ac:dyDescent="0.25">
      <c r="A871">
        <v>416811</v>
      </c>
      <c r="B871">
        <v>59</v>
      </c>
      <c r="C871">
        <v>1</v>
      </c>
      <c r="D871" t="s">
        <v>41</v>
      </c>
      <c r="E871" t="s">
        <v>41</v>
      </c>
      <c r="F871">
        <v>0</v>
      </c>
      <c r="G871" t="s">
        <v>197</v>
      </c>
      <c r="H871" t="s">
        <v>130</v>
      </c>
      <c r="I871" t="s">
        <v>51</v>
      </c>
      <c r="J871" t="s">
        <v>45</v>
      </c>
      <c r="K871" t="s">
        <v>72</v>
      </c>
      <c r="L871" t="s">
        <v>41</v>
      </c>
      <c r="M871" t="s">
        <v>40</v>
      </c>
      <c r="N871">
        <v>1</v>
      </c>
      <c r="O871">
        <v>3.72</v>
      </c>
      <c r="P871">
        <v>5.5</v>
      </c>
      <c r="Q871">
        <v>10</v>
      </c>
      <c r="R871" t="s">
        <v>52</v>
      </c>
      <c r="S871">
        <v>74</v>
      </c>
      <c r="T871">
        <v>301</v>
      </c>
      <c r="U871">
        <v>148</v>
      </c>
      <c r="V871">
        <v>76</v>
      </c>
      <c r="W871">
        <v>13.5</v>
      </c>
      <c r="X871">
        <f>VLOOKUP(A871,眼底和Gensini!$A:$L,2,0)</f>
        <v>0.75249999999999895</v>
      </c>
      <c r="Y871">
        <f>VLOOKUP($A871,眼底和Gensini!$A:$L,2,0)</f>
        <v>0.75249999999999895</v>
      </c>
      <c r="Z871">
        <f>VLOOKUP($A871,眼底和Gensini!$A:$L,4,0)</f>
        <v>55</v>
      </c>
      <c r="AA871">
        <f>VLOOKUP($A871,眼底和Gensini!$A:$L,5,0)</f>
        <v>54</v>
      </c>
      <c r="AB871">
        <f>VLOOKUP($A871,眼底和Gensini!$A:$L,6,0)</f>
        <v>73</v>
      </c>
      <c r="AC871">
        <f>VLOOKUP($A871,眼底和Gensini!$A:$L,7,0)</f>
        <v>79</v>
      </c>
      <c r="AD871">
        <f>VLOOKUP($A871,眼底和Gensini!$A:$L,8,0)</f>
        <v>1.4319999999999999</v>
      </c>
      <c r="AE871">
        <f>VLOOKUP($A871,眼底和Gensini!$A:$L,9,0)</f>
        <v>1.5069999999999999</v>
      </c>
      <c r="AF871">
        <f>VLOOKUP($A871,眼底和Gensini!$A:$L,10,0)</f>
        <v>1.0337499999999999</v>
      </c>
      <c r="AG871">
        <f>VLOOKUP($A871,眼底和Gensini!$A:$L,11,0)</f>
        <v>1.0814999999999999</v>
      </c>
      <c r="AH871">
        <f>VLOOKUP($A871,眼底和Gensini!$A:$L,12,0)</f>
        <v>10</v>
      </c>
    </row>
    <row r="872" spans="1:34" x14ac:dyDescent="0.25">
      <c r="A872">
        <v>416751</v>
      </c>
      <c r="B872">
        <v>72</v>
      </c>
      <c r="C872">
        <v>2</v>
      </c>
      <c r="D872" t="s">
        <v>40</v>
      </c>
      <c r="E872" t="s">
        <v>40</v>
      </c>
      <c r="F872">
        <v>0</v>
      </c>
      <c r="G872" t="e">
        <v>#N/A</v>
      </c>
      <c r="H872" t="e">
        <v>#N/A</v>
      </c>
      <c r="I872" t="e">
        <v>#N/A</v>
      </c>
      <c r="J872" t="e">
        <v>#N/A</v>
      </c>
      <c r="K872" t="e">
        <v>#N/A</v>
      </c>
      <c r="L872" t="s">
        <v>41</v>
      </c>
      <c r="M872" t="s">
        <v>41</v>
      </c>
      <c r="N872">
        <v>1</v>
      </c>
      <c r="O872">
        <v>3.35</v>
      </c>
      <c r="P872">
        <v>6.6</v>
      </c>
      <c r="Q872">
        <v>6</v>
      </c>
      <c r="R872" t="s">
        <v>52</v>
      </c>
      <c r="S872">
        <v>79</v>
      </c>
      <c r="T872">
        <v>280</v>
      </c>
      <c r="U872">
        <v>214</v>
      </c>
      <c r="V872">
        <v>59</v>
      </c>
      <c r="W872">
        <v>8.8000000000000007</v>
      </c>
      <c r="X872">
        <f>VLOOKUP(A872,眼底和Gensini!$A:$L,2,0)</f>
        <v>0.623</v>
      </c>
      <c r="Y872">
        <f>VLOOKUP($A872,眼底和Gensini!$A:$L,2,0)</f>
        <v>0.623</v>
      </c>
      <c r="Z872">
        <f>VLOOKUP($A872,眼底和Gensini!$A:$L,4,0)</f>
        <v>54</v>
      </c>
      <c r="AA872">
        <f>VLOOKUP($A872,眼底和Gensini!$A:$L,5,0)</f>
        <v>62</v>
      </c>
      <c r="AB872">
        <f>VLOOKUP($A872,眼底和Gensini!$A:$L,6,0)</f>
        <v>87</v>
      </c>
      <c r="AC872">
        <f>VLOOKUP($A872,眼底和Gensini!$A:$L,7,0)</f>
        <v>78</v>
      </c>
      <c r="AD872">
        <f>VLOOKUP($A872,眼底和Gensini!$A:$L,8,0)</f>
        <v>1.0960000000000001</v>
      </c>
      <c r="AE872">
        <f>VLOOKUP($A872,眼底和Gensini!$A:$L,9,0)</f>
        <v>1.2469999999999899</v>
      </c>
      <c r="AF872">
        <f>VLOOKUP($A872,眼底和Gensini!$A:$L,10,0)</f>
        <v>0.53644999999999898</v>
      </c>
      <c r="AG872">
        <f>VLOOKUP($A872,眼底和Gensini!$A:$L,11,0)</f>
        <v>0.81925000000000003</v>
      </c>
      <c r="AH872">
        <f>VLOOKUP($A872,眼底和Gensini!$A:$L,12,0)</f>
        <v>6</v>
      </c>
    </row>
    <row r="873" spans="1:34" x14ac:dyDescent="0.25">
      <c r="A873">
        <v>356158</v>
      </c>
      <c r="B873">
        <v>63</v>
      </c>
      <c r="C873">
        <v>2</v>
      </c>
      <c r="D873" t="s">
        <v>40</v>
      </c>
      <c r="E873" t="s">
        <v>41</v>
      </c>
      <c r="F873">
        <v>0</v>
      </c>
      <c r="G873" t="s">
        <v>119</v>
      </c>
      <c r="H873" t="s">
        <v>101</v>
      </c>
      <c r="I873" t="s">
        <v>49</v>
      </c>
      <c r="J873" t="s">
        <v>136</v>
      </c>
      <c r="K873" t="s">
        <v>92</v>
      </c>
      <c r="L873" t="s">
        <v>41</v>
      </c>
      <c r="M873" t="s">
        <v>40</v>
      </c>
      <c r="N873">
        <v>1</v>
      </c>
      <c r="O873">
        <v>4.3499999999999996</v>
      </c>
      <c r="P873">
        <v>5.3</v>
      </c>
      <c r="Q873">
        <v>10</v>
      </c>
      <c r="R873" t="s">
        <v>52</v>
      </c>
      <c r="S873">
        <v>68</v>
      </c>
      <c r="T873">
        <v>297</v>
      </c>
      <c r="U873">
        <v>194</v>
      </c>
      <c r="V873">
        <v>139</v>
      </c>
      <c r="W873">
        <v>15.1</v>
      </c>
      <c r="X873">
        <f>VLOOKUP(A873,眼底和Gensini!$A:$L,2,0)</f>
        <v>0.79549999999999998</v>
      </c>
      <c r="Y873">
        <f>VLOOKUP($A873,眼底和Gensini!$A:$L,2,0)</f>
        <v>0.79549999999999998</v>
      </c>
      <c r="Z873">
        <f>VLOOKUP($A873,眼底和Gensini!$A:$L,4,0)</f>
        <v>64.5</v>
      </c>
      <c r="AA873">
        <f>VLOOKUP($A873,眼底和Gensini!$A:$L,5,0)</f>
        <v>60.5</v>
      </c>
      <c r="AB873">
        <f>VLOOKUP($A873,眼底和Gensini!$A:$L,6,0)</f>
        <v>82</v>
      </c>
      <c r="AC873">
        <f>VLOOKUP($A873,眼底和Gensini!$A:$L,7,0)</f>
        <v>93.5</v>
      </c>
      <c r="AD873">
        <f>VLOOKUP($A873,眼底和Gensini!$A:$L,8,0)</f>
        <v>1.5034999999999901</v>
      </c>
      <c r="AE873">
        <f>VLOOKUP($A873,眼底和Gensini!$A:$L,9,0)</f>
        <v>1.59699999999999</v>
      </c>
      <c r="AF873">
        <f>VLOOKUP($A873,眼底和Gensini!$A:$L,10,0)</f>
        <v>0.65674999999999994</v>
      </c>
      <c r="AG873">
        <f>VLOOKUP($A873,眼底和Gensini!$A:$L,11,0)</f>
        <v>1.1328499999999999</v>
      </c>
      <c r="AH873">
        <f>VLOOKUP($A873,眼底和Gensini!$A:$L,12,0)</f>
        <v>10</v>
      </c>
    </row>
    <row r="874" spans="1:34" x14ac:dyDescent="0.25">
      <c r="A874">
        <v>252778</v>
      </c>
      <c r="B874">
        <v>49</v>
      </c>
      <c r="C874">
        <v>2</v>
      </c>
      <c r="D874" t="s">
        <v>40</v>
      </c>
      <c r="E874" t="s">
        <v>41</v>
      </c>
      <c r="F874">
        <v>0</v>
      </c>
      <c r="G874" t="s">
        <v>47</v>
      </c>
      <c r="H874" t="s">
        <v>108</v>
      </c>
      <c r="I874" t="s">
        <v>83</v>
      </c>
      <c r="J874" t="s">
        <v>111</v>
      </c>
      <c r="K874" t="s">
        <v>83</v>
      </c>
      <c r="L874" t="s">
        <v>40</v>
      </c>
      <c r="M874" t="s">
        <v>40</v>
      </c>
      <c r="N874">
        <v>1</v>
      </c>
      <c r="O874">
        <v>3.88</v>
      </c>
      <c r="P874">
        <v>4.8</v>
      </c>
      <c r="Q874">
        <v>6</v>
      </c>
      <c r="R874">
        <v>24.8</v>
      </c>
      <c r="S874">
        <v>58</v>
      </c>
      <c r="T874">
        <v>283</v>
      </c>
      <c r="U874">
        <v>169</v>
      </c>
      <c r="V874">
        <v>191</v>
      </c>
      <c r="W874">
        <v>9.8000000000000007</v>
      </c>
      <c r="X874">
        <f>VLOOKUP(A874,眼底和Gensini!$A:$L,2,0)</f>
        <v>0.81</v>
      </c>
      <c r="Y874">
        <f>VLOOKUP($A874,眼底和Gensini!$A:$L,2,0)</f>
        <v>0.81</v>
      </c>
      <c r="Z874">
        <f>VLOOKUP($A874,眼底和Gensini!$A:$L,4,0)</f>
        <v>78</v>
      </c>
      <c r="AA874">
        <f>VLOOKUP($A874,眼底和Gensini!$A:$L,5,0)</f>
        <v>0</v>
      </c>
      <c r="AB874">
        <f>VLOOKUP($A874,眼底和Gensini!$A:$L,6,0)</f>
        <v>96</v>
      </c>
      <c r="AC874">
        <f>VLOOKUP($A874,眼底和Gensini!$A:$L,7,0)</f>
        <v>101</v>
      </c>
      <c r="AD874">
        <f>VLOOKUP($A874,眼底和Gensini!$A:$L,8,0)</f>
        <v>1.4319999999999999</v>
      </c>
      <c r="AE874">
        <f>VLOOKUP($A874,眼底和Gensini!$A:$L,9,0)</f>
        <v>1.4530000000000001</v>
      </c>
      <c r="AF874">
        <f>VLOOKUP($A874,眼底和Gensini!$A:$L,10,0)</f>
        <v>1.3468</v>
      </c>
      <c r="AG874">
        <f>VLOOKUP($A874,眼底和Gensini!$A:$L,11,0)</f>
        <v>1.1559999999999999</v>
      </c>
      <c r="AH874">
        <f>VLOOKUP($A874,眼底和Gensini!$A:$L,12,0)</f>
        <v>6</v>
      </c>
    </row>
    <row r="875" spans="1:34" x14ac:dyDescent="0.25">
      <c r="A875">
        <v>395756</v>
      </c>
      <c r="B875">
        <v>59</v>
      </c>
      <c r="C875">
        <v>1</v>
      </c>
      <c r="D875" t="s">
        <v>41</v>
      </c>
      <c r="E875" t="s">
        <v>41</v>
      </c>
      <c r="F875">
        <v>0</v>
      </c>
      <c r="G875" t="s">
        <v>57</v>
      </c>
      <c r="H875" t="s">
        <v>72</v>
      </c>
      <c r="I875" t="s">
        <v>72</v>
      </c>
      <c r="J875" t="s">
        <v>157</v>
      </c>
      <c r="K875" t="s">
        <v>43</v>
      </c>
      <c r="L875" t="s">
        <v>40</v>
      </c>
      <c r="M875" t="s">
        <v>41</v>
      </c>
      <c r="N875">
        <v>1</v>
      </c>
      <c r="O875">
        <v>3.6</v>
      </c>
      <c r="P875">
        <v>4.5999999999999996</v>
      </c>
      <c r="Q875">
        <v>0</v>
      </c>
      <c r="R875" t="s">
        <v>52</v>
      </c>
      <c r="S875">
        <v>57</v>
      </c>
      <c r="T875">
        <v>367</v>
      </c>
      <c r="U875">
        <v>149</v>
      </c>
      <c r="V875">
        <v>90</v>
      </c>
      <c r="W875">
        <v>10.5</v>
      </c>
      <c r="X875">
        <f>VLOOKUP(A875,眼底和Gensini!$A:$L,2,0)</f>
        <v>0.67149999999999999</v>
      </c>
      <c r="Y875">
        <f>VLOOKUP($A875,眼底和Gensini!$A:$L,2,0)</f>
        <v>0.67149999999999999</v>
      </c>
      <c r="Z875">
        <f>VLOOKUP($A875,眼底和Gensini!$A:$L,4,0)</f>
        <v>62.5</v>
      </c>
      <c r="AA875">
        <f>VLOOKUP($A875,眼底和Gensini!$A:$L,5,0)</f>
        <v>67.5</v>
      </c>
      <c r="AB875">
        <f>VLOOKUP($A875,眼底和Gensini!$A:$L,6,0)</f>
        <v>93</v>
      </c>
      <c r="AC875">
        <f>VLOOKUP($A875,眼底和Gensini!$A:$L,7,0)</f>
        <v>90</v>
      </c>
      <c r="AD875">
        <f>VLOOKUP($A875,眼底和Gensini!$A:$L,8,0)</f>
        <v>1.5209999999999999</v>
      </c>
      <c r="AE875">
        <f>VLOOKUP($A875,眼底和Gensini!$A:$L,9,0)</f>
        <v>1.59249999999999</v>
      </c>
      <c r="AF875">
        <f>VLOOKUP($A875,眼底和Gensini!$A:$L,10,0)</f>
        <v>0.95445000000000002</v>
      </c>
      <c r="AG875">
        <f>VLOOKUP($A875,眼底和Gensini!$A:$L,11,0)</f>
        <v>1.2191999999999901</v>
      </c>
      <c r="AH875">
        <f>VLOOKUP($A875,眼底和Gensini!$A:$L,12,0)</f>
        <v>0</v>
      </c>
    </row>
    <row r="876" spans="1:34" x14ac:dyDescent="0.25">
      <c r="A876">
        <v>410529</v>
      </c>
      <c r="B876">
        <v>46</v>
      </c>
      <c r="C876">
        <v>1</v>
      </c>
      <c r="D876" t="s">
        <v>41</v>
      </c>
      <c r="E876" t="s">
        <v>40</v>
      </c>
      <c r="F876">
        <v>0</v>
      </c>
      <c r="G876" t="s">
        <v>100</v>
      </c>
      <c r="H876" t="s">
        <v>49</v>
      </c>
      <c r="I876" t="s">
        <v>55</v>
      </c>
      <c r="J876" t="s">
        <v>78</v>
      </c>
      <c r="K876" t="s">
        <v>65</v>
      </c>
      <c r="L876" t="s">
        <v>40</v>
      </c>
      <c r="M876" t="s">
        <v>40</v>
      </c>
      <c r="N876">
        <v>1</v>
      </c>
      <c r="O876">
        <v>3.3</v>
      </c>
      <c r="P876">
        <v>6.3</v>
      </c>
      <c r="Q876">
        <v>46</v>
      </c>
      <c r="R876" t="s">
        <v>52</v>
      </c>
      <c r="S876">
        <v>80</v>
      </c>
      <c r="T876">
        <v>340</v>
      </c>
      <c r="U876">
        <v>183</v>
      </c>
      <c r="V876">
        <v>118</v>
      </c>
      <c r="W876">
        <v>1.9</v>
      </c>
      <c r="X876">
        <f>VLOOKUP(A876,眼底和Gensini!$A:$L,2,0)</f>
        <v>0.71149999999999902</v>
      </c>
      <c r="Y876">
        <f>VLOOKUP($A876,眼底和Gensini!$A:$L,2,0)</f>
        <v>0.71149999999999902</v>
      </c>
      <c r="Z876">
        <f>VLOOKUP($A876,眼底和Gensini!$A:$L,4,0)</f>
        <v>90</v>
      </c>
      <c r="AA876">
        <f>VLOOKUP($A876,眼底和Gensini!$A:$L,5,0)</f>
        <v>97</v>
      </c>
      <c r="AB876">
        <f>VLOOKUP($A876,眼底和Gensini!$A:$L,6,0)</f>
        <v>126.5</v>
      </c>
      <c r="AC876">
        <f>VLOOKUP($A876,眼底和Gensini!$A:$L,7,0)</f>
        <v>135.5</v>
      </c>
      <c r="AD876">
        <f>VLOOKUP($A876,眼底和Gensini!$A:$L,8,0)</f>
        <v>1.6139999999999901</v>
      </c>
      <c r="AE876">
        <f>VLOOKUP($A876,眼底和Gensini!$A:$L,9,0)</f>
        <v>1.6284999999999901</v>
      </c>
      <c r="AF876">
        <f>VLOOKUP($A876,眼底和Gensini!$A:$L,10,0)</f>
        <v>1.26475</v>
      </c>
      <c r="AG876">
        <f>VLOOKUP($A876,眼底和Gensini!$A:$L,11,0)</f>
        <v>1.2359</v>
      </c>
      <c r="AH876">
        <f>VLOOKUP($A876,眼底和Gensini!$A:$L,12,0)</f>
        <v>46</v>
      </c>
    </row>
    <row r="877" spans="1:34" x14ac:dyDescent="0.25">
      <c r="A877">
        <v>416907</v>
      </c>
      <c r="B877">
        <v>63</v>
      </c>
      <c r="C877">
        <v>2</v>
      </c>
      <c r="D877" t="s">
        <v>40</v>
      </c>
      <c r="E877" t="s">
        <v>41</v>
      </c>
      <c r="F877">
        <v>0</v>
      </c>
      <c r="G877" t="s">
        <v>57</v>
      </c>
      <c r="H877" t="s">
        <v>74</v>
      </c>
      <c r="I877" t="s">
        <v>51</v>
      </c>
      <c r="J877" t="s">
        <v>97</v>
      </c>
      <c r="K877" t="s">
        <v>121</v>
      </c>
      <c r="L877" t="s">
        <v>40</v>
      </c>
      <c r="M877" t="s">
        <v>41</v>
      </c>
      <c r="N877">
        <v>1</v>
      </c>
      <c r="O877">
        <v>6.37</v>
      </c>
      <c r="P877">
        <v>6.9</v>
      </c>
      <c r="Q877">
        <v>10</v>
      </c>
      <c r="R877">
        <v>0</v>
      </c>
      <c r="S877">
        <v>61</v>
      </c>
      <c r="T877">
        <v>250</v>
      </c>
      <c r="U877">
        <v>171</v>
      </c>
      <c r="V877">
        <v>77</v>
      </c>
      <c r="W877">
        <v>2.9</v>
      </c>
      <c r="X877">
        <f>VLOOKUP(A877,眼底和Gensini!$A:$L,2,0)</f>
        <v>0.66600000000000004</v>
      </c>
      <c r="Y877">
        <f>VLOOKUP($A877,眼底和Gensini!$A:$L,2,0)</f>
        <v>0.66600000000000004</v>
      </c>
      <c r="Z877">
        <f>VLOOKUP($A877,眼底和Gensini!$A:$L,4,0)</f>
        <v>67</v>
      </c>
      <c r="AA877">
        <f>VLOOKUP($A877,眼底和Gensini!$A:$L,5,0)</f>
        <v>74</v>
      </c>
      <c r="AB877">
        <f>VLOOKUP($A877,眼底和Gensini!$A:$L,6,0)</f>
        <v>100</v>
      </c>
      <c r="AC877">
        <f>VLOOKUP($A877,眼底和Gensini!$A:$L,7,0)</f>
        <v>106.5</v>
      </c>
      <c r="AD877">
        <f>VLOOKUP($A877,眼底和Gensini!$A:$L,8,0)</f>
        <v>1.5854999999999999</v>
      </c>
      <c r="AE877">
        <f>VLOOKUP($A877,眼底和Gensini!$A:$L,9,0)</f>
        <v>1.6284999999999901</v>
      </c>
      <c r="AF877">
        <f>VLOOKUP($A877,眼底和Gensini!$A:$L,10,0)</f>
        <v>0.98114999999999997</v>
      </c>
      <c r="AG877">
        <f>VLOOKUP($A877,眼底和Gensini!$A:$L,11,0)</f>
        <v>1.4433</v>
      </c>
      <c r="AH877">
        <f>VLOOKUP($A877,眼底和Gensini!$A:$L,12,0)</f>
        <v>10</v>
      </c>
    </row>
    <row r="878" spans="1:34" x14ac:dyDescent="0.25">
      <c r="A878">
        <v>307889</v>
      </c>
      <c r="B878">
        <v>73</v>
      </c>
      <c r="C878">
        <v>2</v>
      </c>
      <c r="D878" t="s">
        <v>40</v>
      </c>
      <c r="E878" t="s">
        <v>41</v>
      </c>
      <c r="F878">
        <v>0</v>
      </c>
      <c r="G878" t="s">
        <v>87</v>
      </c>
      <c r="H878" t="s">
        <v>92</v>
      </c>
      <c r="I878" t="s">
        <v>51</v>
      </c>
      <c r="J878" t="s">
        <v>71</v>
      </c>
      <c r="K878" t="s">
        <v>67</v>
      </c>
      <c r="L878" t="s">
        <v>40</v>
      </c>
      <c r="M878" t="s">
        <v>40</v>
      </c>
      <c r="N878">
        <v>1</v>
      </c>
      <c r="O878">
        <v>5.7</v>
      </c>
      <c r="P878">
        <v>5.5</v>
      </c>
      <c r="Q878">
        <v>10</v>
      </c>
      <c r="R878">
        <v>10.7</v>
      </c>
      <c r="S878">
        <v>54</v>
      </c>
      <c r="T878">
        <v>381</v>
      </c>
      <c r="U878">
        <v>154</v>
      </c>
      <c r="V878">
        <v>89</v>
      </c>
      <c r="W878">
        <v>15.6</v>
      </c>
      <c r="X878">
        <f>VLOOKUP(A878,眼底和Gensini!$A:$L,2,0)</f>
        <v>0.55000000000000004</v>
      </c>
      <c r="Y878">
        <f>VLOOKUP($A878,眼底和Gensini!$A:$L,2,0)</f>
        <v>0.55000000000000004</v>
      </c>
      <c r="Z878">
        <f>VLOOKUP($A878,眼底和Gensini!$A:$L,4,0)</f>
        <v>61</v>
      </c>
      <c r="AA878">
        <f>VLOOKUP($A878,眼底和Gensini!$A:$L,5,0)</f>
        <v>45.5</v>
      </c>
      <c r="AB878">
        <f>VLOOKUP($A878,眼底和Gensini!$A:$L,6,0)</f>
        <v>111</v>
      </c>
      <c r="AC878">
        <f>VLOOKUP($A878,眼底和Gensini!$A:$L,7,0)</f>
        <v>88</v>
      </c>
      <c r="AD878">
        <f>VLOOKUP($A878,眼底和Gensini!$A:$L,8,0)</f>
        <v>1.45199999999999</v>
      </c>
      <c r="AE878">
        <f>VLOOKUP($A878,眼底和Gensini!$A:$L,9,0)</f>
        <v>1.464</v>
      </c>
      <c r="AF878">
        <f>VLOOKUP($A878,眼底和Gensini!$A:$L,10,0)</f>
        <v>0.75554999999999894</v>
      </c>
      <c r="AG878">
        <f>VLOOKUP($A878,眼底和Gensini!$A:$L,11,0)</f>
        <v>1.06985</v>
      </c>
      <c r="AH878">
        <f>VLOOKUP($A878,眼底和Gensini!$A:$L,12,0)</f>
        <v>10</v>
      </c>
    </row>
    <row r="879" spans="1:34" x14ac:dyDescent="0.25">
      <c r="A879">
        <v>416900</v>
      </c>
      <c r="B879">
        <v>58</v>
      </c>
      <c r="C879">
        <v>1</v>
      </c>
      <c r="D879" t="s">
        <v>41</v>
      </c>
      <c r="E879" t="s">
        <v>41</v>
      </c>
      <c r="F879">
        <v>0</v>
      </c>
      <c r="G879" t="s">
        <v>88</v>
      </c>
      <c r="H879" t="s">
        <v>108</v>
      </c>
      <c r="I879" t="s">
        <v>55</v>
      </c>
      <c r="J879" t="s">
        <v>79</v>
      </c>
      <c r="K879" t="s">
        <v>114</v>
      </c>
      <c r="L879" t="s">
        <v>41</v>
      </c>
      <c r="M879" t="s">
        <v>40</v>
      </c>
      <c r="N879">
        <v>1</v>
      </c>
      <c r="O879">
        <v>3.43</v>
      </c>
      <c r="P879">
        <v>5.9</v>
      </c>
      <c r="Q879">
        <v>0</v>
      </c>
      <c r="R879">
        <v>0.6</v>
      </c>
      <c r="S879">
        <v>82</v>
      </c>
      <c r="T879">
        <v>323</v>
      </c>
      <c r="U879">
        <v>170</v>
      </c>
      <c r="V879">
        <v>290</v>
      </c>
      <c r="W879">
        <v>3.1</v>
      </c>
      <c r="X879">
        <f>VLOOKUP(A879,眼底和Gensini!$A:$L,2,0)</f>
        <v>0.63599999999999901</v>
      </c>
      <c r="Y879">
        <f>VLOOKUP($A879,眼底和Gensini!$A:$L,2,0)</f>
        <v>0.63599999999999901</v>
      </c>
      <c r="Z879">
        <f>VLOOKUP($A879,眼底和Gensini!$A:$L,4,0)</f>
        <v>53</v>
      </c>
      <c r="AA879">
        <f>VLOOKUP($A879,眼底和Gensini!$A:$L,5,0)</f>
        <v>61.5</v>
      </c>
      <c r="AB879">
        <f>VLOOKUP($A879,眼底和Gensini!$A:$L,6,0)</f>
        <v>84</v>
      </c>
      <c r="AC879">
        <f>VLOOKUP($A879,眼底和Gensini!$A:$L,7,0)</f>
        <v>92.5</v>
      </c>
      <c r="AD879">
        <f>VLOOKUP($A879,眼底和Gensini!$A:$L,8,0)</f>
        <v>1.5669999999999999</v>
      </c>
      <c r="AE879">
        <f>VLOOKUP($A879,眼底和Gensini!$A:$L,9,0)</f>
        <v>1.621</v>
      </c>
      <c r="AF879">
        <f>VLOOKUP($A879,眼底和Gensini!$A:$L,10,0)</f>
        <v>1.4677500000000001</v>
      </c>
      <c r="AG879">
        <f>VLOOKUP($A879,眼底和Gensini!$A:$L,11,0)</f>
        <v>1.22695</v>
      </c>
      <c r="AH879">
        <f>VLOOKUP($A879,眼底和Gensini!$A:$L,12,0)</f>
        <v>0</v>
      </c>
    </row>
    <row r="880" spans="1:34" x14ac:dyDescent="0.25">
      <c r="A880">
        <v>70279</v>
      </c>
      <c r="B880">
        <v>62</v>
      </c>
      <c r="C880">
        <v>2</v>
      </c>
      <c r="D880" t="s">
        <v>40</v>
      </c>
      <c r="E880" t="s">
        <v>41</v>
      </c>
      <c r="F880">
        <v>0</v>
      </c>
      <c r="G880" t="s">
        <v>61</v>
      </c>
      <c r="H880" t="s">
        <v>172</v>
      </c>
      <c r="I880" t="s">
        <v>70</v>
      </c>
      <c r="J880" t="s">
        <v>136</v>
      </c>
      <c r="K880" t="s">
        <v>74</v>
      </c>
      <c r="L880" t="s">
        <v>41</v>
      </c>
      <c r="M880" t="s">
        <v>40</v>
      </c>
      <c r="N880">
        <v>1</v>
      </c>
      <c r="O880">
        <v>3.09</v>
      </c>
      <c r="P880">
        <v>6</v>
      </c>
      <c r="Q880">
        <v>4</v>
      </c>
      <c r="R880" t="s">
        <v>52</v>
      </c>
      <c r="S880">
        <v>63</v>
      </c>
      <c r="T880">
        <v>204</v>
      </c>
      <c r="U880">
        <v>202</v>
      </c>
      <c r="V880">
        <v>104</v>
      </c>
      <c r="W880">
        <v>2</v>
      </c>
      <c r="X880">
        <f>VLOOKUP(A880,眼底和Gensini!$A:$L,2,0)</f>
        <v>1.073</v>
      </c>
      <c r="Y880">
        <f>VLOOKUP($A880,眼底和Gensini!$A:$L,2,0)</f>
        <v>1.073</v>
      </c>
      <c r="Z880">
        <f>VLOOKUP($A880,眼底和Gensini!$A:$L,4,0)</f>
        <v>53</v>
      </c>
      <c r="AA880">
        <f>VLOOKUP($A880,眼底和Gensini!$A:$L,5,0)</f>
        <v>52</v>
      </c>
      <c r="AB880">
        <f>VLOOKUP($A880,眼底和Gensini!$A:$L,6,0)</f>
        <v>49</v>
      </c>
      <c r="AC880">
        <f>VLOOKUP($A880,眼底和Gensini!$A:$L,7,0)</f>
        <v>60</v>
      </c>
      <c r="AD880">
        <f>VLOOKUP($A880,眼底和Gensini!$A:$L,8,0)</f>
        <v>1.1225000000000001</v>
      </c>
      <c r="AE880">
        <f>VLOOKUP($A880,眼底和Gensini!$A:$L,9,0)</f>
        <v>1.1240000000000001</v>
      </c>
      <c r="AF880">
        <f>VLOOKUP($A880,眼底和Gensini!$A:$L,10,0)</f>
        <v>0.52289999999999903</v>
      </c>
      <c r="AG880">
        <f>VLOOKUP($A880,眼底和Gensini!$A:$L,11,0)</f>
        <v>0.62769999999999904</v>
      </c>
      <c r="AH880">
        <f>VLOOKUP($A880,眼底和Gensini!$A:$L,12,0)</f>
        <v>4</v>
      </c>
    </row>
    <row r="881" spans="1:34" x14ac:dyDescent="0.25">
      <c r="A881">
        <v>416740</v>
      </c>
      <c r="B881">
        <v>68</v>
      </c>
      <c r="C881">
        <v>1</v>
      </c>
      <c r="D881" t="s">
        <v>41</v>
      </c>
      <c r="E881" t="s">
        <v>40</v>
      </c>
      <c r="F881">
        <v>0</v>
      </c>
      <c r="G881" t="s">
        <v>73</v>
      </c>
      <c r="H881" t="s">
        <v>55</v>
      </c>
      <c r="I881" t="s">
        <v>89</v>
      </c>
      <c r="J881" t="s">
        <v>68</v>
      </c>
      <c r="K881" t="s">
        <v>72</v>
      </c>
      <c r="L881" t="s">
        <v>40</v>
      </c>
      <c r="M881" t="s">
        <v>41</v>
      </c>
      <c r="N881">
        <v>1</v>
      </c>
      <c r="O881">
        <v>3.65</v>
      </c>
      <c r="P881">
        <v>5.3</v>
      </c>
      <c r="Q881">
        <v>0</v>
      </c>
      <c r="R881" t="s">
        <v>52</v>
      </c>
      <c r="S881">
        <v>66</v>
      </c>
      <c r="T881">
        <v>454</v>
      </c>
      <c r="U881">
        <v>217</v>
      </c>
      <c r="V881">
        <v>109</v>
      </c>
      <c r="W881">
        <v>28.6</v>
      </c>
      <c r="X881">
        <f>VLOOKUP(A881,眼底和Gensini!$A:$L,2,0)</f>
        <v>0.6865</v>
      </c>
      <c r="Y881">
        <f>VLOOKUP($A881,眼底和Gensini!$A:$L,2,0)</f>
        <v>0.6865</v>
      </c>
      <c r="Z881">
        <f>VLOOKUP($A881,眼底和Gensini!$A:$L,4,0)</f>
        <v>46.5</v>
      </c>
      <c r="AA881">
        <f>VLOOKUP($A881,眼底和Gensini!$A:$L,5,0)</f>
        <v>47.5</v>
      </c>
      <c r="AB881">
        <f>VLOOKUP($A881,眼底和Gensini!$A:$L,6,0)</f>
        <v>71.5</v>
      </c>
      <c r="AC881">
        <f>VLOOKUP($A881,眼底和Gensini!$A:$L,7,0)</f>
        <v>87</v>
      </c>
      <c r="AD881">
        <f>VLOOKUP($A881,眼底和Gensini!$A:$L,8,0)</f>
        <v>1.5509999999999999</v>
      </c>
      <c r="AE881">
        <f>VLOOKUP($A881,眼底和Gensini!$A:$L,9,0)</f>
        <v>1.6085</v>
      </c>
      <c r="AF881">
        <f>VLOOKUP($A881,眼底和Gensini!$A:$L,10,0)</f>
        <v>1.5988</v>
      </c>
      <c r="AG881">
        <f>VLOOKUP($A881,眼底和Gensini!$A:$L,11,0)</f>
        <v>1.1915499999999899</v>
      </c>
      <c r="AH881">
        <f>VLOOKUP($A881,眼底和Gensini!$A:$L,12,0)</f>
        <v>0</v>
      </c>
    </row>
    <row r="882" spans="1:34" x14ac:dyDescent="0.25">
      <c r="A882">
        <v>306052</v>
      </c>
      <c r="B882">
        <v>62</v>
      </c>
      <c r="C882">
        <v>2</v>
      </c>
      <c r="D882" t="s">
        <v>41</v>
      </c>
      <c r="E882" t="s">
        <v>40</v>
      </c>
      <c r="F882">
        <v>0</v>
      </c>
      <c r="G882" t="e">
        <v>#N/A</v>
      </c>
      <c r="H882" t="e">
        <v>#N/A</v>
      </c>
      <c r="I882" t="s">
        <v>85</v>
      </c>
      <c r="J882" t="e">
        <v>#N/A</v>
      </c>
      <c r="K882" t="e">
        <v>#N/A</v>
      </c>
      <c r="L882" t="s">
        <v>41</v>
      </c>
      <c r="M882" t="s">
        <v>41</v>
      </c>
      <c r="N882">
        <v>1</v>
      </c>
      <c r="O882">
        <v>2.76</v>
      </c>
      <c r="P882">
        <v>8.6</v>
      </c>
      <c r="Q882">
        <v>58</v>
      </c>
      <c r="R882" t="s">
        <v>52</v>
      </c>
      <c r="S882">
        <v>49</v>
      </c>
      <c r="T882">
        <v>310</v>
      </c>
      <c r="U882">
        <v>203</v>
      </c>
      <c r="V882">
        <v>146</v>
      </c>
      <c r="W882">
        <v>12.9</v>
      </c>
      <c r="X882">
        <f>VLOOKUP(A882,眼底和Gensini!$A:$L,2,0)</f>
        <v>0.76200000000000001</v>
      </c>
      <c r="Y882">
        <f>VLOOKUP($A882,眼底和Gensini!$A:$L,2,0)</f>
        <v>0.76200000000000001</v>
      </c>
      <c r="Z882">
        <f>VLOOKUP($A882,眼底和Gensini!$A:$L,4,0)</f>
        <v>46</v>
      </c>
      <c r="AA882">
        <f>VLOOKUP($A882,眼底和Gensini!$A:$L,5,0)</f>
        <v>0</v>
      </c>
      <c r="AB882">
        <f>VLOOKUP($A882,眼底和Gensini!$A:$L,6,0)</f>
        <v>54</v>
      </c>
      <c r="AC882">
        <f>VLOOKUP($A882,眼底和Gensini!$A:$L,7,0)</f>
        <v>0</v>
      </c>
      <c r="AD882">
        <f>VLOOKUP($A882,眼底和Gensini!$A:$L,8,0)</f>
        <v>1.0009999999999899</v>
      </c>
      <c r="AE882">
        <f>VLOOKUP($A882,眼底和Gensini!$A:$L,9,0)</f>
        <v>1.2925</v>
      </c>
      <c r="AF882">
        <f>VLOOKUP($A882,眼底和Gensini!$A:$L,10,0)</f>
        <v>0.41370000000000001</v>
      </c>
      <c r="AG882">
        <f>VLOOKUP($A882,眼底和Gensini!$A:$L,11,0)</f>
        <v>1.1904999999999999</v>
      </c>
      <c r="AH882">
        <f>VLOOKUP($A882,眼底和Gensini!$A:$L,12,0)</f>
        <v>58</v>
      </c>
    </row>
    <row r="883" spans="1:34" x14ac:dyDescent="0.25">
      <c r="A883">
        <v>93549</v>
      </c>
      <c r="B883" t="e">
        <v>#N/A</v>
      </c>
      <c r="C883" t="e">
        <v>#N/A</v>
      </c>
      <c r="D883" t="e">
        <v>#N/A</v>
      </c>
      <c r="E883" t="e">
        <v>#N/A</v>
      </c>
      <c r="F883">
        <v>0</v>
      </c>
      <c r="G883" t="e">
        <v>#N/A</v>
      </c>
      <c r="H883" t="e">
        <v>#N/A</v>
      </c>
      <c r="I883" t="e">
        <v>#N/A</v>
      </c>
      <c r="J883" t="e">
        <v>#N/A</v>
      </c>
      <c r="K883" t="e">
        <v>#N/A</v>
      </c>
      <c r="L883" t="e">
        <v>#N/A</v>
      </c>
      <c r="M883" t="e">
        <v>#N/A</v>
      </c>
      <c r="N883">
        <v>1</v>
      </c>
      <c r="O883" t="e">
        <v>#N/A</v>
      </c>
      <c r="P883" t="e">
        <v>#N/A</v>
      </c>
      <c r="Q883" t="e">
        <v>#N/A</v>
      </c>
      <c r="R883" t="e">
        <v>#N/A</v>
      </c>
      <c r="S883" t="e">
        <v>#N/A</v>
      </c>
      <c r="T883" t="e">
        <v>#N/A</v>
      </c>
      <c r="U883" t="e">
        <v>#N/A</v>
      </c>
      <c r="V883" t="e">
        <v>#N/A</v>
      </c>
      <c r="W883" t="e">
        <v>#N/A</v>
      </c>
      <c r="X883" t="e">
        <f>VLOOKUP(A883,眼底和Gensini!$A:$L,2,0)</f>
        <v>#N/A</v>
      </c>
      <c r="Y883" t="e">
        <f>VLOOKUP($A883,眼底和Gensini!$A:$L,2,0)</f>
        <v>#N/A</v>
      </c>
      <c r="Z883" t="e">
        <f>VLOOKUP($A883,眼底和Gensini!$A:$L,4,0)</f>
        <v>#N/A</v>
      </c>
      <c r="AA883" t="e">
        <f>VLOOKUP($A883,眼底和Gensini!$A:$L,5,0)</f>
        <v>#N/A</v>
      </c>
      <c r="AB883" t="e">
        <f>VLOOKUP($A883,眼底和Gensini!$A:$L,6,0)</f>
        <v>#N/A</v>
      </c>
      <c r="AC883" t="e">
        <f>VLOOKUP($A883,眼底和Gensini!$A:$L,7,0)</f>
        <v>#N/A</v>
      </c>
      <c r="AD883" t="e">
        <f>VLOOKUP($A883,眼底和Gensini!$A:$L,8,0)</f>
        <v>#N/A</v>
      </c>
      <c r="AE883" t="e">
        <f>VLOOKUP($A883,眼底和Gensini!$A:$L,9,0)</f>
        <v>#N/A</v>
      </c>
      <c r="AF883" t="e">
        <f>VLOOKUP($A883,眼底和Gensini!$A:$L,10,0)</f>
        <v>#N/A</v>
      </c>
      <c r="AG883" t="e">
        <f>VLOOKUP($A883,眼底和Gensini!$A:$L,11,0)</f>
        <v>#N/A</v>
      </c>
      <c r="AH883" t="e">
        <f>VLOOKUP($A883,眼底和Gensini!$A:$L,12,0)</f>
        <v>#N/A</v>
      </c>
    </row>
    <row r="884" spans="1:34" x14ac:dyDescent="0.25">
      <c r="A884">
        <v>416977</v>
      </c>
      <c r="B884">
        <v>54</v>
      </c>
      <c r="C884">
        <v>2</v>
      </c>
      <c r="D884" t="s">
        <v>40</v>
      </c>
      <c r="E884" t="s">
        <v>40</v>
      </c>
      <c r="F884">
        <v>0</v>
      </c>
      <c r="G884" t="s">
        <v>47</v>
      </c>
      <c r="H884" t="s">
        <v>74</v>
      </c>
      <c r="I884" t="s">
        <v>49</v>
      </c>
      <c r="J884" t="s">
        <v>106</v>
      </c>
      <c r="K884" t="s">
        <v>67</v>
      </c>
      <c r="L884" t="s">
        <v>40</v>
      </c>
      <c r="M884" t="s">
        <v>41</v>
      </c>
      <c r="N884">
        <v>1</v>
      </c>
      <c r="O884">
        <v>4.59</v>
      </c>
      <c r="P884">
        <v>5.9</v>
      </c>
      <c r="Q884">
        <v>0</v>
      </c>
      <c r="R884" t="e">
        <v>#N/A</v>
      </c>
      <c r="S884">
        <v>49</v>
      </c>
      <c r="T884">
        <v>221</v>
      </c>
      <c r="U884">
        <v>166</v>
      </c>
      <c r="V884">
        <v>79</v>
      </c>
      <c r="W884">
        <v>12.7</v>
      </c>
      <c r="X884">
        <f>VLOOKUP(A884,眼底和Gensini!$A:$L,2,0)</f>
        <v>0.74349999999999905</v>
      </c>
      <c r="Y884">
        <f>VLOOKUP($A884,眼底和Gensini!$A:$L,2,0)</f>
        <v>0.74349999999999905</v>
      </c>
      <c r="Z884">
        <f>VLOOKUP($A884,眼底和Gensini!$A:$L,4,0)</f>
        <v>73</v>
      </c>
      <c r="AA884">
        <f>VLOOKUP($A884,眼底和Gensini!$A:$L,5,0)</f>
        <v>78.5</v>
      </c>
      <c r="AB884">
        <f>VLOOKUP($A884,眼底和Gensini!$A:$L,6,0)</f>
        <v>96.5</v>
      </c>
      <c r="AC884">
        <f>VLOOKUP($A884,眼底和Gensini!$A:$L,7,0)</f>
        <v>102.5</v>
      </c>
      <c r="AD884">
        <f>VLOOKUP($A884,眼底和Gensini!$A:$L,8,0)</f>
        <v>1.6495</v>
      </c>
      <c r="AE884">
        <f>VLOOKUP($A884,眼底和Gensini!$A:$L,9,0)</f>
        <v>1.6759999999999999</v>
      </c>
      <c r="AF884">
        <f>VLOOKUP($A884,眼底和Gensini!$A:$L,10,0)</f>
        <v>0.82125000000000004</v>
      </c>
      <c r="AG884">
        <f>VLOOKUP($A884,眼底和Gensini!$A:$L,11,0)</f>
        <v>1.115</v>
      </c>
      <c r="AH884">
        <f>VLOOKUP($A884,眼底和Gensini!$A:$L,12,0)</f>
        <v>0</v>
      </c>
    </row>
    <row r="885" spans="1:34" x14ac:dyDescent="0.25">
      <c r="A885">
        <v>416945</v>
      </c>
      <c r="B885">
        <v>62</v>
      </c>
      <c r="C885">
        <v>1</v>
      </c>
      <c r="D885" t="s">
        <v>41</v>
      </c>
      <c r="E885" t="s">
        <v>41</v>
      </c>
      <c r="F885">
        <v>0</v>
      </c>
      <c r="G885" t="s">
        <v>134</v>
      </c>
      <c r="H885" t="s">
        <v>72</v>
      </c>
      <c r="I885" t="s">
        <v>51</v>
      </c>
      <c r="J885" t="s">
        <v>118</v>
      </c>
      <c r="K885" t="s">
        <v>114</v>
      </c>
      <c r="L885" t="s">
        <v>40</v>
      </c>
      <c r="M885" t="s">
        <v>41</v>
      </c>
      <c r="N885">
        <v>1</v>
      </c>
      <c r="O885">
        <v>3.73</v>
      </c>
      <c r="P885">
        <v>4.5999999999999996</v>
      </c>
      <c r="Q885">
        <v>0</v>
      </c>
      <c r="R885">
        <v>3.6</v>
      </c>
      <c r="S885">
        <v>70</v>
      </c>
      <c r="T885">
        <v>359</v>
      </c>
      <c r="U885">
        <v>185</v>
      </c>
      <c r="V885">
        <v>30</v>
      </c>
      <c r="W885">
        <v>10.5</v>
      </c>
      <c r="X885">
        <f>VLOOKUP(A885,眼底和Gensini!$A:$L,2,0)</f>
        <v>0.82299999999999995</v>
      </c>
      <c r="Y885">
        <f>VLOOKUP($A885,眼底和Gensini!$A:$L,2,0)</f>
        <v>0.82299999999999995</v>
      </c>
      <c r="Z885">
        <f>VLOOKUP($A885,眼底和Gensini!$A:$L,4,0)</f>
        <v>82</v>
      </c>
      <c r="AA885">
        <f>VLOOKUP($A885,眼底和Gensini!$A:$L,5,0)</f>
        <v>83</v>
      </c>
      <c r="AB885">
        <f>VLOOKUP($A885,眼底和Gensini!$A:$L,6,0)</f>
        <v>101.5</v>
      </c>
      <c r="AC885">
        <f>VLOOKUP($A885,眼底和Gensini!$A:$L,7,0)</f>
        <v>99.5</v>
      </c>
      <c r="AD885">
        <f>VLOOKUP($A885,眼底和Gensini!$A:$L,8,0)</f>
        <v>1.552</v>
      </c>
      <c r="AE885">
        <f>VLOOKUP($A885,眼底和Gensini!$A:$L,9,0)</f>
        <v>1.4884999999999899</v>
      </c>
      <c r="AF885">
        <f>VLOOKUP($A885,眼底和Gensini!$A:$L,10,0)</f>
        <v>0.76695000000000002</v>
      </c>
      <c r="AG885">
        <f>VLOOKUP($A885,眼底和Gensini!$A:$L,11,0)</f>
        <v>1.1129</v>
      </c>
      <c r="AH885">
        <f>VLOOKUP($A885,眼底和Gensini!$A:$L,12,0)</f>
        <v>0</v>
      </c>
    </row>
    <row r="886" spans="1:34" x14ac:dyDescent="0.25">
      <c r="A886">
        <v>394784</v>
      </c>
      <c r="B886">
        <v>71</v>
      </c>
      <c r="C886">
        <v>1</v>
      </c>
      <c r="D886" t="s">
        <v>41</v>
      </c>
      <c r="E886" t="s">
        <v>41</v>
      </c>
      <c r="F886">
        <v>0</v>
      </c>
      <c r="G886" t="s">
        <v>53</v>
      </c>
      <c r="H886" t="s">
        <v>63</v>
      </c>
      <c r="I886" t="s">
        <v>55</v>
      </c>
      <c r="J886" t="s">
        <v>132</v>
      </c>
      <c r="K886" t="s">
        <v>114</v>
      </c>
      <c r="L886" t="s">
        <v>41</v>
      </c>
      <c r="M886" t="s">
        <v>40</v>
      </c>
      <c r="N886">
        <v>1</v>
      </c>
      <c r="O886">
        <v>3.27</v>
      </c>
      <c r="P886">
        <v>7.5</v>
      </c>
      <c r="Q886">
        <v>60</v>
      </c>
      <c r="R886" t="s">
        <v>52</v>
      </c>
      <c r="S886">
        <v>81</v>
      </c>
      <c r="T886">
        <v>216</v>
      </c>
      <c r="U886">
        <v>170</v>
      </c>
      <c r="V886">
        <v>112</v>
      </c>
      <c r="W886">
        <v>3.2</v>
      </c>
      <c r="X886">
        <f>VLOOKUP(A886,眼底和Gensini!$A:$L,2,0)</f>
        <v>0.63599999999999901</v>
      </c>
      <c r="Y886">
        <f>VLOOKUP($A886,眼底和Gensini!$A:$L,2,0)</f>
        <v>0.63599999999999901</v>
      </c>
      <c r="Z886">
        <f>VLOOKUP($A886,眼底和Gensini!$A:$L,4,0)</f>
        <v>70</v>
      </c>
      <c r="AA886">
        <f>VLOOKUP($A886,眼底和Gensini!$A:$L,5,0)</f>
        <v>66.5</v>
      </c>
      <c r="AB886">
        <f>VLOOKUP($A886,眼底和Gensini!$A:$L,6,0)</f>
        <v>111</v>
      </c>
      <c r="AC886">
        <f>VLOOKUP($A886,眼底和Gensini!$A:$L,7,0)</f>
        <v>103.5</v>
      </c>
      <c r="AD886">
        <f>VLOOKUP($A886,眼底和Gensini!$A:$L,8,0)</f>
        <v>1.4895</v>
      </c>
      <c r="AE886">
        <f>VLOOKUP($A886,眼底和Gensini!$A:$L,9,0)</f>
        <v>1.571</v>
      </c>
      <c r="AF886">
        <f>VLOOKUP($A886,眼底和Gensini!$A:$L,10,0)</f>
        <v>1.13384999999999</v>
      </c>
      <c r="AG886">
        <f>VLOOKUP($A886,眼底和Gensini!$A:$L,11,0)</f>
        <v>1.82829999999999</v>
      </c>
      <c r="AH886">
        <f>VLOOKUP($A886,眼底和Gensini!$A:$L,12,0)</f>
        <v>60</v>
      </c>
    </row>
    <row r="887" spans="1:34" x14ac:dyDescent="0.25">
      <c r="A887">
        <v>416829</v>
      </c>
      <c r="B887">
        <v>89</v>
      </c>
      <c r="C887">
        <v>1</v>
      </c>
      <c r="D887" t="s">
        <v>41</v>
      </c>
      <c r="E887" t="s">
        <v>41</v>
      </c>
      <c r="F887">
        <v>0</v>
      </c>
      <c r="G887" t="s">
        <v>153</v>
      </c>
      <c r="H887" t="e">
        <v>#N/A</v>
      </c>
      <c r="I887" t="s">
        <v>55</v>
      </c>
      <c r="J887" t="s">
        <v>167</v>
      </c>
      <c r="K887" t="s">
        <v>166</v>
      </c>
      <c r="L887" t="s">
        <v>41</v>
      </c>
      <c r="M887" t="s">
        <v>40</v>
      </c>
      <c r="N887">
        <v>1</v>
      </c>
      <c r="O887">
        <v>4.83</v>
      </c>
      <c r="P887">
        <v>5.8</v>
      </c>
      <c r="Q887">
        <v>34</v>
      </c>
      <c r="R887">
        <v>9.4</v>
      </c>
      <c r="S887">
        <v>56</v>
      </c>
      <c r="T887">
        <v>283</v>
      </c>
      <c r="U887">
        <v>182</v>
      </c>
      <c r="V887">
        <v>20</v>
      </c>
      <c r="W887" t="s">
        <v>158</v>
      </c>
      <c r="X887">
        <f>VLOOKUP(A887,眼底和Gensini!$A:$L,2,0)</f>
        <v>1.0089999999999999</v>
      </c>
      <c r="Y887">
        <f>VLOOKUP($A887,眼底和Gensini!$A:$L,2,0)</f>
        <v>1.0089999999999999</v>
      </c>
      <c r="Z887">
        <f>VLOOKUP($A887,眼底和Gensini!$A:$L,4,0)</f>
        <v>83</v>
      </c>
      <c r="AA887">
        <f>VLOOKUP($A887,眼底和Gensini!$A:$L,5,0)</f>
        <v>66</v>
      </c>
      <c r="AB887">
        <f>VLOOKUP($A887,眼底和Gensini!$A:$L,6,0)</f>
        <v>82</v>
      </c>
      <c r="AC887">
        <f>VLOOKUP($A887,眼底和Gensini!$A:$L,7,0)</f>
        <v>99</v>
      </c>
      <c r="AD887">
        <f>VLOOKUP($A887,眼底和Gensini!$A:$L,8,0)</f>
        <v>1.444</v>
      </c>
      <c r="AE887">
        <f>VLOOKUP($A887,眼底和Gensini!$A:$L,9,0)</f>
        <v>1.464</v>
      </c>
      <c r="AF887">
        <f>VLOOKUP($A887,眼底和Gensini!$A:$L,10,0)</f>
        <v>0.60070000000000001</v>
      </c>
      <c r="AG887">
        <f>VLOOKUP($A887,眼底和Gensini!$A:$L,11,0)</f>
        <v>1.2025999999999999</v>
      </c>
      <c r="AH887">
        <f>VLOOKUP($A887,眼底和Gensini!$A:$L,12,0)</f>
        <v>34</v>
      </c>
    </row>
    <row r="888" spans="1:34" x14ac:dyDescent="0.25">
      <c r="A888">
        <v>399337</v>
      </c>
      <c r="B888">
        <v>58</v>
      </c>
      <c r="C888">
        <v>1</v>
      </c>
      <c r="D888" t="s">
        <v>41</v>
      </c>
      <c r="E888" t="s">
        <v>40</v>
      </c>
      <c r="F888">
        <v>0</v>
      </c>
      <c r="G888" t="s">
        <v>42</v>
      </c>
      <c r="H888" t="s">
        <v>60</v>
      </c>
      <c r="I888" t="s">
        <v>51</v>
      </c>
      <c r="J888" t="s">
        <v>50</v>
      </c>
      <c r="K888" t="s">
        <v>80</v>
      </c>
      <c r="L888" t="s">
        <v>40</v>
      </c>
      <c r="M888" t="s">
        <v>40</v>
      </c>
      <c r="N888">
        <v>1</v>
      </c>
      <c r="O888">
        <v>3.49</v>
      </c>
      <c r="P888">
        <v>7.1</v>
      </c>
      <c r="Q888">
        <v>28</v>
      </c>
      <c r="R888">
        <v>19.5</v>
      </c>
      <c r="S888">
        <v>71</v>
      </c>
      <c r="T888">
        <v>489</v>
      </c>
      <c r="U888">
        <v>189</v>
      </c>
      <c r="V888">
        <v>94</v>
      </c>
      <c r="W888">
        <v>4.2</v>
      </c>
      <c r="X888">
        <f>VLOOKUP(A888,眼底和Gensini!$A:$L,2,0)</f>
        <v>0.72699999999999998</v>
      </c>
      <c r="Y888">
        <f>VLOOKUP($A888,眼底和Gensini!$A:$L,2,0)</f>
        <v>0.72699999999999998</v>
      </c>
      <c r="Z888">
        <f>VLOOKUP($A888,眼底和Gensini!$A:$L,4,0)</f>
        <v>75</v>
      </c>
      <c r="AA888">
        <f>VLOOKUP($A888,眼底和Gensini!$A:$L,5,0)</f>
        <v>73</v>
      </c>
      <c r="AB888">
        <f>VLOOKUP($A888,眼底和Gensini!$A:$L,6,0)</f>
        <v>103.5</v>
      </c>
      <c r="AC888">
        <f>VLOOKUP($A888,眼底和Gensini!$A:$L,7,0)</f>
        <v>105.5</v>
      </c>
      <c r="AD888">
        <f>VLOOKUP($A888,眼底和Gensini!$A:$L,8,0)</f>
        <v>1.53249999999999</v>
      </c>
      <c r="AE888">
        <f>VLOOKUP($A888,眼底和Gensini!$A:$L,9,0)</f>
        <v>1.617</v>
      </c>
      <c r="AF888">
        <f>VLOOKUP($A888,眼底和Gensini!$A:$L,10,0)</f>
        <v>0.7581</v>
      </c>
      <c r="AG888">
        <f>VLOOKUP($A888,眼底和Gensini!$A:$L,11,0)</f>
        <v>1.3689499999999999</v>
      </c>
      <c r="AH888">
        <f>VLOOKUP($A888,眼底和Gensini!$A:$L,12,0)</f>
        <v>28</v>
      </c>
    </row>
    <row r="889" spans="1:34" x14ac:dyDescent="0.25">
      <c r="A889">
        <v>411381</v>
      </c>
      <c r="B889">
        <v>77</v>
      </c>
      <c r="C889">
        <v>2</v>
      </c>
      <c r="D889" t="s">
        <v>40</v>
      </c>
      <c r="E889" t="s">
        <v>40</v>
      </c>
      <c r="F889">
        <v>0</v>
      </c>
      <c r="G889" t="s">
        <v>133</v>
      </c>
      <c r="H889" t="s">
        <v>165</v>
      </c>
      <c r="I889" t="s">
        <v>67</v>
      </c>
      <c r="J889" t="s">
        <v>133</v>
      </c>
      <c r="K889" t="s">
        <v>67</v>
      </c>
      <c r="L889" t="s">
        <v>41</v>
      </c>
      <c r="M889" t="s">
        <v>41</v>
      </c>
      <c r="N889">
        <v>1</v>
      </c>
      <c r="O889">
        <v>4.68</v>
      </c>
      <c r="P889">
        <v>8.3000000000000007</v>
      </c>
      <c r="Q889">
        <v>40</v>
      </c>
      <c r="R889" t="s">
        <v>52</v>
      </c>
      <c r="S889">
        <v>53</v>
      </c>
      <c r="T889">
        <v>281</v>
      </c>
      <c r="U889">
        <v>133</v>
      </c>
      <c r="V889">
        <v>45</v>
      </c>
      <c r="W889">
        <v>1.8</v>
      </c>
      <c r="X889">
        <f>VLOOKUP(A889,眼底和Gensini!$A:$L,2,0)</f>
        <v>0.71199999999999997</v>
      </c>
      <c r="Y889">
        <f>VLOOKUP($A889,眼底和Gensini!$A:$L,2,0)</f>
        <v>0.71199999999999997</v>
      </c>
      <c r="Z889">
        <f>VLOOKUP($A889,眼底和Gensini!$A:$L,4,0)</f>
        <v>61.5</v>
      </c>
      <c r="AA889">
        <f>VLOOKUP($A889,眼底和Gensini!$A:$L,5,0)</f>
        <v>74.5</v>
      </c>
      <c r="AB889">
        <f>VLOOKUP($A889,眼底和Gensini!$A:$L,6,0)</f>
        <v>86.5</v>
      </c>
      <c r="AC889">
        <f>VLOOKUP($A889,眼底和Gensini!$A:$L,7,0)</f>
        <v>96.5</v>
      </c>
      <c r="AD889">
        <f>VLOOKUP($A889,眼底和Gensini!$A:$L,8,0)</f>
        <v>1.498</v>
      </c>
      <c r="AE889">
        <f>VLOOKUP($A889,眼底和Gensini!$A:$L,9,0)</f>
        <v>1.50049999999999</v>
      </c>
      <c r="AF889">
        <f>VLOOKUP($A889,眼底和Gensini!$A:$L,10,0)</f>
        <v>0.96319999999999995</v>
      </c>
      <c r="AG889">
        <f>VLOOKUP($A889,眼底和Gensini!$A:$L,11,0)</f>
        <v>1.3223499999999999</v>
      </c>
      <c r="AH889">
        <f>VLOOKUP($A889,眼底和Gensini!$A:$L,12,0)</f>
        <v>40</v>
      </c>
    </row>
    <row r="890" spans="1:34" x14ac:dyDescent="0.25">
      <c r="A890">
        <v>267415</v>
      </c>
      <c r="B890">
        <v>67</v>
      </c>
      <c r="C890">
        <v>2</v>
      </c>
      <c r="D890" t="s">
        <v>40</v>
      </c>
      <c r="E890" t="s">
        <v>40</v>
      </c>
      <c r="F890">
        <v>0</v>
      </c>
      <c r="G890" t="s">
        <v>61</v>
      </c>
      <c r="H890" t="s">
        <v>165</v>
      </c>
      <c r="I890" t="s">
        <v>51</v>
      </c>
      <c r="J890" t="s">
        <v>155</v>
      </c>
      <c r="K890" t="s">
        <v>83</v>
      </c>
      <c r="L890" t="s">
        <v>40</v>
      </c>
      <c r="M890" t="s">
        <v>40</v>
      </c>
      <c r="N890">
        <v>1</v>
      </c>
      <c r="O890">
        <v>5.28</v>
      </c>
      <c r="P890">
        <v>4.7</v>
      </c>
      <c r="Q890">
        <v>0</v>
      </c>
      <c r="R890">
        <v>2.6</v>
      </c>
      <c r="S890">
        <v>61</v>
      </c>
      <c r="T890">
        <v>172</v>
      </c>
      <c r="U890">
        <v>218</v>
      </c>
      <c r="V890">
        <v>120</v>
      </c>
      <c r="W890">
        <v>2.1</v>
      </c>
      <c r="X890">
        <f>VLOOKUP(A890,眼底和Gensini!$A:$L,2,0)</f>
        <v>0.77499999999999902</v>
      </c>
      <c r="Y890">
        <f>VLOOKUP($A890,眼底和Gensini!$A:$L,2,0)</f>
        <v>0.77499999999999902</v>
      </c>
      <c r="Z890">
        <f>VLOOKUP($A890,眼底和Gensini!$A:$L,4,0)</f>
        <v>60.5</v>
      </c>
      <c r="AA890">
        <f>VLOOKUP($A890,眼底和Gensini!$A:$L,5,0)</f>
        <v>62</v>
      </c>
      <c r="AB890">
        <f>VLOOKUP($A890,眼底和Gensini!$A:$L,6,0)</f>
        <v>77.5</v>
      </c>
      <c r="AC890">
        <f>VLOOKUP($A890,眼底和Gensini!$A:$L,7,0)</f>
        <v>96.5</v>
      </c>
      <c r="AD890">
        <f>VLOOKUP($A890,眼底和Gensini!$A:$L,8,0)</f>
        <v>1.516</v>
      </c>
      <c r="AE890">
        <f>VLOOKUP($A890,眼底和Gensini!$A:$L,9,0)</f>
        <v>1.5649999999999999</v>
      </c>
      <c r="AF890">
        <f>VLOOKUP($A890,眼底和Gensini!$A:$L,10,0)</f>
        <v>0.8095</v>
      </c>
      <c r="AG890">
        <f>VLOOKUP($A890,眼底和Gensini!$A:$L,11,0)</f>
        <v>1.3885000000000001</v>
      </c>
      <c r="AH890">
        <f>VLOOKUP($A890,眼底和Gensini!$A:$L,12,0)</f>
        <v>0</v>
      </c>
    </row>
    <row r="891" spans="1:34" x14ac:dyDescent="0.25">
      <c r="A891">
        <v>74097</v>
      </c>
      <c r="B891">
        <v>72</v>
      </c>
      <c r="C891">
        <v>2</v>
      </c>
      <c r="D891" t="s">
        <v>40</v>
      </c>
      <c r="E891" t="s">
        <v>41</v>
      </c>
      <c r="F891">
        <v>0</v>
      </c>
      <c r="G891" t="s">
        <v>61</v>
      </c>
      <c r="H891" t="s">
        <v>174</v>
      </c>
      <c r="I891" t="s">
        <v>55</v>
      </c>
      <c r="J891" t="s">
        <v>50</v>
      </c>
      <c r="K891" t="s">
        <v>51</v>
      </c>
      <c r="L891" t="s">
        <v>41</v>
      </c>
      <c r="M891" t="s">
        <v>41</v>
      </c>
      <c r="N891">
        <v>1</v>
      </c>
      <c r="O891">
        <v>3.82</v>
      </c>
      <c r="P891">
        <v>2.1</v>
      </c>
      <c r="Q891">
        <v>14</v>
      </c>
      <c r="R891">
        <v>0.8</v>
      </c>
      <c r="S891">
        <v>36</v>
      </c>
      <c r="T891">
        <v>336</v>
      </c>
      <c r="U891">
        <v>127</v>
      </c>
      <c r="V891">
        <v>28</v>
      </c>
      <c r="W891" t="s">
        <v>158</v>
      </c>
      <c r="X891">
        <f>VLOOKUP(A891,眼底和Gensini!$A:$L,2,0)</f>
        <v>0.89599999999999902</v>
      </c>
      <c r="Y891">
        <f>VLOOKUP($A891,眼底和Gensini!$A:$L,2,0)</f>
        <v>0.89599999999999902</v>
      </c>
      <c r="Z891">
        <f>VLOOKUP($A891,眼底和Gensini!$A:$L,4,0)</f>
        <v>55</v>
      </c>
      <c r="AA891">
        <f>VLOOKUP($A891,眼底和Gensini!$A:$L,5,0)</f>
        <v>62</v>
      </c>
      <c r="AB891">
        <f>VLOOKUP($A891,眼底和Gensini!$A:$L,6,0)</f>
        <v>61</v>
      </c>
      <c r="AC891">
        <f>VLOOKUP($A891,眼底和Gensini!$A:$L,7,0)</f>
        <v>95</v>
      </c>
      <c r="AD891">
        <f>VLOOKUP($A891,眼底和Gensini!$A:$L,8,0)</f>
        <v>1.385</v>
      </c>
      <c r="AE891">
        <f>VLOOKUP($A891,眼底和Gensini!$A:$L,9,0)</f>
        <v>1.4409999999999901</v>
      </c>
      <c r="AF891">
        <f>VLOOKUP($A891,眼底和Gensini!$A:$L,10,0)</f>
        <v>0.56979999999999997</v>
      </c>
      <c r="AG891">
        <f>VLOOKUP($A891,眼底和Gensini!$A:$L,11,0)</f>
        <v>1.2512000000000001</v>
      </c>
      <c r="AH891">
        <f>VLOOKUP($A891,眼底和Gensini!$A:$L,12,0)</f>
        <v>14</v>
      </c>
    </row>
    <row r="892" spans="1:34" x14ac:dyDescent="0.25">
      <c r="A892">
        <v>393963</v>
      </c>
      <c r="B892">
        <v>73</v>
      </c>
      <c r="C892">
        <v>1</v>
      </c>
      <c r="D892" t="s">
        <v>41</v>
      </c>
      <c r="E892" t="s">
        <v>40</v>
      </c>
      <c r="F892">
        <v>0</v>
      </c>
      <c r="G892" t="s">
        <v>88</v>
      </c>
      <c r="H892" t="s">
        <v>72</v>
      </c>
      <c r="I892" t="s">
        <v>55</v>
      </c>
      <c r="J892" t="s">
        <v>111</v>
      </c>
      <c r="K892" t="s">
        <v>89</v>
      </c>
      <c r="L892" t="s">
        <v>41</v>
      </c>
      <c r="M892" t="s">
        <v>41</v>
      </c>
      <c r="N892">
        <v>1</v>
      </c>
      <c r="O892">
        <v>3.65</v>
      </c>
      <c r="P892">
        <v>12.8</v>
      </c>
      <c r="Q892">
        <v>98</v>
      </c>
      <c r="R892" t="e">
        <v>#N/A</v>
      </c>
      <c r="S892" t="e">
        <v>#N/A</v>
      </c>
      <c r="T892" t="e">
        <v>#N/A</v>
      </c>
      <c r="U892" t="e">
        <v>#N/A</v>
      </c>
      <c r="V892" t="e">
        <v>#N/A</v>
      </c>
      <c r="W892" t="e">
        <v>#N/A</v>
      </c>
      <c r="X892">
        <f>VLOOKUP(A892,眼底和Gensini!$A:$L,2,0)</f>
        <v>0</v>
      </c>
      <c r="Y892">
        <f>VLOOKUP($A892,眼底和Gensini!$A:$L,2,0)</f>
        <v>0</v>
      </c>
      <c r="Z892">
        <f>VLOOKUP($A892,眼底和Gensini!$A:$L,4,0)</f>
        <v>0</v>
      </c>
      <c r="AA892">
        <f>VLOOKUP($A892,眼底和Gensini!$A:$L,5,0)</f>
        <v>0</v>
      </c>
      <c r="AB892">
        <f>VLOOKUP($A892,眼底和Gensini!$A:$L,6,0)</f>
        <v>55</v>
      </c>
      <c r="AC892">
        <f>VLOOKUP($A892,眼底和Gensini!$A:$L,7,0)</f>
        <v>0</v>
      </c>
      <c r="AD892">
        <f>VLOOKUP($A892,眼底和Gensini!$A:$L,8,0)</f>
        <v>0.73399999999999899</v>
      </c>
      <c r="AE892">
        <f>VLOOKUP($A892,眼底和Gensini!$A:$L,9,0)</f>
        <v>1.1984999999999999</v>
      </c>
      <c r="AF892">
        <f>VLOOKUP($A892,眼底和Gensini!$A:$L,10,0)</f>
        <v>0.45500000000000002</v>
      </c>
      <c r="AG892">
        <f>VLOOKUP($A892,眼底和Gensini!$A:$L,11,0)</f>
        <v>1.0445500000000001</v>
      </c>
      <c r="AH892">
        <f>VLOOKUP($A892,眼底和Gensini!$A:$L,12,0)</f>
        <v>98</v>
      </c>
    </row>
    <row r="893" spans="1:34" x14ac:dyDescent="0.25">
      <c r="A893">
        <v>395027</v>
      </c>
      <c r="B893">
        <v>48</v>
      </c>
      <c r="C893">
        <v>2</v>
      </c>
      <c r="D893" t="s">
        <v>40</v>
      </c>
      <c r="E893" t="s">
        <v>41</v>
      </c>
      <c r="F893">
        <v>0</v>
      </c>
      <c r="G893" t="s">
        <v>61</v>
      </c>
      <c r="H893" t="s">
        <v>96</v>
      </c>
      <c r="I893" t="s">
        <v>72</v>
      </c>
      <c r="J893" t="s">
        <v>152</v>
      </c>
      <c r="K893" t="s">
        <v>49</v>
      </c>
      <c r="L893" t="s">
        <v>41</v>
      </c>
      <c r="M893" t="s">
        <v>41</v>
      </c>
      <c r="N893">
        <v>1</v>
      </c>
      <c r="O893">
        <v>3.48</v>
      </c>
      <c r="P893">
        <v>7.5</v>
      </c>
      <c r="Q893">
        <v>26</v>
      </c>
      <c r="R893">
        <v>0.4</v>
      </c>
      <c r="S893">
        <v>77</v>
      </c>
      <c r="T893">
        <v>306</v>
      </c>
      <c r="U893">
        <v>166</v>
      </c>
      <c r="V893">
        <v>55</v>
      </c>
      <c r="W893">
        <v>16.3</v>
      </c>
      <c r="X893">
        <f>VLOOKUP(A893,眼底和Gensini!$A:$L,2,0)</f>
        <v>0.57949999999999902</v>
      </c>
      <c r="Y893">
        <f>VLOOKUP($A893,眼底和Gensini!$A:$L,2,0)</f>
        <v>0.57949999999999902</v>
      </c>
      <c r="Z893">
        <f>VLOOKUP($A893,眼底和Gensini!$A:$L,4,0)</f>
        <v>72.5</v>
      </c>
      <c r="AA893">
        <f>VLOOKUP($A893,眼底和Gensini!$A:$L,5,0)</f>
        <v>58</v>
      </c>
      <c r="AB893">
        <f>VLOOKUP($A893,眼底和Gensini!$A:$L,6,0)</f>
        <v>125.5</v>
      </c>
      <c r="AC893">
        <f>VLOOKUP($A893,眼底和Gensini!$A:$L,7,0)</f>
        <v>124</v>
      </c>
      <c r="AD893">
        <f>VLOOKUP($A893,眼底和Gensini!$A:$L,8,0)</f>
        <v>1.5329999999999999</v>
      </c>
      <c r="AE893">
        <f>VLOOKUP($A893,眼底和Gensini!$A:$L,9,0)</f>
        <v>1.5794999999999899</v>
      </c>
      <c r="AF893">
        <f>VLOOKUP($A893,眼底和Gensini!$A:$L,10,0)</f>
        <v>0.91385000000000005</v>
      </c>
      <c r="AG893">
        <f>VLOOKUP($A893,眼底和Gensini!$A:$L,11,0)</f>
        <v>1.38815</v>
      </c>
      <c r="AH893">
        <f>VLOOKUP($A893,眼底和Gensini!$A:$L,12,0)</f>
        <v>26</v>
      </c>
    </row>
    <row r="894" spans="1:34" x14ac:dyDescent="0.25">
      <c r="A894">
        <v>396285</v>
      </c>
      <c r="B894">
        <v>64</v>
      </c>
      <c r="C894">
        <v>1</v>
      </c>
      <c r="D894" t="s">
        <v>41</v>
      </c>
      <c r="E894" t="s">
        <v>40</v>
      </c>
      <c r="F894">
        <v>0</v>
      </c>
      <c r="G894" t="s">
        <v>126</v>
      </c>
      <c r="H894" t="e">
        <v>#N/A</v>
      </c>
      <c r="I894" t="s">
        <v>130</v>
      </c>
      <c r="J894" t="s">
        <v>88</v>
      </c>
      <c r="K894" t="s">
        <v>69</v>
      </c>
      <c r="L894" t="s">
        <v>41</v>
      </c>
      <c r="M894" t="s">
        <v>41</v>
      </c>
      <c r="N894">
        <v>1</v>
      </c>
      <c r="O894">
        <v>7.25</v>
      </c>
      <c r="P894">
        <v>5.3</v>
      </c>
      <c r="Q894">
        <v>60</v>
      </c>
      <c r="R894" t="s">
        <v>52</v>
      </c>
      <c r="S894">
        <v>74</v>
      </c>
      <c r="T894">
        <v>414</v>
      </c>
      <c r="U894">
        <v>145</v>
      </c>
      <c r="V894">
        <v>74</v>
      </c>
      <c r="W894">
        <v>1.4</v>
      </c>
      <c r="X894">
        <f>VLOOKUP(A894,眼底和Gensini!$A:$L,2,0)</f>
        <v>0.80899999999999905</v>
      </c>
      <c r="Y894">
        <f>VLOOKUP($A894,眼底和Gensini!$A:$L,2,0)</f>
        <v>0.80899999999999905</v>
      </c>
      <c r="Z894">
        <f>VLOOKUP($A894,眼底和Gensini!$A:$L,4,0)</f>
        <v>75.5</v>
      </c>
      <c r="AA894">
        <f>VLOOKUP($A894,眼底和Gensini!$A:$L,5,0)</f>
        <v>73</v>
      </c>
      <c r="AB894">
        <f>VLOOKUP($A894,眼底和Gensini!$A:$L,6,0)</f>
        <v>93</v>
      </c>
      <c r="AC894">
        <f>VLOOKUP($A894,眼底和Gensini!$A:$L,7,0)</f>
        <v>102</v>
      </c>
      <c r="AD894">
        <f>VLOOKUP($A894,眼底和Gensini!$A:$L,8,0)</f>
        <v>1.6120000000000001</v>
      </c>
      <c r="AE894">
        <f>VLOOKUP($A894,眼底和Gensini!$A:$L,9,0)</f>
        <v>1.6545000000000001</v>
      </c>
      <c r="AF894">
        <f>VLOOKUP($A894,眼底和Gensini!$A:$L,10,0)</f>
        <v>1.2894000000000001</v>
      </c>
      <c r="AG894">
        <f>VLOOKUP($A894,眼底和Gensini!$A:$L,11,0)</f>
        <v>1.8356999999999899</v>
      </c>
      <c r="AH894">
        <f>VLOOKUP($A894,眼底和Gensini!$A:$L,12,0)</f>
        <v>60</v>
      </c>
    </row>
    <row r="895" spans="1:34" x14ac:dyDescent="0.25">
      <c r="A895">
        <v>417043</v>
      </c>
      <c r="B895">
        <v>57</v>
      </c>
      <c r="C895">
        <v>2</v>
      </c>
      <c r="D895" t="s">
        <v>40</v>
      </c>
      <c r="E895" t="s">
        <v>41</v>
      </c>
      <c r="F895">
        <v>0</v>
      </c>
      <c r="G895" t="s">
        <v>87</v>
      </c>
      <c r="H895" t="s">
        <v>80</v>
      </c>
      <c r="I895" t="s">
        <v>99</v>
      </c>
      <c r="J895" t="s">
        <v>106</v>
      </c>
      <c r="K895" t="s">
        <v>54</v>
      </c>
      <c r="L895" t="s">
        <v>41</v>
      </c>
      <c r="M895" t="s">
        <v>40</v>
      </c>
      <c r="N895">
        <v>1</v>
      </c>
      <c r="O895">
        <v>5.64</v>
      </c>
      <c r="P895">
        <v>7</v>
      </c>
      <c r="Q895">
        <v>26</v>
      </c>
      <c r="R895">
        <v>2.5</v>
      </c>
      <c r="S895">
        <v>41</v>
      </c>
      <c r="T895">
        <v>360</v>
      </c>
      <c r="U895">
        <v>116</v>
      </c>
      <c r="V895">
        <v>43</v>
      </c>
      <c r="W895">
        <v>2.2000000000000002</v>
      </c>
      <c r="X895">
        <f>VLOOKUP(A895,眼底和Gensini!$A:$L,2,0)</f>
        <v>0.98550000000000004</v>
      </c>
      <c r="Y895">
        <f>VLOOKUP($A895,眼底和Gensini!$A:$L,2,0)</f>
        <v>0.98550000000000004</v>
      </c>
      <c r="Z895">
        <f>VLOOKUP($A895,眼底和Gensini!$A:$L,4,0)</f>
        <v>58</v>
      </c>
      <c r="AA895">
        <f>VLOOKUP($A895,眼底和Gensini!$A:$L,5,0)</f>
        <v>59.5</v>
      </c>
      <c r="AB895">
        <f>VLOOKUP($A895,眼底和Gensini!$A:$L,6,0)</f>
        <v>59.5</v>
      </c>
      <c r="AC895">
        <f>VLOOKUP($A895,眼底和Gensini!$A:$L,7,0)</f>
        <v>81.5</v>
      </c>
      <c r="AD895">
        <f>VLOOKUP($A895,眼底和Gensini!$A:$L,8,0)</f>
        <v>1.66099999999999</v>
      </c>
      <c r="AE895">
        <f>VLOOKUP($A895,眼底和Gensini!$A:$L,9,0)</f>
        <v>1.6395</v>
      </c>
      <c r="AF895">
        <f>VLOOKUP($A895,眼底和Gensini!$A:$L,10,0)</f>
        <v>1.1016999999999999</v>
      </c>
      <c r="AG895">
        <f>VLOOKUP($A895,眼底和Gensini!$A:$L,11,0)</f>
        <v>1.3128</v>
      </c>
      <c r="AH895">
        <f>VLOOKUP($A895,眼底和Gensini!$A:$L,12,0)</f>
        <v>26</v>
      </c>
    </row>
    <row r="896" spans="1:34" x14ac:dyDescent="0.25">
      <c r="A896">
        <v>395357</v>
      </c>
      <c r="B896">
        <v>65</v>
      </c>
      <c r="C896">
        <v>1</v>
      </c>
      <c r="D896" t="s">
        <v>41</v>
      </c>
      <c r="E896" t="s">
        <v>41</v>
      </c>
      <c r="F896">
        <v>0</v>
      </c>
      <c r="G896" t="s">
        <v>124</v>
      </c>
      <c r="H896" t="s">
        <v>92</v>
      </c>
      <c r="I896" t="s">
        <v>72</v>
      </c>
      <c r="J896" t="s">
        <v>59</v>
      </c>
      <c r="K896" t="s">
        <v>55</v>
      </c>
      <c r="L896" t="s">
        <v>41</v>
      </c>
      <c r="M896" t="s">
        <v>41</v>
      </c>
      <c r="N896">
        <v>1</v>
      </c>
      <c r="O896">
        <v>3.3</v>
      </c>
      <c r="P896">
        <v>8.8000000000000007</v>
      </c>
      <c r="Q896">
        <v>20</v>
      </c>
      <c r="R896">
        <v>20.5</v>
      </c>
      <c r="S896">
        <v>83</v>
      </c>
      <c r="T896">
        <v>277</v>
      </c>
      <c r="U896">
        <v>166</v>
      </c>
      <c r="V896">
        <v>235</v>
      </c>
      <c r="W896">
        <v>3.6</v>
      </c>
      <c r="X896">
        <f>VLOOKUP(A896,眼底和Gensini!$A:$L,2,0)</f>
        <v>0.65999999999999903</v>
      </c>
      <c r="Y896">
        <f>VLOOKUP($A896,眼底和Gensini!$A:$L,2,0)</f>
        <v>0.65999999999999903</v>
      </c>
      <c r="Z896">
        <f>VLOOKUP($A896,眼底和Gensini!$A:$L,4,0)</f>
        <v>49.5</v>
      </c>
      <c r="AA896">
        <f>VLOOKUP($A896,眼底和Gensini!$A:$L,5,0)</f>
        <v>48</v>
      </c>
      <c r="AB896">
        <f>VLOOKUP($A896,眼底和Gensini!$A:$L,6,0)</f>
        <v>76</v>
      </c>
      <c r="AC896">
        <f>VLOOKUP($A896,眼底和Gensini!$A:$L,7,0)</f>
        <v>74.5</v>
      </c>
      <c r="AD896">
        <f>VLOOKUP($A896,眼底和Gensini!$A:$L,8,0)</f>
        <v>1.58099999999999</v>
      </c>
      <c r="AE896">
        <f>VLOOKUP($A896,眼底和Gensini!$A:$L,9,0)</f>
        <v>1.6225000000000001</v>
      </c>
      <c r="AF896">
        <f>VLOOKUP($A896,眼底和Gensini!$A:$L,10,0)</f>
        <v>1.0204</v>
      </c>
      <c r="AG896">
        <f>VLOOKUP($A896,眼底和Gensini!$A:$L,11,0)</f>
        <v>1.53009999999999</v>
      </c>
      <c r="AH896">
        <f>VLOOKUP($A896,眼底和Gensini!$A:$L,12,0)</f>
        <v>20</v>
      </c>
    </row>
    <row r="897" spans="1:34" x14ac:dyDescent="0.25">
      <c r="A897">
        <v>392111</v>
      </c>
      <c r="B897">
        <v>59</v>
      </c>
      <c r="C897">
        <v>1</v>
      </c>
      <c r="D897" t="s">
        <v>41</v>
      </c>
      <c r="E897" t="s">
        <v>41</v>
      </c>
      <c r="F897">
        <v>0</v>
      </c>
      <c r="G897" t="s">
        <v>137</v>
      </c>
      <c r="H897" t="s">
        <v>95</v>
      </c>
      <c r="I897" t="s">
        <v>51</v>
      </c>
      <c r="J897" t="s">
        <v>118</v>
      </c>
      <c r="K897" t="s">
        <v>76</v>
      </c>
      <c r="L897" t="s">
        <v>41</v>
      </c>
      <c r="M897" t="s">
        <v>40</v>
      </c>
      <c r="N897">
        <v>1</v>
      </c>
      <c r="O897">
        <v>5.15</v>
      </c>
      <c r="P897">
        <v>6</v>
      </c>
      <c r="Q897">
        <v>38</v>
      </c>
      <c r="R897" t="s">
        <v>52</v>
      </c>
      <c r="S897">
        <v>84</v>
      </c>
      <c r="T897">
        <v>374</v>
      </c>
      <c r="U897">
        <v>155</v>
      </c>
      <c r="V897">
        <v>85</v>
      </c>
      <c r="W897">
        <v>2.8</v>
      </c>
      <c r="X897">
        <f>VLOOKUP(A897,眼底和Gensini!$A:$L,2,0)</f>
        <v>0.56099999999999905</v>
      </c>
      <c r="Y897">
        <f>VLOOKUP($A897,眼底和Gensini!$A:$L,2,0)</f>
        <v>0.56099999999999905</v>
      </c>
      <c r="Z897">
        <f>VLOOKUP($A897,眼底和Gensini!$A:$L,4,0)</f>
        <v>46</v>
      </c>
      <c r="AA897">
        <f>VLOOKUP($A897,眼底和Gensini!$A:$L,5,0)</f>
        <v>49</v>
      </c>
      <c r="AB897">
        <f>VLOOKUP($A897,眼底和Gensini!$A:$L,6,0)</f>
        <v>81.5</v>
      </c>
      <c r="AC897">
        <f>VLOOKUP($A897,眼底和Gensini!$A:$L,7,0)</f>
        <v>90</v>
      </c>
      <c r="AD897">
        <f>VLOOKUP($A897,眼底和Gensini!$A:$L,8,0)</f>
        <v>1.6174999999999999</v>
      </c>
      <c r="AE897">
        <f>VLOOKUP($A897,眼底和Gensini!$A:$L,9,0)</f>
        <v>1.653</v>
      </c>
      <c r="AF897">
        <f>VLOOKUP($A897,眼底和Gensini!$A:$L,10,0)</f>
        <v>0.73919999999999997</v>
      </c>
      <c r="AG897">
        <f>VLOOKUP($A897,眼底和Gensini!$A:$L,11,0)</f>
        <v>1.59735</v>
      </c>
      <c r="AH897">
        <f>VLOOKUP($A897,眼底和Gensini!$A:$L,12,0)</f>
        <v>38</v>
      </c>
    </row>
    <row r="898" spans="1:34" x14ac:dyDescent="0.25">
      <c r="A898">
        <v>366353</v>
      </c>
      <c r="B898">
        <v>41</v>
      </c>
      <c r="C898">
        <v>1</v>
      </c>
      <c r="D898" t="s">
        <v>41</v>
      </c>
      <c r="E898" t="s">
        <v>41</v>
      </c>
      <c r="F898">
        <v>0</v>
      </c>
      <c r="G898" t="s">
        <v>42</v>
      </c>
      <c r="H898" t="s">
        <v>123</v>
      </c>
      <c r="I898" t="s">
        <v>83</v>
      </c>
      <c r="J898" t="s">
        <v>139</v>
      </c>
      <c r="K898" t="s">
        <v>69</v>
      </c>
      <c r="L898" t="s">
        <v>41</v>
      </c>
      <c r="M898" t="s">
        <v>40</v>
      </c>
      <c r="N898">
        <v>1</v>
      </c>
      <c r="O898">
        <v>3.5</v>
      </c>
      <c r="P898">
        <v>8.1999999999999993</v>
      </c>
      <c r="Q898">
        <v>4</v>
      </c>
      <c r="R898">
        <v>9.1</v>
      </c>
      <c r="S898">
        <v>63</v>
      </c>
      <c r="T898">
        <v>428</v>
      </c>
      <c r="U898">
        <v>97</v>
      </c>
      <c r="V898">
        <v>72</v>
      </c>
      <c r="W898">
        <v>6.4</v>
      </c>
      <c r="X898">
        <f>VLOOKUP(A898,眼底和Gensini!$A:$L,2,0)</f>
        <v>0.57650000000000001</v>
      </c>
      <c r="Y898">
        <f>VLOOKUP($A898,眼底和Gensini!$A:$L,2,0)</f>
        <v>0.57650000000000001</v>
      </c>
      <c r="Z898">
        <f>VLOOKUP($A898,眼底和Gensini!$A:$L,4,0)</f>
        <v>58.5</v>
      </c>
      <c r="AA898">
        <f>VLOOKUP($A898,眼底和Gensini!$A:$L,5,0)</f>
        <v>63.5</v>
      </c>
      <c r="AB898">
        <f>VLOOKUP($A898,眼底和Gensini!$A:$L,6,0)</f>
        <v>102.5</v>
      </c>
      <c r="AC898">
        <f>VLOOKUP($A898,眼底和Gensini!$A:$L,7,0)</f>
        <v>110</v>
      </c>
      <c r="AD898">
        <f>VLOOKUP($A898,眼底和Gensini!$A:$L,8,0)</f>
        <v>1.6134999999999999</v>
      </c>
      <c r="AE898">
        <f>VLOOKUP($A898,眼底和Gensini!$A:$L,9,0)</f>
        <v>1.64699999999999</v>
      </c>
      <c r="AF898">
        <f>VLOOKUP($A898,眼底和Gensini!$A:$L,10,0)</f>
        <v>0.69279999999999997</v>
      </c>
      <c r="AG898">
        <f>VLOOKUP($A898,眼底和Gensini!$A:$L,11,0)</f>
        <v>1.35365</v>
      </c>
      <c r="AH898">
        <f>VLOOKUP($A898,眼底和Gensini!$A:$L,12,0)</f>
        <v>4</v>
      </c>
    </row>
    <row r="899" spans="1:34" x14ac:dyDescent="0.25">
      <c r="A899">
        <v>395394</v>
      </c>
      <c r="B899">
        <v>55</v>
      </c>
      <c r="C899">
        <v>1</v>
      </c>
      <c r="D899" t="s">
        <v>40</v>
      </c>
      <c r="E899" t="s">
        <v>41</v>
      </c>
      <c r="F899">
        <v>0</v>
      </c>
      <c r="G899" t="s">
        <v>88</v>
      </c>
      <c r="H899" t="s">
        <v>72</v>
      </c>
      <c r="I899" t="s">
        <v>70</v>
      </c>
      <c r="J899" t="s">
        <v>136</v>
      </c>
      <c r="K899" t="s">
        <v>51</v>
      </c>
      <c r="L899" t="s">
        <v>41</v>
      </c>
      <c r="M899" t="s">
        <v>41</v>
      </c>
      <c r="N899">
        <v>1</v>
      </c>
      <c r="O899">
        <v>3.41</v>
      </c>
      <c r="P899">
        <v>5.7</v>
      </c>
      <c r="Q899">
        <v>36</v>
      </c>
      <c r="R899" t="s">
        <v>52</v>
      </c>
      <c r="S899">
        <v>92</v>
      </c>
      <c r="T899">
        <v>404</v>
      </c>
      <c r="U899">
        <v>199</v>
      </c>
      <c r="V899">
        <v>86</v>
      </c>
      <c r="W899">
        <v>1.3</v>
      </c>
      <c r="X899">
        <f>VLOOKUP(A899,眼底和Gensini!$A:$L,2,0)</f>
        <v>0.65800000000000003</v>
      </c>
      <c r="Y899">
        <f>VLOOKUP($A899,眼底和Gensini!$A:$L,2,0)</f>
        <v>0.65800000000000003</v>
      </c>
      <c r="Z899">
        <f>VLOOKUP($A899,眼底和Gensini!$A:$L,4,0)</f>
        <v>56</v>
      </c>
      <c r="AA899">
        <f>VLOOKUP($A899,眼底和Gensini!$A:$L,5,0)</f>
        <v>64</v>
      </c>
      <c r="AB899">
        <f>VLOOKUP($A899,眼底和Gensini!$A:$L,6,0)</f>
        <v>86.5</v>
      </c>
      <c r="AC899">
        <f>VLOOKUP($A899,眼底和Gensini!$A:$L,7,0)</f>
        <v>103.5</v>
      </c>
      <c r="AD899">
        <f>VLOOKUP($A899,眼底和Gensini!$A:$L,8,0)</f>
        <v>1.5569999999999999</v>
      </c>
      <c r="AE899">
        <f>VLOOKUP($A899,眼底和Gensini!$A:$L,9,0)</f>
        <v>1.6019999999999901</v>
      </c>
      <c r="AF899">
        <f>VLOOKUP($A899,眼底和Gensini!$A:$L,10,0)</f>
        <v>1.1133</v>
      </c>
      <c r="AG899">
        <f>VLOOKUP($A899,眼底和Gensini!$A:$L,11,0)</f>
        <v>1.64015</v>
      </c>
      <c r="AH899">
        <f>VLOOKUP($A899,眼底和Gensini!$A:$L,12,0)</f>
        <v>36</v>
      </c>
    </row>
    <row r="900" spans="1:34" x14ac:dyDescent="0.25">
      <c r="A900">
        <v>74696</v>
      </c>
      <c r="B900">
        <v>71</v>
      </c>
      <c r="C900">
        <v>2</v>
      </c>
      <c r="D900" t="s">
        <v>41</v>
      </c>
      <c r="E900" t="s">
        <v>40</v>
      </c>
      <c r="F900">
        <v>0</v>
      </c>
      <c r="G900" t="e">
        <v>#N/A</v>
      </c>
      <c r="H900" t="e">
        <v>#N/A</v>
      </c>
      <c r="I900" t="e">
        <v>#N/A</v>
      </c>
      <c r="J900" t="e">
        <v>#N/A</v>
      </c>
      <c r="K900" t="e">
        <v>#N/A</v>
      </c>
      <c r="L900" t="s">
        <v>41</v>
      </c>
      <c r="M900" t="s">
        <v>41</v>
      </c>
      <c r="N900">
        <v>1</v>
      </c>
      <c r="O900" t="e">
        <v>#N/A</v>
      </c>
      <c r="P900" t="e">
        <v>#N/A</v>
      </c>
      <c r="Q900" t="e">
        <v>#N/A</v>
      </c>
      <c r="R900">
        <v>3.4</v>
      </c>
      <c r="S900">
        <v>67</v>
      </c>
      <c r="T900">
        <v>63</v>
      </c>
      <c r="U900">
        <v>269</v>
      </c>
      <c r="V900">
        <v>42</v>
      </c>
      <c r="W900">
        <v>12</v>
      </c>
      <c r="X900" t="e">
        <f>VLOOKUP(A900,眼底和Gensini!$A:$L,2,0)</f>
        <v>#N/A</v>
      </c>
      <c r="Y900" t="e">
        <f>VLOOKUP($A900,眼底和Gensini!$A:$L,2,0)</f>
        <v>#N/A</v>
      </c>
      <c r="Z900" t="e">
        <f>VLOOKUP($A900,眼底和Gensini!$A:$L,4,0)</f>
        <v>#N/A</v>
      </c>
      <c r="AA900" t="e">
        <f>VLOOKUP($A900,眼底和Gensini!$A:$L,5,0)</f>
        <v>#N/A</v>
      </c>
      <c r="AB900" t="e">
        <f>VLOOKUP($A900,眼底和Gensini!$A:$L,6,0)</f>
        <v>#N/A</v>
      </c>
      <c r="AC900" t="e">
        <f>VLOOKUP($A900,眼底和Gensini!$A:$L,7,0)</f>
        <v>#N/A</v>
      </c>
      <c r="AD900" t="e">
        <f>VLOOKUP($A900,眼底和Gensini!$A:$L,8,0)</f>
        <v>#N/A</v>
      </c>
      <c r="AE900" t="e">
        <f>VLOOKUP($A900,眼底和Gensini!$A:$L,9,0)</f>
        <v>#N/A</v>
      </c>
      <c r="AF900" t="e">
        <f>VLOOKUP($A900,眼底和Gensini!$A:$L,10,0)</f>
        <v>#N/A</v>
      </c>
      <c r="AG900" t="e">
        <f>VLOOKUP($A900,眼底和Gensini!$A:$L,11,0)</f>
        <v>#N/A</v>
      </c>
      <c r="AH900" t="e">
        <f>VLOOKUP($A900,眼底和Gensini!$A:$L,12,0)</f>
        <v>#N/A</v>
      </c>
    </row>
    <row r="901" spans="1:34" x14ac:dyDescent="0.25">
      <c r="A901">
        <v>333415</v>
      </c>
      <c r="B901">
        <v>50</v>
      </c>
      <c r="C901">
        <v>1</v>
      </c>
      <c r="D901" t="s">
        <v>41</v>
      </c>
      <c r="E901" t="s">
        <v>41</v>
      </c>
      <c r="F901">
        <v>0</v>
      </c>
      <c r="G901" t="s">
        <v>88</v>
      </c>
      <c r="H901" t="s">
        <v>108</v>
      </c>
      <c r="I901" t="s">
        <v>55</v>
      </c>
      <c r="J901" t="s">
        <v>111</v>
      </c>
      <c r="K901" t="s">
        <v>86</v>
      </c>
      <c r="L901" t="s">
        <v>40</v>
      </c>
      <c r="M901" t="s">
        <v>40</v>
      </c>
      <c r="N901">
        <v>1</v>
      </c>
      <c r="O901">
        <v>4.16</v>
      </c>
      <c r="P901">
        <v>8.1</v>
      </c>
      <c r="Q901">
        <v>34</v>
      </c>
      <c r="R901" t="s">
        <v>52</v>
      </c>
      <c r="S901">
        <v>88</v>
      </c>
      <c r="T901">
        <v>633</v>
      </c>
      <c r="U901">
        <v>137</v>
      </c>
      <c r="V901">
        <v>83</v>
      </c>
      <c r="W901">
        <v>6.3</v>
      </c>
      <c r="X901">
        <f>VLOOKUP(A901,眼底和Gensini!$A:$L,2,0)</f>
        <v>0.65049999999999997</v>
      </c>
      <c r="Y901">
        <f>VLOOKUP($A901,眼底和Gensini!$A:$L,2,0)</f>
        <v>0.65049999999999997</v>
      </c>
      <c r="Z901">
        <f>VLOOKUP($A901,眼底和Gensini!$A:$L,4,0)</f>
        <v>62.5</v>
      </c>
      <c r="AA901">
        <f>VLOOKUP($A901,眼底和Gensini!$A:$L,5,0)</f>
        <v>64.5</v>
      </c>
      <c r="AB901">
        <f>VLOOKUP($A901,眼底和Gensini!$A:$L,6,0)</f>
        <v>97</v>
      </c>
      <c r="AC901">
        <f>VLOOKUP($A901,眼底和Gensini!$A:$L,7,0)</f>
        <v>110</v>
      </c>
      <c r="AD901">
        <f>VLOOKUP($A901,眼底和Gensini!$A:$L,8,0)</f>
        <v>1.5794999999999899</v>
      </c>
      <c r="AE901">
        <f>VLOOKUP($A901,眼底和Gensini!$A:$L,9,0)</f>
        <v>1.6444999999999901</v>
      </c>
      <c r="AF901">
        <f>VLOOKUP($A901,眼底和Gensini!$A:$L,10,0)</f>
        <v>0.90294999999999903</v>
      </c>
      <c r="AG901">
        <f>VLOOKUP($A901,眼底和Gensini!$A:$L,11,0)</f>
        <v>1.1857</v>
      </c>
      <c r="AH901">
        <f>VLOOKUP($A901,眼底和Gensini!$A:$L,12,0)</f>
        <v>34</v>
      </c>
    </row>
    <row r="902" spans="1:34" x14ac:dyDescent="0.25">
      <c r="A902">
        <v>206216</v>
      </c>
      <c r="B902">
        <v>55</v>
      </c>
      <c r="C902">
        <v>1</v>
      </c>
      <c r="D902" t="s">
        <v>41</v>
      </c>
      <c r="E902" t="s">
        <v>41</v>
      </c>
      <c r="F902">
        <v>0</v>
      </c>
      <c r="G902" t="e">
        <v>#N/A</v>
      </c>
      <c r="H902" t="e">
        <v>#N/A</v>
      </c>
      <c r="I902" t="e">
        <v>#N/A</v>
      </c>
      <c r="J902" t="e">
        <v>#N/A</v>
      </c>
      <c r="K902" t="e">
        <v>#N/A</v>
      </c>
      <c r="L902" t="s">
        <v>41</v>
      </c>
      <c r="M902" t="s">
        <v>41</v>
      </c>
      <c r="N902">
        <v>1</v>
      </c>
      <c r="O902">
        <v>2.95</v>
      </c>
      <c r="P902">
        <v>5.2</v>
      </c>
      <c r="Q902">
        <v>0</v>
      </c>
      <c r="R902" t="s">
        <v>52</v>
      </c>
      <c r="S902">
        <v>82</v>
      </c>
      <c r="T902">
        <v>404</v>
      </c>
      <c r="U902">
        <v>143</v>
      </c>
      <c r="V902">
        <v>166</v>
      </c>
      <c r="W902">
        <v>9.6999999999999993</v>
      </c>
      <c r="X902">
        <f>VLOOKUP(A902,眼底和Gensini!$A:$L,2,0)</f>
        <v>0.73099999999999998</v>
      </c>
      <c r="Y902">
        <f>VLOOKUP($A902,眼底和Gensini!$A:$L,2,0)</f>
        <v>0.73099999999999998</v>
      </c>
      <c r="Z902">
        <f>VLOOKUP($A902,眼底和Gensini!$A:$L,4,0)</f>
        <v>49.5</v>
      </c>
      <c r="AA902">
        <f>VLOOKUP($A902,眼底和Gensini!$A:$L,5,0)</f>
        <v>52</v>
      </c>
      <c r="AB902">
        <f>VLOOKUP($A902,眼底和Gensini!$A:$L,6,0)</f>
        <v>68</v>
      </c>
      <c r="AC902">
        <f>VLOOKUP($A902,眼底和Gensini!$A:$L,7,0)</f>
        <v>75</v>
      </c>
      <c r="AD902">
        <f>VLOOKUP($A902,眼底和Gensini!$A:$L,8,0)</f>
        <v>1.59249999999999</v>
      </c>
      <c r="AE902">
        <f>VLOOKUP($A902,眼底和Gensini!$A:$L,9,0)</f>
        <v>1.5880000000000001</v>
      </c>
      <c r="AF902">
        <f>VLOOKUP($A902,眼底和Gensini!$A:$L,10,0)</f>
        <v>0.86324999999999996</v>
      </c>
      <c r="AG902">
        <f>VLOOKUP($A902,眼底和Gensini!$A:$L,11,0)</f>
        <v>1.2906</v>
      </c>
      <c r="AH902">
        <f>VLOOKUP($A902,眼底和Gensini!$A:$L,12,0)</f>
        <v>0</v>
      </c>
    </row>
    <row r="903" spans="1:34" x14ac:dyDescent="0.25">
      <c r="A903">
        <v>417102</v>
      </c>
      <c r="B903">
        <v>57</v>
      </c>
      <c r="C903">
        <v>1</v>
      </c>
      <c r="D903" t="s">
        <v>41</v>
      </c>
      <c r="E903" t="s">
        <v>41</v>
      </c>
      <c r="F903">
        <v>0</v>
      </c>
      <c r="G903" t="e">
        <v>#N/A</v>
      </c>
      <c r="H903" t="e">
        <v>#N/A</v>
      </c>
      <c r="I903" t="e">
        <v>#N/A</v>
      </c>
      <c r="J903" t="e">
        <v>#N/A</v>
      </c>
      <c r="K903" t="e">
        <v>#N/A</v>
      </c>
      <c r="L903" t="s">
        <v>41</v>
      </c>
      <c r="M903" t="s">
        <v>40</v>
      </c>
      <c r="N903">
        <v>1</v>
      </c>
      <c r="O903">
        <v>3</v>
      </c>
      <c r="P903">
        <v>5.7</v>
      </c>
      <c r="Q903">
        <v>52</v>
      </c>
      <c r="R903" t="s">
        <v>52</v>
      </c>
      <c r="S903">
        <v>89</v>
      </c>
      <c r="T903">
        <v>425</v>
      </c>
      <c r="U903">
        <v>231</v>
      </c>
      <c r="V903">
        <v>170</v>
      </c>
      <c r="W903">
        <v>3.1</v>
      </c>
      <c r="X903">
        <f>VLOOKUP(A903,眼底和Gensini!$A:$L,2,0)</f>
        <v>0.62250000000000005</v>
      </c>
      <c r="Y903">
        <f>VLOOKUP($A903,眼底和Gensini!$A:$L,2,0)</f>
        <v>0.62250000000000005</v>
      </c>
      <c r="Z903">
        <f>VLOOKUP($A903,眼底和Gensini!$A:$L,4,0)</f>
        <v>61</v>
      </c>
      <c r="AA903">
        <f>VLOOKUP($A903,眼底和Gensini!$A:$L,5,0)</f>
        <v>64</v>
      </c>
      <c r="AB903">
        <f>VLOOKUP($A903,眼底和Gensini!$A:$L,6,0)</f>
        <v>99</v>
      </c>
      <c r="AC903">
        <f>VLOOKUP($A903,眼底和Gensini!$A:$L,7,0)</f>
        <v>97</v>
      </c>
      <c r="AD903">
        <f>VLOOKUP($A903,眼底和Gensini!$A:$L,8,0)</f>
        <v>1.5939999999999901</v>
      </c>
      <c r="AE903">
        <f>VLOOKUP($A903,眼底和Gensini!$A:$L,9,0)</f>
        <v>1.62699999999999</v>
      </c>
      <c r="AF903">
        <f>VLOOKUP($A903,眼底和Gensini!$A:$L,10,0)</f>
        <v>0.94</v>
      </c>
      <c r="AG903">
        <f>VLOOKUP($A903,眼底和Gensini!$A:$L,11,0)</f>
        <v>1.24095</v>
      </c>
      <c r="AH903">
        <f>VLOOKUP($A903,眼底和Gensini!$A:$L,12,0)</f>
        <v>52</v>
      </c>
    </row>
    <row r="904" spans="1:34" x14ac:dyDescent="0.25">
      <c r="A904">
        <v>169951</v>
      </c>
      <c r="B904">
        <v>49</v>
      </c>
      <c r="C904">
        <v>2</v>
      </c>
      <c r="D904" t="s">
        <v>40</v>
      </c>
      <c r="E904" t="s">
        <v>40</v>
      </c>
      <c r="F904">
        <v>0</v>
      </c>
      <c r="G904" t="s">
        <v>88</v>
      </c>
      <c r="H904" t="s">
        <v>80</v>
      </c>
      <c r="I904" t="s">
        <v>51</v>
      </c>
      <c r="J904" t="s">
        <v>71</v>
      </c>
      <c r="K904" t="s">
        <v>92</v>
      </c>
      <c r="L904" t="s">
        <v>41</v>
      </c>
      <c r="M904" t="s">
        <v>40</v>
      </c>
      <c r="N904">
        <v>1</v>
      </c>
      <c r="O904">
        <v>4.9000000000000004</v>
      </c>
      <c r="P904">
        <v>5.4</v>
      </c>
      <c r="Q904">
        <v>0</v>
      </c>
      <c r="R904" t="s">
        <v>52</v>
      </c>
      <c r="S904">
        <v>50</v>
      </c>
      <c r="T904">
        <v>357</v>
      </c>
      <c r="U904">
        <v>167</v>
      </c>
      <c r="V904">
        <v>82</v>
      </c>
      <c r="W904">
        <v>3.8</v>
      </c>
      <c r="X904">
        <f>VLOOKUP(A904,眼底和Gensini!$A:$L,2,0)</f>
        <v>0.74749999999999905</v>
      </c>
      <c r="Y904">
        <f>VLOOKUP($A904,眼底和Gensini!$A:$L,2,0)</f>
        <v>0.74749999999999905</v>
      </c>
      <c r="Z904">
        <f>VLOOKUP($A904,眼底和Gensini!$A:$L,4,0)</f>
        <v>64</v>
      </c>
      <c r="AA904">
        <f>VLOOKUP($A904,眼底和Gensini!$A:$L,5,0)</f>
        <v>73.5</v>
      </c>
      <c r="AB904">
        <f>VLOOKUP($A904,眼底和Gensini!$A:$L,6,0)</f>
        <v>86.5</v>
      </c>
      <c r="AC904">
        <f>VLOOKUP($A904,眼底和Gensini!$A:$L,7,0)</f>
        <v>94</v>
      </c>
      <c r="AD904">
        <f>VLOOKUP($A904,眼底和Gensini!$A:$L,8,0)</f>
        <v>1.484</v>
      </c>
      <c r="AE904">
        <f>VLOOKUP($A904,眼底和Gensini!$A:$L,9,0)</f>
        <v>1.542</v>
      </c>
      <c r="AF904">
        <f>VLOOKUP($A904,眼底和Gensini!$A:$L,10,0)</f>
        <v>0.75329999999999997</v>
      </c>
      <c r="AG904">
        <f>VLOOKUP($A904,眼底和Gensini!$A:$L,11,0)</f>
        <v>1.073</v>
      </c>
      <c r="AH904">
        <f>VLOOKUP($A904,眼底和Gensini!$A:$L,12,0)</f>
        <v>0</v>
      </c>
    </row>
    <row r="905" spans="1:34" x14ac:dyDescent="0.25">
      <c r="A905">
        <v>408995</v>
      </c>
      <c r="B905">
        <v>62</v>
      </c>
      <c r="C905">
        <v>1</v>
      </c>
      <c r="D905" t="s">
        <v>41</v>
      </c>
      <c r="E905" t="s">
        <v>40</v>
      </c>
      <c r="F905">
        <v>0</v>
      </c>
      <c r="G905" t="s">
        <v>88</v>
      </c>
      <c r="H905" t="s">
        <v>72</v>
      </c>
      <c r="I905" t="s">
        <v>85</v>
      </c>
      <c r="J905" t="s">
        <v>159</v>
      </c>
      <c r="K905" t="s">
        <v>130</v>
      </c>
      <c r="L905" t="s">
        <v>40</v>
      </c>
      <c r="M905" t="s">
        <v>40</v>
      </c>
      <c r="N905">
        <v>1</v>
      </c>
      <c r="O905">
        <v>3.6</v>
      </c>
      <c r="P905">
        <v>6.4</v>
      </c>
      <c r="Q905">
        <v>0</v>
      </c>
      <c r="R905" t="s">
        <v>52</v>
      </c>
      <c r="S905">
        <v>72</v>
      </c>
      <c r="T905">
        <v>334</v>
      </c>
      <c r="U905">
        <v>246</v>
      </c>
      <c r="V905">
        <v>83</v>
      </c>
      <c r="W905">
        <v>0.8</v>
      </c>
      <c r="X905">
        <f>VLOOKUP(A905,眼底和Gensini!$A:$L,2,0)</f>
        <v>0.59899999999999898</v>
      </c>
      <c r="Y905">
        <f>VLOOKUP($A905,眼底和Gensini!$A:$L,2,0)</f>
        <v>0.59899999999999898</v>
      </c>
      <c r="Z905">
        <f>VLOOKUP($A905,眼底和Gensini!$A:$L,4,0)</f>
        <v>50.5</v>
      </c>
      <c r="AA905">
        <f>VLOOKUP($A905,眼底和Gensini!$A:$L,5,0)</f>
        <v>42.5</v>
      </c>
      <c r="AB905">
        <f>VLOOKUP($A905,眼底和Gensini!$A:$L,6,0)</f>
        <v>85.5</v>
      </c>
      <c r="AC905">
        <f>VLOOKUP($A905,眼底和Gensini!$A:$L,7,0)</f>
        <v>94</v>
      </c>
      <c r="AD905">
        <f>VLOOKUP($A905,眼底和Gensini!$A:$L,8,0)</f>
        <v>1.59449999999999</v>
      </c>
      <c r="AE905">
        <f>VLOOKUP($A905,眼底和Gensini!$A:$L,9,0)</f>
        <v>1.6830000000000001</v>
      </c>
      <c r="AF905">
        <f>VLOOKUP($A905,眼底和Gensini!$A:$L,10,0)</f>
        <v>1.0744499999999999</v>
      </c>
      <c r="AG905">
        <f>VLOOKUP($A905,眼底和Gensini!$A:$L,11,0)</f>
        <v>1.5562</v>
      </c>
      <c r="AH905">
        <f>VLOOKUP($A905,眼底和Gensini!$A:$L,12,0)</f>
        <v>0</v>
      </c>
    </row>
    <row r="906" spans="1:34" x14ac:dyDescent="0.25">
      <c r="A906">
        <v>394025</v>
      </c>
      <c r="B906">
        <v>48</v>
      </c>
      <c r="C906">
        <v>1</v>
      </c>
      <c r="D906" t="s">
        <v>41</v>
      </c>
      <c r="E906" t="s">
        <v>41</v>
      </c>
      <c r="F906">
        <v>0</v>
      </c>
      <c r="G906" t="s">
        <v>88</v>
      </c>
      <c r="H906" t="s">
        <v>60</v>
      </c>
      <c r="I906" t="s">
        <v>51</v>
      </c>
      <c r="J906" t="s">
        <v>142</v>
      </c>
      <c r="K906" t="s">
        <v>114</v>
      </c>
      <c r="L906" t="s">
        <v>40</v>
      </c>
      <c r="M906" t="s">
        <v>41</v>
      </c>
      <c r="N906">
        <v>1</v>
      </c>
      <c r="O906">
        <v>2.73</v>
      </c>
      <c r="P906">
        <v>7.4</v>
      </c>
      <c r="Q906">
        <v>0</v>
      </c>
      <c r="R906" t="s">
        <v>52</v>
      </c>
      <c r="S906">
        <v>71</v>
      </c>
      <c r="T906">
        <v>445</v>
      </c>
      <c r="U906">
        <v>172</v>
      </c>
      <c r="V906">
        <v>91</v>
      </c>
      <c r="W906">
        <v>2</v>
      </c>
      <c r="X906">
        <f>VLOOKUP(A906,眼底和Gensini!$A:$L,2,0)</f>
        <v>0.77449999999999997</v>
      </c>
      <c r="Y906">
        <f>VLOOKUP($A906,眼底和Gensini!$A:$L,2,0)</f>
        <v>0.77449999999999997</v>
      </c>
      <c r="Z906">
        <f>VLOOKUP($A906,眼底和Gensini!$A:$L,4,0)</f>
        <v>72</v>
      </c>
      <c r="AA906">
        <f>VLOOKUP($A906,眼底和Gensini!$A:$L,5,0)</f>
        <v>67</v>
      </c>
      <c r="AB906">
        <f>VLOOKUP($A906,眼底和Gensini!$A:$L,6,0)</f>
        <v>93.5</v>
      </c>
      <c r="AC906">
        <f>VLOOKUP($A906,眼底和Gensini!$A:$L,7,0)</f>
        <v>105.5</v>
      </c>
      <c r="AD906">
        <f>VLOOKUP($A906,眼底和Gensini!$A:$L,8,0)</f>
        <v>1.6479999999999999</v>
      </c>
      <c r="AE906">
        <f>VLOOKUP($A906,眼底和Gensini!$A:$L,9,0)</f>
        <v>1.6575</v>
      </c>
      <c r="AF906">
        <f>VLOOKUP($A906,眼底和Gensini!$A:$L,10,0)</f>
        <v>0.80044999999999999</v>
      </c>
      <c r="AG906">
        <f>VLOOKUP($A906,眼底和Gensini!$A:$L,11,0)</f>
        <v>1.0747</v>
      </c>
      <c r="AH906">
        <f>VLOOKUP($A906,眼底和Gensini!$A:$L,12,0)</f>
        <v>0</v>
      </c>
    </row>
    <row r="907" spans="1:34" x14ac:dyDescent="0.25">
      <c r="A907">
        <v>174138</v>
      </c>
      <c r="B907">
        <v>76</v>
      </c>
      <c r="C907">
        <v>1</v>
      </c>
      <c r="D907" t="s">
        <v>41</v>
      </c>
      <c r="E907" t="s">
        <v>41</v>
      </c>
      <c r="F907">
        <v>0</v>
      </c>
      <c r="G907" t="s">
        <v>57</v>
      </c>
      <c r="H907" t="e">
        <v>#N/A</v>
      </c>
      <c r="I907" t="s">
        <v>80</v>
      </c>
      <c r="J907" t="s">
        <v>155</v>
      </c>
      <c r="K907" t="s">
        <v>63</v>
      </c>
      <c r="L907" t="s">
        <v>41</v>
      </c>
      <c r="M907" t="s">
        <v>40</v>
      </c>
      <c r="N907">
        <v>1</v>
      </c>
      <c r="O907">
        <v>2.5099999999999998</v>
      </c>
      <c r="P907">
        <v>5.8</v>
      </c>
      <c r="Q907">
        <v>8</v>
      </c>
      <c r="R907">
        <v>25</v>
      </c>
      <c r="S907">
        <v>59</v>
      </c>
      <c r="T907">
        <v>239</v>
      </c>
      <c r="U907">
        <v>150</v>
      </c>
      <c r="V907">
        <v>88</v>
      </c>
      <c r="W907">
        <v>8.1999999999999993</v>
      </c>
      <c r="X907">
        <f>VLOOKUP(A907,眼底和Gensini!$A:$L,2,0)</f>
        <v>0.82199999999999995</v>
      </c>
      <c r="Y907">
        <f>VLOOKUP($A907,眼底和Gensini!$A:$L,2,0)</f>
        <v>0.82199999999999995</v>
      </c>
      <c r="Z907">
        <f>VLOOKUP($A907,眼底和Gensini!$A:$L,4,0)</f>
        <v>81</v>
      </c>
      <c r="AA907">
        <f>VLOOKUP($A907,眼底和Gensini!$A:$L,5,0)</f>
        <v>78</v>
      </c>
      <c r="AB907">
        <f>VLOOKUP($A907,眼底和Gensini!$A:$L,6,0)</f>
        <v>99</v>
      </c>
      <c r="AC907">
        <f>VLOOKUP($A907,眼底和Gensini!$A:$L,7,0)</f>
        <v>110</v>
      </c>
      <c r="AD907">
        <f>VLOOKUP($A907,眼底和Gensini!$A:$L,8,0)</f>
        <v>1.2409999999999799</v>
      </c>
      <c r="AE907">
        <f>VLOOKUP($A907,眼底和Gensini!$A:$L,9,0)</f>
        <v>1.34</v>
      </c>
      <c r="AF907">
        <f>VLOOKUP($A907,眼底和Gensini!$A:$L,10,0)</f>
        <v>0.46050000000000002</v>
      </c>
      <c r="AG907">
        <f>VLOOKUP($A907,眼底和Gensini!$A:$L,11,0)</f>
        <v>1.1868000000000001</v>
      </c>
      <c r="AH907">
        <f>VLOOKUP($A907,眼底和Gensini!$A:$L,12,0)</f>
        <v>8</v>
      </c>
    </row>
    <row r="908" spans="1:34" x14ac:dyDescent="0.25">
      <c r="A908">
        <v>350233</v>
      </c>
      <c r="B908">
        <v>56</v>
      </c>
      <c r="C908">
        <v>2</v>
      </c>
      <c r="D908" t="s">
        <v>40</v>
      </c>
      <c r="E908" t="s">
        <v>40</v>
      </c>
      <c r="F908">
        <v>0</v>
      </c>
      <c r="G908" t="s">
        <v>61</v>
      </c>
      <c r="H908" t="s">
        <v>165</v>
      </c>
      <c r="I908" t="s">
        <v>83</v>
      </c>
      <c r="J908" t="s">
        <v>132</v>
      </c>
      <c r="K908" t="s">
        <v>72</v>
      </c>
      <c r="L908" t="s">
        <v>40</v>
      </c>
      <c r="M908" t="s">
        <v>41</v>
      </c>
      <c r="N908">
        <v>1</v>
      </c>
      <c r="O908">
        <v>7.95</v>
      </c>
      <c r="P908">
        <v>9</v>
      </c>
      <c r="Q908">
        <v>0</v>
      </c>
      <c r="R908">
        <v>1.5</v>
      </c>
      <c r="S908">
        <v>56</v>
      </c>
      <c r="T908">
        <v>296</v>
      </c>
      <c r="U908">
        <v>199</v>
      </c>
      <c r="V908">
        <v>106</v>
      </c>
      <c r="W908">
        <v>1.3</v>
      </c>
      <c r="X908">
        <f>VLOOKUP(A908,眼底和Gensini!$A:$L,2,0)</f>
        <v>0.54499999999999904</v>
      </c>
      <c r="Y908">
        <f>VLOOKUP($A908,眼底和Gensini!$A:$L,2,0)</f>
        <v>0.54499999999999904</v>
      </c>
      <c r="Z908">
        <f>VLOOKUP($A908,眼底和Gensini!$A:$L,4,0)</f>
        <v>67.5</v>
      </c>
      <c r="AA908">
        <f>VLOOKUP($A908,眼底和Gensini!$A:$L,5,0)</f>
        <v>55</v>
      </c>
      <c r="AB908">
        <f>VLOOKUP($A908,眼底和Gensini!$A:$L,6,0)</f>
        <v>122.5</v>
      </c>
      <c r="AC908">
        <f>VLOOKUP($A908,眼底和Gensini!$A:$L,7,0)</f>
        <v>99</v>
      </c>
      <c r="AD908">
        <f>VLOOKUP($A908,眼底和Gensini!$A:$L,8,0)</f>
        <v>1.5129999999999999</v>
      </c>
      <c r="AE908">
        <f>VLOOKUP($A908,眼底和Gensini!$A:$L,9,0)</f>
        <v>1.5529999999999899</v>
      </c>
      <c r="AF908">
        <f>VLOOKUP($A908,眼底和Gensini!$A:$L,10,0)</f>
        <v>1.17875</v>
      </c>
      <c r="AG908">
        <f>VLOOKUP($A908,眼底和Gensini!$A:$L,11,0)</f>
        <v>1.4502999999999999</v>
      </c>
      <c r="AH908">
        <f>VLOOKUP($A908,眼底和Gensini!$A:$L,12,0)</f>
        <v>0</v>
      </c>
    </row>
    <row r="909" spans="1:34" x14ac:dyDescent="0.25">
      <c r="A909">
        <v>416999</v>
      </c>
      <c r="B909">
        <v>64</v>
      </c>
      <c r="C909">
        <v>1</v>
      </c>
      <c r="D909" t="s">
        <v>41</v>
      </c>
      <c r="E909" t="s">
        <v>40</v>
      </c>
      <c r="F909">
        <v>0</v>
      </c>
      <c r="G909" t="s">
        <v>42</v>
      </c>
      <c r="H909" t="s">
        <v>122</v>
      </c>
      <c r="I909" t="s">
        <v>83</v>
      </c>
      <c r="J909" t="s">
        <v>148</v>
      </c>
      <c r="K909" t="s">
        <v>165</v>
      </c>
      <c r="L909" t="s">
        <v>41</v>
      </c>
      <c r="M909" t="s">
        <v>41</v>
      </c>
      <c r="N909">
        <v>1</v>
      </c>
      <c r="O909">
        <v>3.19</v>
      </c>
      <c r="P909">
        <v>6.1</v>
      </c>
      <c r="Q909">
        <v>16</v>
      </c>
      <c r="R909" t="s">
        <v>52</v>
      </c>
      <c r="S909">
        <v>92</v>
      </c>
      <c r="T909">
        <v>601</v>
      </c>
      <c r="U909">
        <v>188</v>
      </c>
      <c r="V909">
        <v>52</v>
      </c>
      <c r="W909">
        <v>16.399999999999999</v>
      </c>
      <c r="X909">
        <f>VLOOKUP(A909,眼底和Gensini!$A:$L,2,0)</f>
        <v>0.6875</v>
      </c>
      <c r="Y909">
        <f>VLOOKUP($A909,眼底和Gensini!$A:$L,2,0)</f>
        <v>0.6875</v>
      </c>
      <c r="Z909">
        <f>VLOOKUP($A909,眼底和Gensini!$A:$L,4,0)</f>
        <v>73</v>
      </c>
      <c r="AA909">
        <f>VLOOKUP($A909,眼底和Gensini!$A:$L,5,0)</f>
        <v>71</v>
      </c>
      <c r="AB909">
        <f>VLOOKUP($A909,眼底和Gensini!$A:$L,6,0)</f>
        <v>108.5</v>
      </c>
      <c r="AC909">
        <f>VLOOKUP($A909,眼底和Gensini!$A:$L,7,0)</f>
        <v>110</v>
      </c>
      <c r="AD909">
        <f>VLOOKUP($A909,眼底和Gensini!$A:$L,8,0)</f>
        <v>1.3864999999999901</v>
      </c>
      <c r="AE909">
        <f>VLOOKUP($A909,眼底和Gensini!$A:$L,9,0)</f>
        <v>1.46</v>
      </c>
      <c r="AF909">
        <f>VLOOKUP($A909,眼底和Gensini!$A:$L,10,0)</f>
        <v>0.95814999999999995</v>
      </c>
      <c r="AG909">
        <f>VLOOKUP($A909,眼底和Gensini!$A:$L,11,0)</f>
        <v>0.91354999999999997</v>
      </c>
      <c r="AH909">
        <f>VLOOKUP($A909,眼底和Gensini!$A:$L,12,0)</f>
        <v>16</v>
      </c>
    </row>
    <row r="910" spans="1:34" x14ac:dyDescent="0.25">
      <c r="A910">
        <v>417297</v>
      </c>
      <c r="B910">
        <v>67</v>
      </c>
      <c r="C910">
        <v>2</v>
      </c>
      <c r="D910" t="s">
        <v>40</v>
      </c>
      <c r="E910" t="s">
        <v>41</v>
      </c>
      <c r="F910">
        <v>0</v>
      </c>
      <c r="G910" t="s">
        <v>57</v>
      </c>
      <c r="H910" t="s">
        <v>51</v>
      </c>
      <c r="I910" t="s">
        <v>51</v>
      </c>
      <c r="J910" t="s">
        <v>59</v>
      </c>
      <c r="K910" t="s">
        <v>43</v>
      </c>
      <c r="L910" t="s">
        <v>40</v>
      </c>
      <c r="M910" t="s">
        <v>41</v>
      </c>
      <c r="N910">
        <v>1</v>
      </c>
      <c r="O910">
        <v>4.8899999999999997</v>
      </c>
      <c r="P910">
        <v>5.3</v>
      </c>
      <c r="Q910">
        <v>0</v>
      </c>
      <c r="R910">
        <v>1.7</v>
      </c>
      <c r="S910">
        <v>57</v>
      </c>
      <c r="T910">
        <v>290</v>
      </c>
      <c r="U910">
        <v>164</v>
      </c>
      <c r="V910">
        <v>51</v>
      </c>
      <c r="W910">
        <v>2.2999999999999998</v>
      </c>
      <c r="X910">
        <f>VLOOKUP(A910,眼底和Gensini!$A:$L,2,0)</f>
        <v>0.65449999999999997</v>
      </c>
      <c r="Y910">
        <f>VLOOKUP($A910,眼底和Gensini!$A:$L,2,0)</f>
        <v>0.65449999999999997</v>
      </c>
      <c r="Z910">
        <f>VLOOKUP($A910,眼底和Gensini!$A:$L,4,0)</f>
        <v>68</v>
      </c>
      <c r="AA910">
        <f>VLOOKUP($A910,眼底和Gensini!$A:$L,5,0)</f>
        <v>65.5</v>
      </c>
      <c r="AB910">
        <f>VLOOKUP($A910,眼底和Gensini!$A:$L,6,0)</f>
        <v>104</v>
      </c>
      <c r="AC910">
        <f>VLOOKUP($A910,眼底和Gensini!$A:$L,7,0)</f>
        <v>99.5</v>
      </c>
      <c r="AD910">
        <f>VLOOKUP($A910,眼底和Gensini!$A:$L,8,0)</f>
        <v>1.4629999999999901</v>
      </c>
      <c r="AE910">
        <f>VLOOKUP($A910,眼底和Gensini!$A:$L,9,0)</f>
        <v>1.5125</v>
      </c>
      <c r="AF910">
        <f>VLOOKUP($A910,眼底和Gensini!$A:$L,10,0)</f>
        <v>0.88729999999999998</v>
      </c>
      <c r="AG910">
        <f>VLOOKUP($A910,眼底和Gensini!$A:$L,11,0)</f>
        <v>1.36435</v>
      </c>
      <c r="AH910">
        <f>VLOOKUP($A910,眼底和Gensini!$A:$L,12,0)</f>
        <v>0</v>
      </c>
    </row>
    <row r="911" spans="1:34" x14ac:dyDescent="0.25">
      <c r="A911">
        <v>417271</v>
      </c>
      <c r="B911">
        <v>58</v>
      </c>
      <c r="C911">
        <v>1</v>
      </c>
      <c r="D911" t="s">
        <v>40</v>
      </c>
      <c r="E911" t="s">
        <v>41</v>
      </c>
      <c r="F911">
        <v>0</v>
      </c>
      <c r="G911" t="s">
        <v>42</v>
      </c>
      <c r="H911" t="s">
        <v>117</v>
      </c>
      <c r="I911" t="s">
        <v>51</v>
      </c>
      <c r="J911" t="s">
        <v>106</v>
      </c>
      <c r="K911" t="s">
        <v>44</v>
      </c>
      <c r="L911" t="s">
        <v>41</v>
      </c>
      <c r="M911" t="s">
        <v>40</v>
      </c>
      <c r="N911">
        <v>1</v>
      </c>
      <c r="O911">
        <v>3.24</v>
      </c>
      <c r="P911">
        <v>6.3</v>
      </c>
      <c r="Q911">
        <v>6</v>
      </c>
      <c r="R911" t="s">
        <v>52</v>
      </c>
      <c r="S911">
        <v>47</v>
      </c>
      <c r="T911">
        <v>284</v>
      </c>
      <c r="U911">
        <v>185</v>
      </c>
      <c r="V911">
        <v>91</v>
      </c>
      <c r="W911">
        <v>5</v>
      </c>
      <c r="X911">
        <f>VLOOKUP(A911,眼底和Gensini!$A:$L,2,0)</f>
        <v>0.749</v>
      </c>
      <c r="Y911">
        <f>VLOOKUP($A911,眼底和Gensini!$A:$L,2,0)</f>
        <v>0.749</v>
      </c>
      <c r="Z911">
        <f>VLOOKUP($A911,眼底和Gensini!$A:$L,4,0)</f>
        <v>82</v>
      </c>
      <c r="AA911">
        <f>VLOOKUP($A911,眼底和Gensini!$A:$L,5,0)</f>
        <v>79</v>
      </c>
      <c r="AB911">
        <f>VLOOKUP($A911,眼底和Gensini!$A:$L,6,0)</f>
        <v>109</v>
      </c>
      <c r="AC911">
        <f>VLOOKUP($A911,眼底和Gensini!$A:$L,7,0)</f>
        <v>109</v>
      </c>
      <c r="AD911">
        <f>VLOOKUP($A911,眼底和Gensini!$A:$L,8,0)</f>
        <v>1.4830000000000001</v>
      </c>
      <c r="AE911">
        <f>VLOOKUP($A911,眼底和Gensini!$A:$L,9,0)</f>
        <v>1.538</v>
      </c>
      <c r="AF911">
        <f>VLOOKUP($A911,眼底和Gensini!$A:$L,10,0)</f>
        <v>0.93189999999999995</v>
      </c>
      <c r="AG911">
        <f>VLOOKUP($A911,眼底和Gensini!$A:$L,11,0)</f>
        <v>1.9174</v>
      </c>
      <c r="AH911">
        <f>VLOOKUP($A911,眼底和Gensini!$A:$L,12,0)</f>
        <v>6</v>
      </c>
    </row>
    <row r="912" spans="1:34" x14ac:dyDescent="0.25">
      <c r="A912">
        <v>405481</v>
      </c>
      <c r="B912">
        <v>63</v>
      </c>
      <c r="C912">
        <v>1</v>
      </c>
      <c r="D912" t="s">
        <v>41</v>
      </c>
      <c r="E912" t="s">
        <v>40</v>
      </c>
      <c r="F912">
        <v>0</v>
      </c>
      <c r="G912" t="s">
        <v>53</v>
      </c>
      <c r="H912" t="s">
        <v>74</v>
      </c>
      <c r="I912" t="s">
        <v>55</v>
      </c>
      <c r="J912" t="s">
        <v>142</v>
      </c>
      <c r="K912" t="s">
        <v>74</v>
      </c>
      <c r="L912" t="s">
        <v>40</v>
      </c>
      <c r="M912" t="s">
        <v>41</v>
      </c>
      <c r="N912">
        <v>1</v>
      </c>
      <c r="O912">
        <v>3.51</v>
      </c>
      <c r="P912">
        <v>5.7</v>
      </c>
      <c r="Q912">
        <v>76</v>
      </c>
      <c r="R912">
        <v>0.6</v>
      </c>
      <c r="S912">
        <v>67</v>
      </c>
      <c r="T912">
        <v>329</v>
      </c>
      <c r="U912">
        <v>209</v>
      </c>
      <c r="V912">
        <v>149</v>
      </c>
      <c r="W912">
        <v>3.8</v>
      </c>
      <c r="X912">
        <f>VLOOKUP(A912,眼底和Gensini!$A:$L,2,0)</f>
        <v>0.84499999999999997</v>
      </c>
      <c r="Y912">
        <f>VLOOKUP($A912,眼底和Gensini!$A:$L,2,0)</f>
        <v>0.84499999999999997</v>
      </c>
      <c r="Z912">
        <f>VLOOKUP($A912,眼底和Gensini!$A:$L,4,0)</f>
        <v>65.5</v>
      </c>
      <c r="AA912">
        <f>VLOOKUP($A912,眼底和Gensini!$A:$L,5,0)</f>
        <v>70</v>
      </c>
      <c r="AB912">
        <f>VLOOKUP($A912,眼底和Gensini!$A:$L,6,0)</f>
        <v>78.5</v>
      </c>
      <c r="AC912">
        <f>VLOOKUP($A912,眼底和Gensini!$A:$L,7,0)</f>
        <v>83.5</v>
      </c>
      <c r="AD912">
        <f>VLOOKUP($A912,眼底和Gensini!$A:$L,8,0)</f>
        <v>1.5859999999999901</v>
      </c>
      <c r="AE912">
        <f>VLOOKUP($A912,眼底和Gensini!$A:$L,9,0)</f>
        <v>1.5534999999999799</v>
      </c>
      <c r="AF912">
        <f>VLOOKUP($A912,眼底和Gensini!$A:$L,10,0)</f>
        <v>0.93314999999999904</v>
      </c>
      <c r="AG912">
        <f>VLOOKUP($A912,眼底和Gensini!$A:$L,11,0)</f>
        <v>1.41435</v>
      </c>
      <c r="AH912">
        <f>VLOOKUP($A912,眼底和Gensini!$A:$L,12,0)</f>
        <v>76</v>
      </c>
    </row>
    <row r="913" spans="1:34" x14ac:dyDescent="0.25">
      <c r="A913">
        <v>89226</v>
      </c>
      <c r="B913">
        <v>81</v>
      </c>
      <c r="C913">
        <v>2</v>
      </c>
      <c r="D913" t="s">
        <v>40</v>
      </c>
      <c r="E913" t="s">
        <v>40</v>
      </c>
      <c r="F913">
        <v>0</v>
      </c>
      <c r="G913" t="s">
        <v>61</v>
      </c>
      <c r="H913" t="s">
        <v>96</v>
      </c>
      <c r="I913" t="s">
        <v>43</v>
      </c>
      <c r="J913" t="s">
        <v>97</v>
      </c>
      <c r="K913" t="s">
        <v>51</v>
      </c>
      <c r="L913" t="s">
        <v>41</v>
      </c>
      <c r="M913" t="s">
        <v>41</v>
      </c>
      <c r="N913">
        <v>1</v>
      </c>
      <c r="O913">
        <v>2.6</v>
      </c>
      <c r="P913">
        <v>5.2</v>
      </c>
      <c r="Q913">
        <v>6</v>
      </c>
      <c r="R913" t="s">
        <v>193</v>
      </c>
      <c r="S913">
        <v>39</v>
      </c>
      <c r="T913">
        <v>208</v>
      </c>
      <c r="U913">
        <v>201</v>
      </c>
      <c r="V913">
        <v>46</v>
      </c>
      <c r="W913" t="s">
        <v>158</v>
      </c>
      <c r="X913">
        <f>VLOOKUP(A913,眼底和Gensini!$A:$L,2,0)</f>
        <v>0.45</v>
      </c>
      <c r="Y913">
        <f>VLOOKUP($A913,眼底和Gensini!$A:$L,2,0)</f>
        <v>0.45</v>
      </c>
      <c r="Z913">
        <f>VLOOKUP($A913,眼底和Gensini!$A:$L,4,0)</f>
        <v>32</v>
      </c>
      <c r="AA913">
        <f>VLOOKUP($A913,眼底和Gensini!$A:$L,5,0)</f>
        <v>47</v>
      </c>
      <c r="AB913">
        <f>VLOOKUP($A913,眼底和Gensini!$A:$L,6,0)</f>
        <v>71</v>
      </c>
      <c r="AC913">
        <f>VLOOKUP($A913,眼底和Gensini!$A:$L,7,0)</f>
        <v>66.5</v>
      </c>
      <c r="AD913">
        <f>VLOOKUP($A913,眼底和Gensini!$A:$L,8,0)</f>
        <v>1.1479999999999999</v>
      </c>
      <c r="AE913">
        <f>VLOOKUP($A913,眼底和Gensini!$A:$L,9,0)</f>
        <v>1.31049999999999</v>
      </c>
      <c r="AF913">
        <f>VLOOKUP($A913,眼底和Gensini!$A:$L,10,0)</f>
        <v>0.52029999999999998</v>
      </c>
      <c r="AG913">
        <f>VLOOKUP($A913,眼底和Gensini!$A:$L,11,0)</f>
        <v>0.73114999999999997</v>
      </c>
      <c r="AH913">
        <f>VLOOKUP($A913,眼底和Gensini!$A:$L,12,0)</f>
        <v>6</v>
      </c>
    </row>
    <row r="914" spans="1:34" x14ac:dyDescent="0.25">
      <c r="A914">
        <v>417166</v>
      </c>
      <c r="B914">
        <v>61</v>
      </c>
      <c r="C914">
        <v>2</v>
      </c>
      <c r="D914" t="s">
        <v>40</v>
      </c>
      <c r="E914" t="s">
        <v>41</v>
      </c>
      <c r="F914">
        <v>0</v>
      </c>
      <c r="G914" t="s">
        <v>153</v>
      </c>
      <c r="H914" t="s">
        <v>55</v>
      </c>
      <c r="I914" t="s">
        <v>70</v>
      </c>
      <c r="J914" t="s">
        <v>157</v>
      </c>
      <c r="K914" t="s">
        <v>74</v>
      </c>
      <c r="L914" t="s">
        <v>40</v>
      </c>
      <c r="M914" t="s">
        <v>41</v>
      </c>
      <c r="N914">
        <v>1</v>
      </c>
      <c r="O914">
        <v>2.95</v>
      </c>
      <c r="P914">
        <v>4.8</v>
      </c>
      <c r="Q914">
        <v>0</v>
      </c>
      <c r="R914">
        <v>0.8</v>
      </c>
      <c r="S914">
        <v>70</v>
      </c>
      <c r="T914">
        <v>246</v>
      </c>
      <c r="U914">
        <v>182</v>
      </c>
      <c r="V914">
        <v>131</v>
      </c>
      <c r="W914">
        <v>46.3</v>
      </c>
      <c r="X914">
        <f>VLOOKUP(A914,眼底和Gensini!$A:$L,2,0)</f>
        <v>0.60799999999999998</v>
      </c>
      <c r="Y914">
        <f>VLOOKUP($A914,眼底和Gensini!$A:$L,2,0)</f>
        <v>0.60799999999999998</v>
      </c>
      <c r="Z914">
        <f>VLOOKUP($A914,眼底和Gensini!$A:$L,4,0)</f>
        <v>65</v>
      </c>
      <c r="AA914">
        <f>VLOOKUP($A914,眼底和Gensini!$A:$L,5,0)</f>
        <v>84</v>
      </c>
      <c r="AB914">
        <f>VLOOKUP($A914,眼底和Gensini!$A:$L,6,0)</f>
        <v>107</v>
      </c>
      <c r="AC914">
        <f>VLOOKUP($A914,眼底和Gensini!$A:$L,7,0)</f>
        <v>118</v>
      </c>
      <c r="AD914">
        <f>VLOOKUP($A914,眼底和Gensini!$A:$L,8,0)</f>
        <v>1.51999999999999</v>
      </c>
      <c r="AE914">
        <f>VLOOKUP($A914,眼底和Gensini!$A:$L,9,0)</f>
        <v>1.522</v>
      </c>
      <c r="AF914">
        <f>VLOOKUP($A914,眼底和Gensini!$A:$L,10,0)</f>
        <v>0.92179999999999995</v>
      </c>
      <c r="AG914">
        <f>VLOOKUP($A914,眼底和Gensini!$A:$L,11,0)</f>
        <v>1.5707</v>
      </c>
      <c r="AH914">
        <f>VLOOKUP($A914,眼底和Gensini!$A:$L,12,0)</f>
        <v>0</v>
      </c>
    </row>
    <row r="915" spans="1:34" x14ac:dyDescent="0.25">
      <c r="A915">
        <v>233473</v>
      </c>
      <c r="B915">
        <v>50</v>
      </c>
      <c r="C915">
        <v>2</v>
      </c>
      <c r="D915" t="s">
        <v>41</v>
      </c>
      <c r="E915" t="s">
        <v>41</v>
      </c>
      <c r="F915">
        <v>0</v>
      </c>
      <c r="G915" t="s">
        <v>47</v>
      </c>
      <c r="H915" t="s">
        <v>166</v>
      </c>
      <c r="I915" t="s">
        <v>65</v>
      </c>
      <c r="J915" t="s">
        <v>50</v>
      </c>
      <c r="K915" t="s">
        <v>44</v>
      </c>
      <c r="L915" t="s">
        <v>40</v>
      </c>
      <c r="M915" t="s">
        <v>40</v>
      </c>
      <c r="N915">
        <v>1</v>
      </c>
      <c r="O915">
        <v>4.41</v>
      </c>
      <c r="P915">
        <v>5.7</v>
      </c>
      <c r="Q915">
        <v>24</v>
      </c>
      <c r="R915">
        <v>0.6</v>
      </c>
      <c r="S915">
        <v>45</v>
      </c>
      <c r="T915">
        <v>268</v>
      </c>
      <c r="U915">
        <v>184</v>
      </c>
      <c r="V915">
        <v>54</v>
      </c>
      <c r="W915">
        <v>2.4</v>
      </c>
      <c r="X915">
        <f>VLOOKUP(A915,眼底和Gensini!$A:$L,2,0)</f>
        <v>0.61899999999999999</v>
      </c>
      <c r="Y915">
        <f>VLOOKUP($A915,眼底和Gensini!$A:$L,2,0)</f>
        <v>0.61899999999999999</v>
      </c>
      <c r="Z915">
        <f>VLOOKUP($A915,眼底和Gensini!$A:$L,4,0)</f>
        <v>58.5</v>
      </c>
      <c r="AA915">
        <f>VLOOKUP($A915,眼底和Gensini!$A:$L,5,0)</f>
        <v>52</v>
      </c>
      <c r="AB915">
        <f>VLOOKUP($A915,眼底和Gensini!$A:$L,6,0)</f>
        <v>94.5</v>
      </c>
      <c r="AC915">
        <f>VLOOKUP($A915,眼底和Gensini!$A:$L,7,0)</f>
        <v>90</v>
      </c>
      <c r="AD915">
        <f>VLOOKUP($A915,眼底和Gensini!$A:$L,8,0)</f>
        <v>1.585</v>
      </c>
      <c r="AE915">
        <f>VLOOKUP($A915,眼底和Gensini!$A:$L,9,0)</f>
        <v>1.641</v>
      </c>
      <c r="AF915">
        <f>VLOOKUP($A915,眼底和Gensini!$A:$L,10,0)</f>
        <v>0.97230000000000005</v>
      </c>
      <c r="AG915">
        <f>VLOOKUP($A915,眼底和Gensini!$A:$L,11,0)</f>
        <v>1.6158999999999999</v>
      </c>
      <c r="AH915">
        <f>VLOOKUP($A915,眼底和Gensini!$A:$L,12,0)</f>
        <v>24</v>
      </c>
    </row>
    <row r="916" spans="1:34" x14ac:dyDescent="0.25">
      <c r="A916">
        <v>417188</v>
      </c>
      <c r="B916">
        <v>33</v>
      </c>
      <c r="C916">
        <v>1</v>
      </c>
      <c r="D916" t="s">
        <v>41</v>
      </c>
      <c r="E916" t="s">
        <v>41</v>
      </c>
      <c r="F916">
        <v>0</v>
      </c>
      <c r="G916" t="s">
        <v>124</v>
      </c>
      <c r="H916" t="e">
        <v>#N/A</v>
      </c>
      <c r="I916" t="s">
        <v>74</v>
      </c>
      <c r="J916" t="s">
        <v>175</v>
      </c>
      <c r="K916" t="s">
        <v>150</v>
      </c>
      <c r="L916" t="s">
        <v>41</v>
      </c>
      <c r="M916" t="s">
        <v>40</v>
      </c>
      <c r="N916">
        <v>1</v>
      </c>
      <c r="O916">
        <v>5.46</v>
      </c>
      <c r="P916">
        <v>7.1</v>
      </c>
      <c r="Q916">
        <v>14</v>
      </c>
      <c r="R916">
        <v>17.399999999999999</v>
      </c>
      <c r="S916">
        <v>79</v>
      </c>
      <c r="T916">
        <v>378</v>
      </c>
      <c r="U916">
        <v>214</v>
      </c>
      <c r="V916">
        <v>67</v>
      </c>
      <c r="W916">
        <v>8</v>
      </c>
      <c r="X916">
        <f>VLOOKUP(A916,眼底和Gensini!$A:$L,2,0)</f>
        <v>0.59399999999999997</v>
      </c>
      <c r="Y916">
        <f>VLOOKUP($A916,眼底和Gensini!$A:$L,2,0)</f>
        <v>0.59399999999999997</v>
      </c>
      <c r="Z916">
        <f>VLOOKUP($A916,眼底和Gensini!$A:$L,4,0)</f>
        <v>47</v>
      </c>
      <c r="AA916">
        <f>VLOOKUP($A916,眼底和Gensini!$A:$L,5,0)</f>
        <v>51</v>
      </c>
      <c r="AB916">
        <f>VLOOKUP($A916,眼底和Gensini!$A:$L,6,0)</f>
        <v>80</v>
      </c>
      <c r="AC916">
        <f>VLOOKUP($A916,眼底和Gensini!$A:$L,7,0)</f>
        <v>85.5</v>
      </c>
      <c r="AD916">
        <f>VLOOKUP($A916,眼底和Gensini!$A:$L,8,0)</f>
        <v>1.575</v>
      </c>
      <c r="AE916">
        <f>VLOOKUP($A916,眼底和Gensini!$A:$L,9,0)</f>
        <v>1.661</v>
      </c>
      <c r="AF916">
        <f>VLOOKUP($A916,眼底和Gensini!$A:$L,10,0)</f>
        <v>1.0420499999999999</v>
      </c>
      <c r="AG916">
        <f>VLOOKUP($A916,眼底和Gensini!$A:$L,11,0)</f>
        <v>1.2786</v>
      </c>
      <c r="AH916">
        <f>VLOOKUP($A916,眼底和Gensini!$A:$L,12,0)</f>
        <v>14</v>
      </c>
    </row>
    <row r="917" spans="1:34" x14ac:dyDescent="0.25">
      <c r="A917">
        <v>417345</v>
      </c>
      <c r="B917">
        <v>38</v>
      </c>
      <c r="C917">
        <v>1</v>
      </c>
      <c r="D917" t="s">
        <v>40</v>
      </c>
      <c r="E917" t="s">
        <v>41</v>
      </c>
      <c r="F917">
        <v>0</v>
      </c>
      <c r="G917" t="s">
        <v>88</v>
      </c>
      <c r="H917" t="s">
        <v>60</v>
      </c>
      <c r="I917" t="s">
        <v>114</v>
      </c>
      <c r="J917" t="s">
        <v>91</v>
      </c>
      <c r="K917" t="s">
        <v>66</v>
      </c>
      <c r="L917" t="s">
        <v>41</v>
      </c>
      <c r="M917" t="s">
        <v>41</v>
      </c>
      <c r="N917">
        <v>1</v>
      </c>
      <c r="O917">
        <v>6.26</v>
      </c>
      <c r="P917">
        <v>5.8</v>
      </c>
      <c r="Q917">
        <v>6</v>
      </c>
      <c r="R917">
        <v>3.3</v>
      </c>
      <c r="S917">
        <v>61</v>
      </c>
      <c r="T917">
        <v>460</v>
      </c>
      <c r="U917">
        <v>165</v>
      </c>
      <c r="V917">
        <v>118</v>
      </c>
      <c r="W917">
        <v>10.9</v>
      </c>
      <c r="X917">
        <f>VLOOKUP(A917,眼底和Gensini!$A:$L,2,0)</f>
        <v>0.64849999999999897</v>
      </c>
      <c r="Y917">
        <f>VLOOKUP($A917,眼底和Gensini!$A:$L,2,0)</f>
        <v>0.64849999999999897</v>
      </c>
      <c r="Z917">
        <f>VLOOKUP($A917,眼底和Gensini!$A:$L,4,0)</f>
        <v>54.5</v>
      </c>
      <c r="AA917">
        <f>VLOOKUP($A917,眼底和Gensini!$A:$L,5,0)</f>
        <v>49</v>
      </c>
      <c r="AB917">
        <f>VLOOKUP($A917,眼底和Gensini!$A:$L,6,0)</f>
        <v>84.5</v>
      </c>
      <c r="AC917">
        <f>VLOOKUP($A917,眼底和Gensini!$A:$L,7,0)</f>
        <v>115</v>
      </c>
      <c r="AD917">
        <f>VLOOKUP($A917,眼底和Gensini!$A:$L,8,0)</f>
        <v>1.6134999999999999</v>
      </c>
      <c r="AE917">
        <f>VLOOKUP($A917,眼底和Gensini!$A:$L,9,0)</f>
        <v>1.64699999999999</v>
      </c>
      <c r="AF917">
        <f>VLOOKUP($A917,眼底和Gensini!$A:$L,10,0)</f>
        <v>0.75024999999999997</v>
      </c>
      <c r="AG917">
        <f>VLOOKUP($A917,眼底和Gensini!$A:$L,11,0)</f>
        <v>1.4777</v>
      </c>
      <c r="AH917">
        <f>VLOOKUP($A917,眼底和Gensini!$A:$L,12,0)</f>
        <v>6</v>
      </c>
    </row>
    <row r="918" spans="1:34" x14ac:dyDescent="0.25">
      <c r="A918">
        <v>417315</v>
      </c>
      <c r="B918">
        <v>34</v>
      </c>
      <c r="C918">
        <v>1</v>
      </c>
      <c r="D918" t="s">
        <v>41</v>
      </c>
      <c r="E918" t="s">
        <v>40</v>
      </c>
      <c r="F918">
        <v>0</v>
      </c>
      <c r="G918" t="s">
        <v>191</v>
      </c>
      <c r="H918" t="e">
        <v>#N/A</v>
      </c>
      <c r="I918" t="s">
        <v>95</v>
      </c>
      <c r="J918" t="s">
        <v>50</v>
      </c>
      <c r="K918" t="s">
        <v>114</v>
      </c>
      <c r="L918" t="s">
        <v>41</v>
      </c>
      <c r="M918" t="s">
        <v>40</v>
      </c>
      <c r="N918">
        <v>1</v>
      </c>
      <c r="O918">
        <v>3.66</v>
      </c>
      <c r="P918">
        <v>7.9</v>
      </c>
      <c r="Q918">
        <v>16</v>
      </c>
      <c r="R918">
        <v>8.4</v>
      </c>
      <c r="S918">
        <v>59</v>
      </c>
      <c r="T918">
        <v>453</v>
      </c>
      <c r="U918">
        <v>240</v>
      </c>
      <c r="V918">
        <v>75</v>
      </c>
      <c r="W918">
        <v>18</v>
      </c>
      <c r="X918">
        <f>VLOOKUP(A918,眼底和Gensini!$A:$L,2,0)</f>
        <v>0.81699999999999895</v>
      </c>
      <c r="Y918">
        <f>VLOOKUP($A918,眼底和Gensini!$A:$L,2,0)</f>
        <v>0.81699999999999895</v>
      </c>
      <c r="Z918">
        <f>VLOOKUP($A918,眼底和Gensini!$A:$L,4,0)</f>
        <v>67.5</v>
      </c>
      <c r="AA918">
        <f>VLOOKUP($A918,眼底和Gensini!$A:$L,5,0)</f>
        <v>62.5</v>
      </c>
      <c r="AB918">
        <f>VLOOKUP($A918,眼底和Gensini!$A:$L,6,0)</f>
        <v>82.5</v>
      </c>
      <c r="AC918">
        <f>VLOOKUP($A918,眼底和Gensini!$A:$L,7,0)</f>
        <v>87</v>
      </c>
      <c r="AD918">
        <f>VLOOKUP($A918,眼底和Gensini!$A:$L,8,0)</f>
        <v>1.6134999999999899</v>
      </c>
      <c r="AE918">
        <f>VLOOKUP($A918,眼底和Gensini!$A:$L,9,0)</f>
        <v>1.6635</v>
      </c>
      <c r="AF918">
        <f>VLOOKUP($A918,眼底和Gensini!$A:$L,10,0)</f>
        <v>0.99299999999999999</v>
      </c>
      <c r="AG918">
        <f>VLOOKUP($A918,眼底和Gensini!$A:$L,11,0)</f>
        <v>1.18255</v>
      </c>
      <c r="AH918">
        <f>VLOOKUP($A918,眼底和Gensini!$A:$L,12,0)</f>
        <v>16</v>
      </c>
    </row>
    <row r="919" spans="1:34" x14ac:dyDescent="0.25">
      <c r="A919">
        <v>417287</v>
      </c>
      <c r="B919">
        <v>63</v>
      </c>
      <c r="C919">
        <v>1</v>
      </c>
      <c r="D919" t="s">
        <v>41</v>
      </c>
      <c r="E919" t="s">
        <v>40</v>
      </c>
      <c r="F919">
        <v>0</v>
      </c>
      <c r="G919" t="s">
        <v>73</v>
      </c>
      <c r="H919" t="s">
        <v>114</v>
      </c>
      <c r="I919" t="s">
        <v>114</v>
      </c>
      <c r="J919" t="s">
        <v>118</v>
      </c>
      <c r="K919" t="s">
        <v>51</v>
      </c>
      <c r="L919" t="s">
        <v>40</v>
      </c>
      <c r="M919" t="s">
        <v>41</v>
      </c>
      <c r="N919">
        <v>1</v>
      </c>
      <c r="O919">
        <v>3.98</v>
      </c>
      <c r="P919">
        <v>10.4</v>
      </c>
      <c r="Q919">
        <v>26</v>
      </c>
      <c r="R919">
        <v>5.7</v>
      </c>
      <c r="S919">
        <v>82</v>
      </c>
      <c r="T919">
        <v>398</v>
      </c>
      <c r="U919">
        <v>118</v>
      </c>
      <c r="V919">
        <v>58</v>
      </c>
      <c r="W919">
        <v>1.2</v>
      </c>
      <c r="X919">
        <f>VLOOKUP(A919,眼底和Gensini!$A:$L,2,0)</f>
        <v>0.55699999999999905</v>
      </c>
      <c r="Y919">
        <f>VLOOKUP($A919,眼底和Gensini!$A:$L,2,0)</f>
        <v>0.55699999999999905</v>
      </c>
      <c r="Z919">
        <f>VLOOKUP($A919,眼底和Gensini!$A:$L,4,0)</f>
        <v>67.5</v>
      </c>
      <c r="AA919">
        <f>VLOOKUP($A919,眼底和Gensini!$A:$L,5,0)</f>
        <v>71</v>
      </c>
      <c r="AB919">
        <f>VLOOKUP($A919,眼底和Gensini!$A:$L,6,0)</f>
        <v>123.5</v>
      </c>
      <c r="AC919">
        <f>VLOOKUP($A919,眼底和Gensini!$A:$L,7,0)</f>
        <v>108.5</v>
      </c>
      <c r="AD919">
        <f>VLOOKUP($A919,眼底和Gensini!$A:$L,8,0)</f>
        <v>1.60849999999999</v>
      </c>
      <c r="AE919">
        <f>VLOOKUP($A919,眼底和Gensini!$A:$L,9,0)</f>
        <v>1.6304999999999901</v>
      </c>
      <c r="AF919">
        <f>VLOOKUP($A919,眼底和Gensini!$A:$L,10,0)</f>
        <v>0.87004999999999999</v>
      </c>
      <c r="AG919">
        <f>VLOOKUP($A919,眼底和Gensini!$A:$L,11,0)</f>
        <v>1.4197500000000001</v>
      </c>
      <c r="AH919">
        <f>VLOOKUP($A919,眼底和Gensini!$A:$L,12,0)</f>
        <v>26</v>
      </c>
    </row>
    <row r="920" spans="1:34" x14ac:dyDescent="0.25">
      <c r="A920">
        <v>219952</v>
      </c>
      <c r="B920">
        <v>64</v>
      </c>
      <c r="C920">
        <v>2</v>
      </c>
      <c r="D920" t="s">
        <v>40</v>
      </c>
      <c r="E920" t="s">
        <v>40</v>
      </c>
      <c r="F920">
        <v>0</v>
      </c>
      <c r="G920" t="s">
        <v>87</v>
      </c>
      <c r="H920" t="s">
        <v>95</v>
      </c>
      <c r="I920" t="s">
        <v>72</v>
      </c>
      <c r="J920" t="s">
        <v>155</v>
      </c>
      <c r="K920" t="s">
        <v>108</v>
      </c>
      <c r="L920" t="s">
        <v>41</v>
      </c>
      <c r="M920" t="s">
        <v>40</v>
      </c>
      <c r="N920">
        <v>1</v>
      </c>
      <c r="O920">
        <v>4.8099999999999996</v>
      </c>
      <c r="P920">
        <v>5</v>
      </c>
      <c r="Q920">
        <v>6</v>
      </c>
      <c r="R920" t="s">
        <v>52</v>
      </c>
      <c r="S920">
        <v>57</v>
      </c>
      <c r="T920">
        <v>365</v>
      </c>
      <c r="U920">
        <v>160</v>
      </c>
      <c r="V920">
        <v>44</v>
      </c>
      <c r="W920">
        <v>11.7</v>
      </c>
      <c r="X920">
        <f>VLOOKUP(A920,眼底和Gensini!$A:$L,2,0)</f>
        <v>0.67749999999999899</v>
      </c>
      <c r="Y920">
        <f>VLOOKUP($A920,眼底和Gensini!$A:$L,2,0)</f>
        <v>0.67749999999999899</v>
      </c>
      <c r="Z920">
        <f>VLOOKUP($A920,眼底和Gensini!$A:$L,4,0)</f>
        <v>80</v>
      </c>
      <c r="AA920">
        <f>VLOOKUP($A920,眼底和Gensini!$A:$L,5,0)</f>
        <v>77.5</v>
      </c>
      <c r="AB920">
        <f>VLOOKUP($A920,眼底和Gensini!$A:$L,6,0)</f>
        <v>118.5</v>
      </c>
      <c r="AC920">
        <f>VLOOKUP($A920,眼底和Gensini!$A:$L,7,0)</f>
        <v>120</v>
      </c>
      <c r="AD920">
        <f>VLOOKUP($A920,眼底和Gensini!$A:$L,8,0)</f>
        <v>1.6154999999999999</v>
      </c>
      <c r="AE920">
        <f>VLOOKUP($A920,眼底和Gensini!$A:$L,9,0)</f>
        <v>1.6025</v>
      </c>
      <c r="AF920">
        <f>VLOOKUP($A920,眼底和Gensini!$A:$L,10,0)</f>
        <v>1.9115500000000001</v>
      </c>
      <c r="AG920">
        <f>VLOOKUP($A920,眼底和Gensini!$A:$L,11,0)</f>
        <v>1.5243</v>
      </c>
      <c r="AH920">
        <f>VLOOKUP($A920,眼底和Gensini!$A:$L,12,0)</f>
        <v>6</v>
      </c>
    </row>
    <row r="921" spans="1:34" x14ac:dyDescent="0.25">
      <c r="A921">
        <v>417344</v>
      </c>
      <c r="B921">
        <v>58</v>
      </c>
      <c r="C921">
        <v>2</v>
      </c>
      <c r="D921" t="s">
        <v>41</v>
      </c>
      <c r="E921" t="s">
        <v>40</v>
      </c>
      <c r="F921">
        <v>0</v>
      </c>
      <c r="G921" t="s">
        <v>87</v>
      </c>
      <c r="H921" t="s">
        <v>101</v>
      </c>
      <c r="I921" t="s">
        <v>51</v>
      </c>
      <c r="J921" t="s">
        <v>125</v>
      </c>
      <c r="K921" t="s">
        <v>65</v>
      </c>
      <c r="L921" t="s">
        <v>41</v>
      </c>
      <c r="M921" t="s">
        <v>41</v>
      </c>
      <c r="N921">
        <v>1</v>
      </c>
      <c r="O921">
        <v>6.92</v>
      </c>
      <c r="P921">
        <v>5</v>
      </c>
      <c r="Q921">
        <v>0</v>
      </c>
      <c r="R921">
        <v>8.6999999999999993</v>
      </c>
      <c r="S921">
        <v>62</v>
      </c>
      <c r="T921">
        <v>526</v>
      </c>
      <c r="U921">
        <v>145</v>
      </c>
      <c r="V921">
        <v>87</v>
      </c>
      <c r="W921">
        <v>11.6</v>
      </c>
      <c r="X921">
        <f>VLOOKUP(A921,眼底和Gensini!$A:$L,2,0)</f>
        <v>0.62949999999999995</v>
      </c>
      <c r="Y921">
        <f>VLOOKUP($A921,眼底和Gensini!$A:$L,2,0)</f>
        <v>0.62949999999999995</v>
      </c>
      <c r="Z921">
        <f>VLOOKUP($A921,眼底和Gensini!$A:$L,4,0)</f>
        <v>66</v>
      </c>
      <c r="AA921">
        <f>VLOOKUP($A921,眼底和Gensini!$A:$L,5,0)</f>
        <v>55</v>
      </c>
      <c r="AB921">
        <f>VLOOKUP($A921,眼底和Gensini!$A:$L,6,0)</f>
        <v>105</v>
      </c>
      <c r="AC921">
        <f>VLOOKUP($A921,眼底和Gensini!$A:$L,7,0)</f>
        <v>87.5</v>
      </c>
      <c r="AD921">
        <f>VLOOKUP($A921,眼底和Gensini!$A:$L,8,0)</f>
        <v>1.4365000000000001</v>
      </c>
      <c r="AE921">
        <f>VLOOKUP($A921,眼底和Gensini!$A:$L,9,0)</f>
        <v>1.5145</v>
      </c>
      <c r="AF921">
        <f>VLOOKUP($A921,眼底和Gensini!$A:$L,10,0)</f>
        <v>0.98340000000000005</v>
      </c>
      <c r="AG921">
        <f>VLOOKUP($A921,眼底和Gensini!$A:$L,11,0)</f>
        <v>1.8186499999999901</v>
      </c>
      <c r="AH921">
        <f>VLOOKUP($A921,眼底和Gensini!$A:$L,12,0)</f>
        <v>0</v>
      </c>
    </row>
    <row r="922" spans="1:34" x14ac:dyDescent="0.25">
      <c r="A922">
        <v>417354</v>
      </c>
      <c r="B922">
        <v>60</v>
      </c>
      <c r="C922">
        <v>2</v>
      </c>
      <c r="D922" t="s">
        <v>40</v>
      </c>
      <c r="E922" t="s">
        <v>40</v>
      </c>
      <c r="F922">
        <v>0</v>
      </c>
      <c r="G922" t="s">
        <v>61</v>
      </c>
      <c r="H922" t="s">
        <v>96</v>
      </c>
      <c r="I922" t="s">
        <v>58</v>
      </c>
      <c r="J922" t="s">
        <v>125</v>
      </c>
      <c r="K922" t="s">
        <v>101</v>
      </c>
      <c r="L922" t="s">
        <v>41</v>
      </c>
      <c r="M922" t="s">
        <v>40</v>
      </c>
      <c r="N922">
        <v>1</v>
      </c>
      <c r="O922">
        <v>3.48</v>
      </c>
      <c r="P922">
        <v>4.5</v>
      </c>
      <c r="Q922">
        <v>10</v>
      </c>
      <c r="R922" t="s">
        <v>52</v>
      </c>
      <c r="S922">
        <v>58</v>
      </c>
      <c r="T922">
        <v>204</v>
      </c>
      <c r="U922">
        <v>181</v>
      </c>
      <c r="V922">
        <v>77</v>
      </c>
      <c r="W922">
        <v>2.5</v>
      </c>
      <c r="X922">
        <f>VLOOKUP(A922,眼底和Gensini!$A:$L,2,0)</f>
        <v>0.61299999999999999</v>
      </c>
      <c r="Y922">
        <f>VLOOKUP($A922,眼底和Gensini!$A:$L,2,0)</f>
        <v>0.61299999999999999</v>
      </c>
      <c r="Z922">
        <f>VLOOKUP($A922,眼底和Gensini!$A:$L,4,0)</f>
        <v>68</v>
      </c>
      <c r="AA922">
        <f>VLOOKUP($A922,眼底和Gensini!$A:$L,5,0)</f>
        <v>68.5</v>
      </c>
      <c r="AB922">
        <f>VLOOKUP($A922,眼底和Gensini!$A:$L,6,0)</f>
        <v>111</v>
      </c>
      <c r="AC922">
        <f>VLOOKUP($A922,眼底和Gensini!$A:$L,7,0)</f>
        <v>118</v>
      </c>
      <c r="AD922">
        <f>VLOOKUP($A922,眼底和Gensini!$A:$L,8,0)</f>
        <v>1.6455</v>
      </c>
      <c r="AE922">
        <f>VLOOKUP($A922,眼底和Gensini!$A:$L,9,0)</f>
        <v>1.65149999999999</v>
      </c>
      <c r="AF922">
        <f>VLOOKUP($A922,眼底和Gensini!$A:$L,10,0)</f>
        <v>1.1125499999999999</v>
      </c>
      <c r="AG922">
        <f>VLOOKUP($A922,眼底和Gensini!$A:$L,11,0)</f>
        <v>1.80724999999999</v>
      </c>
      <c r="AH922">
        <f>VLOOKUP($A922,眼底和Gensini!$A:$L,12,0)</f>
        <v>10</v>
      </c>
    </row>
    <row r="923" spans="1:34" x14ac:dyDescent="0.25">
      <c r="A923">
        <v>417322</v>
      </c>
      <c r="B923">
        <v>69</v>
      </c>
      <c r="C923">
        <v>2</v>
      </c>
      <c r="D923" t="s">
        <v>40</v>
      </c>
      <c r="E923" t="s">
        <v>40</v>
      </c>
      <c r="F923">
        <v>0</v>
      </c>
      <c r="G923" t="s">
        <v>131</v>
      </c>
      <c r="H923" t="s">
        <v>74</v>
      </c>
      <c r="I923" t="s">
        <v>101</v>
      </c>
      <c r="J923" t="s">
        <v>71</v>
      </c>
      <c r="K923" t="s">
        <v>121</v>
      </c>
      <c r="L923" t="s">
        <v>40</v>
      </c>
      <c r="M923" t="s">
        <v>41</v>
      </c>
      <c r="N923">
        <v>1</v>
      </c>
      <c r="O923">
        <v>4.0999999999999996</v>
      </c>
      <c r="P923">
        <v>7.5</v>
      </c>
      <c r="Q923">
        <v>0</v>
      </c>
      <c r="R923" t="e">
        <v>#N/A</v>
      </c>
      <c r="S923">
        <v>76</v>
      </c>
      <c r="T923">
        <v>525</v>
      </c>
      <c r="U923">
        <v>169</v>
      </c>
      <c r="V923">
        <v>89</v>
      </c>
      <c r="W923">
        <v>3.4</v>
      </c>
      <c r="X923">
        <f>VLOOKUP(A923,眼底和Gensini!$A:$L,2,0)</f>
        <v>0.61549999999999905</v>
      </c>
      <c r="Y923">
        <f>VLOOKUP($A923,眼底和Gensini!$A:$L,2,0)</f>
        <v>0.61549999999999905</v>
      </c>
      <c r="Z923">
        <f>VLOOKUP($A923,眼底和Gensini!$A:$L,4,0)</f>
        <v>48.5</v>
      </c>
      <c r="AA923">
        <f>VLOOKUP($A923,眼底和Gensini!$A:$L,5,0)</f>
        <v>48.5</v>
      </c>
      <c r="AB923">
        <f>VLOOKUP($A923,眼底和Gensini!$A:$L,6,0)</f>
        <v>79.5</v>
      </c>
      <c r="AC923">
        <f>VLOOKUP($A923,眼底和Gensini!$A:$L,7,0)</f>
        <v>77.5</v>
      </c>
      <c r="AD923">
        <f>VLOOKUP($A923,眼底和Gensini!$A:$L,8,0)</f>
        <v>1.577</v>
      </c>
      <c r="AE923">
        <f>VLOOKUP($A923,眼底和Gensini!$A:$L,9,0)</f>
        <v>1.5705</v>
      </c>
      <c r="AF923">
        <f>VLOOKUP($A923,眼底和Gensini!$A:$L,10,0)</f>
        <v>0.85864999999999903</v>
      </c>
      <c r="AG923">
        <f>VLOOKUP($A923,眼底和Gensini!$A:$L,11,0)</f>
        <v>1.4011499999999999</v>
      </c>
      <c r="AH923">
        <f>VLOOKUP($A923,眼底和Gensini!$A:$L,12,0)</f>
        <v>0</v>
      </c>
    </row>
    <row r="924" spans="1:34" x14ac:dyDescent="0.25">
      <c r="A924">
        <v>122526</v>
      </c>
      <c r="B924">
        <v>69</v>
      </c>
      <c r="C924">
        <v>2</v>
      </c>
      <c r="D924" t="s">
        <v>40</v>
      </c>
      <c r="E924" t="s">
        <v>40</v>
      </c>
      <c r="F924">
        <v>0</v>
      </c>
      <c r="G924" t="s">
        <v>131</v>
      </c>
      <c r="H924" t="s">
        <v>172</v>
      </c>
      <c r="I924" t="s">
        <v>55</v>
      </c>
      <c r="J924" t="s">
        <v>71</v>
      </c>
      <c r="K924" t="s">
        <v>51</v>
      </c>
      <c r="L924" t="s">
        <v>40</v>
      </c>
      <c r="M924" t="s">
        <v>41</v>
      </c>
      <c r="N924">
        <v>1</v>
      </c>
      <c r="O924">
        <v>8.3800000000000008</v>
      </c>
      <c r="P924">
        <v>6.9</v>
      </c>
      <c r="Q924">
        <v>0</v>
      </c>
      <c r="R924">
        <v>1.1000000000000001</v>
      </c>
      <c r="S924">
        <v>50</v>
      </c>
      <c r="T924">
        <v>276</v>
      </c>
      <c r="U924">
        <v>175</v>
      </c>
      <c r="V924">
        <v>56</v>
      </c>
      <c r="W924">
        <v>2.2999999999999998</v>
      </c>
      <c r="X924">
        <f>VLOOKUP(A924,眼底和Gensini!$A:$L,2,0)</f>
        <v>0.84799999999999898</v>
      </c>
      <c r="Y924">
        <f>VLOOKUP($A924,眼底和Gensini!$A:$L,2,0)</f>
        <v>0.84799999999999898</v>
      </c>
      <c r="Z924">
        <f>VLOOKUP($A924,眼底和Gensini!$A:$L,4,0)</f>
        <v>78</v>
      </c>
      <c r="AA924">
        <f>VLOOKUP($A924,眼底和Gensini!$A:$L,5,0)</f>
        <v>80.5</v>
      </c>
      <c r="AB924">
        <f>VLOOKUP($A924,眼底和Gensini!$A:$L,6,0)</f>
        <v>92.5</v>
      </c>
      <c r="AC924">
        <f>VLOOKUP($A924,眼底和Gensini!$A:$L,7,0)</f>
        <v>102.5</v>
      </c>
      <c r="AD924">
        <f>VLOOKUP($A924,眼底和Gensini!$A:$L,8,0)</f>
        <v>1.51399999999999</v>
      </c>
      <c r="AE924">
        <f>VLOOKUP($A924,眼底和Gensini!$A:$L,9,0)</f>
        <v>1.56649999999999</v>
      </c>
      <c r="AF924">
        <f>VLOOKUP($A924,眼底和Gensini!$A:$L,10,0)</f>
        <v>1.3003499999999999</v>
      </c>
      <c r="AG924">
        <f>VLOOKUP($A924,眼底和Gensini!$A:$L,11,0)</f>
        <v>1.0794999999999999</v>
      </c>
      <c r="AH924">
        <f>VLOOKUP($A924,眼底和Gensini!$A:$L,12,0)</f>
        <v>0</v>
      </c>
    </row>
    <row r="925" spans="1:34" x14ac:dyDescent="0.25">
      <c r="A925">
        <v>417254</v>
      </c>
      <c r="B925">
        <v>70</v>
      </c>
      <c r="C925">
        <v>1</v>
      </c>
      <c r="D925" t="s">
        <v>40</v>
      </c>
      <c r="E925" t="s">
        <v>40</v>
      </c>
      <c r="F925">
        <v>0</v>
      </c>
      <c r="G925" t="s">
        <v>126</v>
      </c>
      <c r="H925" t="s">
        <v>121</v>
      </c>
      <c r="I925" t="s">
        <v>89</v>
      </c>
      <c r="J925" t="e">
        <v>#N/A</v>
      </c>
      <c r="K925" t="e">
        <v>#N/A</v>
      </c>
      <c r="L925" t="s">
        <v>41</v>
      </c>
      <c r="M925" t="s">
        <v>41</v>
      </c>
      <c r="N925">
        <v>1</v>
      </c>
      <c r="O925">
        <v>2.93</v>
      </c>
      <c r="P925">
        <v>5.5</v>
      </c>
      <c r="Q925">
        <v>14</v>
      </c>
      <c r="R925" t="s">
        <v>52</v>
      </c>
      <c r="S925">
        <v>76</v>
      </c>
      <c r="T925">
        <v>344</v>
      </c>
      <c r="U925">
        <v>164</v>
      </c>
      <c r="V925">
        <v>107</v>
      </c>
      <c r="W925">
        <v>4.0999999999999996</v>
      </c>
      <c r="X925">
        <f>VLOOKUP(A925,眼底和Gensini!$A:$L,2,0)</f>
        <v>0.73449999999999904</v>
      </c>
      <c r="Y925">
        <f>VLOOKUP($A925,眼底和Gensini!$A:$L,2,0)</f>
        <v>0.73449999999999904</v>
      </c>
      <c r="Z925">
        <f>VLOOKUP($A925,眼底和Gensini!$A:$L,4,0)</f>
        <v>50.5</v>
      </c>
      <c r="AA925">
        <f>VLOOKUP($A925,眼底和Gensini!$A:$L,5,0)</f>
        <v>49.5</v>
      </c>
      <c r="AB925">
        <f>VLOOKUP($A925,眼底和Gensini!$A:$L,6,0)</f>
        <v>70.5</v>
      </c>
      <c r="AC925">
        <f>VLOOKUP($A925,眼底和Gensini!$A:$L,7,0)</f>
        <v>86.5</v>
      </c>
      <c r="AD925">
        <f>VLOOKUP($A925,眼底和Gensini!$A:$L,8,0)</f>
        <v>1.4535</v>
      </c>
      <c r="AE925">
        <f>VLOOKUP($A925,眼底和Gensini!$A:$L,9,0)</f>
        <v>1.5169999999999999</v>
      </c>
      <c r="AF925">
        <f>VLOOKUP($A925,眼底和Gensini!$A:$L,10,0)</f>
        <v>0.900199999999999</v>
      </c>
      <c r="AG925">
        <f>VLOOKUP($A925,眼底和Gensini!$A:$L,11,0)</f>
        <v>1.3307500000000001</v>
      </c>
      <c r="AH925">
        <f>VLOOKUP($A925,眼底和Gensini!$A:$L,12,0)</f>
        <v>14</v>
      </c>
    </row>
    <row r="926" spans="1:34" x14ac:dyDescent="0.25">
      <c r="A926">
        <v>374661</v>
      </c>
      <c r="B926">
        <v>70</v>
      </c>
      <c r="C926">
        <v>1</v>
      </c>
      <c r="D926" t="s">
        <v>41</v>
      </c>
      <c r="E926" t="s">
        <v>41</v>
      </c>
      <c r="F926">
        <v>0</v>
      </c>
      <c r="G926" t="s">
        <v>107</v>
      </c>
      <c r="H926" t="s">
        <v>72</v>
      </c>
      <c r="I926" t="s">
        <v>85</v>
      </c>
      <c r="J926" t="s">
        <v>50</v>
      </c>
      <c r="K926" t="s">
        <v>70</v>
      </c>
      <c r="L926" t="s">
        <v>41</v>
      </c>
      <c r="M926" t="s">
        <v>41</v>
      </c>
      <c r="N926">
        <v>1</v>
      </c>
      <c r="O926">
        <v>2.72</v>
      </c>
      <c r="P926">
        <v>7.4</v>
      </c>
      <c r="Q926">
        <v>124</v>
      </c>
      <c r="R926">
        <v>5</v>
      </c>
      <c r="S926">
        <v>83</v>
      </c>
      <c r="T926">
        <v>431</v>
      </c>
      <c r="U926">
        <v>142</v>
      </c>
      <c r="V926">
        <v>42</v>
      </c>
      <c r="W926">
        <v>11.2</v>
      </c>
      <c r="X926">
        <f>VLOOKUP(A926,眼底和Gensini!$A:$L,2,0)</f>
        <v>0.53500000000000003</v>
      </c>
      <c r="Y926">
        <f>VLOOKUP($A926,眼底和Gensini!$A:$L,2,0)</f>
        <v>0.53500000000000003</v>
      </c>
      <c r="Z926">
        <f>VLOOKUP($A926,眼底和Gensini!$A:$L,4,0)</f>
        <v>55</v>
      </c>
      <c r="AA926">
        <f>VLOOKUP($A926,眼底和Gensini!$A:$L,5,0)</f>
        <v>70</v>
      </c>
      <c r="AB926">
        <f>VLOOKUP($A926,眼底和Gensini!$A:$L,6,0)</f>
        <v>102</v>
      </c>
      <c r="AC926">
        <f>VLOOKUP($A926,眼底和Gensini!$A:$L,7,0)</f>
        <v>97</v>
      </c>
      <c r="AD926">
        <f>VLOOKUP($A926,眼底和Gensini!$A:$L,8,0)</f>
        <v>1.3219999999999901</v>
      </c>
      <c r="AE926">
        <f>VLOOKUP($A926,眼底和Gensini!$A:$L,9,0)</f>
        <v>1.4709999999999901</v>
      </c>
      <c r="AF926">
        <f>VLOOKUP($A926,眼底和Gensini!$A:$L,10,0)</f>
        <v>1.1661999999999999</v>
      </c>
      <c r="AG926">
        <f>VLOOKUP($A926,眼底和Gensini!$A:$L,11,0)</f>
        <v>1.1504000000000001</v>
      </c>
      <c r="AH926">
        <f>VLOOKUP($A926,眼底和Gensini!$A:$L,12,0)</f>
        <v>124</v>
      </c>
    </row>
    <row r="927" spans="1:34" x14ac:dyDescent="0.25">
      <c r="A927">
        <v>395579</v>
      </c>
      <c r="B927">
        <v>74</v>
      </c>
      <c r="C927">
        <v>2</v>
      </c>
      <c r="D927" t="s">
        <v>40</v>
      </c>
      <c r="E927" t="s">
        <v>41</v>
      </c>
      <c r="F927">
        <v>0</v>
      </c>
      <c r="G927" t="s">
        <v>131</v>
      </c>
      <c r="H927" t="s">
        <v>48</v>
      </c>
      <c r="I927" t="s">
        <v>49</v>
      </c>
      <c r="J927" t="s">
        <v>61</v>
      </c>
      <c r="K927" t="s">
        <v>77</v>
      </c>
      <c r="L927" t="s">
        <v>41</v>
      </c>
      <c r="M927" t="s">
        <v>41</v>
      </c>
      <c r="N927">
        <v>1</v>
      </c>
      <c r="O927">
        <v>4.22</v>
      </c>
      <c r="P927">
        <v>12.3</v>
      </c>
      <c r="Q927">
        <v>54</v>
      </c>
      <c r="R927">
        <v>2.7</v>
      </c>
      <c r="S927">
        <v>46</v>
      </c>
      <c r="T927">
        <v>234</v>
      </c>
      <c r="U927">
        <v>185</v>
      </c>
      <c r="V927">
        <v>49</v>
      </c>
      <c r="W927">
        <v>1</v>
      </c>
      <c r="X927">
        <f>VLOOKUP(A927,眼底和Gensini!$A:$L,2,0)</f>
        <v>0.46299999999999902</v>
      </c>
      <c r="Y927">
        <f>VLOOKUP($A927,眼底和Gensini!$A:$L,2,0)</f>
        <v>0.46299999999999902</v>
      </c>
      <c r="Z927">
        <f>VLOOKUP($A927,眼底和Gensini!$A:$L,4,0)</f>
        <v>42</v>
      </c>
      <c r="AA927">
        <f>VLOOKUP($A927,眼底和Gensini!$A:$L,5,0)</f>
        <v>59.5</v>
      </c>
      <c r="AB927">
        <f>VLOOKUP($A927,眼底和Gensini!$A:$L,6,0)</f>
        <v>92</v>
      </c>
      <c r="AC927">
        <f>VLOOKUP($A927,眼底和Gensini!$A:$L,7,0)</f>
        <v>88</v>
      </c>
      <c r="AD927">
        <f>VLOOKUP($A927,眼底和Gensini!$A:$L,8,0)</f>
        <v>1.3999999999999899</v>
      </c>
      <c r="AE927">
        <f>VLOOKUP($A927,眼底和Gensini!$A:$L,9,0)</f>
        <v>1.423</v>
      </c>
      <c r="AF927">
        <f>VLOOKUP($A927,眼底和Gensini!$A:$L,10,0)</f>
        <v>0.61455000000000004</v>
      </c>
      <c r="AG927">
        <f>VLOOKUP($A927,眼底和Gensini!$A:$L,11,0)</f>
        <v>1.0669</v>
      </c>
      <c r="AH927">
        <f>VLOOKUP($A927,眼底和Gensini!$A:$L,12,0)</f>
        <v>54</v>
      </c>
    </row>
    <row r="928" spans="1:34" x14ac:dyDescent="0.25">
      <c r="A928">
        <v>395033</v>
      </c>
      <c r="B928">
        <v>56</v>
      </c>
      <c r="C928">
        <v>1</v>
      </c>
      <c r="D928" t="s">
        <v>41</v>
      </c>
      <c r="E928" t="s">
        <v>41</v>
      </c>
      <c r="F928">
        <v>0</v>
      </c>
      <c r="G928" t="s">
        <v>107</v>
      </c>
      <c r="H928" t="s">
        <v>76</v>
      </c>
      <c r="I928" t="s">
        <v>49</v>
      </c>
      <c r="J928" t="s">
        <v>79</v>
      </c>
      <c r="K928" t="s">
        <v>122</v>
      </c>
      <c r="L928" t="s">
        <v>41</v>
      </c>
      <c r="M928" t="s">
        <v>41</v>
      </c>
      <c r="N928">
        <v>1</v>
      </c>
      <c r="O928">
        <v>3.43</v>
      </c>
      <c r="P928">
        <v>6.2</v>
      </c>
      <c r="Q928">
        <v>32</v>
      </c>
      <c r="R928">
        <v>1</v>
      </c>
      <c r="S928">
        <v>81</v>
      </c>
      <c r="T928">
        <v>388</v>
      </c>
      <c r="U928">
        <v>149</v>
      </c>
      <c r="V928">
        <v>66</v>
      </c>
      <c r="W928">
        <v>1.7</v>
      </c>
      <c r="X928">
        <f>VLOOKUP(A928,眼底和Gensini!$A:$L,2,0)</f>
        <v>0.67949999999999899</v>
      </c>
      <c r="Y928">
        <f>VLOOKUP($A928,眼底和Gensini!$A:$L,2,0)</f>
        <v>0.67949999999999899</v>
      </c>
      <c r="Z928">
        <f>VLOOKUP($A928,眼底和Gensini!$A:$L,4,0)</f>
        <v>52</v>
      </c>
      <c r="AA928">
        <f>VLOOKUP($A928,眼底和Gensini!$A:$L,5,0)</f>
        <v>50</v>
      </c>
      <c r="AB928">
        <f>VLOOKUP($A928,眼底和Gensini!$A:$L,6,0)</f>
        <v>79</v>
      </c>
      <c r="AC928">
        <f>VLOOKUP($A928,眼底和Gensini!$A:$L,7,0)</f>
        <v>86.5</v>
      </c>
      <c r="AD928">
        <f>VLOOKUP($A928,眼底和Gensini!$A:$L,8,0)</f>
        <v>1.5285</v>
      </c>
      <c r="AE928">
        <f>VLOOKUP($A928,眼底和Gensini!$A:$L,9,0)</f>
        <v>1.5834999999999999</v>
      </c>
      <c r="AF928">
        <f>VLOOKUP($A928,眼底和Gensini!$A:$L,10,0)</f>
        <v>0.77774999999999905</v>
      </c>
      <c r="AG928">
        <f>VLOOKUP($A928,眼底和Gensini!$A:$L,11,0)</f>
        <v>1.1794500000000001</v>
      </c>
      <c r="AH928">
        <f>VLOOKUP($A928,眼底和Gensini!$A:$L,12,0)</f>
        <v>32</v>
      </c>
    </row>
    <row r="929" spans="1:34" x14ac:dyDescent="0.25">
      <c r="A929">
        <v>417083</v>
      </c>
      <c r="B929">
        <v>68</v>
      </c>
      <c r="C929">
        <v>2</v>
      </c>
      <c r="D929" t="s">
        <v>40</v>
      </c>
      <c r="E929" t="s">
        <v>40</v>
      </c>
      <c r="F929">
        <v>0</v>
      </c>
      <c r="G929" t="e">
        <v>#N/A</v>
      </c>
      <c r="H929" t="e">
        <v>#N/A</v>
      </c>
      <c r="I929" t="e">
        <v>#N/A</v>
      </c>
      <c r="J929" t="e">
        <v>#N/A</v>
      </c>
      <c r="K929" t="e">
        <v>#N/A</v>
      </c>
      <c r="L929" t="s">
        <v>41</v>
      </c>
      <c r="M929" t="s">
        <v>40</v>
      </c>
      <c r="N929">
        <v>1</v>
      </c>
      <c r="O929">
        <v>4.2</v>
      </c>
      <c r="P929">
        <v>4.9000000000000004</v>
      </c>
      <c r="Q929">
        <v>0</v>
      </c>
      <c r="R929" t="s">
        <v>52</v>
      </c>
      <c r="S929">
        <v>40</v>
      </c>
      <c r="T929">
        <v>241</v>
      </c>
      <c r="U929">
        <v>176</v>
      </c>
      <c r="V929">
        <v>68</v>
      </c>
      <c r="W929">
        <v>12.5</v>
      </c>
      <c r="X929">
        <f>VLOOKUP(A929,眼底和Gensini!$A:$L,2,0)</f>
        <v>0.67249999999999999</v>
      </c>
      <c r="Y929">
        <f>VLOOKUP($A929,眼底和Gensini!$A:$L,2,0)</f>
        <v>0.67249999999999999</v>
      </c>
      <c r="Z929">
        <f>VLOOKUP($A929,眼底和Gensini!$A:$L,4,0)</f>
        <v>56</v>
      </c>
      <c r="AA929">
        <f>VLOOKUP($A929,眼底和Gensini!$A:$L,5,0)</f>
        <v>70</v>
      </c>
      <c r="AB929">
        <f>VLOOKUP($A929,眼底和Gensini!$A:$L,6,0)</f>
        <v>83.5</v>
      </c>
      <c r="AC929">
        <f>VLOOKUP($A929,眼底和Gensini!$A:$L,7,0)</f>
        <v>99</v>
      </c>
      <c r="AD929">
        <f>VLOOKUP($A929,眼底和Gensini!$A:$L,8,0)</f>
        <v>1.3725000000000001</v>
      </c>
      <c r="AE929">
        <f>VLOOKUP($A929,眼底和Gensini!$A:$L,9,0)</f>
        <v>1.43749999999999</v>
      </c>
      <c r="AF929">
        <f>VLOOKUP($A929,眼底和Gensini!$A:$L,10,0)</f>
        <v>0.55794999999999995</v>
      </c>
      <c r="AG929">
        <f>VLOOKUP($A929,眼底和Gensini!$A:$L,11,0)</f>
        <v>1.1335</v>
      </c>
      <c r="AH929">
        <f>VLOOKUP($A929,眼底和Gensini!$A:$L,12,0)</f>
        <v>0</v>
      </c>
    </row>
    <row r="930" spans="1:34" x14ac:dyDescent="0.25">
      <c r="A930">
        <v>417346</v>
      </c>
      <c r="B930">
        <v>65</v>
      </c>
      <c r="C930">
        <v>1</v>
      </c>
      <c r="D930" t="s">
        <v>40</v>
      </c>
      <c r="E930" t="s">
        <v>40</v>
      </c>
      <c r="F930">
        <v>0</v>
      </c>
      <c r="G930" t="e">
        <v>#N/A</v>
      </c>
      <c r="H930" t="e">
        <v>#N/A</v>
      </c>
      <c r="I930" t="e">
        <v>#N/A</v>
      </c>
      <c r="J930" t="e">
        <v>#N/A</v>
      </c>
      <c r="K930" t="e">
        <v>#N/A</v>
      </c>
      <c r="L930" t="s">
        <v>40</v>
      </c>
      <c r="M930" t="s">
        <v>41</v>
      </c>
      <c r="N930">
        <v>1</v>
      </c>
      <c r="O930">
        <v>3.55</v>
      </c>
      <c r="P930">
        <v>6.1</v>
      </c>
      <c r="Q930">
        <v>4</v>
      </c>
      <c r="R930">
        <v>23</v>
      </c>
      <c r="S930">
        <v>91</v>
      </c>
      <c r="T930">
        <v>333</v>
      </c>
      <c r="U930">
        <v>170</v>
      </c>
      <c r="V930">
        <v>167</v>
      </c>
      <c r="W930">
        <v>3.7</v>
      </c>
      <c r="X930">
        <f>VLOOKUP(A930,眼底和Gensini!$A:$L,2,0)</f>
        <v>0.67200000000000004</v>
      </c>
      <c r="Y930">
        <f>VLOOKUP($A930,眼底和Gensini!$A:$L,2,0)</f>
        <v>0.67200000000000004</v>
      </c>
      <c r="Z930">
        <f>VLOOKUP($A930,眼底和Gensini!$A:$L,4,0)</f>
        <v>43.5</v>
      </c>
      <c r="AA930">
        <f>VLOOKUP($A930,眼底和Gensini!$A:$L,5,0)</f>
        <v>64</v>
      </c>
      <c r="AB930">
        <f>VLOOKUP($A930,眼底和Gensini!$A:$L,6,0)</f>
        <v>64</v>
      </c>
      <c r="AC930">
        <f>VLOOKUP($A930,眼底和Gensini!$A:$L,7,0)</f>
        <v>78</v>
      </c>
      <c r="AD930">
        <f>VLOOKUP($A930,眼底和Gensini!$A:$L,8,0)</f>
        <v>1.4944999999999999</v>
      </c>
      <c r="AE930">
        <f>VLOOKUP($A930,眼底和Gensini!$A:$L,9,0)</f>
        <v>1.5429999999999999</v>
      </c>
      <c r="AF930">
        <f>VLOOKUP($A930,眼底和Gensini!$A:$L,10,0)</f>
        <v>0.78700000000000003</v>
      </c>
      <c r="AG930">
        <f>VLOOKUP($A930,眼底和Gensini!$A:$L,11,0)</f>
        <v>1.4097499999999901</v>
      </c>
      <c r="AH930">
        <f>VLOOKUP($A930,眼底和Gensini!$A:$L,12,0)</f>
        <v>4</v>
      </c>
    </row>
    <row r="931" spans="1:34" x14ac:dyDescent="0.25">
      <c r="A931">
        <v>373233</v>
      </c>
      <c r="B931">
        <v>68</v>
      </c>
      <c r="C931">
        <v>2</v>
      </c>
      <c r="D931" t="s">
        <v>40</v>
      </c>
      <c r="E931" t="s">
        <v>40</v>
      </c>
      <c r="F931">
        <v>0</v>
      </c>
      <c r="G931" t="e">
        <v>#N/A</v>
      </c>
      <c r="H931" t="e">
        <v>#N/A</v>
      </c>
      <c r="I931" t="e">
        <v>#N/A</v>
      </c>
      <c r="J931" t="e">
        <v>#N/A</v>
      </c>
      <c r="K931" t="e">
        <v>#N/A</v>
      </c>
      <c r="L931" t="s">
        <v>41</v>
      </c>
      <c r="M931" t="s">
        <v>41</v>
      </c>
      <c r="N931">
        <v>1</v>
      </c>
      <c r="O931">
        <v>4.0999999999999996</v>
      </c>
      <c r="P931">
        <v>11.9</v>
      </c>
      <c r="Q931">
        <v>14</v>
      </c>
      <c r="R931" t="s">
        <v>52</v>
      </c>
      <c r="S931">
        <v>49</v>
      </c>
      <c r="T931">
        <v>272</v>
      </c>
      <c r="U931">
        <v>164</v>
      </c>
      <c r="V931">
        <v>68</v>
      </c>
      <c r="W931">
        <v>1.7</v>
      </c>
      <c r="X931">
        <f>VLOOKUP(A931,眼底和Gensini!$A:$L,2,0)</f>
        <v>0</v>
      </c>
      <c r="Y931">
        <f>VLOOKUP($A931,眼底和Gensini!$A:$L,2,0)</f>
        <v>0</v>
      </c>
      <c r="Z931">
        <f>VLOOKUP($A931,眼底和Gensini!$A:$L,4,0)</f>
        <v>0</v>
      </c>
      <c r="AA931">
        <f>VLOOKUP($A931,眼底和Gensini!$A:$L,5,0)</f>
        <v>0</v>
      </c>
      <c r="AB931">
        <f>VLOOKUP($A931,眼底和Gensini!$A:$L,6,0)</f>
        <v>0</v>
      </c>
      <c r="AC931">
        <f>VLOOKUP($A931,眼底和Gensini!$A:$L,7,0)</f>
        <v>0</v>
      </c>
      <c r="AD931">
        <f>VLOOKUP($A931,眼底和Gensini!$A:$L,8,0)</f>
        <v>0</v>
      </c>
      <c r="AE931">
        <f>VLOOKUP($A931,眼底和Gensini!$A:$L,9,0)</f>
        <v>0</v>
      </c>
      <c r="AF931">
        <f>VLOOKUP($A931,眼底和Gensini!$A:$L,10,0)</f>
        <v>0</v>
      </c>
      <c r="AG931">
        <f>VLOOKUP($A931,眼底和Gensini!$A:$L,11,0)</f>
        <v>0</v>
      </c>
      <c r="AH931">
        <f>VLOOKUP($A931,眼底和Gensini!$A:$L,12,0)</f>
        <v>14</v>
      </c>
    </row>
    <row r="932" spans="1:34" x14ac:dyDescent="0.25">
      <c r="A932">
        <v>397124</v>
      </c>
      <c r="B932">
        <v>65</v>
      </c>
      <c r="C932">
        <v>1</v>
      </c>
      <c r="D932" t="s">
        <v>40</v>
      </c>
      <c r="E932" t="s">
        <v>40</v>
      </c>
      <c r="F932">
        <v>0</v>
      </c>
      <c r="G932" t="s">
        <v>107</v>
      </c>
      <c r="H932" t="s">
        <v>74</v>
      </c>
      <c r="I932" t="s">
        <v>101</v>
      </c>
      <c r="J932" t="s">
        <v>78</v>
      </c>
      <c r="K932" t="s">
        <v>83</v>
      </c>
      <c r="L932" t="s">
        <v>40</v>
      </c>
      <c r="M932" t="s">
        <v>41</v>
      </c>
      <c r="N932">
        <v>1</v>
      </c>
      <c r="O932">
        <v>5.65</v>
      </c>
      <c r="P932">
        <v>6.4</v>
      </c>
      <c r="Q932">
        <v>52</v>
      </c>
      <c r="R932">
        <v>12.8</v>
      </c>
      <c r="S932">
        <v>93</v>
      </c>
      <c r="T932">
        <v>341</v>
      </c>
      <c r="U932">
        <v>171</v>
      </c>
      <c r="V932">
        <v>217</v>
      </c>
      <c r="W932">
        <v>9.8000000000000007</v>
      </c>
      <c r="X932">
        <f>VLOOKUP(A932,眼底和Gensini!$A:$L,2,0)</f>
        <v>0.68499999999999905</v>
      </c>
      <c r="Y932">
        <f>VLOOKUP($A932,眼底和Gensini!$A:$L,2,0)</f>
        <v>0.68499999999999905</v>
      </c>
      <c r="Z932">
        <f>VLOOKUP($A932,眼底和Gensini!$A:$L,4,0)</f>
        <v>58.5</v>
      </c>
      <c r="AA932">
        <f>VLOOKUP($A932,眼底和Gensini!$A:$L,5,0)</f>
        <v>59.5</v>
      </c>
      <c r="AB932">
        <f>VLOOKUP($A932,眼底和Gensini!$A:$L,6,0)</f>
        <v>86.5</v>
      </c>
      <c r="AC932">
        <f>VLOOKUP($A932,眼底和Gensini!$A:$L,7,0)</f>
        <v>94</v>
      </c>
      <c r="AD932">
        <f>VLOOKUP($A932,眼底和Gensini!$A:$L,8,0)</f>
        <v>1.4304999999999899</v>
      </c>
      <c r="AE932">
        <f>VLOOKUP($A932,眼底和Gensini!$A:$L,9,0)</f>
        <v>1.4935</v>
      </c>
      <c r="AF932">
        <f>VLOOKUP($A932,眼底和Gensini!$A:$L,10,0)</f>
        <v>0.83335000000000004</v>
      </c>
      <c r="AG932">
        <f>VLOOKUP($A932,眼底和Gensini!$A:$L,11,0)</f>
        <v>1.0057</v>
      </c>
      <c r="AH932">
        <f>VLOOKUP($A932,眼底和Gensini!$A:$L,12,0)</f>
        <v>52</v>
      </c>
    </row>
    <row r="933" spans="1:34" x14ac:dyDescent="0.25">
      <c r="A933">
        <v>417189</v>
      </c>
      <c r="B933">
        <v>68</v>
      </c>
      <c r="C933">
        <v>2</v>
      </c>
      <c r="D933" t="s">
        <v>40</v>
      </c>
      <c r="E933" t="s">
        <v>40</v>
      </c>
      <c r="F933">
        <v>0</v>
      </c>
      <c r="G933" t="s">
        <v>47</v>
      </c>
      <c r="H933" t="s">
        <v>127</v>
      </c>
      <c r="I933" t="s">
        <v>108</v>
      </c>
      <c r="J933" t="s">
        <v>75</v>
      </c>
      <c r="K933" t="s">
        <v>108</v>
      </c>
      <c r="L933" t="s">
        <v>41</v>
      </c>
      <c r="M933" t="s">
        <v>40</v>
      </c>
      <c r="N933">
        <v>1</v>
      </c>
      <c r="O933">
        <v>2.9</v>
      </c>
      <c r="P933">
        <v>5.8</v>
      </c>
      <c r="Q933">
        <v>16</v>
      </c>
      <c r="R933">
        <v>1.9</v>
      </c>
      <c r="S933">
        <v>58</v>
      </c>
      <c r="T933">
        <v>424</v>
      </c>
      <c r="U933">
        <v>160</v>
      </c>
      <c r="V933">
        <v>114</v>
      </c>
      <c r="W933">
        <v>7</v>
      </c>
      <c r="X933">
        <f>VLOOKUP(A933,眼底和Gensini!$A:$L,2,0)</f>
        <v>0.745</v>
      </c>
      <c r="Y933">
        <f>VLOOKUP($A933,眼底和Gensini!$A:$L,2,0)</f>
        <v>0.745</v>
      </c>
      <c r="Z933">
        <f>VLOOKUP($A933,眼底和Gensini!$A:$L,4,0)</f>
        <v>44</v>
      </c>
      <c r="AA933">
        <f>VLOOKUP($A933,眼底和Gensini!$A:$L,5,0)</f>
        <v>52</v>
      </c>
      <c r="AB933">
        <f>VLOOKUP($A933,眼底和Gensini!$A:$L,6,0)</f>
        <v>59.5</v>
      </c>
      <c r="AC933">
        <f>VLOOKUP($A933,眼底和Gensini!$A:$L,7,0)</f>
        <v>70.5</v>
      </c>
      <c r="AD933">
        <f>VLOOKUP($A933,眼底和Gensini!$A:$L,8,0)</f>
        <v>1.2805</v>
      </c>
      <c r="AE933">
        <f>VLOOKUP($A933,眼底和Gensini!$A:$L,9,0)</f>
        <v>1.3029999999999999</v>
      </c>
      <c r="AF933">
        <f>VLOOKUP($A933,眼底和Gensini!$A:$L,10,0)</f>
        <v>0.54454999999999998</v>
      </c>
      <c r="AG933">
        <f>VLOOKUP($A933,眼底和Gensini!$A:$L,11,0)</f>
        <v>0.76779999999999904</v>
      </c>
      <c r="AH933">
        <f>VLOOKUP($A933,眼底和Gensini!$A:$L,12,0)</f>
        <v>16</v>
      </c>
    </row>
    <row r="934" spans="1:34" x14ac:dyDescent="0.25">
      <c r="A934">
        <v>370229</v>
      </c>
      <c r="B934">
        <v>57</v>
      </c>
      <c r="C934">
        <v>2</v>
      </c>
      <c r="D934" t="s">
        <v>41</v>
      </c>
      <c r="E934" t="s">
        <v>41</v>
      </c>
      <c r="F934">
        <v>0</v>
      </c>
      <c r="G934" t="s">
        <v>159</v>
      </c>
      <c r="H934" t="s">
        <v>55</v>
      </c>
      <c r="I934" t="s">
        <v>85</v>
      </c>
      <c r="J934" t="s">
        <v>148</v>
      </c>
      <c r="K934" t="s">
        <v>74</v>
      </c>
      <c r="L934" t="s">
        <v>40</v>
      </c>
      <c r="M934" t="s">
        <v>40</v>
      </c>
      <c r="N934">
        <v>1</v>
      </c>
      <c r="O934">
        <v>3.75</v>
      </c>
      <c r="P934">
        <v>5.3</v>
      </c>
      <c r="Q934">
        <v>34</v>
      </c>
      <c r="R934">
        <v>2.9</v>
      </c>
      <c r="S934">
        <v>112</v>
      </c>
      <c r="T934">
        <v>435</v>
      </c>
      <c r="U934">
        <v>150</v>
      </c>
      <c r="V934">
        <v>84</v>
      </c>
      <c r="W934">
        <v>8.1</v>
      </c>
      <c r="X934">
        <f>VLOOKUP(A934,眼底和Gensini!$A:$L,2,0)</f>
        <v>0.71950000000000003</v>
      </c>
      <c r="Y934">
        <f>VLOOKUP($A934,眼底和Gensini!$A:$L,2,0)</f>
        <v>0.71950000000000003</v>
      </c>
      <c r="Z934">
        <f>VLOOKUP($A934,眼底和Gensini!$A:$L,4,0)</f>
        <v>76.5</v>
      </c>
      <c r="AA934">
        <f>VLOOKUP($A934,眼底和Gensini!$A:$L,5,0)</f>
        <v>88</v>
      </c>
      <c r="AB934">
        <f>VLOOKUP($A934,眼底和Gensini!$A:$L,6,0)</f>
        <v>106.5</v>
      </c>
      <c r="AC934">
        <f>VLOOKUP($A934,眼底和Gensini!$A:$L,7,0)</f>
        <v>123</v>
      </c>
      <c r="AD934">
        <f>VLOOKUP($A934,眼底和Gensini!$A:$L,8,0)</f>
        <v>1.51049999999999</v>
      </c>
      <c r="AE934">
        <f>VLOOKUP($A934,眼底和Gensini!$A:$L,9,0)</f>
        <v>1.5449999999999899</v>
      </c>
      <c r="AF934">
        <f>VLOOKUP($A934,眼底和Gensini!$A:$L,10,0)</f>
        <v>0.77129999999999999</v>
      </c>
      <c r="AG934">
        <f>VLOOKUP($A934,眼底和Gensini!$A:$L,11,0)</f>
        <v>1.0074000000000001</v>
      </c>
      <c r="AH934">
        <f>VLOOKUP($A934,眼底和Gensini!$A:$L,12,0)</f>
        <v>34</v>
      </c>
    </row>
    <row r="935" spans="1:34" x14ac:dyDescent="0.25">
      <c r="A935">
        <v>235149</v>
      </c>
      <c r="B935">
        <v>77</v>
      </c>
      <c r="C935">
        <v>1</v>
      </c>
      <c r="D935" t="s">
        <v>41</v>
      </c>
      <c r="E935" t="s">
        <v>41</v>
      </c>
      <c r="F935">
        <v>0</v>
      </c>
      <c r="G935" t="s">
        <v>57</v>
      </c>
      <c r="H935" t="s">
        <v>80</v>
      </c>
      <c r="I935" t="s">
        <v>108</v>
      </c>
      <c r="J935" t="s">
        <v>90</v>
      </c>
      <c r="K935" t="s">
        <v>108</v>
      </c>
      <c r="L935" t="s">
        <v>41</v>
      </c>
      <c r="M935" t="s">
        <v>40</v>
      </c>
      <c r="N935">
        <v>1</v>
      </c>
      <c r="O935" t="e">
        <v>#N/A</v>
      </c>
      <c r="P935" t="e">
        <v>#N/A</v>
      </c>
      <c r="Q935">
        <v>62</v>
      </c>
      <c r="R935" t="e">
        <v>#N/A</v>
      </c>
      <c r="S935" t="e">
        <v>#N/A</v>
      </c>
      <c r="T935" t="e">
        <v>#N/A</v>
      </c>
      <c r="U935" t="e">
        <v>#N/A</v>
      </c>
      <c r="V935" t="e">
        <v>#N/A</v>
      </c>
      <c r="W935" t="e">
        <v>#N/A</v>
      </c>
      <c r="X935">
        <f>VLOOKUP(A935,眼底和Gensini!$A:$L,2,0)</f>
        <v>0</v>
      </c>
      <c r="Y935">
        <f>VLOOKUP($A935,眼底和Gensini!$A:$L,2,0)</f>
        <v>0</v>
      </c>
      <c r="Z935">
        <f>VLOOKUP($A935,眼底和Gensini!$A:$L,4,0)</f>
        <v>0</v>
      </c>
      <c r="AA935">
        <f>VLOOKUP($A935,眼底和Gensini!$A:$L,5,0)</f>
        <v>0</v>
      </c>
      <c r="AB935">
        <f>VLOOKUP($A935,眼底和Gensini!$A:$L,6,0)</f>
        <v>0</v>
      </c>
      <c r="AC935">
        <f>VLOOKUP($A935,眼底和Gensini!$A:$L,7,0)</f>
        <v>0</v>
      </c>
      <c r="AD935">
        <f>VLOOKUP($A935,眼底和Gensini!$A:$L,8,0)</f>
        <v>1.0900000000000001</v>
      </c>
      <c r="AE935">
        <f>VLOOKUP($A935,眼底和Gensini!$A:$L,9,0)</f>
        <v>1.2190000000000001</v>
      </c>
      <c r="AF935">
        <f>VLOOKUP($A935,眼底和Gensini!$A:$L,10,0)</f>
        <v>0</v>
      </c>
      <c r="AG935">
        <f>VLOOKUP($A935,眼底和Gensini!$A:$L,11,0)</f>
        <v>0.69110000000000005</v>
      </c>
      <c r="AH935">
        <f>VLOOKUP($A935,眼底和Gensini!$A:$L,12,0)</f>
        <v>62</v>
      </c>
    </row>
    <row r="936" spans="1:34" x14ac:dyDescent="0.25">
      <c r="A936">
        <v>417291</v>
      </c>
      <c r="B936">
        <v>39</v>
      </c>
      <c r="C936">
        <v>1</v>
      </c>
      <c r="D936" t="s">
        <v>41</v>
      </c>
      <c r="E936" t="s">
        <v>40</v>
      </c>
      <c r="F936">
        <v>0</v>
      </c>
      <c r="G936" t="e">
        <v>#N/A</v>
      </c>
      <c r="H936" t="e">
        <v>#N/A</v>
      </c>
      <c r="I936" t="e">
        <v>#N/A</v>
      </c>
      <c r="J936" t="e">
        <v>#N/A</v>
      </c>
      <c r="K936" t="e">
        <v>#N/A</v>
      </c>
      <c r="L936" t="s">
        <v>40</v>
      </c>
      <c r="M936" t="s">
        <v>41</v>
      </c>
      <c r="N936">
        <v>1</v>
      </c>
      <c r="O936">
        <v>4</v>
      </c>
      <c r="P936">
        <v>5.2</v>
      </c>
      <c r="Q936">
        <v>80</v>
      </c>
      <c r="R936" t="s">
        <v>52</v>
      </c>
      <c r="S936">
        <v>87</v>
      </c>
      <c r="T936">
        <v>481</v>
      </c>
      <c r="U936">
        <v>168</v>
      </c>
      <c r="V936">
        <v>112</v>
      </c>
      <c r="W936">
        <v>2</v>
      </c>
      <c r="X936">
        <f>VLOOKUP(A936,眼底和Gensini!$A:$L,2,0)</f>
        <v>0.68049999999999999</v>
      </c>
      <c r="Y936">
        <f>VLOOKUP($A936,眼底和Gensini!$A:$L,2,0)</f>
        <v>0.68049999999999999</v>
      </c>
      <c r="Z936">
        <f>VLOOKUP($A936,眼底和Gensini!$A:$L,4,0)</f>
        <v>58.5</v>
      </c>
      <c r="AA936">
        <f>VLOOKUP($A936,眼底和Gensini!$A:$L,5,0)</f>
        <v>61</v>
      </c>
      <c r="AB936">
        <f>VLOOKUP($A936,眼底和Gensini!$A:$L,6,0)</f>
        <v>92</v>
      </c>
      <c r="AC936">
        <f>VLOOKUP($A936,眼底和Gensini!$A:$L,7,0)</f>
        <v>82</v>
      </c>
      <c r="AD936">
        <f>VLOOKUP($A936,眼底和Gensini!$A:$L,8,0)</f>
        <v>1.669</v>
      </c>
      <c r="AE936">
        <f>VLOOKUP($A936,眼底和Gensini!$A:$L,9,0)</f>
        <v>1.6619999999999999</v>
      </c>
      <c r="AF936">
        <f>VLOOKUP($A936,眼底和Gensini!$A:$L,10,0)</f>
        <v>1.32019999999999</v>
      </c>
      <c r="AG936">
        <f>VLOOKUP($A936,眼底和Gensini!$A:$L,11,0)</f>
        <v>1.2659</v>
      </c>
      <c r="AH936">
        <f>VLOOKUP($A936,眼底和Gensini!$A:$L,12,0)</f>
        <v>80</v>
      </c>
    </row>
    <row r="937" spans="1:34" x14ac:dyDescent="0.25">
      <c r="A937">
        <v>417387</v>
      </c>
      <c r="B937">
        <v>67</v>
      </c>
      <c r="C937">
        <v>2</v>
      </c>
      <c r="D937" t="s">
        <v>40</v>
      </c>
      <c r="E937" t="s">
        <v>40</v>
      </c>
      <c r="F937">
        <v>0</v>
      </c>
      <c r="G937" t="s">
        <v>87</v>
      </c>
      <c r="H937" t="s">
        <v>96</v>
      </c>
      <c r="I937" t="s">
        <v>114</v>
      </c>
      <c r="J937" t="s">
        <v>50</v>
      </c>
      <c r="K937" t="s">
        <v>72</v>
      </c>
      <c r="L937" t="s">
        <v>41</v>
      </c>
      <c r="M937" t="s">
        <v>41</v>
      </c>
      <c r="N937">
        <v>1</v>
      </c>
      <c r="O937">
        <v>2.79</v>
      </c>
      <c r="P937">
        <v>5.2</v>
      </c>
      <c r="Q937">
        <v>18</v>
      </c>
      <c r="R937">
        <v>8.4</v>
      </c>
      <c r="S937">
        <v>71</v>
      </c>
      <c r="T937">
        <v>402</v>
      </c>
      <c r="U937">
        <v>98</v>
      </c>
      <c r="V937">
        <v>59</v>
      </c>
      <c r="W937">
        <v>3.9</v>
      </c>
      <c r="X937">
        <f>VLOOKUP(A937,眼底和Gensini!$A:$L,2,0)</f>
        <v>1.1919999999999999</v>
      </c>
      <c r="Y937">
        <f>VLOOKUP($A937,眼底和Gensini!$A:$L,2,0)</f>
        <v>1.1919999999999999</v>
      </c>
      <c r="Z937">
        <f>VLOOKUP($A937,眼底和Gensini!$A:$L,4,0)</f>
        <v>51</v>
      </c>
      <c r="AA937">
        <f>VLOOKUP($A937,眼底和Gensini!$A:$L,5,0)</f>
        <v>55</v>
      </c>
      <c r="AB937">
        <f>VLOOKUP($A937,眼底和Gensini!$A:$L,6,0)</f>
        <v>43</v>
      </c>
      <c r="AC937">
        <f>VLOOKUP($A937,眼底和Gensini!$A:$L,7,0)</f>
        <v>55</v>
      </c>
      <c r="AD937">
        <f>VLOOKUP($A937,眼底和Gensini!$A:$L,8,0)</f>
        <v>1.208</v>
      </c>
      <c r="AE937">
        <f>VLOOKUP($A937,眼底和Gensini!$A:$L,9,0)</f>
        <v>1.327</v>
      </c>
      <c r="AF937">
        <f>VLOOKUP($A937,眼底和Gensini!$A:$L,10,0)</f>
        <v>0.70650000000000002</v>
      </c>
      <c r="AG937">
        <f>VLOOKUP($A937,眼底和Gensini!$A:$L,11,0)</f>
        <v>0.95050000000000001</v>
      </c>
      <c r="AH937">
        <f>VLOOKUP($A937,眼底和Gensini!$A:$L,12,0)</f>
        <v>18</v>
      </c>
    </row>
    <row r="938" spans="1:34" x14ac:dyDescent="0.25">
      <c r="A938">
        <v>417447</v>
      </c>
      <c r="B938">
        <v>70</v>
      </c>
      <c r="C938">
        <v>2</v>
      </c>
      <c r="D938" t="s">
        <v>40</v>
      </c>
      <c r="E938" t="s">
        <v>41</v>
      </c>
      <c r="F938">
        <v>0</v>
      </c>
      <c r="G938" t="s">
        <v>107</v>
      </c>
      <c r="H938" t="e">
        <v>#N/A</v>
      </c>
      <c r="I938" t="s">
        <v>127</v>
      </c>
      <c r="J938" t="s">
        <v>99</v>
      </c>
      <c r="K938" t="s">
        <v>48</v>
      </c>
      <c r="L938" t="s">
        <v>41</v>
      </c>
      <c r="M938" t="s">
        <v>41</v>
      </c>
      <c r="N938">
        <v>1</v>
      </c>
      <c r="O938">
        <v>5.07</v>
      </c>
      <c r="P938">
        <v>6.2</v>
      </c>
      <c r="Q938">
        <v>0</v>
      </c>
      <c r="R938">
        <v>5.7</v>
      </c>
      <c r="S938">
        <v>73</v>
      </c>
      <c r="T938">
        <v>428</v>
      </c>
      <c r="U938">
        <v>128</v>
      </c>
      <c r="V938">
        <v>41</v>
      </c>
      <c r="W938">
        <v>3.1</v>
      </c>
      <c r="X938">
        <f>VLOOKUP(A938,眼底和Gensini!$A:$L,2,0)</f>
        <v>0.79299999999999904</v>
      </c>
      <c r="Y938">
        <f>VLOOKUP($A938,眼底和Gensini!$A:$L,2,0)</f>
        <v>0.79299999999999904</v>
      </c>
      <c r="Z938">
        <f>VLOOKUP($A938,眼底和Gensini!$A:$L,4,0)</f>
        <v>62</v>
      </c>
      <c r="AA938">
        <f>VLOOKUP($A938,眼底和Gensini!$A:$L,5,0)</f>
        <v>62</v>
      </c>
      <c r="AB938">
        <f>VLOOKUP($A938,眼底和Gensini!$A:$L,6,0)</f>
        <v>78</v>
      </c>
      <c r="AC938">
        <f>VLOOKUP($A938,眼底和Gensini!$A:$L,7,0)</f>
        <v>85</v>
      </c>
      <c r="AD938">
        <f>VLOOKUP($A938,眼底和Gensini!$A:$L,8,0)</f>
        <v>1.42</v>
      </c>
      <c r="AE938">
        <f>VLOOKUP($A938,眼底和Gensini!$A:$L,9,0)</f>
        <v>1.4669999999999901</v>
      </c>
      <c r="AF938">
        <f>VLOOKUP($A938,眼底和Gensini!$A:$L,10,0)</f>
        <v>0.71819999999999995</v>
      </c>
      <c r="AG938">
        <f>VLOOKUP($A938,眼底和Gensini!$A:$L,11,0)</f>
        <v>1.284</v>
      </c>
      <c r="AH938">
        <f>VLOOKUP($A938,眼底和Gensini!$A:$L,12,0)</f>
        <v>0</v>
      </c>
    </row>
    <row r="939" spans="1:34" x14ac:dyDescent="0.25">
      <c r="A939">
        <v>417447</v>
      </c>
      <c r="B939">
        <v>70</v>
      </c>
      <c r="C939">
        <v>2</v>
      </c>
      <c r="D939" t="s">
        <v>40</v>
      </c>
      <c r="E939" t="s">
        <v>41</v>
      </c>
      <c r="F939">
        <v>0</v>
      </c>
      <c r="G939" t="s">
        <v>107</v>
      </c>
      <c r="H939" t="e">
        <v>#N/A</v>
      </c>
      <c r="I939" t="s">
        <v>127</v>
      </c>
      <c r="J939" t="s">
        <v>99</v>
      </c>
      <c r="K939" t="s">
        <v>48</v>
      </c>
      <c r="L939" t="s">
        <v>41</v>
      </c>
      <c r="M939" t="s">
        <v>41</v>
      </c>
      <c r="N939">
        <v>1</v>
      </c>
      <c r="O939">
        <v>5.07</v>
      </c>
      <c r="P939">
        <v>6.2</v>
      </c>
      <c r="Q939">
        <v>0</v>
      </c>
      <c r="R939">
        <v>5.7</v>
      </c>
      <c r="S939">
        <v>73</v>
      </c>
      <c r="T939">
        <v>428</v>
      </c>
      <c r="U939">
        <v>128</v>
      </c>
      <c r="V939">
        <v>41</v>
      </c>
      <c r="W939">
        <v>3.1</v>
      </c>
      <c r="X939">
        <f>VLOOKUP(A939,眼底和Gensini!$A:$L,2,0)</f>
        <v>0.79299999999999904</v>
      </c>
      <c r="Y939">
        <f>VLOOKUP($A939,眼底和Gensini!$A:$L,2,0)</f>
        <v>0.79299999999999904</v>
      </c>
      <c r="Z939">
        <f>VLOOKUP($A939,眼底和Gensini!$A:$L,4,0)</f>
        <v>62</v>
      </c>
      <c r="AA939">
        <f>VLOOKUP($A939,眼底和Gensini!$A:$L,5,0)</f>
        <v>62</v>
      </c>
      <c r="AB939">
        <f>VLOOKUP($A939,眼底和Gensini!$A:$L,6,0)</f>
        <v>78</v>
      </c>
      <c r="AC939">
        <f>VLOOKUP($A939,眼底和Gensini!$A:$L,7,0)</f>
        <v>85</v>
      </c>
      <c r="AD939">
        <f>VLOOKUP($A939,眼底和Gensini!$A:$L,8,0)</f>
        <v>1.42</v>
      </c>
      <c r="AE939">
        <f>VLOOKUP($A939,眼底和Gensini!$A:$L,9,0)</f>
        <v>1.4669999999999901</v>
      </c>
      <c r="AF939">
        <f>VLOOKUP($A939,眼底和Gensini!$A:$L,10,0)</f>
        <v>0.71819999999999995</v>
      </c>
      <c r="AG939">
        <f>VLOOKUP($A939,眼底和Gensini!$A:$L,11,0)</f>
        <v>1.284</v>
      </c>
      <c r="AH939">
        <f>VLOOKUP($A939,眼底和Gensini!$A:$L,12,0)</f>
        <v>0</v>
      </c>
    </row>
    <row r="940" spans="1:34" x14ac:dyDescent="0.25">
      <c r="A940">
        <v>328803</v>
      </c>
      <c r="B940">
        <v>66</v>
      </c>
      <c r="C940">
        <v>1</v>
      </c>
      <c r="D940" t="s">
        <v>41</v>
      </c>
      <c r="E940" t="s">
        <v>41</v>
      </c>
      <c r="F940">
        <v>0</v>
      </c>
      <c r="G940" t="s">
        <v>73</v>
      </c>
      <c r="H940" t="s">
        <v>92</v>
      </c>
      <c r="I940" t="s">
        <v>114</v>
      </c>
      <c r="J940" t="s">
        <v>103</v>
      </c>
      <c r="K940" t="s">
        <v>51</v>
      </c>
      <c r="L940" t="s">
        <v>41</v>
      </c>
      <c r="M940" t="s">
        <v>41</v>
      </c>
      <c r="N940">
        <v>1</v>
      </c>
      <c r="O940">
        <v>3.28</v>
      </c>
      <c r="P940">
        <v>6.5</v>
      </c>
      <c r="Q940">
        <v>10</v>
      </c>
      <c r="R940">
        <v>0.4</v>
      </c>
      <c r="S940">
        <v>50</v>
      </c>
      <c r="T940">
        <v>354</v>
      </c>
      <c r="U940">
        <v>171</v>
      </c>
      <c r="V940">
        <v>139</v>
      </c>
      <c r="W940">
        <v>20.9</v>
      </c>
      <c r="X940">
        <f>VLOOKUP(A940,眼底和Gensini!$A:$L,2,0)</f>
        <v>0.59750000000000003</v>
      </c>
      <c r="Y940">
        <f>VLOOKUP($A940,眼底和Gensini!$A:$L,2,0)</f>
        <v>0.59750000000000003</v>
      </c>
      <c r="Z940">
        <f>VLOOKUP($A940,眼底和Gensini!$A:$L,4,0)</f>
        <v>55</v>
      </c>
      <c r="AA940">
        <f>VLOOKUP($A940,眼底和Gensini!$A:$L,5,0)</f>
        <v>66</v>
      </c>
      <c r="AB940">
        <f>VLOOKUP($A940,眼底和Gensini!$A:$L,6,0)</f>
        <v>93.5</v>
      </c>
      <c r="AC940">
        <f>VLOOKUP($A940,眼底和Gensini!$A:$L,7,0)</f>
        <v>106.5</v>
      </c>
      <c r="AD940">
        <f>VLOOKUP($A940,眼底和Gensini!$A:$L,8,0)</f>
        <v>1.49599999999999</v>
      </c>
      <c r="AE940">
        <f>VLOOKUP($A940,眼底和Gensini!$A:$L,9,0)</f>
        <v>1.5545</v>
      </c>
      <c r="AF940">
        <f>VLOOKUP($A940,眼底和Gensini!$A:$L,10,0)</f>
        <v>0.972799999999999</v>
      </c>
      <c r="AG940">
        <f>VLOOKUP($A940,眼底和Gensini!$A:$L,11,0)</f>
        <v>0.95509999999999995</v>
      </c>
      <c r="AH940">
        <f>VLOOKUP($A940,眼底和Gensini!$A:$L,12,0)</f>
        <v>10</v>
      </c>
    </row>
    <row r="941" spans="1:34" x14ac:dyDescent="0.25">
      <c r="A941">
        <v>340211</v>
      </c>
      <c r="B941">
        <v>62</v>
      </c>
      <c r="C941">
        <v>1</v>
      </c>
      <c r="D941" t="s">
        <v>41</v>
      </c>
      <c r="E941" t="s">
        <v>40</v>
      </c>
      <c r="F941">
        <v>0</v>
      </c>
      <c r="G941" t="s">
        <v>192</v>
      </c>
      <c r="H941" t="s">
        <v>117</v>
      </c>
      <c r="I941" t="s">
        <v>51</v>
      </c>
      <c r="J941" t="s">
        <v>149</v>
      </c>
      <c r="K941" t="s">
        <v>60</v>
      </c>
      <c r="L941" t="s">
        <v>41</v>
      </c>
      <c r="M941" t="s">
        <v>40</v>
      </c>
      <c r="N941">
        <v>1</v>
      </c>
      <c r="O941">
        <v>3.54</v>
      </c>
      <c r="P941">
        <v>5.9</v>
      </c>
      <c r="Q941">
        <v>4</v>
      </c>
      <c r="R941">
        <v>0.1</v>
      </c>
      <c r="S941">
        <v>70</v>
      </c>
      <c r="T941">
        <v>256</v>
      </c>
      <c r="U941">
        <v>230</v>
      </c>
      <c r="V941">
        <v>81</v>
      </c>
      <c r="W941">
        <v>19</v>
      </c>
      <c r="X941">
        <f>VLOOKUP(A941,眼底和Gensini!$A:$L,2,0)</f>
        <v>0.74349999999999905</v>
      </c>
      <c r="Y941">
        <f>VLOOKUP($A941,眼底和Gensini!$A:$L,2,0)</f>
        <v>0.74349999999999905</v>
      </c>
      <c r="Z941">
        <f>VLOOKUP($A941,眼底和Gensini!$A:$L,4,0)</f>
        <v>73.5</v>
      </c>
      <c r="AA941">
        <f>VLOOKUP($A941,眼底和Gensini!$A:$L,5,0)</f>
        <v>45.5</v>
      </c>
      <c r="AB941">
        <f>VLOOKUP($A941,眼底和Gensini!$A:$L,6,0)</f>
        <v>99</v>
      </c>
      <c r="AC941">
        <f>VLOOKUP($A941,眼底和Gensini!$A:$L,7,0)</f>
        <v>71.5</v>
      </c>
      <c r="AD941">
        <f>VLOOKUP($A941,眼底和Gensini!$A:$L,8,0)</f>
        <v>1.3320000000000001</v>
      </c>
      <c r="AE941">
        <f>VLOOKUP($A941,眼底和Gensini!$A:$L,9,0)</f>
        <v>1.41</v>
      </c>
      <c r="AF941">
        <f>VLOOKUP($A941,眼底和Gensini!$A:$L,10,0)</f>
        <v>1.8248</v>
      </c>
      <c r="AG941">
        <f>VLOOKUP($A941,眼底和Gensini!$A:$L,11,0)</f>
        <v>1.38479999999999</v>
      </c>
      <c r="AH941">
        <f>VLOOKUP($A941,眼底和Gensini!$A:$L,12,0)</f>
        <v>4</v>
      </c>
    </row>
    <row r="942" spans="1:34" x14ac:dyDescent="0.25">
      <c r="A942">
        <v>271277</v>
      </c>
      <c r="B942">
        <v>67</v>
      </c>
      <c r="C942">
        <v>2</v>
      </c>
      <c r="D942" t="s">
        <v>40</v>
      </c>
      <c r="E942" t="s">
        <v>40</v>
      </c>
      <c r="F942">
        <v>0</v>
      </c>
      <c r="G942" t="s">
        <v>133</v>
      </c>
      <c r="H942" t="s">
        <v>96</v>
      </c>
      <c r="I942" t="s">
        <v>70</v>
      </c>
      <c r="J942" t="s">
        <v>71</v>
      </c>
      <c r="K942" t="s">
        <v>69</v>
      </c>
      <c r="L942" t="s">
        <v>41</v>
      </c>
      <c r="M942" t="s">
        <v>40</v>
      </c>
      <c r="N942">
        <v>1</v>
      </c>
      <c r="O942">
        <v>3.48</v>
      </c>
      <c r="P942">
        <v>5.9</v>
      </c>
      <c r="Q942">
        <v>16</v>
      </c>
      <c r="R942" t="s">
        <v>52</v>
      </c>
      <c r="S942">
        <v>55</v>
      </c>
      <c r="T942">
        <v>213</v>
      </c>
      <c r="U942">
        <v>180</v>
      </c>
      <c r="V942">
        <v>91</v>
      </c>
      <c r="W942">
        <v>4.5</v>
      </c>
      <c r="X942">
        <f>VLOOKUP(A942,眼底和Gensini!$A:$L,2,0)</f>
        <v>0.61149999999999904</v>
      </c>
      <c r="Y942">
        <f>VLOOKUP($A942,眼底和Gensini!$A:$L,2,0)</f>
        <v>0.61149999999999904</v>
      </c>
      <c r="Z942">
        <f>VLOOKUP($A942,眼底和Gensini!$A:$L,4,0)</f>
        <v>60.5</v>
      </c>
      <c r="AA942">
        <f>VLOOKUP($A942,眼底和Gensini!$A:$L,5,0)</f>
        <v>47.5</v>
      </c>
      <c r="AB942">
        <f>VLOOKUP($A942,眼底和Gensini!$A:$L,6,0)</f>
        <v>99</v>
      </c>
      <c r="AC942">
        <f>VLOOKUP($A942,眼底和Gensini!$A:$L,7,0)</f>
        <v>78</v>
      </c>
      <c r="AD942">
        <f>VLOOKUP($A942,眼底和Gensini!$A:$L,8,0)</f>
        <v>1.3414999999999899</v>
      </c>
      <c r="AE942">
        <f>VLOOKUP($A942,眼底和Gensini!$A:$L,9,0)</f>
        <v>1.456</v>
      </c>
      <c r="AF942">
        <f>VLOOKUP($A942,眼底和Gensini!$A:$L,10,0)</f>
        <v>0.90580000000000005</v>
      </c>
      <c r="AG942">
        <f>VLOOKUP($A942,眼底和Gensini!$A:$L,11,0)</f>
        <v>1.0741000000000001</v>
      </c>
      <c r="AH942">
        <f>VLOOKUP($A942,眼底和Gensini!$A:$L,12,0)</f>
        <v>16</v>
      </c>
    </row>
    <row r="943" spans="1:34" x14ac:dyDescent="0.25">
      <c r="A943">
        <v>41741</v>
      </c>
      <c r="B943" t="e">
        <v>#N/A</v>
      </c>
      <c r="C943" t="e">
        <v>#N/A</v>
      </c>
      <c r="D943" t="e">
        <v>#N/A</v>
      </c>
      <c r="E943" t="e">
        <v>#N/A</v>
      </c>
      <c r="F943">
        <v>0</v>
      </c>
      <c r="G943" t="e">
        <v>#N/A</v>
      </c>
      <c r="H943" t="e">
        <v>#N/A</v>
      </c>
      <c r="I943" t="e">
        <v>#N/A</v>
      </c>
      <c r="J943" t="e">
        <v>#N/A</v>
      </c>
      <c r="K943" t="e">
        <v>#N/A</v>
      </c>
      <c r="L943" t="e">
        <v>#N/A</v>
      </c>
      <c r="M943" t="e">
        <v>#N/A</v>
      </c>
      <c r="N943">
        <v>1</v>
      </c>
      <c r="O943" t="e">
        <v>#N/A</v>
      </c>
      <c r="P943" t="e">
        <v>#N/A</v>
      </c>
      <c r="Q943" t="e">
        <v>#N/A</v>
      </c>
      <c r="R943" t="e">
        <v>#N/A</v>
      </c>
      <c r="S943" t="e">
        <v>#N/A</v>
      </c>
      <c r="T943" t="e">
        <v>#N/A</v>
      </c>
      <c r="U943" t="e">
        <v>#N/A</v>
      </c>
      <c r="V943" t="e">
        <v>#N/A</v>
      </c>
      <c r="W943" t="e">
        <v>#N/A</v>
      </c>
      <c r="X943">
        <f>VLOOKUP(A943,眼底和Gensini!$A:$L,2,0)</f>
        <v>0.76449999999999996</v>
      </c>
      <c r="Y943">
        <f>VLOOKUP($A943,眼底和Gensini!$A:$L,2,0)</f>
        <v>0.76449999999999996</v>
      </c>
      <c r="Z943">
        <f>VLOOKUP($A943,眼底和Gensini!$A:$L,4,0)</f>
        <v>56</v>
      </c>
      <c r="AA943">
        <f>VLOOKUP($A943,眼底和Gensini!$A:$L,5,0)</f>
        <v>50</v>
      </c>
      <c r="AB943">
        <f>VLOOKUP($A943,眼底和Gensini!$A:$L,6,0)</f>
        <v>73</v>
      </c>
      <c r="AC943">
        <f>VLOOKUP($A943,眼底和Gensini!$A:$L,7,0)</f>
        <v>86</v>
      </c>
      <c r="AD943">
        <f>VLOOKUP($A943,眼底和Gensini!$A:$L,8,0)</f>
        <v>1.5879999999999901</v>
      </c>
      <c r="AE943">
        <f>VLOOKUP($A943,眼底和Gensini!$A:$L,9,0)</f>
        <v>1.6065</v>
      </c>
      <c r="AF943">
        <f>VLOOKUP($A943,眼底和Gensini!$A:$L,10,0)</f>
        <v>1.2071499999999999</v>
      </c>
      <c r="AG943">
        <f>VLOOKUP($A943,眼底和Gensini!$A:$L,11,0)</f>
        <v>1.2887</v>
      </c>
      <c r="AH943">
        <f>VLOOKUP($A943,眼底和Gensini!$A:$L,12,0)</f>
        <v>0</v>
      </c>
    </row>
    <row r="944" spans="1:34" x14ac:dyDescent="0.25">
      <c r="A944">
        <v>402597</v>
      </c>
      <c r="B944">
        <v>69</v>
      </c>
      <c r="C944">
        <v>2</v>
      </c>
      <c r="D944" t="s">
        <v>41</v>
      </c>
      <c r="E944" t="s">
        <v>40</v>
      </c>
      <c r="F944">
        <v>0</v>
      </c>
      <c r="G944" t="s">
        <v>133</v>
      </c>
      <c r="H944" t="s">
        <v>101</v>
      </c>
      <c r="I944" t="s">
        <v>55</v>
      </c>
      <c r="J944" t="s">
        <v>162</v>
      </c>
      <c r="K944" t="s">
        <v>80</v>
      </c>
      <c r="L944" t="s">
        <v>41</v>
      </c>
      <c r="M944" t="s">
        <v>40</v>
      </c>
      <c r="N944">
        <v>1</v>
      </c>
      <c r="O944">
        <v>3.28</v>
      </c>
      <c r="P944">
        <v>5.5</v>
      </c>
      <c r="Q944">
        <v>94</v>
      </c>
      <c r="R944">
        <v>79.900000000000006</v>
      </c>
      <c r="S944">
        <v>54</v>
      </c>
      <c r="T944">
        <v>285</v>
      </c>
      <c r="U944">
        <v>167</v>
      </c>
      <c r="V944">
        <v>74</v>
      </c>
      <c r="W944">
        <v>5.9</v>
      </c>
      <c r="X944">
        <f>VLOOKUP(A944,眼底和Gensini!$A:$L,2,0)</f>
        <v>0.70449999999999902</v>
      </c>
      <c r="Y944">
        <f>VLOOKUP($A944,眼底和Gensini!$A:$L,2,0)</f>
        <v>0.70449999999999902</v>
      </c>
      <c r="Z944">
        <f>VLOOKUP($A944,眼底和Gensini!$A:$L,4,0)</f>
        <v>84.5</v>
      </c>
      <c r="AA944">
        <f>VLOOKUP($A944,眼底和Gensini!$A:$L,5,0)</f>
        <v>86.5</v>
      </c>
      <c r="AB944">
        <f>VLOOKUP($A944,眼底和Gensini!$A:$L,6,0)</f>
        <v>120.5</v>
      </c>
      <c r="AC944">
        <f>VLOOKUP($A944,眼底和Gensini!$A:$L,7,0)</f>
        <v>121</v>
      </c>
      <c r="AD944">
        <f>VLOOKUP($A944,眼底和Gensini!$A:$L,8,0)</f>
        <v>1.5489999999999999</v>
      </c>
      <c r="AE944">
        <f>VLOOKUP($A944,眼底和Gensini!$A:$L,9,0)</f>
        <v>1.5625</v>
      </c>
      <c r="AF944">
        <f>VLOOKUP($A944,眼底和Gensini!$A:$L,10,0)</f>
        <v>0.80535000000000001</v>
      </c>
      <c r="AG944">
        <f>VLOOKUP($A944,眼底和Gensini!$A:$L,11,0)</f>
        <v>1.8118999999999901</v>
      </c>
      <c r="AH944">
        <f>VLOOKUP($A944,眼底和Gensini!$A:$L,12,0)</f>
        <v>94</v>
      </c>
    </row>
    <row r="945" spans="1:34" x14ac:dyDescent="0.25">
      <c r="A945">
        <v>283996</v>
      </c>
      <c r="B945">
        <v>61</v>
      </c>
      <c r="C945">
        <v>2</v>
      </c>
      <c r="D945" t="s">
        <v>40</v>
      </c>
      <c r="E945" t="s">
        <v>41</v>
      </c>
      <c r="F945">
        <v>0</v>
      </c>
      <c r="G945" t="s">
        <v>87</v>
      </c>
      <c r="H945" t="s">
        <v>67</v>
      </c>
      <c r="I945" t="s">
        <v>49</v>
      </c>
      <c r="J945" t="s">
        <v>78</v>
      </c>
      <c r="K945" t="s">
        <v>58</v>
      </c>
      <c r="L945" t="s">
        <v>41</v>
      </c>
      <c r="M945" t="s">
        <v>40</v>
      </c>
      <c r="N945">
        <v>1</v>
      </c>
      <c r="O945">
        <v>4.3899999999999997</v>
      </c>
      <c r="P945">
        <v>6.2</v>
      </c>
      <c r="Q945">
        <v>10</v>
      </c>
      <c r="R945" t="s">
        <v>52</v>
      </c>
      <c r="S945">
        <v>47</v>
      </c>
      <c r="T945">
        <v>413</v>
      </c>
      <c r="U945">
        <v>155</v>
      </c>
      <c r="V945">
        <v>119</v>
      </c>
      <c r="W945">
        <v>11</v>
      </c>
      <c r="X945">
        <f>VLOOKUP(A945,眼底和Gensini!$A:$L,2,0)</f>
        <v>0</v>
      </c>
      <c r="Y945">
        <f>VLOOKUP($A945,眼底和Gensini!$A:$L,2,0)</f>
        <v>0</v>
      </c>
      <c r="Z945">
        <f>VLOOKUP($A945,眼底和Gensini!$A:$L,4,0)</f>
        <v>0</v>
      </c>
      <c r="AA945">
        <f>VLOOKUP($A945,眼底和Gensini!$A:$L,5,0)</f>
        <v>70</v>
      </c>
      <c r="AB945">
        <f>VLOOKUP($A945,眼底和Gensini!$A:$L,6,0)</f>
        <v>0</v>
      </c>
      <c r="AC945">
        <f>VLOOKUP($A945,眼底和Gensini!$A:$L,7,0)</f>
        <v>138</v>
      </c>
      <c r="AD945">
        <f>VLOOKUP($A945,眼底和Gensini!$A:$L,8,0)</f>
        <v>1.1864999999999899</v>
      </c>
      <c r="AE945">
        <f>VLOOKUP($A945,眼底和Gensini!$A:$L,9,0)</f>
        <v>1.3819999999999999</v>
      </c>
      <c r="AF945">
        <f>VLOOKUP($A945,眼底和Gensini!$A:$L,10,0)</f>
        <v>0.95009999999999994</v>
      </c>
      <c r="AG945">
        <f>VLOOKUP($A945,眼底和Gensini!$A:$L,11,0)</f>
        <v>3.11585</v>
      </c>
      <c r="AH945">
        <f>VLOOKUP($A945,眼底和Gensini!$A:$L,12,0)</f>
        <v>10</v>
      </c>
    </row>
    <row r="946" spans="1:34" x14ac:dyDescent="0.25">
      <c r="A946">
        <v>394902</v>
      </c>
      <c r="B946">
        <v>57</v>
      </c>
      <c r="C946">
        <v>2</v>
      </c>
      <c r="D946" t="s">
        <v>40</v>
      </c>
      <c r="E946" t="s">
        <v>41</v>
      </c>
      <c r="F946">
        <v>0</v>
      </c>
      <c r="G946" t="s">
        <v>107</v>
      </c>
      <c r="H946" t="s">
        <v>121</v>
      </c>
      <c r="I946" t="s">
        <v>80</v>
      </c>
      <c r="J946" t="s">
        <v>68</v>
      </c>
      <c r="K946" t="s">
        <v>83</v>
      </c>
      <c r="L946" t="s">
        <v>40</v>
      </c>
      <c r="M946" t="s">
        <v>40</v>
      </c>
      <c r="N946">
        <v>1</v>
      </c>
      <c r="O946">
        <v>3.38</v>
      </c>
      <c r="P946">
        <v>5.3</v>
      </c>
      <c r="Q946">
        <v>36</v>
      </c>
      <c r="R946" t="s">
        <v>52</v>
      </c>
      <c r="S946">
        <v>59</v>
      </c>
      <c r="T946">
        <v>191</v>
      </c>
      <c r="U946">
        <v>133</v>
      </c>
      <c r="V946">
        <v>55</v>
      </c>
      <c r="W946">
        <v>1.7</v>
      </c>
      <c r="X946">
        <f>VLOOKUP(A946,眼底和Gensini!$A:$L,2,0)</f>
        <v>0.77099999999999902</v>
      </c>
      <c r="Y946">
        <f>VLOOKUP($A946,眼底和Gensini!$A:$L,2,0)</f>
        <v>0.77099999999999902</v>
      </c>
      <c r="Z946">
        <f>VLOOKUP($A946,眼底和Gensini!$A:$L,4,0)</f>
        <v>63</v>
      </c>
      <c r="AA946">
        <f>VLOOKUP($A946,眼底和Gensini!$A:$L,5,0)</f>
        <v>58.5</v>
      </c>
      <c r="AB946">
        <f>VLOOKUP($A946,眼底和Gensini!$A:$L,6,0)</f>
        <v>82</v>
      </c>
      <c r="AC946">
        <f>VLOOKUP($A946,眼底和Gensini!$A:$L,7,0)</f>
        <v>81.5</v>
      </c>
      <c r="AD946">
        <f>VLOOKUP($A946,眼底和Gensini!$A:$L,8,0)</f>
        <v>1.5549999999999999</v>
      </c>
      <c r="AE946">
        <f>VLOOKUP($A946,眼底和Gensini!$A:$L,9,0)</f>
        <v>1.5859999999999901</v>
      </c>
      <c r="AF946">
        <f>VLOOKUP($A946,眼底和Gensini!$A:$L,10,0)</f>
        <v>1.0283</v>
      </c>
      <c r="AG946">
        <f>VLOOKUP($A946,眼底和Gensini!$A:$L,11,0)</f>
        <v>1.3653</v>
      </c>
      <c r="AH946">
        <f>VLOOKUP($A946,眼底和Gensini!$A:$L,12,0)</f>
        <v>36</v>
      </c>
    </row>
    <row r="947" spans="1:34" x14ac:dyDescent="0.25">
      <c r="A947">
        <v>417514</v>
      </c>
      <c r="B947">
        <v>65</v>
      </c>
      <c r="C947">
        <v>2</v>
      </c>
      <c r="D947" t="s">
        <v>40</v>
      </c>
      <c r="E947" t="s">
        <v>41</v>
      </c>
      <c r="F947">
        <v>0</v>
      </c>
      <c r="G947" t="s">
        <v>159</v>
      </c>
      <c r="H947" t="s">
        <v>101</v>
      </c>
      <c r="I947" t="s">
        <v>51</v>
      </c>
      <c r="J947" t="s">
        <v>135</v>
      </c>
      <c r="K947" t="s">
        <v>83</v>
      </c>
      <c r="L947" t="s">
        <v>41</v>
      </c>
      <c r="M947" t="s">
        <v>41</v>
      </c>
      <c r="N947">
        <v>1</v>
      </c>
      <c r="O947">
        <v>4.1900000000000004</v>
      </c>
      <c r="P947">
        <v>5.8</v>
      </c>
      <c r="Q947">
        <v>14</v>
      </c>
      <c r="R947" t="e">
        <v>#N/A</v>
      </c>
      <c r="S947">
        <v>60</v>
      </c>
      <c r="T947">
        <v>381</v>
      </c>
      <c r="U947">
        <v>146</v>
      </c>
      <c r="V947">
        <v>44</v>
      </c>
      <c r="W947">
        <v>7.1</v>
      </c>
      <c r="X947">
        <f>VLOOKUP(A947,眼底和Gensini!$A:$L,2,0)</f>
        <v>0.71599999999999997</v>
      </c>
      <c r="Y947">
        <f>VLOOKUP($A947,眼底和Gensini!$A:$L,2,0)</f>
        <v>0.71599999999999997</v>
      </c>
      <c r="Z947">
        <f>VLOOKUP($A947,眼底和Gensini!$A:$L,4,0)</f>
        <v>60</v>
      </c>
      <c r="AA947">
        <f>VLOOKUP($A947,眼底和Gensini!$A:$L,5,0)</f>
        <v>59</v>
      </c>
      <c r="AB947">
        <f>VLOOKUP($A947,眼底和Gensini!$A:$L,6,0)</f>
        <v>84</v>
      </c>
      <c r="AC947">
        <f>VLOOKUP($A947,眼底和Gensini!$A:$L,7,0)</f>
        <v>83.5</v>
      </c>
      <c r="AD947">
        <f>VLOOKUP($A947,眼底和Gensini!$A:$L,8,0)</f>
        <v>1.5129999999999999</v>
      </c>
      <c r="AE947">
        <f>VLOOKUP($A947,眼底和Gensini!$A:$L,9,0)</f>
        <v>1.5505</v>
      </c>
      <c r="AF947">
        <f>VLOOKUP($A947,眼底和Gensini!$A:$L,10,0)</f>
        <v>0.66659999999999997</v>
      </c>
      <c r="AG947">
        <f>VLOOKUP($A947,眼底和Gensini!$A:$L,11,0)</f>
        <v>1.0871499999999901</v>
      </c>
      <c r="AH947">
        <f>VLOOKUP($A947,眼底和Gensini!$A:$L,12,0)</f>
        <v>14</v>
      </c>
    </row>
    <row r="948" spans="1:34" x14ac:dyDescent="0.25">
      <c r="A948">
        <v>319333</v>
      </c>
      <c r="B948">
        <v>69</v>
      </c>
      <c r="C948">
        <v>2</v>
      </c>
      <c r="D948" t="s">
        <v>40</v>
      </c>
      <c r="E948" t="s">
        <v>40</v>
      </c>
      <c r="F948">
        <v>0</v>
      </c>
      <c r="G948" t="s">
        <v>87</v>
      </c>
      <c r="H948" t="s">
        <v>92</v>
      </c>
      <c r="I948" t="s">
        <v>51</v>
      </c>
      <c r="J948" t="s">
        <v>115</v>
      </c>
      <c r="K948" t="s">
        <v>101</v>
      </c>
      <c r="L948" t="s">
        <v>41</v>
      </c>
      <c r="M948" t="s">
        <v>40</v>
      </c>
      <c r="N948">
        <v>1</v>
      </c>
      <c r="O948">
        <v>3.62</v>
      </c>
      <c r="P948">
        <v>4.5</v>
      </c>
      <c r="Q948">
        <v>0</v>
      </c>
      <c r="R948" t="s">
        <v>52</v>
      </c>
      <c r="S948">
        <v>60</v>
      </c>
      <c r="T948">
        <v>465</v>
      </c>
      <c r="U948">
        <v>125</v>
      </c>
      <c r="V948">
        <v>44</v>
      </c>
      <c r="W948">
        <v>10.8</v>
      </c>
      <c r="X948">
        <f>VLOOKUP(A948,眼底和Gensini!$A:$L,2,0)</f>
        <v>0.77149999999999996</v>
      </c>
      <c r="Y948">
        <f>VLOOKUP($A948,眼底和Gensini!$A:$L,2,0)</f>
        <v>0.77149999999999996</v>
      </c>
      <c r="Z948">
        <f>VLOOKUP($A948,眼底和Gensini!$A:$L,4,0)</f>
        <v>75</v>
      </c>
      <c r="AA948">
        <f>VLOOKUP($A948,眼底和Gensini!$A:$L,5,0)</f>
        <v>70</v>
      </c>
      <c r="AB948">
        <f>VLOOKUP($A948,眼底和Gensini!$A:$L,6,0)</f>
        <v>97</v>
      </c>
      <c r="AC948">
        <f>VLOOKUP($A948,眼底和Gensini!$A:$L,7,0)</f>
        <v>109.5</v>
      </c>
      <c r="AD948">
        <f>VLOOKUP($A948,眼底和Gensini!$A:$L,8,0)</f>
        <v>1.4910000000000001</v>
      </c>
      <c r="AE948">
        <f>VLOOKUP($A948,眼底和Gensini!$A:$L,9,0)</f>
        <v>1.5725</v>
      </c>
      <c r="AF948">
        <f>VLOOKUP($A948,眼底和Gensini!$A:$L,10,0)</f>
        <v>1.26725</v>
      </c>
      <c r="AG948">
        <f>VLOOKUP($A948,眼底和Gensini!$A:$L,11,0)</f>
        <v>1.4591499999999999</v>
      </c>
      <c r="AH948">
        <f>VLOOKUP($A948,眼底和Gensini!$A:$L,12,0)</f>
        <v>0</v>
      </c>
    </row>
    <row r="949" spans="1:34" x14ac:dyDescent="0.25">
      <c r="A949">
        <v>417439</v>
      </c>
      <c r="B949">
        <v>69</v>
      </c>
      <c r="C949">
        <v>2</v>
      </c>
      <c r="D949" t="s">
        <v>41</v>
      </c>
      <c r="E949" t="s">
        <v>41</v>
      </c>
      <c r="F949">
        <v>0</v>
      </c>
      <c r="G949" t="s">
        <v>133</v>
      </c>
      <c r="H949" t="s">
        <v>62</v>
      </c>
      <c r="I949" t="s">
        <v>67</v>
      </c>
      <c r="J949" t="s">
        <v>71</v>
      </c>
      <c r="K949" t="s">
        <v>130</v>
      </c>
      <c r="L949" t="s">
        <v>41</v>
      </c>
      <c r="M949" t="s">
        <v>40</v>
      </c>
      <c r="N949">
        <v>1</v>
      </c>
      <c r="O949">
        <v>4.92</v>
      </c>
      <c r="P949">
        <v>6.6</v>
      </c>
      <c r="Q949">
        <v>0</v>
      </c>
      <c r="R949" t="s">
        <v>52</v>
      </c>
      <c r="S949">
        <v>77</v>
      </c>
      <c r="T949">
        <v>299</v>
      </c>
      <c r="U949">
        <v>246</v>
      </c>
      <c r="V949">
        <v>67</v>
      </c>
      <c r="W949">
        <v>2.1</v>
      </c>
      <c r="X949">
        <f>VLOOKUP(A949,眼底和Gensini!$A:$L,2,0)</f>
        <v>0.64700000000000002</v>
      </c>
      <c r="Y949">
        <f>VLOOKUP($A949,眼底和Gensini!$A:$L,2,0)</f>
        <v>0.64700000000000002</v>
      </c>
      <c r="Z949">
        <f>VLOOKUP($A949,眼底和Gensini!$A:$L,4,0)</f>
        <v>52</v>
      </c>
      <c r="AA949">
        <f>VLOOKUP($A949,眼底和Gensini!$A:$L,5,0)</f>
        <v>59</v>
      </c>
      <c r="AB949">
        <f>VLOOKUP($A949,眼底和Gensini!$A:$L,6,0)</f>
        <v>81</v>
      </c>
      <c r="AC949">
        <f>VLOOKUP($A949,眼底和Gensini!$A:$L,7,0)</f>
        <v>82</v>
      </c>
      <c r="AD949">
        <f>VLOOKUP($A949,眼底和Gensini!$A:$L,8,0)</f>
        <v>1.2974999999999901</v>
      </c>
      <c r="AE949">
        <f>VLOOKUP($A949,眼底和Gensini!$A:$L,9,0)</f>
        <v>1.3754999999999999</v>
      </c>
      <c r="AF949">
        <f>VLOOKUP($A949,眼底和Gensini!$A:$L,10,0)</f>
        <v>0.99404999999999999</v>
      </c>
      <c r="AG949">
        <f>VLOOKUP($A949,眼底和Gensini!$A:$L,11,0)</f>
        <v>2.1733500000000001</v>
      </c>
      <c r="AH949">
        <f>VLOOKUP($A949,眼底和Gensini!$A:$L,12,0)</f>
        <v>0</v>
      </c>
    </row>
    <row r="950" spans="1:34" x14ac:dyDescent="0.25">
      <c r="A950">
        <v>343844</v>
      </c>
      <c r="B950">
        <v>66</v>
      </c>
      <c r="C950">
        <v>1</v>
      </c>
      <c r="D950" t="s">
        <v>40</v>
      </c>
      <c r="E950" t="s">
        <v>40</v>
      </c>
      <c r="F950">
        <v>0</v>
      </c>
      <c r="G950" t="e">
        <v>#N/A</v>
      </c>
      <c r="H950" t="e">
        <v>#N/A</v>
      </c>
      <c r="I950" t="e">
        <v>#N/A</v>
      </c>
      <c r="J950" t="e">
        <v>#N/A</v>
      </c>
      <c r="K950" t="e">
        <v>#N/A</v>
      </c>
      <c r="L950" t="s">
        <v>41</v>
      </c>
      <c r="M950" t="s">
        <v>41</v>
      </c>
      <c r="N950">
        <v>1</v>
      </c>
      <c r="O950">
        <v>2.76</v>
      </c>
      <c r="P950">
        <v>5.7</v>
      </c>
      <c r="Q950">
        <v>20</v>
      </c>
      <c r="R950">
        <v>7</v>
      </c>
      <c r="S950">
        <v>104</v>
      </c>
      <c r="T950">
        <v>380</v>
      </c>
      <c r="U950">
        <v>125</v>
      </c>
      <c r="V950">
        <v>70</v>
      </c>
      <c r="W950">
        <v>12.5</v>
      </c>
      <c r="X950">
        <f>VLOOKUP(A950,眼底和Gensini!$A:$L,2,0)</f>
        <v>0.60399999999999898</v>
      </c>
      <c r="Y950">
        <f>VLOOKUP($A950,眼底和Gensini!$A:$L,2,0)</f>
        <v>0.60399999999999898</v>
      </c>
      <c r="Z950">
        <f>VLOOKUP($A950,眼底和Gensini!$A:$L,4,0)</f>
        <v>59.5</v>
      </c>
      <c r="AA950">
        <f>VLOOKUP($A950,眼底和Gensini!$A:$L,5,0)</f>
        <v>68</v>
      </c>
      <c r="AB950">
        <f>VLOOKUP($A950,眼底和Gensini!$A:$L,6,0)</f>
        <v>101.5</v>
      </c>
      <c r="AC950">
        <f>VLOOKUP($A950,眼底和Gensini!$A:$L,7,0)</f>
        <v>95</v>
      </c>
      <c r="AD950">
        <f>VLOOKUP($A950,眼底和Gensini!$A:$L,8,0)</f>
        <v>1.46149999999999</v>
      </c>
      <c r="AE950">
        <f>VLOOKUP($A950,眼底和Gensini!$A:$L,9,0)</f>
        <v>1.5185</v>
      </c>
      <c r="AF950">
        <f>VLOOKUP($A950,眼底和Gensini!$A:$L,10,0)</f>
        <v>0.62304999999999999</v>
      </c>
      <c r="AG950">
        <f>VLOOKUP($A950,眼底和Gensini!$A:$L,11,0)</f>
        <v>1.1113999999999999</v>
      </c>
      <c r="AH950">
        <f>VLOOKUP($A950,眼底和Gensini!$A:$L,12,0)</f>
        <v>20</v>
      </c>
    </row>
    <row r="951" spans="1:34" x14ac:dyDescent="0.25">
      <c r="A951">
        <v>417470</v>
      </c>
      <c r="B951">
        <v>63</v>
      </c>
      <c r="C951">
        <v>2</v>
      </c>
      <c r="D951" t="s">
        <v>40</v>
      </c>
      <c r="E951" t="s">
        <v>41</v>
      </c>
      <c r="F951">
        <v>0</v>
      </c>
      <c r="G951" t="s">
        <v>107</v>
      </c>
      <c r="H951" t="s">
        <v>74</v>
      </c>
      <c r="I951" t="s">
        <v>80</v>
      </c>
      <c r="J951" t="s">
        <v>68</v>
      </c>
      <c r="K951" t="s">
        <v>54</v>
      </c>
      <c r="L951" t="s">
        <v>41</v>
      </c>
      <c r="M951" t="s">
        <v>41</v>
      </c>
      <c r="N951">
        <v>1</v>
      </c>
      <c r="O951">
        <v>3.85</v>
      </c>
      <c r="P951">
        <v>7.1</v>
      </c>
      <c r="Q951">
        <v>22</v>
      </c>
      <c r="R951">
        <v>8.6</v>
      </c>
      <c r="S951">
        <v>49</v>
      </c>
      <c r="T951">
        <v>272</v>
      </c>
      <c r="U951">
        <v>144</v>
      </c>
      <c r="V951">
        <v>87</v>
      </c>
      <c r="W951">
        <v>42.6</v>
      </c>
      <c r="X951">
        <f>VLOOKUP(A951,眼底和Gensini!$A:$L,2,0)</f>
        <v>0.55299999999999905</v>
      </c>
      <c r="Y951">
        <f>VLOOKUP($A951,眼底和Gensini!$A:$L,2,0)</f>
        <v>0.55299999999999905</v>
      </c>
      <c r="Z951">
        <f>VLOOKUP($A951,眼底和Gensini!$A:$L,4,0)</f>
        <v>43.5</v>
      </c>
      <c r="AA951">
        <f>VLOOKUP($A951,眼底和Gensini!$A:$L,5,0)</f>
        <v>44.5</v>
      </c>
      <c r="AB951">
        <f>VLOOKUP($A951,眼底和Gensini!$A:$L,6,0)</f>
        <v>78.5</v>
      </c>
      <c r="AC951">
        <f>VLOOKUP($A951,眼底和Gensini!$A:$L,7,0)</f>
        <v>79</v>
      </c>
      <c r="AD951">
        <f>VLOOKUP($A951,眼底和Gensini!$A:$L,8,0)</f>
        <v>1.4964999999999999</v>
      </c>
      <c r="AE951">
        <f>VLOOKUP($A951,眼底和Gensini!$A:$L,9,0)</f>
        <v>1.5934999999999899</v>
      </c>
      <c r="AF951">
        <f>VLOOKUP($A951,眼底和Gensini!$A:$L,10,0)</f>
        <v>0.80105000000000004</v>
      </c>
      <c r="AG951">
        <f>VLOOKUP($A951,眼底和Gensini!$A:$L,11,0)</f>
        <v>1.64509999999999</v>
      </c>
      <c r="AH951">
        <f>VLOOKUP($A951,眼底和Gensini!$A:$L,12,0)</f>
        <v>22</v>
      </c>
    </row>
    <row r="952" spans="1:34" x14ac:dyDescent="0.25">
      <c r="A952">
        <v>95762</v>
      </c>
      <c r="B952">
        <v>77</v>
      </c>
      <c r="C952">
        <v>1</v>
      </c>
      <c r="D952" t="s">
        <v>41</v>
      </c>
      <c r="E952" t="s">
        <v>41</v>
      </c>
      <c r="F952">
        <v>0</v>
      </c>
      <c r="G952" t="s">
        <v>57</v>
      </c>
      <c r="H952" t="s">
        <v>121</v>
      </c>
      <c r="I952" t="s">
        <v>51</v>
      </c>
      <c r="J952" t="s">
        <v>149</v>
      </c>
      <c r="K952" t="s">
        <v>121</v>
      </c>
      <c r="L952" t="s">
        <v>41</v>
      </c>
      <c r="M952" t="s">
        <v>40</v>
      </c>
      <c r="N952">
        <v>1</v>
      </c>
      <c r="O952">
        <v>2.96</v>
      </c>
      <c r="P952">
        <v>5.7</v>
      </c>
      <c r="Q952">
        <v>41</v>
      </c>
      <c r="R952" t="s">
        <v>52</v>
      </c>
      <c r="S952">
        <v>68</v>
      </c>
      <c r="T952">
        <v>389</v>
      </c>
      <c r="U952">
        <v>180</v>
      </c>
      <c r="V952">
        <v>110</v>
      </c>
      <c r="W952">
        <v>11.8</v>
      </c>
      <c r="X952">
        <f>VLOOKUP(A952,眼底和Gensini!$A:$L,2,0)</f>
        <v>0.78249999999999997</v>
      </c>
      <c r="Y952">
        <f>VLOOKUP($A952,眼底和Gensini!$A:$L,2,0)</f>
        <v>0.78249999999999997</v>
      </c>
      <c r="Z952">
        <f>VLOOKUP($A952,眼底和Gensini!$A:$L,4,0)</f>
        <v>62.5</v>
      </c>
      <c r="AA952">
        <f>VLOOKUP($A952,眼底和Gensini!$A:$L,5,0)</f>
        <v>56.5</v>
      </c>
      <c r="AB952">
        <f>VLOOKUP($A952,眼底和Gensini!$A:$L,6,0)</f>
        <v>79.5</v>
      </c>
      <c r="AC952">
        <f>VLOOKUP($A952,眼底和Gensini!$A:$L,7,0)</f>
        <v>72.5</v>
      </c>
      <c r="AD952">
        <f>VLOOKUP($A952,眼底和Gensini!$A:$L,8,0)</f>
        <v>1.391</v>
      </c>
      <c r="AE952">
        <f>VLOOKUP($A952,眼底和Gensini!$A:$L,9,0)</f>
        <v>1.42099999999999</v>
      </c>
      <c r="AF952">
        <f>VLOOKUP($A952,眼底和Gensini!$A:$L,10,0)</f>
        <v>0.67079999999999995</v>
      </c>
      <c r="AG952">
        <f>VLOOKUP($A952,眼底和Gensini!$A:$L,11,0)</f>
        <v>1.0438000000000001</v>
      </c>
      <c r="AH952">
        <f>VLOOKUP($A952,眼底和Gensini!$A:$L,12,0)</f>
        <v>41</v>
      </c>
    </row>
    <row r="953" spans="1:34" x14ac:dyDescent="0.25">
      <c r="A953">
        <v>290458</v>
      </c>
      <c r="B953">
        <v>39</v>
      </c>
      <c r="C953">
        <v>1</v>
      </c>
      <c r="D953" t="s">
        <v>41</v>
      </c>
      <c r="E953" t="s">
        <v>41</v>
      </c>
      <c r="F953">
        <v>0</v>
      </c>
      <c r="G953" t="s">
        <v>42</v>
      </c>
      <c r="H953" t="s">
        <v>130</v>
      </c>
      <c r="I953" t="s">
        <v>70</v>
      </c>
      <c r="J953" t="s">
        <v>135</v>
      </c>
      <c r="K953" t="s">
        <v>74</v>
      </c>
      <c r="L953" t="s">
        <v>40</v>
      </c>
      <c r="M953" t="s">
        <v>40</v>
      </c>
      <c r="N953">
        <v>1</v>
      </c>
      <c r="O953">
        <v>6.61</v>
      </c>
      <c r="P953">
        <v>4.5</v>
      </c>
      <c r="Q953">
        <v>14</v>
      </c>
      <c r="R953" t="e">
        <v>#N/A</v>
      </c>
      <c r="S953">
        <v>70</v>
      </c>
      <c r="T953">
        <v>372</v>
      </c>
      <c r="U953">
        <v>164</v>
      </c>
      <c r="V953">
        <v>119</v>
      </c>
      <c r="W953">
        <v>12.6</v>
      </c>
      <c r="X953">
        <f>VLOOKUP(A953,眼底和Gensini!$A:$L,2,0)</f>
        <v>0.63649999999999995</v>
      </c>
      <c r="Y953">
        <f>VLOOKUP($A953,眼底和Gensini!$A:$L,2,0)</f>
        <v>0.63649999999999995</v>
      </c>
      <c r="Z953">
        <f>VLOOKUP($A953,眼底和Gensini!$A:$L,4,0)</f>
        <v>60.5</v>
      </c>
      <c r="AA953">
        <f>VLOOKUP($A953,眼底和Gensini!$A:$L,5,0)</f>
        <v>58.5</v>
      </c>
      <c r="AB953">
        <f>VLOOKUP($A953,眼底和Gensini!$A:$L,6,0)</f>
        <v>95.5</v>
      </c>
      <c r="AC953">
        <f>VLOOKUP($A953,眼底和Gensini!$A:$L,7,0)</f>
        <v>88</v>
      </c>
      <c r="AD953">
        <f>VLOOKUP($A953,眼底和Gensini!$A:$L,8,0)</f>
        <v>1.5819999999999901</v>
      </c>
      <c r="AE953">
        <f>VLOOKUP($A953,眼底和Gensini!$A:$L,9,0)</f>
        <v>1.6505000000000001</v>
      </c>
      <c r="AF953">
        <f>VLOOKUP($A953,眼底和Gensini!$A:$L,10,0)</f>
        <v>1.0304500000000001</v>
      </c>
      <c r="AG953">
        <f>VLOOKUP($A953,眼底和Gensini!$A:$L,11,0)</f>
        <v>1.1714</v>
      </c>
      <c r="AH953">
        <f>VLOOKUP($A953,眼底和Gensini!$A:$L,12,0)</f>
        <v>14</v>
      </c>
    </row>
    <row r="954" spans="1:34" x14ac:dyDescent="0.25">
      <c r="A954">
        <v>250553</v>
      </c>
      <c r="B954">
        <v>71</v>
      </c>
      <c r="C954">
        <v>2</v>
      </c>
      <c r="D954" t="s">
        <v>40</v>
      </c>
      <c r="E954" t="s">
        <v>41</v>
      </c>
      <c r="F954">
        <v>0</v>
      </c>
      <c r="G954" t="s">
        <v>87</v>
      </c>
      <c r="H954" t="s">
        <v>80</v>
      </c>
      <c r="I954" t="s">
        <v>130</v>
      </c>
      <c r="J954" t="s">
        <v>90</v>
      </c>
      <c r="K954" t="s">
        <v>83</v>
      </c>
      <c r="L954" t="s">
        <v>41</v>
      </c>
      <c r="M954" t="s">
        <v>41</v>
      </c>
      <c r="N954">
        <v>1</v>
      </c>
      <c r="O954" t="e">
        <v>#N/A</v>
      </c>
      <c r="P954" t="e">
        <v>#N/A</v>
      </c>
      <c r="Q954">
        <v>18</v>
      </c>
      <c r="R954">
        <v>1.5</v>
      </c>
      <c r="S954">
        <v>47</v>
      </c>
      <c r="T954">
        <v>373</v>
      </c>
      <c r="U954">
        <v>176</v>
      </c>
      <c r="V954">
        <v>57</v>
      </c>
      <c r="W954" t="s">
        <v>158</v>
      </c>
      <c r="X954">
        <f>VLOOKUP(A954,眼底和Gensini!$A:$L,2,0)</f>
        <v>0.80500000000000005</v>
      </c>
      <c r="Y954">
        <f>VLOOKUP($A954,眼底和Gensini!$A:$L,2,0)</f>
        <v>0.80500000000000005</v>
      </c>
      <c r="Z954">
        <f>VLOOKUP($A954,眼底和Gensini!$A:$L,4,0)</f>
        <v>50</v>
      </c>
      <c r="AA954">
        <f>VLOOKUP($A954,眼底和Gensini!$A:$L,5,0)</f>
        <v>53</v>
      </c>
      <c r="AB954">
        <f>VLOOKUP($A954,眼底和Gensini!$A:$L,6,0)</f>
        <v>63</v>
      </c>
      <c r="AC954">
        <f>VLOOKUP($A954,眼底和Gensini!$A:$L,7,0)</f>
        <v>77</v>
      </c>
      <c r="AD954">
        <f>VLOOKUP($A954,眼底和Gensini!$A:$L,8,0)</f>
        <v>1.359</v>
      </c>
      <c r="AE954">
        <f>VLOOKUP($A954,眼底和Gensini!$A:$L,9,0)</f>
        <v>1.405</v>
      </c>
      <c r="AF954">
        <f>VLOOKUP($A954,眼底和Gensini!$A:$L,10,0)</f>
        <v>0.87260000000000004</v>
      </c>
      <c r="AG954">
        <f>VLOOKUP($A954,眼底和Gensini!$A:$L,11,0)</f>
        <v>1.4527000000000001</v>
      </c>
      <c r="AH954">
        <f>VLOOKUP($A954,眼底和Gensini!$A:$L,12,0)</f>
        <v>18</v>
      </c>
    </row>
    <row r="955" spans="1:34" x14ac:dyDescent="0.25">
      <c r="A955">
        <v>417595</v>
      </c>
      <c r="B955">
        <v>60</v>
      </c>
      <c r="C955">
        <v>2</v>
      </c>
      <c r="D955" t="s">
        <v>40</v>
      </c>
      <c r="E955" t="s">
        <v>40</v>
      </c>
      <c r="F955">
        <v>0</v>
      </c>
      <c r="G955" t="s">
        <v>133</v>
      </c>
      <c r="H955" t="s">
        <v>49</v>
      </c>
      <c r="I955" t="s">
        <v>51</v>
      </c>
      <c r="J955" t="s">
        <v>132</v>
      </c>
      <c r="K955" t="s">
        <v>121</v>
      </c>
      <c r="L955" t="s">
        <v>41</v>
      </c>
      <c r="M955" t="s">
        <v>40</v>
      </c>
      <c r="N955">
        <v>1</v>
      </c>
      <c r="O955">
        <v>5.22</v>
      </c>
      <c r="P955">
        <v>7.5</v>
      </c>
      <c r="Q955">
        <v>0</v>
      </c>
      <c r="R955" t="s">
        <v>52</v>
      </c>
      <c r="S955">
        <v>62</v>
      </c>
      <c r="T955">
        <v>383</v>
      </c>
      <c r="U955">
        <v>172</v>
      </c>
      <c r="V955">
        <v>39</v>
      </c>
      <c r="W955">
        <v>1.4</v>
      </c>
      <c r="X955">
        <f>VLOOKUP(A955,眼底和Gensini!$A:$L,2,0)</f>
        <v>0.73499999999999999</v>
      </c>
      <c r="Y955">
        <f>VLOOKUP($A955,眼底和Gensini!$A:$L,2,0)</f>
        <v>0.73499999999999999</v>
      </c>
      <c r="Z955">
        <f>VLOOKUP($A955,眼底和Gensini!$A:$L,4,0)</f>
        <v>64.5</v>
      </c>
      <c r="AA955">
        <f>VLOOKUP($A955,眼底和Gensini!$A:$L,5,0)</f>
        <v>59</v>
      </c>
      <c r="AB955">
        <f>VLOOKUP($A955,眼底和Gensini!$A:$L,6,0)</f>
        <v>89</v>
      </c>
      <c r="AC955">
        <f>VLOOKUP($A955,眼底和Gensini!$A:$L,7,0)</f>
        <v>101</v>
      </c>
      <c r="AD955">
        <f>VLOOKUP($A955,眼底和Gensini!$A:$L,8,0)</f>
        <v>1.5669999999999999</v>
      </c>
      <c r="AE955">
        <f>VLOOKUP($A955,眼底和Gensini!$A:$L,9,0)</f>
        <v>1.6014999999999999</v>
      </c>
      <c r="AF955">
        <f>VLOOKUP($A955,眼底和Gensini!$A:$L,10,0)</f>
        <v>0.66134999999999999</v>
      </c>
      <c r="AG955">
        <f>VLOOKUP($A955,眼底和Gensini!$A:$L,11,0)</f>
        <v>1.4056</v>
      </c>
      <c r="AH955">
        <f>VLOOKUP($A955,眼底和Gensini!$A:$L,12,0)</f>
        <v>0</v>
      </c>
    </row>
    <row r="956" spans="1:34" x14ac:dyDescent="0.25">
      <c r="A956">
        <v>394339</v>
      </c>
      <c r="B956">
        <v>67</v>
      </c>
      <c r="C956">
        <v>1</v>
      </c>
      <c r="D956" t="s">
        <v>41</v>
      </c>
      <c r="E956" t="s">
        <v>41</v>
      </c>
      <c r="F956">
        <v>0</v>
      </c>
      <c r="G956" t="s">
        <v>88</v>
      </c>
      <c r="H956" t="s">
        <v>65</v>
      </c>
      <c r="I956" t="s">
        <v>83</v>
      </c>
      <c r="J956" t="s">
        <v>160</v>
      </c>
      <c r="K956" t="s">
        <v>80</v>
      </c>
      <c r="L956" t="s">
        <v>41</v>
      </c>
      <c r="M956" t="s">
        <v>40</v>
      </c>
      <c r="N956">
        <v>1</v>
      </c>
      <c r="O956">
        <v>2.35</v>
      </c>
      <c r="P956">
        <v>5.3</v>
      </c>
      <c r="Q956" t="e">
        <v>#N/A</v>
      </c>
      <c r="R956">
        <v>9.8000000000000007</v>
      </c>
      <c r="S956">
        <v>102</v>
      </c>
      <c r="T956">
        <v>452</v>
      </c>
      <c r="U956">
        <v>140</v>
      </c>
      <c r="V956">
        <v>63</v>
      </c>
      <c r="W956">
        <v>11.8</v>
      </c>
      <c r="X956" t="e">
        <f>VLOOKUP(A956,眼底和Gensini!$A:$L,2,0)</f>
        <v>#N/A</v>
      </c>
      <c r="Y956" t="e">
        <f>VLOOKUP($A956,眼底和Gensini!$A:$L,2,0)</f>
        <v>#N/A</v>
      </c>
      <c r="Z956" t="e">
        <f>VLOOKUP($A956,眼底和Gensini!$A:$L,4,0)</f>
        <v>#N/A</v>
      </c>
      <c r="AA956" t="e">
        <f>VLOOKUP($A956,眼底和Gensini!$A:$L,5,0)</f>
        <v>#N/A</v>
      </c>
      <c r="AB956" t="e">
        <f>VLOOKUP($A956,眼底和Gensini!$A:$L,6,0)</f>
        <v>#N/A</v>
      </c>
      <c r="AC956" t="e">
        <f>VLOOKUP($A956,眼底和Gensini!$A:$L,7,0)</f>
        <v>#N/A</v>
      </c>
      <c r="AD956" t="e">
        <f>VLOOKUP($A956,眼底和Gensini!$A:$L,8,0)</f>
        <v>#N/A</v>
      </c>
      <c r="AE956" t="e">
        <f>VLOOKUP($A956,眼底和Gensini!$A:$L,9,0)</f>
        <v>#N/A</v>
      </c>
      <c r="AF956" t="e">
        <f>VLOOKUP($A956,眼底和Gensini!$A:$L,10,0)</f>
        <v>#N/A</v>
      </c>
      <c r="AG956" t="e">
        <f>VLOOKUP($A956,眼底和Gensini!$A:$L,11,0)</f>
        <v>#N/A</v>
      </c>
      <c r="AH956" t="e">
        <f>VLOOKUP($A956,眼底和Gensini!$A:$L,12,0)</f>
        <v>#N/A</v>
      </c>
    </row>
    <row r="957" spans="1:34" x14ac:dyDescent="0.25">
      <c r="A957">
        <v>417710</v>
      </c>
      <c r="B957">
        <v>51</v>
      </c>
      <c r="C957">
        <v>2</v>
      </c>
      <c r="D957" t="s">
        <v>40</v>
      </c>
      <c r="E957" t="s">
        <v>40</v>
      </c>
      <c r="F957">
        <v>0</v>
      </c>
      <c r="G957" t="s">
        <v>47</v>
      </c>
      <c r="H957" t="s">
        <v>96</v>
      </c>
      <c r="I957" t="s">
        <v>101</v>
      </c>
      <c r="J957" t="s">
        <v>71</v>
      </c>
      <c r="K957" t="s">
        <v>89</v>
      </c>
      <c r="L957" t="s">
        <v>41</v>
      </c>
      <c r="M957" t="s">
        <v>41</v>
      </c>
      <c r="N957">
        <v>1</v>
      </c>
      <c r="O957">
        <v>5.79</v>
      </c>
      <c r="P957">
        <v>5.4</v>
      </c>
      <c r="Q957">
        <v>0</v>
      </c>
      <c r="R957">
        <v>9.4</v>
      </c>
      <c r="S957">
        <v>53</v>
      </c>
      <c r="T957">
        <v>374</v>
      </c>
      <c r="U957">
        <v>138</v>
      </c>
      <c r="V957">
        <v>53</v>
      </c>
      <c r="W957">
        <v>8.1</v>
      </c>
      <c r="X957">
        <f>VLOOKUP(A957,眼底和Gensini!$A:$L,2,0)</f>
        <v>0.70249999999999901</v>
      </c>
      <c r="Y957">
        <f>VLOOKUP($A957,眼底和Gensini!$A:$L,2,0)</f>
        <v>0.70249999999999901</v>
      </c>
      <c r="Z957">
        <f>VLOOKUP($A957,眼底和Gensini!$A:$L,4,0)</f>
        <v>66</v>
      </c>
      <c r="AA957">
        <f>VLOOKUP($A957,眼底和Gensini!$A:$L,5,0)</f>
        <v>70</v>
      </c>
      <c r="AB957">
        <f>VLOOKUP($A957,眼底和Gensini!$A:$L,6,0)</f>
        <v>94.5</v>
      </c>
      <c r="AC957">
        <f>VLOOKUP($A957,眼底和Gensini!$A:$L,7,0)</f>
        <v>105</v>
      </c>
      <c r="AD957">
        <f>VLOOKUP($A957,眼底和Gensini!$A:$L,8,0)</f>
        <v>1.51999999999999</v>
      </c>
      <c r="AE957">
        <f>VLOOKUP($A957,眼底和Gensini!$A:$L,9,0)</f>
        <v>1.599</v>
      </c>
      <c r="AF957">
        <f>VLOOKUP($A957,眼底和Gensini!$A:$L,10,0)</f>
        <v>0.91199999999999903</v>
      </c>
      <c r="AG957">
        <f>VLOOKUP($A957,眼底和Gensini!$A:$L,11,0)</f>
        <v>1.3847</v>
      </c>
      <c r="AH957">
        <f>VLOOKUP($A957,眼底和Gensini!$A:$L,12,0)</f>
        <v>0</v>
      </c>
    </row>
    <row r="958" spans="1:34" x14ac:dyDescent="0.25">
      <c r="A958">
        <v>417404</v>
      </c>
      <c r="B958">
        <v>57</v>
      </c>
      <c r="C958">
        <v>1</v>
      </c>
      <c r="D958" t="s">
        <v>41</v>
      </c>
      <c r="E958" t="s">
        <v>41</v>
      </c>
      <c r="F958">
        <v>0</v>
      </c>
      <c r="G958" t="s">
        <v>124</v>
      </c>
      <c r="H958" t="s">
        <v>117</v>
      </c>
      <c r="I958" t="s">
        <v>51</v>
      </c>
      <c r="J958" t="s">
        <v>45</v>
      </c>
      <c r="K958" t="s">
        <v>80</v>
      </c>
      <c r="L958" t="s">
        <v>40</v>
      </c>
      <c r="M958" t="s">
        <v>40</v>
      </c>
      <c r="N958">
        <v>1</v>
      </c>
      <c r="O958">
        <v>7.69</v>
      </c>
      <c r="P958">
        <v>5.8</v>
      </c>
      <c r="Q958">
        <v>32</v>
      </c>
      <c r="R958">
        <v>158.19999999999999</v>
      </c>
      <c r="S958">
        <v>160</v>
      </c>
      <c r="T958">
        <v>844</v>
      </c>
      <c r="U958">
        <v>231</v>
      </c>
      <c r="V958">
        <v>90</v>
      </c>
      <c r="W958">
        <v>5.4</v>
      </c>
      <c r="X958">
        <f>VLOOKUP(A958,眼底和Gensini!$A:$L,2,0)</f>
        <v>0.69849999999999901</v>
      </c>
      <c r="Y958">
        <f>VLOOKUP($A958,眼底和Gensini!$A:$L,2,0)</f>
        <v>0.69849999999999901</v>
      </c>
      <c r="Z958">
        <f>VLOOKUP($A958,眼底和Gensini!$A:$L,4,0)</f>
        <v>58.5</v>
      </c>
      <c r="AA958">
        <f>VLOOKUP($A958,眼底和Gensini!$A:$L,5,0)</f>
        <v>58.5</v>
      </c>
      <c r="AB958">
        <f>VLOOKUP($A958,眼底和Gensini!$A:$L,6,0)</f>
        <v>84</v>
      </c>
      <c r="AC958">
        <f>VLOOKUP($A958,眼底和Gensini!$A:$L,7,0)</f>
        <v>107</v>
      </c>
      <c r="AD958">
        <f>VLOOKUP($A958,眼底和Gensini!$A:$L,8,0)</f>
        <v>1.54449999999999</v>
      </c>
      <c r="AE958">
        <f>VLOOKUP($A958,眼底和Gensini!$A:$L,9,0)</f>
        <v>1.6165</v>
      </c>
      <c r="AF958">
        <f>VLOOKUP($A958,眼底和Gensini!$A:$L,10,0)</f>
        <v>0.87324999999999997</v>
      </c>
      <c r="AG958">
        <f>VLOOKUP($A958,眼底和Gensini!$A:$L,11,0)</f>
        <v>1.34405</v>
      </c>
      <c r="AH958">
        <f>VLOOKUP($A958,眼底和Gensini!$A:$L,12,0)</f>
        <v>32</v>
      </c>
    </row>
    <row r="959" spans="1:34" x14ac:dyDescent="0.25">
      <c r="A959">
        <v>239523</v>
      </c>
      <c r="B959">
        <v>65</v>
      </c>
      <c r="C959">
        <v>2</v>
      </c>
      <c r="D959" t="s">
        <v>41</v>
      </c>
      <c r="E959" t="s">
        <v>41</v>
      </c>
      <c r="F959">
        <v>0</v>
      </c>
      <c r="G959" t="s">
        <v>137</v>
      </c>
      <c r="H959" t="s">
        <v>54</v>
      </c>
      <c r="I959" t="s">
        <v>51</v>
      </c>
      <c r="J959" t="s">
        <v>50</v>
      </c>
      <c r="K959" t="s">
        <v>51</v>
      </c>
      <c r="L959" t="s">
        <v>40</v>
      </c>
      <c r="M959" t="s">
        <v>40</v>
      </c>
      <c r="N959">
        <v>1</v>
      </c>
      <c r="O959">
        <v>6</v>
      </c>
      <c r="P959">
        <v>6.4</v>
      </c>
      <c r="Q959">
        <v>6</v>
      </c>
      <c r="R959" t="e">
        <v>#N/A</v>
      </c>
      <c r="S959">
        <v>56</v>
      </c>
      <c r="T959">
        <v>253</v>
      </c>
      <c r="U959">
        <v>167</v>
      </c>
      <c r="V959">
        <v>66</v>
      </c>
      <c r="W959">
        <v>9.6</v>
      </c>
      <c r="X959">
        <f>VLOOKUP(A959,眼底和Gensini!$A:$L,2,0)</f>
        <v>0.71599999999999997</v>
      </c>
      <c r="Y959">
        <f>VLOOKUP($A959,眼底和Gensini!$A:$L,2,0)</f>
        <v>0.71599999999999997</v>
      </c>
      <c r="Z959">
        <f>VLOOKUP($A959,眼底和Gensini!$A:$L,4,0)</f>
        <v>56</v>
      </c>
      <c r="AA959">
        <f>VLOOKUP($A959,眼底和Gensini!$A:$L,5,0)</f>
        <v>57</v>
      </c>
      <c r="AB959">
        <f>VLOOKUP($A959,眼底和Gensini!$A:$L,6,0)</f>
        <v>77.5</v>
      </c>
      <c r="AC959">
        <f>VLOOKUP($A959,眼底和Gensini!$A:$L,7,0)</f>
        <v>79</v>
      </c>
      <c r="AD959">
        <f>VLOOKUP($A959,眼底和Gensini!$A:$L,8,0)</f>
        <v>1.3149999999999999</v>
      </c>
      <c r="AE959">
        <f>VLOOKUP($A959,眼底和Gensini!$A:$L,9,0)</f>
        <v>1.3875</v>
      </c>
      <c r="AF959">
        <f>VLOOKUP($A959,眼底和Gensini!$A:$L,10,0)</f>
        <v>0.74995000000000001</v>
      </c>
      <c r="AG959">
        <f>VLOOKUP($A959,眼底和Gensini!$A:$L,11,0)</f>
        <v>1.31325</v>
      </c>
      <c r="AH959">
        <f>VLOOKUP($A959,眼底和Gensini!$A:$L,12,0)</f>
        <v>6</v>
      </c>
    </row>
    <row r="960" spans="1:34" x14ac:dyDescent="0.25">
      <c r="A960">
        <v>41767</v>
      </c>
      <c r="B960" t="e">
        <v>#N/A</v>
      </c>
      <c r="C960" t="e">
        <v>#N/A</v>
      </c>
      <c r="D960" t="e">
        <v>#N/A</v>
      </c>
      <c r="E960" t="e">
        <v>#N/A</v>
      </c>
      <c r="F960">
        <v>0</v>
      </c>
      <c r="G960" t="e">
        <v>#N/A</v>
      </c>
      <c r="H960" t="e">
        <v>#N/A</v>
      </c>
      <c r="I960" t="e">
        <v>#N/A</v>
      </c>
      <c r="J960" t="e">
        <v>#N/A</v>
      </c>
      <c r="K960" t="e">
        <v>#N/A</v>
      </c>
      <c r="L960" t="e">
        <v>#N/A</v>
      </c>
      <c r="M960" t="e">
        <v>#N/A</v>
      </c>
      <c r="N960">
        <v>1</v>
      </c>
      <c r="O960" t="e">
        <v>#N/A</v>
      </c>
      <c r="P960" t="e">
        <v>#N/A</v>
      </c>
      <c r="Q960" t="e">
        <v>#N/A</v>
      </c>
      <c r="R960" t="e">
        <v>#N/A</v>
      </c>
      <c r="S960" t="e">
        <v>#N/A</v>
      </c>
      <c r="T960" t="e">
        <v>#N/A</v>
      </c>
      <c r="U960" t="e">
        <v>#N/A</v>
      </c>
      <c r="V960" t="e">
        <v>#N/A</v>
      </c>
      <c r="W960" t="e">
        <v>#N/A</v>
      </c>
      <c r="X960">
        <f>VLOOKUP(A960,眼底和Gensini!$A:$L,2,0)</f>
        <v>0.72</v>
      </c>
      <c r="Y960">
        <f>VLOOKUP($A960,眼底和Gensini!$A:$L,2,0)</f>
        <v>0.72</v>
      </c>
      <c r="Z960">
        <f>VLOOKUP($A960,眼底和Gensini!$A:$L,4,0)</f>
        <v>57.5</v>
      </c>
      <c r="AA960">
        <f>VLOOKUP($A960,眼底和Gensini!$A:$L,5,0)</f>
        <v>51.5</v>
      </c>
      <c r="AB960">
        <f>VLOOKUP($A960,眼底和Gensini!$A:$L,6,0)</f>
        <v>79</v>
      </c>
      <c r="AC960">
        <f>VLOOKUP($A960,眼底和Gensini!$A:$L,7,0)</f>
        <v>77.5</v>
      </c>
      <c r="AD960">
        <f>VLOOKUP($A960,眼底和Gensini!$A:$L,8,0)</f>
        <v>1.5535000000000001</v>
      </c>
      <c r="AE960">
        <f>VLOOKUP($A960,眼底和Gensini!$A:$L,9,0)</f>
        <v>1.5874999999999999</v>
      </c>
      <c r="AF960">
        <f>VLOOKUP($A960,眼底和Gensini!$A:$L,10,0)</f>
        <v>0.70369999999999999</v>
      </c>
      <c r="AG960">
        <f>VLOOKUP($A960,眼底和Gensini!$A:$L,11,0)</f>
        <v>1.1813499999999999</v>
      </c>
      <c r="AH960">
        <f>VLOOKUP($A960,眼底和Gensini!$A:$L,12,0)</f>
        <v>0</v>
      </c>
    </row>
    <row r="961" spans="1:34" x14ac:dyDescent="0.25">
      <c r="A961">
        <v>5903</v>
      </c>
      <c r="B961" t="e">
        <v>#N/A</v>
      </c>
      <c r="C961" t="e">
        <v>#N/A</v>
      </c>
      <c r="D961" t="e">
        <v>#N/A</v>
      </c>
      <c r="E961" t="e">
        <v>#N/A</v>
      </c>
      <c r="F961">
        <v>0</v>
      </c>
      <c r="G961" t="e">
        <v>#N/A</v>
      </c>
      <c r="H961" t="e">
        <v>#N/A</v>
      </c>
      <c r="I961" t="e">
        <v>#N/A</v>
      </c>
      <c r="J961" t="e">
        <v>#N/A</v>
      </c>
      <c r="K961" t="e">
        <v>#N/A</v>
      </c>
      <c r="L961" t="e">
        <v>#N/A</v>
      </c>
      <c r="M961" t="e">
        <v>#N/A</v>
      </c>
      <c r="N961">
        <v>1</v>
      </c>
      <c r="O961" t="e">
        <v>#N/A</v>
      </c>
      <c r="P961" t="e">
        <v>#N/A</v>
      </c>
      <c r="Q961" t="e">
        <v>#N/A</v>
      </c>
      <c r="R961" t="e">
        <v>#N/A</v>
      </c>
      <c r="S961" t="e">
        <v>#N/A</v>
      </c>
      <c r="T961" t="e">
        <v>#N/A</v>
      </c>
      <c r="U961" t="e">
        <v>#N/A</v>
      </c>
      <c r="V961" t="e">
        <v>#N/A</v>
      </c>
      <c r="W961" t="e">
        <v>#N/A</v>
      </c>
      <c r="X961">
        <f>VLOOKUP(A961,眼底和Gensini!$A:$L,2,0)</f>
        <v>0.63</v>
      </c>
      <c r="Y961">
        <f>VLOOKUP($A961,眼底和Gensini!$A:$L,2,0)</f>
        <v>0.63</v>
      </c>
      <c r="Z961">
        <f>VLOOKUP($A961,眼底和Gensini!$A:$L,4,0)</f>
        <v>67.5</v>
      </c>
      <c r="AA961">
        <f>VLOOKUP($A961,眼底和Gensini!$A:$L,5,0)</f>
        <v>68.5</v>
      </c>
      <c r="AB961">
        <f>VLOOKUP($A961,眼底和Gensini!$A:$L,6,0)</f>
        <v>108</v>
      </c>
      <c r="AC961">
        <f>VLOOKUP($A961,眼底和Gensini!$A:$L,7,0)</f>
        <v>103.5</v>
      </c>
      <c r="AD961">
        <f>VLOOKUP($A961,眼底和Gensini!$A:$L,8,0)</f>
        <v>1.5274999999999901</v>
      </c>
      <c r="AE961">
        <f>VLOOKUP($A961,眼底和Gensini!$A:$L,9,0)</f>
        <v>1.57499999999999</v>
      </c>
      <c r="AF961">
        <f>VLOOKUP($A961,眼底和Gensini!$A:$L,10,0)</f>
        <v>1.1395999999999999</v>
      </c>
      <c r="AG961">
        <f>VLOOKUP($A961,眼底和Gensini!$A:$L,11,0)</f>
        <v>1.3701000000000001</v>
      </c>
      <c r="AH961">
        <f>VLOOKUP($A961,眼底和Gensini!$A:$L,12,0)</f>
        <v>0</v>
      </c>
    </row>
    <row r="962" spans="1:34" x14ac:dyDescent="0.25">
      <c r="A962">
        <v>66452</v>
      </c>
      <c r="B962">
        <v>69</v>
      </c>
      <c r="C962">
        <v>1</v>
      </c>
      <c r="D962" t="s">
        <v>40</v>
      </c>
      <c r="E962" t="s">
        <v>41</v>
      </c>
      <c r="F962">
        <v>0</v>
      </c>
      <c r="G962" t="s">
        <v>87</v>
      </c>
      <c r="H962" t="s">
        <v>101</v>
      </c>
      <c r="I962" t="s">
        <v>51</v>
      </c>
      <c r="J962" t="s">
        <v>88</v>
      </c>
      <c r="K962" t="s">
        <v>46</v>
      </c>
      <c r="L962" t="s">
        <v>41</v>
      </c>
      <c r="M962" t="s">
        <v>40</v>
      </c>
      <c r="N962">
        <v>1</v>
      </c>
      <c r="O962">
        <v>4.1399999999999997</v>
      </c>
      <c r="P962">
        <v>5.2</v>
      </c>
      <c r="Q962">
        <v>8</v>
      </c>
      <c r="R962">
        <v>0.8</v>
      </c>
      <c r="S962">
        <v>56</v>
      </c>
      <c r="T962">
        <v>203</v>
      </c>
      <c r="U962">
        <v>206</v>
      </c>
      <c r="V962">
        <v>102</v>
      </c>
      <c r="W962">
        <v>11.5</v>
      </c>
      <c r="X962">
        <f>VLOOKUP(A962,眼底和Gensini!$A:$L,2,0)</f>
        <v>0</v>
      </c>
      <c r="Y962">
        <f>VLOOKUP($A962,眼底和Gensini!$A:$L,2,0)</f>
        <v>0</v>
      </c>
      <c r="Z962">
        <f>VLOOKUP($A962,眼底和Gensini!$A:$L,4,0)</f>
        <v>58</v>
      </c>
      <c r="AA962">
        <f>VLOOKUP($A962,眼底和Gensini!$A:$L,5,0)</f>
        <v>0</v>
      </c>
      <c r="AB962">
        <f>VLOOKUP($A962,眼底和Gensini!$A:$L,6,0)</f>
        <v>46</v>
      </c>
      <c r="AC962">
        <f>VLOOKUP($A962,眼底和Gensini!$A:$L,7,0)</f>
        <v>0</v>
      </c>
      <c r="AD962">
        <f>VLOOKUP($A962,眼底和Gensini!$A:$L,8,0)</f>
        <v>1.2549999999999999</v>
      </c>
      <c r="AE962">
        <f>VLOOKUP($A962,眼底和Gensini!$A:$L,9,0)</f>
        <v>1.2404999999999899</v>
      </c>
      <c r="AF962">
        <f>VLOOKUP($A962,眼底和Gensini!$A:$L,10,0)</f>
        <v>0.39505000000000001</v>
      </c>
      <c r="AG962">
        <f>VLOOKUP($A962,眼底和Gensini!$A:$L,11,0)</f>
        <v>1.0096000000000001</v>
      </c>
      <c r="AH962">
        <f>VLOOKUP($A962,眼底和Gensini!$A:$L,12,0)</f>
        <v>8</v>
      </c>
    </row>
    <row r="963" spans="1:34" x14ac:dyDescent="0.25">
      <c r="A963">
        <v>417557</v>
      </c>
      <c r="B963">
        <v>68</v>
      </c>
      <c r="C963">
        <v>1</v>
      </c>
      <c r="D963" t="s">
        <v>41</v>
      </c>
      <c r="E963" t="s">
        <v>41</v>
      </c>
      <c r="F963">
        <v>0</v>
      </c>
      <c r="G963" t="e">
        <v>#N/A</v>
      </c>
      <c r="H963" t="e">
        <v>#N/A</v>
      </c>
      <c r="I963" t="e">
        <v>#N/A</v>
      </c>
      <c r="J963" t="e">
        <v>#N/A</v>
      </c>
      <c r="K963" t="e">
        <v>#N/A</v>
      </c>
      <c r="L963" t="s">
        <v>41</v>
      </c>
      <c r="M963" t="s">
        <v>41</v>
      </c>
      <c r="N963">
        <v>1</v>
      </c>
      <c r="O963">
        <v>4.28</v>
      </c>
      <c r="P963">
        <v>6.2</v>
      </c>
      <c r="Q963">
        <v>0</v>
      </c>
      <c r="R963" t="s">
        <v>52</v>
      </c>
      <c r="S963">
        <v>77</v>
      </c>
      <c r="T963">
        <v>298</v>
      </c>
      <c r="U963">
        <v>184</v>
      </c>
      <c r="V963">
        <v>73</v>
      </c>
      <c r="W963">
        <v>6.1</v>
      </c>
      <c r="X963">
        <f>VLOOKUP(A963,眼底和Gensini!$A:$L,2,0)</f>
        <v>0.67449999999999999</v>
      </c>
      <c r="Y963">
        <f>VLOOKUP($A963,眼底和Gensini!$A:$L,2,0)</f>
        <v>0.67449999999999999</v>
      </c>
      <c r="Z963">
        <f>VLOOKUP($A963,眼底和Gensini!$A:$L,4,0)</f>
        <v>51</v>
      </c>
      <c r="AA963">
        <f>VLOOKUP($A963,眼底和Gensini!$A:$L,5,0)</f>
        <v>46</v>
      </c>
      <c r="AB963">
        <f>VLOOKUP($A963,眼底和Gensini!$A:$L,6,0)</f>
        <v>76.5</v>
      </c>
      <c r="AC963">
        <f>VLOOKUP($A963,眼底和Gensini!$A:$L,7,0)</f>
        <v>78.5</v>
      </c>
      <c r="AD963">
        <f>VLOOKUP($A963,眼底和Gensini!$A:$L,8,0)</f>
        <v>1.3975</v>
      </c>
      <c r="AE963">
        <f>VLOOKUP($A963,眼底和Gensini!$A:$L,9,0)</f>
        <v>1.50599999999999</v>
      </c>
      <c r="AF963">
        <f>VLOOKUP($A963,眼底和Gensini!$A:$L,10,0)</f>
        <v>0.81949999999999901</v>
      </c>
      <c r="AG963">
        <f>VLOOKUP($A963,眼底和Gensini!$A:$L,11,0)</f>
        <v>1.80185</v>
      </c>
      <c r="AH963">
        <f>VLOOKUP($A963,眼底和Gensini!$A:$L,12,0)</f>
        <v>0</v>
      </c>
    </row>
    <row r="964" spans="1:34" x14ac:dyDescent="0.25">
      <c r="A964">
        <v>240303</v>
      </c>
      <c r="B964">
        <v>59</v>
      </c>
      <c r="C964">
        <v>1</v>
      </c>
      <c r="D964" t="s">
        <v>41</v>
      </c>
      <c r="E964" t="s">
        <v>41</v>
      </c>
      <c r="F964">
        <v>0</v>
      </c>
      <c r="G964" t="s">
        <v>88</v>
      </c>
      <c r="H964" t="s">
        <v>80</v>
      </c>
      <c r="I964" t="s">
        <v>51</v>
      </c>
      <c r="J964" t="s">
        <v>50</v>
      </c>
      <c r="K964" t="s">
        <v>70</v>
      </c>
      <c r="L964" t="s">
        <v>40</v>
      </c>
      <c r="M964" t="s">
        <v>40</v>
      </c>
      <c r="N964">
        <v>1</v>
      </c>
      <c r="O964">
        <v>3.92</v>
      </c>
      <c r="P964">
        <v>5.2</v>
      </c>
      <c r="Q964">
        <v>0</v>
      </c>
      <c r="R964">
        <v>0.6</v>
      </c>
      <c r="S964">
        <v>67</v>
      </c>
      <c r="T964">
        <v>411</v>
      </c>
      <c r="U964">
        <v>158</v>
      </c>
      <c r="V964">
        <v>105</v>
      </c>
      <c r="W964">
        <v>15.1</v>
      </c>
      <c r="X964">
        <f>VLOOKUP(A964,眼底和Gensini!$A:$L,2,0)</f>
        <v>0.80499999999999905</v>
      </c>
      <c r="Y964">
        <f>VLOOKUP($A964,眼底和Gensini!$A:$L,2,0)</f>
        <v>0.80499999999999905</v>
      </c>
      <c r="Z964">
        <f>VLOOKUP($A964,眼底和Gensini!$A:$L,4,0)</f>
        <v>56.5</v>
      </c>
      <c r="AA964">
        <f>VLOOKUP($A964,眼底和Gensini!$A:$L,5,0)</f>
        <v>45</v>
      </c>
      <c r="AB964">
        <f>VLOOKUP($A964,眼底和Gensini!$A:$L,6,0)</f>
        <v>71</v>
      </c>
      <c r="AC964">
        <f>VLOOKUP($A964,眼底和Gensini!$A:$L,7,0)</f>
        <v>42</v>
      </c>
      <c r="AD964">
        <f>VLOOKUP($A964,眼底和Gensini!$A:$L,8,0)</f>
        <v>1.34299999999999</v>
      </c>
      <c r="AE964">
        <f>VLOOKUP($A964,眼底和Gensini!$A:$L,9,0)</f>
        <v>1.3359999999999901</v>
      </c>
      <c r="AF964">
        <f>VLOOKUP($A964,眼底和Gensini!$A:$L,10,0)</f>
        <v>1.2703</v>
      </c>
      <c r="AG964">
        <f>VLOOKUP($A964,眼底和Gensini!$A:$L,11,0)</f>
        <v>0.9234</v>
      </c>
      <c r="AH964">
        <f>VLOOKUP($A964,眼底和Gensini!$A:$L,12,0)</f>
        <v>0</v>
      </c>
    </row>
    <row r="965" spans="1:34" x14ac:dyDescent="0.25">
      <c r="A965">
        <v>283355</v>
      </c>
      <c r="B965">
        <v>68</v>
      </c>
      <c r="C965">
        <v>1</v>
      </c>
      <c r="D965" t="s">
        <v>41</v>
      </c>
      <c r="E965" t="s">
        <v>41</v>
      </c>
      <c r="F965">
        <v>0</v>
      </c>
      <c r="G965" t="e">
        <v>#N/A</v>
      </c>
      <c r="H965" t="e">
        <v>#N/A</v>
      </c>
      <c r="I965" t="e">
        <v>#N/A</v>
      </c>
      <c r="J965" t="e">
        <v>#N/A</v>
      </c>
      <c r="K965" t="e">
        <v>#N/A</v>
      </c>
      <c r="L965" t="s">
        <v>41</v>
      </c>
      <c r="M965" t="s">
        <v>40</v>
      </c>
      <c r="N965">
        <v>1</v>
      </c>
      <c r="O965">
        <v>5.42</v>
      </c>
      <c r="P965">
        <v>5.6</v>
      </c>
      <c r="Q965">
        <v>6</v>
      </c>
      <c r="R965" t="s">
        <v>52</v>
      </c>
      <c r="S965">
        <v>78</v>
      </c>
      <c r="T965">
        <v>522</v>
      </c>
      <c r="U965">
        <v>155</v>
      </c>
      <c r="V965">
        <v>65</v>
      </c>
      <c r="W965">
        <v>17</v>
      </c>
      <c r="X965">
        <f>VLOOKUP(A965,眼底和Gensini!$A:$L,2,0)</f>
        <v>0.57799999999999896</v>
      </c>
      <c r="Y965">
        <f>VLOOKUP($A965,眼底和Gensini!$A:$L,2,0)</f>
        <v>0.57799999999999896</v>
      </c>
      <c r="Z965">
        <f>VLOOKUP($A965,眼底和Gensini!$A:$L,4,0)</f>
        <v>52.5</v>
      </c>
      <c r="AA965">
        <f>VLOOKUP($A965,眼底和Gensini!$A:$L,5,0)</f>
        <v>56</v>
      </c>
      <c r="AB965">
        <f>VLOOKUP($A965,眼底和Gensini!$A:$L,6,0)</f>
        <v>91</v>
      </c>
      <c r="AC965">
        <f>VLOOKUP($A965,眼底和Gensini!$A:$L,7,0)</f>
        <v>88</v>
      </c>
      <c r="AD965">
        <f>VLOOKUP($A965,眼底和Gensini!$A:$L,8,0)</f>
        <v>1.4355</v>
      </c>
      <c r="AE965">
        <f>VLOOKUP($A965,眼底和Gensini!$A:$L,9,0)</f>
        <v>1.52599999999999</v>
      </c>
      <c r="AF965">
        <f>VLOOKUP($A965,眼底和Gensini!$A:$L,10,0)</f>
        <v>0.76705000000000001</v>
      </c>
      <c r="AG965">
        <f>VLOOKUP($A965,眼底和Gensini!$A:$L,11,0)</f>
        <v>0.98694999999999999</v>
      </c>
      <c r="AH965">
        <f>VLOOKUP($A965,眼底和Gensini!$A:$L,12,0)</f>
        <v>6</v>
      </c>
    </row>
    <row r="966" spans="1:34" x14ac:dyDescent="0.25">
      <c r="A966">
        <v>188111</v>
      </c>
      <c r="B966">
        <v>73</v>
      </c>
      <c r="C966">
        <v>2</v>
      </c>
      <c r="D966" t="s">
        <v>40</v>
      </c>
      <c r="E966" t="s">
        <v>40</v>
      </c>
      <c r="F966">
        <v>0</v>
      </c>
      <c r="G966" t="e">
        <v>#N/A</v>
      </c>
      <c r="H966" t="e">
        <v>#N/A</v>
      </c>
      <c r="I966" t="e">
        <v>#N/A</v>
      </c>
      <c r="J966" t="e">
        <v>#N/A</v>
      </c>
      <c r="K966" t="e">
        <v>#N/A</v>
      </c>
      <c r="L966" t="s">
        <v>41</v>
      </c>
      <c r="M966" t="s">
        <v>41</v>
      </c>
      <c r="N966">
        <v>1</v>
      </c>
      <c r="O966">
        <v>4.59</v>
      </c>
      <c r="P966">
        <v>7.2</v>
      </c>
      <c r="Q966">
        <v>8</v>
      </c>
      <c r="R966" t="s">
        <v>52</v>
      </c>
      <c r="S966">
        <v>59</v>
      </c>
      <c r="T966">
        <v>348</v>
      </c>
      <c r="U966">
        <v>151</v>
      </c>
      <c r="V966">
        <v>105</v>
      </c>
      <c r="W966">
        <v>11.1</v>
      </c>
      <c r="X966">
        <f>VLOOKUP(A966,眼底和Gensini!$A:$L,2,0)</f>
        <v>0.66399999999999904</v>
      </c>
      <c r="Y966">
        <f>VLOOKUP($A966,眼底和Gensini!$A:$L,2,0)</f>
        <v>0.66399999999999904</v>
      </c>
      <c r="Z966">
        <f>VLOOKUP($A966,眼底和Gensini!$A:$L,4,0)</f>
        <v>74.5</v>
      </c>
      <c r="AA966">
        <f>VLOOKUP($A966,眼底和Gensini!$A:$L,5,0)</f>
        <v>62.5</v>
      </c>
      <c r="AB966">
        <f>VLOOKUP($A966,眼底和Gensini!$A:$L,6,0)</f>
        <v>115</v>
      </c>
      <c r="AC966">
        <f>VLOOKUP($A966,眼底和Gensini!$A:$L,7,0)</f>
        <v>106.5</v>
      </c>
      <c r="AD966">
        <f>VLOOKUP($A966,眼底和Gensini!$A:$L,8,0)</f>
        <v>1.4159999999999999</v>
      </c>
      <c r="AE966">
        <f>VLOOKUP($A966,眼底和Gensini!$A:$L,9,0)</f>
        <v>1.4724999999999899</v>
      </c>
      <c r="AF966">
        <f>VLOOKUP($A966,眼底和Gensini!$A:$L,10,0)</f>
        <v>0.81699999999999995</v>
      </c>
      <c r="AG966">
        <f>VLOOKUP($A966,眼底和Gensini!$A:$L,11,0)</f>
        <v>1.94285</v>
      </c>
      <c r="AH966">
        <f>VLOOKUP($A966,眼底和Gensini!$A:$L,12,0)</f>
        <v>8</v>
      </c>
    </row>
    <row r="967" spans="1:34" x14ac:dyDescent="0.25">
      <c r="A967">
        <v>392160</v>
      </c>
      <c r="B967">
        <v>55</v>
      </c>
      <c r="C967">
        <v>1</v>
      </c>
      <c r="D967" t="s">
        <v>41</v>
      </c>
      <c r="E967" t="s">
        <v>41</v>
      </c>
      <c r="F967">
        <v>0</v>
      </c>
      <c r="G967" t="s">
        <v>87</v>
      </c>
      <c r="H967" t="s">
        <v>80</v>
      </c>
      <c r="I967" t="s">
        <v>51</v>
      </c>
      <c r="J967" t="s">
        <v>106</v>
      </c>
      <c r="K967" t="s">
        <v>85</v>
      </c>
      <c r="L967" t="s">
        <v>40</v>
      </c>
      <c r="M967" t="s">
        <v>41</v>
      </c>
      <c r="N967">
        <v>1</v>
      </c>
      <c r="O967">
        <v>4.47</v>
      </c>
      <c r="P967">
        <v>7.4</v>
      </c>
      <c r="Q967">
        <v>62</v>
      </c>
      <c r="R967" t="s">
        <v>52</v>
      </c>
      <c r="S967">
        <v>76</v>
      </c>
      <c r="T967">
        <v>339</v>
      </c>
      <c r="U967">
        <v>220</v>
      </c>
      <c r="V967">
        <v>237</v>
      </c>
      <c r="W967">
        <v>6.3</v>
      </c>
      <c r="X967">
        <f>VLOOKUP(A967,眼底和Gensini!$A:$L,2,0)</f>
        <v>0.66799999999999904</v>
      </c>
      <c r="Y967">
        <f>VLOOKUP($A967,眼底和Gensini!$A:$L,2,0)</f>
        <v>0.66799999999999904</v>
      </c>
      <c r="Z967">
        <f>VLOOKUP($A967,眼底和Gensini!$A:$L,4,0)</f>
        <v>64</v>
      </c>
      <c r="AA967">
        <f>VLOOKUP($A967,眼底和Gensini!$A:$L,5,0)</f>
        <v>70.5</v>
      </c>
      <c r="AB967">
        <f>VLOOKUP($A967,眼底和Gensini!$A:$L,6,0)</f>
        <v>96</v>
      </c>
      <c r="AC967">
        <f>VLOOKUP($A967,眼底和Gensini!$A:$L,7,0)</f>
        <v>90</v>
      </c>
      <c r="AD967">
        <f>VLOOKUP($A967,眼底和Gensini!$A:$L,8,0)</f>
        <v>1.5699999999999901</v>
      </c>
      <c r="AE967">
        <f>VLOOKUP($A967,眼底和Gensini!$A:$L,9,0)</f>
        <v>1.6179999999999899</v>
      </c>
      <c r="AF967">
        <f>VLOOKUP($A967,眼底和Gensini!$A:$L,10,0)</f>
        <v>1.0158499999999999</v>
      </c>
      <c r="AG967">
        <f>VLOOKUP($A967,眼底和Gensini!$A:$L,11,0)</f>
        <v>1.5379499999999899</v>
      </c>
      <c r="AH967">
        <f>VLOOKUP($A967,眼底和Gensini!$A:$L,12,0)</f>
        <v>62</v>
      </c>
    </row>
    <row r="968" spans="1:34" x14ac:dyDescent="0.25">
      <c r="A968">
        <v>222376</v>
      </c>
      <c r="B968">
        <v>74</v>
      </c>
      <c r="C968">
        <v>1</v>
      </c>
      <c r="D968" t="s">
        <v>40</v>
      </c>
      <c r="E968" t="s">
        <v>41</v>
      </c>
      <c r="F968">
        <v>0</v>
      </c>
      <c r="G968" t="s">
        <v>159</v>
      </c>
      <c r="H968" t="s">
        <v>101</v>
      </c>
      <c r="I968" t="s">
        <v>80</v>
      </c>
      <c r="J968" t="s">
        <v>59</v>
      </c>
      <c r="K968" t="s">
        <v>58</v>
      </c>
      <c r="L968" t="s">
        <v>41</v>
      </c>
      <c r="M968" t="s">
        <v>40</v>
      </c>
      <c r="N968">
        <v>1</v>
      </c>
      <c r="O968">
        <v>4.08</v>
      </c>
      <c r="P968">
        <v>4.3</v>
      </c>
      <c r="Q968">
        <v>6</v>
      </c>
      <c r="R968" t="s">
        <v>52</v>
      </c>
      <c r="S968">
        <v>64</v>
      </c>
      <c r="T968">
        <v>276</v>
      </c>
      <c r="U968">
        <v>184</v>
      </c>
      <c r="V968">
        <v>110</v>
      </c>
      <c r="W968">
        <v>17.2</v>
      </c>
      <c r="X968">
        <f>VLOOKUP(A968,眼底和Gensini!$A:$L,2,0)</f>
        <v>0.67</v>
      </c>
      <c r="Y968">
        <f>VLOOKUP($A968,眼底和Gensini!$A:$L,2,0)</f>
        <v>0.67</v>
      </c>
      <c r="Z968">
        <f>VLOOKUP($A968,眼底和Gensini!$A:$L,4,0)</f>
        <v>52</v>
      </c>
      <c r="AA968">
        <f>VLOOKUP($A968,眼底和Gensini!$A:$L,5,0)</f>
        <v>56</v>
      </c>
      <c r="AB968">
        <f>VLOOKUP($A968,眼底和Gensini!$A:$L,6,0)</f>
        <v>78</v>
      </c>
      <c r="AC968">
        <f>VLOOKUP($A968,眼底和Gensini!$A:$L,7,0)</f>
        <v>94</v>
      </c>
      <c r="AD968">
        <f>VLOOKUP($A968,眼底和Gensini!$A:$L,8,0)</f>
        <v>1.41699999999999</v>
      </c>
      <c r="AE968">
        <f>VLOOKUP($A968,眼底和Gensini!$A:$L,9,0)</f>
        <v>1.409</v>
      </c>
      <c r="AF968">
        <f>VLOOKUP($A968,眼底和Gensini!$A:$L,10,0)</f>
        <v>0.98429999999999995</v>
      </c>
      <c r="AG968">
        <f>VLOOKUP($A968,眼底和Gensini!$A:$L,11,0)</f>
        <v>1.1232</v>
      </c>
      <c r="AH968">
        <f>VLOOKUP($A968,眼底和Gensini!$A:$L,12,0)</f>
        <v>6</v>
      </c>
    </row>
    <row r="969" spans="1:34" x14ac:dyDescent="0.25">
      <c r="A969">
        <v>417831</v>
      </c>
      <c r="B969">
        <v>45</v>
      </c>
      <c r="C969">
        <v>1</v>
      </c>
      <c r="D969" t="s">
        <v>41</v>
      </c>
      <c r="E969" t="s">
        <v>40</v>
      </c>
      <c r="F969">
        <v>0</v>
      </c>
      <c r="G969" t="s">
        <v>88</v>
      </c>
      <c r="H969" t="s">
        <v>122</v>
      </c>
      <c r="I969" t="s">
        <v>55</v>
      </c>
      <c r="J969" t="s">
        <v>125</v>
      </c>
      <c r="K969" t="s">
        <v>83</v>
      </c>
      <c r="L969" t="s">
        <v>41</v>
      </c>
      <c r="M969" t="s">
        <v>41</v>
      </c>
      <c r="N969">
        <v>1</v>
      </c>
      <c r="O969">
        <v>6.67</v>
      </c>
      <c r="P969">
        <v>5.8</v>
      </c>
      <c r="Q969">
        <v>10</v>
      </c>
      <c r="R969">
        <v>52.9</v>
      </c>
      <c r="S969">
        <v>61</v>
      </c>
      <c r="T969">
        <v>349</v>
      </c>
      <c r="U969">
        <v>166</v>
      </c>
      <c r="V969">
        <v>75</v>
      </c>
      <c r="W969">
        <v>15.6</v>
      </c>
      <c r="X969">
        <f>VLOOKUP(A969,眼底和Gensini!$A:$L,2,0)</f>
        <v>0.71499999999999997</v>
      </c>
      <c r="Y969">
        <f>VLOOKUP($A969,眼底和Gensini!$A:$L,2,0)</f>
        <v>0.71499999999999997</v>
      </c>
      <c r="Z969">
        <f>VLOOKUP($A969,眼底和Gensini!$A:$L,4,0)</f>
        <v>58.5</v>
      </c>
      <c r="AA969">
        <f>VLOOKUP($A969,眼底和Gensini!$A:$L,5,0)</f>
        <v>52.5</v>
      </c>
      <c r="AB969">
        <f>VLOOKUP($A969,眼底和Gensini!$A:$L,6,0)</f>
        <v>82</v>
      </c>
      <c r="AC969">
        <f>VLOOKUP($A969,眼底和Gensini!$A:$L,7,0)</f>
        <v>82.5</v>
      </c>
      <c r="AD969">
        <f>VLOOKUP($A969,眼底和Gensini!$A:$L,8,0)</f>
        <v>1.6804999999999899</v>
      </c>
      <c r="AE969">
        <f>VLOOKUP($A969,眼底和Gensini!$A:$L,9,0)</f>
        <v>1.6865000000000001</v>
      </c>
      <c r="AF969">
        <f>VLOOKUP($A969,眼底和Gensini!$A:$L,10,0)</f>
        <v>1.1505000000000001</v>
      </c>
      <c r="AG969">
        <f>VLOOKUP($A969,眼底和Gensini!$A:$L,11,0)</f>
        <v>1.9129499999999999</v>
      </c>
      <c r="AH969">
        <f>VLOOKUP($A969,眼底和Gensini!$A:$L,12,0)</f>
        <v>10</v>
      </c>
    </row>
    <row r="970" spans="1:34" x14ac:dyDescent="0.25">
      <c r="A970">
        <v>361108</v>
      </c>
      <c r="B970">
        <v>66</v>
      </c>
      <c r="C970">
        <v>1</v>
      </c>
      <c r="D970" t="s">
        <v>41</v>
      </c>
      <c r="E970" t="s">
        <v>40</v>
      </c>
      <c r="F970">
        <v>0</v>
      </c>
      <c r="G970" t="s">
        <v>88</v>
      </c>
      <c r="H970" t="s">
        <v>80</v>
      </c>
      <c r="I970" t="s">
        <v>85</v>
      </c>
      <c r="J970" t="s">
        <v>106</v>
      </c>
      <c r="K970" t="s">
        <v>121</v>
      </c>
      <c r="L970" t="s">
        <v>41</v>
      </c>
      <c r="M970" t="s">
        <v>40</v>
      </c>
      <c r="N970">
        <v>1</v>
      </c>
      <c r="O970">
        <v>2.4</v>
      </c>
      <c r="P970">
        <v>6.1</v>
      </c>
      <c r="Q970">
        <v>23</v>
      </c>
      <c r="R970" t="s">
        <v>52</v>
      </c>
      <c r="S970">
        <v>79</v>
      </c>
      <c r="T970">
        <v>345</v>
      </c>
      <c r="U970">
        <v>130</v>
      </c>
      <c r="V970">
        <v>85</v>
      </c>
      <c r="W970">
        <v>8.5</v>
      </c>
      <c r="X970">
        <f>VLOOKUP(A970,眼底和Gensini!$A:$L,2,0)</f>
        <v>0.72</v>
      </c>
      <c r="Y970">
        <f>VLOOKUP($A970,眼底和Gensini!$A:$L,2,0)</f>
        <v>0.72</v>
      </c>
      <c r="Z970">
        <f>VLOOKUP($A970,眼底和Gensini!$A:$L,4,0)</f>
        <v>65</v>
      </c>
      <c r="AA970">
        <f>VLOOKUP($A970,眼底和Gensini!$A:$L,5,0)</f>
        <v>0</v>
      </c>
      <c r="AB970">
        <f>VLOOKUP($A970,眼底和Gensini!$A:$L,6,0)</f>
        <v>90</v>
      </c>
      <c r="AC970">
        <f>VLOOKUP($A970,眼底和Gensini!$A:$L,7,0)</f>
        <v>0</v>
      </c>
      <c r="AD970">
        <f>VLOOKUP($A970,眼底和Gensini!$A:$L,8,0)</f>
        <v>1.337</v>
      </c>
      <c r="AE970">
        <f>VLOOKUP($A970,眼底和Gensini!$A:$L,9,0)</f>
        <v>1.393</v>
      </c>
      <c r="AF970">
        <f>VLOOKUP($A970,眼底和Gensini!$A:$L,10,0)</f>
        <v>0.84809999999999997</v>
      </c>
      <c r="AG970">
        <f>VLOOKUP($A970,眼底和Gensini!$A:$L,11,0)</f>
        <v>0.88599999999999901</v>
      </c>
      <c r="AH970">
        <f>VLOOKUP($A970,眼底和Gensini!$A:$L,12,0)</f>
        <v>23</v>
      </c>
    </row>
    <row r="971" spans="1:34" x14ac:dyDescent="0.25">
      <c r="A971">
        <v>417713</v>
      </c>
      <c r="B971">
        <v>62</v>
      </c>
      <c r="C971">
        <v>2</v>
      </c>
      <c r="D971" t="s">
        <v>40</v>
      </c>
      <c r="E971" t="s">
        <v>40</v>
      </c>
      <c r="F971">
        <v>0</v>
      </c>
      <c r="G971" t="s">
        <v>87</v>
      </c>
      <c r="H971" t="s">
        <v>72</v>
      </c>
      <c r="I971" t="s">
        <v>55</v>
      </c>
      <c r="J971" t="s">
        <v>123</v>
      </c>
      <c r="K971" t="s">
        <v>74</v>
      </c>
      <c r="L971" t="s">
        <v>41</v>
      </c>
      <c r="M971" t="s">
        <v>41</v>
      </c>
      <c r="N971">
        <v>1</v>
      </c>
      <c r="O971">
        <v>4.7</v>
      </c>
      <c r="P971">
        <v>7.1</v>
      </c>
      <c r="Q971">
        <v>6</v>
      </c>
      <c r="R971" t="s">
        <v>52</v>
      </c>
      <c r="S971">
        <v>50</v>
      </c>
      <c r="T971">
        <v>343</v>
      </c>
      <c r="U971">
        <v>160</v>
      </c>
      <c r="V971">
        <v>96</v>
      </c>
      <c r="W971">
        <v>8.6999999999999993</v>
      </c>
      <c r="X971">
        <f>VLOOKUP(A971,眼底和Gensini!$A:$L,2,0)</f>
        <v>0.66300000000000003</v>
      </c>
      <c r="Y971">
        <f>VLOOKUP($A971,眼底和Gensini!$A:$L,2,0)</f>
        <v>0.66300000000000003</v>
      </c>
      <c r="Z971">
        <f>VLOOKUP($A971,眼底和Gensini!$A:$L,4,0)</f>
        <v>52.5</v>
      </c>
      <c r="AA971">
        <f>VLOOKUP($A971,眼底和Gensini!$A:$L,5,0)</f>
        <v>47.5</v>
      </c>
      <c r="AB971">
        <f>VLOOKUP($A971,眼底和Gensini!$A:$L,6,0)</f>
        <v>80</v>
      </c>
      <c r="AC971">
        <f>VLOOKUP($A971,眼底和Gensini!$A:$L,7,0)</f>
        <v>90</v>
      </c>
      <c r="AD971">
        <f>VLOOKUP($A971,眼底和Gensini!$A:$L,8,0)</f>
        <v>1.5854999999999899</v>
      </c>
      <c r="AE971">
        <f>VLOOKUP($A971,眼底和Gensini!$A:$L,9,0)</f>
        <v>1.6059999999999901</v>
      </c>
      <c r="AF971">
        <f>VLOOKUP($A971,眼底和Gensini!$A:$L,10,0)</f>
        <v>1.0807</v>
      </c>
      <c r="AG971">
        <f>VLOOKUP($A971,眼底和Gensini!$A:$L,11,0)</f>
        <v>1.6699499999999901</v>
      </c>
      <c r="AH971">
        <f>VLOOKUP($A971,眼底和Gensini!$A:$L,12,0)</f>
        <v>6</v>
      </c>
    </row>
    <row r="972" spans="1:34" x14ac:dyDescent="0.25">
      <c r="A972">
        <v>366246</v>
      </c>
      <c r="B972">
        <v>57</v>
      </c>
      <c r="C972">
        <v>2</v>
      </c>
      <c r="D972" t="s">
        <v>40</v>
      </c>
      <c r="E972" t="s">
        <v>40</v>
      </c>
      <c r="F972">
        <v>0</v>
      </c>
      <c r="G972" t="s">
        <v>153</v>
      </c>
      <c r="H972" t="s">
        <v>60</v>
      </c>
      <c r="I972" t="s">
        <v>108</v>
      </c>
      <c r="J972" t="s">
        <v>56</v>
      </c>
      <c r="K972" t="s">
        <v>55</v>
      </c>
      <c r="L972" t="s">
        <v>41</v>
      </c>
      <c r="M972" t="s">
        <v>41</v>
      </c>
      <c r="N972">
        <v>1</v>
      </c>
      <c r="O972">
        <v>4.79</v>
      </c>
      <c r="P972">
        <v>8.1999999999999993</v>
      </c>
      <c r="Q972">
        <v>32</v>
      </c>
      <c r="R972" t="s">
        <v>52</v>
      </c>
      <c r="S972">
        <v>42</v>
      </c>
      <c r="T972">
        <v>405</v>
      </c>
      <c r="U972">
        <v>165</v>
      </c>
      <c r="V972">
        <v>112</v>
      </c>
      <c r="W972">
        <v>16</v>
      </c>
      <c r="X972">
        <f>VLOOKUP(A972,眼底和Gensini!$A:$L,2,0)</f>
        <v>0.61599999999999999</v>
      </c>
      <c r="Y972">
        <f>VLOOKUP($A972,眼底和Gensini!$A:$L,2,0)</f>
        <v>0.61599999999999999</v>
      </c>
      <c r="Z972">
        <f>VLOOKUP($A972,眼底和Gensini!$A:$L,4,0)</f>
        <v>56.5</v>
      </c>
      <c r="AA972">
        <f>VLOOKUP($A972,眼底和Gensini!$A:$L,5,0)</f>
        <v>57.5</v>
      </c>
      <c r="AB972">
        <f>VLOOKUP($A972,眼底和Gensini!$A:$L,6,0)</f>
        <v>91.5</v>
      </c>
      <c r="AC972">
        <f>VLOOKUP($A972,眼底和Gensini!$A:$L,7,0)</f>
        <v>114</v>
      </c>
      <c r="AD972">
        <f>VLOOKUP($A972,眼底和Gensini!$A:$L,8,0)</f>
        <v>1.6355</v>
      </c>
      <c r="AE972">
        <f>VLOOKUP($A972,眼底和Gensini!$A:$L,9,0)</f>
        <v>1.639</v>
      </c>
      <c r="AF972">
        <f>VLOOKUP($A972,眼底和Gensini!$A:$L,10,0)</f>
        <v>2.0779000000000001</v>
      </c>
      <c r="AG972">
        <f>VLOOKUP($A972,眼底和Gensini!$A:$L,11,0)</f>
        <v>1.3144499999999999</v>
      </c>
      <c r="AH972">
        <f>VLOOKUP($A972,眼底和Gensini!$A:$L,12,0)</f>
        <v>32</v>
      </c>
    </row>
    <row r="973" spans="1:34" x14ac:dyDescent="0.25">
      <c r="A973">
        <v>361581</v>
      </c>
      <c r="B973">
        <v>73</v>
      </c>
      <c r="C973">
        <v>2</v>
      </c>
      <c r="D973" t="s">
        <v>40</v>
      </c>
      <c r="E973" t="s">
        <v>40</v>
      </c>
      <c r="F973">
        <v>0</v>
      </c>
      <c r="G973" t="s">
        <v>107</v>
      </c>
      <c r="H973" t="s">
        <v>86</v>
      </c>
      <c r="I973" t="s">
        <v>80</v>
      </c>
      <c r="J973" t="s">
        <v>50</v>
      </c>
      <c r="K973" t="s">
        <v>108</v>
      </c>
      <c r="L973" t="s">
        <v>41</v>
      </c>
      <c r="M973" t="s">
        <v>40</v>
      </c>
      <c r="N973">
        <v>1</v>
      </c>
      <c r="O973">
        <v>3.88</v>
      </c>
      <c r="P973">
        <v>5.8</v>
      </c>
      <c r="Q973">
        <v>10</v>
      </c>
      <c r="R973">
        <v>11.2</v>
      </c>
      <c r="S973">
        <v>33</v>
      </c>
      <c r="T973">
        <v>340</v>
      </c>
      <c r="U973">
        <v>210</v>
      </c>
      <c r="V973">
        <v>60</v>
      </c>
      <c r="W973">
        <v>13</v>
      </c>
      <c r="X973">
        <f>VLOOKUP(A973,眼底和Gensini!$A:$L,2,0)</f>
        <v>0.61749999999999905</v>
      </c>
      <c r="Y973">
        <f>VLOOKUP($A973,眼底和Gensini!$A:$L,2,0)</f>
        <v>0.61749999999999905</v>
      </c>
      <c r="Z973">
        <f>VLOOKUP($A973,眼底和Gensini!$A:$L,4,0)</f>
        <v>57.5</v>
      </c>
      <c r="AA973">
        <f>VLOOKUP($A973,眼底和Gensini!$A:$L,5,0)</f>
        <v>56</v>
      </c>
      <c r="AB973">
        <f>VLOOKUP($A973,眼底和Gensini!$A:$L,6,0)</f>
        <v>95</v>
      </c>
      <c r="AC973">
        <f>VLOOKUP($A973,眼底和Gensini!$A:$L,7,0)</f>
        <v>93</v>
      </c>
      <c r="AD973">
        <f>VLOOKUP($A973,眼底和Gensini!$A:$L,8,0)</f>
        <v>1.3939999999999899</v>
      </c>
      <c r="AE973">
        <f>VLOOKUP($A973,眼底和Gensini!$A:$L,9,0)</f>
        <v>1.5375000000000001</v>
      </c>
      <c r="AF973">
        <f>VLOOKUP($A973,眼底和Gensini!$A:$L,10,0)</f>
        <v>0.97070000000000001</v>
      </c>
      <c r="AG973">
        <f>VLOOKUP($A973,眼底和Gensini!$A:$L,11,0)</f>
        <v>2.0051000000000001</v>
      </c>
      <c r="AH973">
        <f>VLOOKUP($A973,眼底和Gensini!$A:$L,12,0)</f>
        <v>10</v>
      </c>
    </row>
    <row r="974" spans="1:34" x14ac:dyDescent="0.25">
      <c r="A974">
        <v>402832</v>
      </c>
      <c r="B974">
        <v>65</v>
      </c>
      <c r="C974">
        <v>2</v>
      </c>
      <c r="D974" t="s">
        <v>40</v>
      </c>
      <c r="E974" t="s">
        <v>41</v>
      </c>
      <c r="F974">
        <v>0</v>
      </c>
      <c r="G974" t="s">
        <v>159</v>
      </c>
      <c r="H974" t="s">
        <v>85</v>
      </c>
      <c r="I974" t="s">
        <v>55</v>
      </c>
      <c r="J974" t="s">
        <v>94</v>
      </c>
      <c r="K974" t="s">
        <v>95</v>
      </c>
      <c r="L974" t="s">
        <v>41</v>
      </c>
      <c r="M974" t="s">
        <v>40</v>
      </c>
      <c r="N974">
        <v>1</v>
      </c>
      <c r="O974">
        <v>7.12</v>
      </c>
      <c r="P974">
        <v>5.4</v>
      </c>
      <c r="Q974">
        <v>18</v>
      </c>
      <c r="R974" t="s">
        <v>52</v>
      </c>
      <c r="S974">
        <v>58</v>
      </c>
      <c r="T974">
        <v>268</v>
      </c>
      <c r="U974">
        <v>167</v>
      </c>
      <c r="V974">
        <v>75</v>
      </c>
      <c r="W974">
        <v>2.5</v>
      </c>
      <c r="X974">
        <f>VLOOKUP(A974,眼底和Gensini!$A:$L,2,0)</f>
        <v>0.81499999999999995</v>
      </c>
      <c r="Y974">
        <f>VLOOKUP($A974,眼底和Gensini!$A:$L,2,0)</f>
        <v>0.81499999999999995</v>
      </c>
      <c r="Z974">
        <f>VLOOKUP($A974,眼底和Gensini!$A:$L,4,0)</f>
        <v>55</v>
      </c>
      <c r="AA974">
        <f>VLOOKUP($A974,眼底和Gensini!$A:$L,5,0)</f>
        <v>0</v>
      </c>
      <c r="AB974">
        <f>VLOOKUP($A974,眼底和Gensini!$A:$L,6,0)</f>
        <v>68</v>
      </c>
      <c r="AC974">
        <f>VLOOKUP($A974,眼底和Gensini!$A:$L,7,0)</f>
        <v>72</v>
      </c>
      <c r="AD974">
        <f>VLOOKUP($A974,眼底和Gensini!$A:$L,8,0)</f>
        <v>1.38</v>
      </c>
      <c r="AE974">
        <f>VLOOKUP($A974,眼底和Gensini!$A:$L,9,0)</f>
        <v>1.389</v>
      </c>
      <c r="AF974">
        <f>VLOOKUP($A974,眼底和Gensini!$A:$L,10,0)</f>
        <v>1.0826</v>
      </c>
      <c r="AG974">
        <f>VLOOKUP($A974,眼底和Gensini!$A:$L,11,0)</f>
        <v>1.1914</v>
      </c>
      <c r="AH974">
        <f>VLOOKUP($A974,眼底和Gensini!$A:$L,12,0)</f>
        <v>18</v>
      </c>
    </row>
    <row r="975" spans="1:34" x14ac:dyDescent="0.25">
      <c r="A975">
        <v>417803</v>
      </c>
      <c r="B975">
        <v>56</v>
      </c>
      <c r="C975">
        <v>1</v>
      </c>
      <c r="D975" t="s">
        <v>41</v>
      </c>
      <c r="E975" t="s">
        <v>40</v>
      </c>
      <c r="F975">
        <v>0</v>
      </c>
      <c r="G975" t="s">
        <v>88</v>
      </c>
      <c r="H975" t="s">
        <v>121</v>
      </c>
      <c r="I975" t="s">
        <v>127</v>
      </c>
      <c r="J975" t="s">
        <v>149</v>
      </c>
      <c r="K975" t="s">
        <v>130</v>
      </c>
      <c r="L975" t="s">
        <v>41</v>
      </c>
      <c r="M975" t="s">
        <v>40</v>
      </c>
      <c r="N975">
        <v>1</v>
      </c>
      <c r="O975">
        <v>3.21</v>
      </c>
      <c r="P975">
        <v>4.5999999999999996</v>
      </c>
      <c r="Q975">
        <v>106</v>
      </c>
      <c r="R975" t="e">
        <v>#N/A</v>
      </c>
      <c r="S975">
        <v>83</v>
      </c>
      <c r="T975">
        <v>487</v>
      </c>
      <c r="U975">
        <v>134</v>
      </c>
      <c r="V975">
        <v>66</v>
      </c>
      <c r="W975">
        <v>12</v>
      </c>
      <c r="X975">
        <f>VLOOKUP(A975,眼底和Gensini!$A:$L,2,0)</f>
        <v>0.66049999999999898</v>
      </c>
      <c r="Y975">
        <f>VLOOKUP($A975,眼底和Gensini!$A:$L,2,0)</f>
        <v>0.66049999999999898</v>
      </c>
      <c r="Z975">
        <f>VLOOKUP($A975,眼底和Gensini!$A:$L,4,0)</f>
        <v>67</v>
      </c>
      <c r="AA975">
        <f>VLOOKUP($A975,眼底和Gensini!$A:$L,5,0)</f>
        <v>51</v>
      </c>
      <c r="AB975">
        <f>VLOOKUP($A975,眼底和Gensini!$A:$L,6,0)</f>
        <v>101</v>
      </c>
      <c r="AC975">
        <f>VLOOKUP($A975,眼底和Gensini!$A:$L,7,0)</f>
        <v>91</v>
      </c>
      <c r="AD975">
        <f>VLOOKUP($A975,眼底和Gensini!$A:$L,8,0)</f>
        <v>1.587</v>
      </c>
      <c r="AE975">
        <f>VLOOKUP($A975,眼底和Gensini!$A:$L,9,0)</f>
        <v>1.621</v>
      </c>
      <c r="AF975">
        <f>VLOOKUP($A975,眼底和Gensini!$A:$L,10,0)</f>
        <v>0.67589999999999995</v>
      </c>
      <c r="AG975">
        <f>VLOOKUP($A975,眼底和Gensini!$A:$L,11,0)</f>
        <v>1.33955</v>
      </c>
      <c r="AH975">
        <f>VLOOKUP($A975,眼底和Gensini!$A:$L,12,0)</f>
        <v>106</v>
      </c>
    </row>
    <row r="976" spans="1:34" x14ac:dyDescent="0.25">
      <c r="A976">
        <v>150683</v>
      </c>
      <c r="B976">
        <v>60</v>
      </c>
      <c r="C976">
        <v>1</v>
      </c>
      <c r="D976" t="s">
        <v>41</v>
      </c>
      <c r="E976" t="s">
        <v>41</v>
      </c>
      <c r="F976">
        <v>0</v>
      </c>
      <c r="G976" t="s">
        <v>73</v>
      </c>
      <c r="H976" t="s">
        <v>80</v>
      </c>
      <c r="I976" t="s">
        <v>83</v>
      </c>
      <c r="J976" t="s">
        <v>103</v>
      </c>
      <c r="K976" t="s">
        <v>83</v>
      </c>
      <c r="L976" t="s">
        <v>41</v>
      </c>
      <c r="M976" t="s">
        <v>40</v>
      </c>
      <c r="N976">
        <v>1</v>
      </c>
      <c r="O976">
        <v>4</v>
      </c>
      <c r="P976">
        <v>4.7</v>
      </c>
      <c r="Q976">
        <v>4</v>
      </c>
      <c r="R976" t="s">
        <v>52</v>
      </c>
      <c r="S976">
        <v>93</v>
      </c>
      <c r="T976">
        <v>479</v>
      </c>
      <c r="U976">
        <v>153</v>
      </c>
      <c r="V976">
        <v>106</v>
      </c>
      <c r="W976">
        <v>8.9</v>
      </c>
      <c r="X976">
        <f>VLOOKUP(A976,眼底和Gensini!$A:$L,2,0)</f>
        <v>0.60699999999999998</v>
      </c>
      <c r="Y976">
        <f>VLOOKUP($A976,眼底和Gensini!$A:$L,2,0)</f>
        <v>0.60699999999999998</v>
      </c>
      <c r="Z976">
        <f>VLOOKUP($A976,眼底和Gensini!$A:$L,4,0)</f>
        <v>57</v>
      </c>
      <c r="AA976">
        <f>VLOOKUP($A976,眼底和Gensini!$A:$L,5,0)</f>
        <v>51.5</v>
      </c>
      <c r="AB976">
        <f>VLOOKUP($A976,眼底和Gensini!$A:$L,6,0)</f>
        <v>94.5</v>
      </c>
      <c r="AC976">
        <f>VLOOKUP($A976,眼底和Gensini!$A:$L,7,0)</f>
        <v>99</v>
      </c>
      <c r="AD976">
        <f>VLOOKUP($A976,眼底和Gensini!$A:$L,8,0)</f>
        <v>1.46799999999999</v>
      </c>
      <c r="AE976">
        <f>VLOOKUP($A976,眼底和Gensini!$A:$L,9,0)</f>
        <v>1.5485</v>
      </c>
      <c r="AF976">
        <f>VLOOKUP($A976,眼底和Gensini!$A:$L,10,0)</f>
        <v>1.1376500000000001</v>
      </c>
      <c r="AG976">
        <f>VLOOKUP($A976,眼底和Gensini!$A:$L,11,0)</f>
        <v>1.2130999999999901</v>
      </c>
      <c r="AH976">
        <f>VLOOKUP($A976,眼底和Gensini!$A:$L,12,0)</f>
        <v>4</v>
      </c>
    </row>
    <row r="977" spans="1:34" x14ac:dyDescent="0.25">
      <c r="A977">
        <v>293035</v>
      </c>
      <c r="B977">
        <v>74</v>
      </c>
      <c r="C977">
        <v>2</v>
      </c>
      <c r="D977" t="s">
        <v>40</v>
      </c>
      <c r="E977" t="s">
        <v>40</v>
      </c>
      <c r="F977">
        <v>0</v>
      </c>
      <c r="G977" t="e">
        <v>#N/A</v>
      </c>
      <c r="H977" t="e">
        <v>#N/A</v>
      </c>
      <c r="I977" t="e">
        <v>#N/A</v>
      </c>
      <c r="J977" t="e">
        <v>#N/A</v>
      </c>
      <c r="K977" t="e">
        <v>#N/A</v>
      </c>
      <c r="L977" t="s">
        <v>40</v>
      </c>
      <c r="M977" t="s">
        <v>41</v>
      </c>
      <c r="N977">
        <v>1</v>
      </c>
      <c r="O977">
        <v>4.03</v>
      </c>
      <c r="P977">
        <v>6.2</v>
      </c>
      <c r="Q977">
        <v>0</v>
      </c>
      <c r="R977" t="s">
        <v>52</v>
      </c>
      <c r="S977">
        <v>49</v>
      </c>
      <c r="T977">
        <v>198</v>
      </c>
      <c r="U977">
        <v>130</v>
      </c>
      <c r="V977">
        <v>31</v>
      </c>
      <c r="W977">
        <v>1</v>
      </c>
      <c r="X977">
        <f>VLOOKUP(A977,眼底和Gensini!$A:$L,2,0)</f>
        <v>0.61299999999999999</v>
      </c>
      <c r="Y977">
        <f>VLOOKUP($A977,眼底和Gensini!$A:$L,2,0)</f>
        <v>0.61299999999999999</v>
      </c>
      <c r="Z977">
        <f>VLOOKUP($A977,眼底和Gensini!$A:$L,4,0)</f>
        <v>65.5</v>
      </c>
      <c r="AA977">
        <f>VLOOKUP($A977,眼底和Gensini!$A:$L,5,0)</f>
        <v>69</v>
      </c>
      <c r="AB977">
        <f>VLOOKUP($A977,眼底和Gensini!$A:$L,6,0)</f>
        <v>112</v>
      </c>
      <c r="AC977">
        <f>VLOOKUP($A977,眼底和Gensini!$A:$L,7,0)</f>
        <v>110.5</v>
      </c>
      <c r="AD977">
        <f>VLOOKUP($A977,眼底和Gensini!$A:$L,8,0)</f>
        <v>1.4079999999999899</v>
      </c>
      <c r="AE977">
        <f>VLOOKUP($A977,眼底和Gensini!$A:$L,9,0)</f>
        <v>1.4275</v>
      </c>
      <c r="AF977">
        <f>VLOOKUP($A977,眼底和Gensini!$A:$L,10,0)</f>
        <v>0.78969999999999996</v>
      </c>
      <c r="AG977">
        <f>VLOOKUP($A977,眼底和Gensini!$A:$L,11,0)</f>
        <v>1.3043</v>
      </c>
      <c r="AH977">
        <f>VLOOKUP($A977,眼底和Gensini!$A:$L,12,0)</f>
        <v>0</v>
      </c>
    </row>
    <row r="978" spans="1:34" x14ac:dyDescent="0.25">
      <c r="A978">
        <v>347013</v>
      </c>
      <c r="B978">
        <v>78</v>
      </c>
      <c r="C978">
        <v>2</v>
      </c>
      <c r="D978" t="s">
        <v>40</v>
      </c>
      <c r="E978" t="s">
        <v>40</v>
      </c>
      <c r="F978">
        <v>0</v>
      </c>
      <c r="G978" t="s">
        <v>47</v>
      </c>
      <c r="H978" t="s">
        <v>74</v>
      </c>
      <c r="I978" t="s">
        <v>55</v>
      </c>
      <c r="J978" t="s">
        <v>111</v>
      </c>
      <c r="K978" t="s">
        <v>76</v>
      </c>
      <c r="L978" t="s">
        <v>41</v>
      </c>
      <c r="M978" t="s">
        <v>41</v>
      </c>
      <c r="N978">
        <v>1</v>
      </c>
      <c r="O978">
        <v>5.37</v>
      </c>
      <c r="P978">
        <v>6.1</v>
      </c>
      <c r="Q978">
        <v>46</v>
      </c>
      <c r="R978">
        <v>3</v>
      </c>
      <c r="S978">
        <v>80</v>
      </c>
      <c r="T978">
        <v>324</v>
      </c>
      <c r="U978">
        <v>132</v>
      </c>
      <c r="V978">
        <v>60</v>
      </c>
      <c r="W978">
        <v>5.7</v>
      </c>
      <c r="X978">
        <f>VLOOKUP(A978,眼底和Gensini!$A:$L,2,0)</f>
        <v>0.72550000000000003</v>
      </c>
      <c r="Y978">
        <f>VLOOKUP($A978,眼底和Gensini!$A:$L,2,0)</f>
        <v>0.72550000000000003</v>
      </c>
      <c r="Z978">
        <f>VLOOKUP($A978,眼底和Gensini!$A:$L,4,0)</f>
        <v>55</v>
      </c>
      <c r="AA978">
        <f>VLOOKUP($A978,眼底和Gensini!$A:$L,5,0)</f>
        <v>51</v>
      </c>
      <c r="AB978">
        <f>VLOOKUP($A978,眼底和Gensini!$A:$L,6,0)</f>
        <v>76</v>
      </c>
      <c r="AC978">
        <f>VLOOKUP($A978,眼底和Gensini!$A:$L,7,0)</f>
        <v>71.5</v>
      </c>
      <c r="AD978">
        <f>VLOOKUP($A978,眼底和Gensini!$A:$L,8,0)</f>
        <v>1.3414999999999899</v>
      </c>
      <c r="AE978">
        <f>VLOOKUP($A978,眼底和Gensini!$A:$L,9,0)</f>
        <v>1.4125000000000001</v>
      </c>
      <c r="AF978">
        <f>VLOOKUP($A978,眼底和Gensini!$A:$L,10,0)</f>
        <v>0.95574999999999999</v>
      </c>
      <c r="AG978">
        <f>VLOOKUP($A978,眼底和Gensini!$A:$L,11,0)</f>
        <v>1.2450999999999901</v>
      </c>
      <c r="AH978">
        <f>VLOOKUP($A978,眼底和Gensini!$A:$L,12,0)</f>
        <v>46</v>
      </c>
    </row>
    <row r="979" spans="1:34" x14ac:dyDescent="0.25">
      <c r="A979">
        <v>417770</v>
      </c>
      <c r="B979">
        <v>62</v>
      </c>
      <c r="C979">
        <v>1</v>
      </c>
      <c r="D979" t="s">
        <v>41</v>
      </c>
      <c r="E979" t="s">
        <v>41</v>
      </c>
      <c r="F979">
        <v>0</v>
      </c>
      <c r="G979" t="s">
        <v>100</v>
      </c>
      <c r="H979" t="s">
        <v>72</v>
      </c>
      <c r="I979" t="s">
        <v>80</v>
      </c>
      <c r="J979" t="s">
        <v>136</v>
      </c>
      <c r="K979" t="s">
        <v>121</v>
      </c>
      <c r="L979" t="s">
        <v>41</v>
      </c>
      <c r="M979" t="s">
        <v>40</v>
      </c>
      <c r="N979">
        <v>1</v>
      </c>
      <c r="O979">
        <v>3.87</v>
      </c>
      <c r="P979">
        <v>4.5</v>
      </c>
      <c r="Q979">
        <v>40</v>
      </c>
      <c r="R979" t="s">
        <v>52</v>
      </c>
      <c r="S979">
        <v>66</v>
      </c>
      <c r="T979">
        <v>294</v>
      </c>
      <c r="U979">
        <v>218</v>
      </c>
      <c r="V979">
        <v>33</v>
      </c>
      <c r="W979">
        <v>19.5</v>
      </c>
      <c r="X979">
        <f>VLOOKUP(A979,眼底和Gensini!$A:$L,2,0)</f>
        <v>0.752</v>
      </c>
      <c r="Y979">
        <f>VLOOKUP($A979,眼底和Gensini!$A:$L,2,0)</f>
        <v>0.752</v>
      </c>
      <c r="Z979">
        <f>VLOOKUP($A979,眼底和Gensini!$A:$L,4,0)</f>
        <v>86</v>
      </c>
      <c r="AA979">
        <f>VLOOKUP($A979,眼底和Gensini!$A:$L,5,0)</f>
        <v>70.5</v>
      </c>
      <c r="AB979">
        <f>VLOOKUP($A979,眼底和Gensini!$A:$L,6,0)</f>
        <v>111</v>
      </c>
      <c r="AC979">
        <f>VLOOKUP($A979,眼底和Gensini!$A:$L,7,0)</f>
        <v>115.5</v>
      </c>
      <c r="AD979">
        <f>VLOOKUP($A979,眼底和Gensini!$A:$L,8,0)</f>
        <v>1.3565</v>
      </c>
      <c r="AE979">
        <f>VLOOKUP($A979,眼底和Gensini!$A:$L,9,0)</f>
        <v>1.4929999999999899</v>
      </c>
      <c r="AF979">
        <f>VLOOKUP($A979,眼底和Gensini!$A:$L,10,0)</f>
        <v>1.0112999999999901</v>
      </c>
      <c r="AG979">
        <f>VLOOKUP($A979,眼底和Gensini!$A:$L,11,0)</f>
        <v>1.4293</v>
      </c>
      <c r="AH979">
        <f>VLOOKUP($A979,眼底和Gensini!$A:$L,12,0)</f>
        <v>40</v>
      </c>
    </row>
    <row r="980" spans="1:34" x14ac:dyDescent="0.25">
      <c r="A980">
        <v>397440</v>
      </c>
      <c r="B980">
        <v>35</v>
      </c>
      <c r="C980">
        <v>1</v>
      </c>
      <c r="D980" t="s">
        <v>41</v>
      </c>
      <c r="E980" t="s">
        <v>41</v>
      </c>
      <c r="F980">
        <v>0</v>
      </c>
      <c r="G980" t="s">
        <v>88</v>
      </c>
      <c r="H980" t="s">
        <v>165</v>
      </c>
      <c r="I980" t="s">
        <v>114</v>
      </c>
      <c r="J980" t="s">
        <v>66</v>
      </c>
      <c r="K980" t="s">
        <v>114</v>
      </c>
      <c r="L980" t="s">
        <v>40</v>
      </c>
      <c r="M980" t="s">
        <v>41</v>
      </c>
      <c r="N980">
        <v>1</v>
      </c>
      <c r="O980">
        <v>4.1100000000000003</v>
      </c>
      <c r="P980">
        <v>5.2</v>
      </c>
      <c r="Q980">
        <v>0</v>
      </c>
      <c r="R980" t="s">
        <v>52</v>
      </c>
      <c r="S980">
        <v>80</v>
      </c>
      <c r="T980">
        <v>477</v>
      </c>
      <c r="U980">
        <v>165</v>
      </c>
      <c r="V980">
        <v>94</v>
      </c>
      <c r="W980">
        <v>2.7</v>
      </c>
      <c r="X980">
        <f>VLOOKUP(A980,眼底和Gensini!$A:$L,2,0)</f>
        <v>0.8165</v>
      </c>
      <c r="Y980">
        <f>VLOOKUP($A980,眼底和Gensini!$A:$L,2,0)</f>
        <v>0.8165</v>
      </c>
      <c r="Z980">
        <f>VLOOKUP($A980,眼底和Gensini!$A:$L,4,0)</f>
        <v>79.5</v>
      </c>
      <c r="AA980">
        <f>VLOOKUP($A980,眼底和Gensini!$A:$L,5,0)</f>
        <v>69.5</v>
      </c>
      <c r="AB980">
        <f>VLOOKUP($A980,眼底和Gensini!$A:$L,6,0)</f>
        <v>98.5</v>
      </c>
      <c r="AC980">
        <f>VLOOKUP($A980,眼底和Gensini!$A:$L,7,0)</f>
        <v>117.5</v>
      </c>
      <c r="AD980">
        <f>VLOOKUP($A980,眼底和Gensini!$A:$L,8,0)</f>
        <v>1.6604999999999901</v>
      </c>
      <c r="AE980">
        <f>VLOOKUP($A980,眼底和Gensini!$A:$L,9,0)</f>
        <v>1.6535</v>
      </c>
      <c r="AF980">
        <f>VLOOKUP($A980,眼底和Gensini!$A:$L,10,0)</f>
        <v>1.05755</v>
      </c>
      <c r="AG980">
        <f>VLOOKUP($A980,眼底和Gensini!$A:$L,11,0)</f>
        <v>1.0965</v>
      </c>
      <c r="AH980">
        <f>VLOOKUP($A980,眼底和Gensini!$A:$L,12,0)</f>
        <v>0</v>
      </c>
    </row>
    <row r="981" spans="1:34" x14ac:dyDescent="0.25">
      <c r="A981">
        <v>417900</v>
      </c>
      <c r="B981">
        <v>37</v>
      </c>
      <c r="C981">
        <v>1</v>
      </c>
      <c r="D981" t="s">
        <v>41</v>
      </c>
      <c r="E981" t="s">
        <v>41</v>
      </c>
      <c r="F981">
        <v>0</v>
      </c>
      <c r="G981" t="s">
        <v>156</v>
      </c>
      <c r="H981" t="s">
        <v>130</v>
      </c>
      <c r="I981" t="s">
        <v>72</v>
      </c>
      <c r="J981" t="s">
        <v>111</v>
      </c>
      <c r="K981" t="s">
        <v>65</v>
      </c>
      <c r="L981" t="s">
        <v>40</v>
      </c>
      <c r="M981" t="s">
        <v>41</v>
      </c>
      <c r="N981">
        <v>1</v>
      </c>
      <c r="O981">
        <v>4</v>
      </c>
      <c r="P981">
        <v>9.5</v>
      </c>
      <c r="Q981">
        <v>10</v>
      </c>
      <c r="R981" t="s">
        <v>52</v>
      </c>
      <c r="S981">
        <v>67</v>
      </c>
      <c r="T981">
        <v>438</v>
      </c>
      <c r="U981">
        <v>186</v>
      </c>
      <c r="V981">
        <v>50</v>
      </c>
      <c r="W981">
        <v>12.2</v>
      </c>
      <c r="X981">
        <f>VLOOKUP(A981,眼底和Gensini!$A:$L,2,0)</f>
        <v>0.79600000000000004</v>
      </c>
      <c r="Y981">
        <f>VLOOKUP($A981,眼底和Gensini!$A:$L,2,0)</f>
        <v>0.79600000000000004</v>
      </c>
      <c r="Z981">
        <f>VLOOKUP($A981,眼底和Gensini!$A:$L,4,0)</f>
        <v>64</v>
      </c>
      <c r="AA981">
        <f>VLOOKUP($A981,眼底和Gensini!$A:$L,5,0)</f>
        <v>66.5</v>
      </c>
      <c r="AB981">
        <f>VLOOKUP($A981,眼底和Gensini!$A:$L,6,0)</f>
        <v>80.5</v>
      </c>
      <c r="AC981">
        <f>VLOOKUP($A981,眼底和Gensini!$A:$L,7,0)</f>
        <v>89.5</v>
      </c>
      <c r="AD981">
        <f>VLOOKUP($A981,眼底和Gensini!$A:$L,8,0)</f>
        <v>1.6655</v>
      </c>
      <c r="AE981">
        <f>VLOOKUP($A981,眼底和Gensini!$A:$L,9,0)</f>
        <v>1.64</v>
      </c>
      <c r="AF981">
        <f>VLOOKUP($A981,眼底和Gensini!$A:$L,10,0)</f>
        <v>0.93645</v>
      </c>
      <c r="AG981">
        <f>VLOOKUP($A981,眼底和Gensini!$A:$L,11,0)</f>
        <v>1.3265</v>
      </c>
      <c r="AH981">
        <f>VLOOKUP($A981,眼底和Gensini!$A:$L,12,0)</f>
        <v>10</v>
      </c>
    </row>
    <row r="982" spans="1:34" x14ac:dyDescent="0.25">
      <c r="A982">
        <v>417830</v>
      </c>
      <c r="B982">
        <v>68</v>
      </c>
      <c r="C982">
        <v>1</v>
      </c>
      <c r="D982" t="s">
        <v>41</v>
      </c>
      <c r="E982" t="s">
        <v>41</v>
      </c>
      <c r="F982">
        <v>0</v>
      </c>
      <c r="G982" t="e">
        <v>#N/A</v>
      </c>
      <c r="H982" t="e">
        <v>#N/A</v>
      </c>
      <c r="I982" t="s">
        <v>114</v>
      </c>
      <c r="J982" t="e">
        <v>#N/A</v>
      </c>
      <c r="K982" t="e">
        <v>#N/A</v>
      </c>
      <c r="L982" t="s">
        <v>40</v>
      </c>
      <c r="M982" t="s">
        <v>41</v>
      </c>
      <c r="N982">
        <v>1</v>
      </c>
      <c r="O982">
        <v>4.99</v>
      </c>
      <c r="P982">
        <v>5.6</v>
      </c>
      <c r="Q982">
        <v>46</v>
      </c>
      <c r="R982" t="s">
        <v>52</v>
      </c>
      <c r="S982">
        <v>69</v>
      </c>
      <c r="T982">
        <v>317</v>
      </c>
      <c r="U982">
        <v>166</v>
      </c>
      <c r="V982">
        <v>171</v>
      </c>
      <c r="W982">
        <v>4.7</v>
      </c>
      <c r="X982">
        <f>VLOOKUP(A982,眼底和Gensini!$A:$L,2,0)</f>
        <v>0.83050000000000002</v>
      </c>
      <c r="Y982">
        <f>VLOOKUP($A982,眼底和Gensini!$A:$L,2,0)</f>
        <v>0.83050000000000002</v>
      </c>
      <c r="Z982">
        <f>VLOOKUP($A982,眼底和Gensini!$A:$L,4,0)</f>
        <v>41.5</v>
      </c>
      <c r="AA982">
        <f>VLOOKUP($A982,眼底和Gensini!$A:$L,5,0)</f>
        <v>37.5</v>
      </c>
      <c r="AB982">
        <f>VLOOKUP($A982,眼底和Gensini!$A:$L,6,0)</f>
        <v>50</v>
      </c>
      <c r="AC982">
        <f>VLOOKUP($A982,眼底和Gensini!$A:$L,7,0)</f>
        <v>59.5</v>
      </c>
      <c r="AD982">
        <f>VLOOKUP($A982,眼底和Gensini!$A:$L,8,0)</f>
        <v>1.4024999999999901</v>
      </c>
      <c r="AE982">
        <f>VLOOKUP($A982,眼底和Gensini!$A:$L,9,0)</f>
        <v>1.514</v>
      </c>
      <c r="AF982">
        <f>VLOOKUP($A982,眼底和Gensini!$A:$L,10,0)</f>
        <v>0.696549999999999</v>
      </c>
      <c r="AG982">
        <f>VLOOKUP($A982,眼底和Gensini!$A:$L,11,0)</f>
        <v>1.0563</v>
      </c>
      <c r="AH982">
        <f>VLOOKUP($A982,眼底和Gensini!$A:$L,12,0)</f>
        <v>46</v>
      </c>
    </row>
    <row r="983" spans="1:34" x14ac:dyDescent="0.25">
      <c r="A983">
        <v>341824</v>
      </c>
      <c r="B983">
        <v>61</v>
      </c>
      <c r="C983">
        <v>1</v>
      </c>
      <c r="D983" t="s">
        <v>40</v>
      </c>
      <c r="E983" t="s">
        <v>41</v>
      </c>
      <c r="F983">
        <v>0</v>
      </c>
      <c r="G983" t="s">
        <v>134</v>
      </c>
      <c r="H983" t="s">
        <v>74</v>
      </c>
      <c r="I983" t="s">
        <v>55</v>
      </c>
      <c r="J983" t="s">
        <v>106</v>
      </c>
      <c r="K983" t="s">
        <v>121</v>
      </c>
      <c r="L983" t="s">
        <v>41</v>
      </c>
      <c r="M983" t="s">
        <v>41</v>
      </c>
      <c r="N983">
        <v>1</v>
      </c>
      <c r="O983">
        <v>2.9</v>
      </c>
      <c r="P983">
        <v>5.3</v>
      </c>
      <c r="Q983">
        <v>16</v>
      </c>
      <c r="R983" t="s">
        <v>52</v>
      </c>
      <c r="S983">
        <v>56</v>
      </c>
      <c r="T983">
        <v>399</v>
      </c>
      <c r="U983">
        <v>114</v>
      </c>
      <c r="V983">
        <v>54</v>
      </c>
      <c r="W983">
        <v>14.1</v>
      </c>
      <c r="X983">
        <f>VLOOKUP(A983,眼底和Gensini!$A:$L,2,0)</f>
        <v>0.68899999999999995</v>
      </c>
      <c r="Y983">
        <f>VLOOKUP($A983,眼底和Gensini!$A:$L,2,0)</f>
        <v>0.68899999999999995</v>
      </c>
      <c r="Z983">
        <f>VLOOKUP($A983,眼底和Gensini!$A:$L,4,0)</f>
        <v>85.5</v>
      </c>
      <c r="AA983">
        <f>VLOOKUP($A983,眼底和Gensini!$A:$L,5,0)</f>
        <v>79</v>
      </c>
      <c r="AB983">
        <f>VLOOKUP($A983,眼底和Gensini!$A:$L,6,0)</f>
        <v>123.5</v>
      </c>
      <c r="AC983">
        <f>VLOOKUP($A983,眼底和Gensini!$A:$L,7,0)</f>
        <v>124</v>
      </c>
      <c r="AD983">
        <f>VLOOKUP($A983,眼底和Gensini!$A:$L,8,0)</f>
        <v>1.585</v>
      </c>
      <c r="AE983">
        <f>VLOOKUP($A983,眼底和Gensini!$A:$L,9,0)</f>
        <v>1.6240000000000001</v>
      </c>
      <c r="AF983">
        <f>VLOOKUP($A983,眼底和Gensini!$A:$L,10,0)</f>
        <v>0.69655</v>
      </c>
      <c r="AG983">
        <f>VLOOKUP($A983,眼底和Gensini!$A:$L,11,0)</f>
        <v>1.819</v>
      </c>
      <c r="AH983">
        <f>VLOOKUP($A983,眼底和Gensini!$A:$L,12,0)</f>
        <v>16</v>
      </c>
    </row>
    <row r="984" spans="1:34" x14ac:dyDescent="0.25">
      <c r="A984">
        <v>417901</v>
      </c>
      <c r="B984">
        <v>65</v>
      </c>
      <c r="C984">
        <v>1</v>
      </c>
      <c r="D984" t="s">
        <v>41</v>
      </c>
      <c r="E984" t="s">
        <v>41</v>
      </c>
      <c r="F984">
        <v>0</v>
      </c>
      <c r="G984" t="s">
        <v>57</v>
      </c>
      <c r="H984" t="s">
        <v>55</v>
      </c>
      <c r="I984" t="s">
        <v>72</v>
      </c>
      <c r="J984" t="s">
        <v>129</v>
      </c>
      <c r="K984" t="s">
        <v>105</v>
      </c>
      <c r="L984" t="s">
        <v>41</v>
      </c>
      <c r="M984" t="s">
        <v>40</v>
      </c>
      <c r="N984">
        <v>1</v>
      </c>
      <c r="O984">
        <v>4.3899999999999997</v>
      </c>
      <c r="P984">
        <v>4.5</v>
      </c>
      <c r="Q984">
        <v>0</v>
      </c>
      <c r="R984" t="e">
        <v>#N/A</v>
      </c>
      <c r="S984">
        <v>62</v>
      </c>
      <c r="T984">
        <v>276</v>
      </c>
      <c r="U984">
        <v>148</v>
      </c>
      <c r="V984">
        <v>70</v>
      </c>
      <c r="W984">
        <v>13.6</v>
      </c>
      <c r="X984">
        <f>VLOOKUP(A984,眼底和Gensini!$A:$L,2,0)</f>
        <v>0.624</v>
      </c>
      <c r="Y984">
        <f>VLOOKUP($A984,眼底和Gensini!$A:$L,2,0)</f>
        <v>0.624</v>
      </c>
      <c r="Z984">
        <f>VLOOKUP($A984,眼底和Gensini!$A:$L,4,0)</f>
        <v>68</v>
      </c>
      <c r="AA984">
        <f>VLOOKUP($A984,眼底和Gensini!$A:$L,5,0)</f>
        <v>73</v>
      </c>
      <c r="AB984">
        <f>VLOOKUP($A984,眼底和Gensini!$A:$L,6,0)</f>
        <v>109</v>
      </c>
      <c r="AC984">
        <f>VLOOKUP($A984,眼底和Gensini!$A:$L,7,0)</f>
        <v>120</v>
      </c>
      <c r="AD984">
        <f>VLOOKUP($A984,眼底和Gensini!$A:$L,8,0)</f>
        <v>1.603</v>
      </c>
      <c r="AE984">
        <f>VLOOKUP($A984,眼底和Gensini!$A:$L,9,0)</f>
        <v>1.623</v>
      </c>
      <c r="AF984">
        <f>VLOOKUP($A984,眼底和Gensini!$A:$L,10,0)</f>
        <v>0.78309999999999902</v>
      </c>
      <c r="AG984">
        <f>VLOOKUP($A984,眼底和Gensini!$A:$L,11,0)</f>
        <v>1.37184999999999</v>
      </c>
      <c r="AH984">
        <f>VLOOKUP($A984,眼底和Gensini!$A:$L,12,0)</f>
        <v>0</v>
      </c>
    </row>
    <row r="985" spans="1:34" x14ac:dyDescent="0.25">
      <c r="A985">
        <v>393443</v>
      </c>
      <c r="B985">
        <v>70</v>
      </c>
      <c r="C985">
        <v>1</v>
      </c>
      <c r="D985" t="s">
        <v>41</v>
      </c>
      <c r="E985" t="s">
        <v>41</v>
      </c>
      <c r="F985">
        <v>0</v>
      </c>
      <c r="G985" t="s">
        <v>57</v>
      </c>
      <c r="H985" t="s">
        <v>74</v>
      </c>
      <c r="I985" t="s">
        <v>51</v>
      </c>
      <c r="J985" t="s">
        <v>68</v>
      </c>
      <c r="K985" t="s">
        <v>72</v>
      </c>
      <c r="L985" t="s">
        <v>40</v>
      </c>
      <c r="M985" t="s">
        <v>40</v>
      </c>
      <c r="N985">
        <v>1</v>
      </c>
      <c r="O985">
        <v>3.56</v>
      </c>
      <c r="P985">
        <v>6.4</v>
      </c>
      <c r="Q985">
        <v>32</v>
      </c>
      <c r="R985" t="s">
        <v>52</v>
      </c>
      <c r="S985">
        <v>62</v>
      </c>
      <c r="T985">
        <v>283</v>
      </c>
      <c r="U985">
        <v>191</v>
      </c>
      <c r="V985">
        <v>94</v>
      </c>
      <c r="W985">
        <v>21.2</v>
      </c>
      <c r="X985">
        <f>VLOOKUP(A985,眼底和Gensini!$A:$L,2,0)</f>
        <v>0.78200000000000003</v>
      </c>
      <c r="Y985">
        <f>VLOOKUP($A985,眼底和Gensini!$A:$L,2,0)</f>
        <v>0.78200000000000003</v>
      </c>
      <c r="Z985">
        <f>VLOOKUP($A985,眼底和Gensini!$A:$L,4,0)</f>
        <v>73.5</v>
      </c>
      <c r="AA985">
        <f>VLOOKUP($A985,眼底和Gensini!$A:$L,5,0)</f>
        <v>58</v>
      </c>
      <c r="AB985">
        <f>VLOOKUP($A985,眼底和Gensini!$A:$L,6,0)</f>
        <v>95</v>
      </c>
      <c r="AC985">
        <f>VLOOKUP($A985,眼底和Gensini!$A:$L,7,0)</f>
        <v>77.5</v>
      </c>
      <c r="AD985">
        <f>VLOOKUP($A985,眼底和Gensini!$A:$L,8,0)</f>
        <v>1.4590000000000001</v>
      </c>
      <c r="AE985">
        <f>VLOOKUP($A985,眼底和Gensini!$A:$L,9,0)</f>
        <v>1.50999999999999</v>
      </c>
      <c r="AF985">
        <f>VLOOKUP($A985,眼底和Gensini!$A:$L,10,0)</f>
        <v>1.4327999999999901</v>
      </c>
      <c r="AG985">
        <f>VLOOKUP($A985,眼底和Gensini!$A:$L,11,0)</f>
        <v>0.97114999999999996</v>
      </c>
      <c r="AH985">
        <f>VLOOKUP($A985,眼底和Gensini!$A:$L,12,0)</f>
        <v>32</v>
      </c>
    </row>
    <row r="986" spans="1:34" x14ac:dyDescent="0.25">
      <c r="A986">
        <v>417981</v>
      </c>
      <c r="B986">
        <v>68</v>
      </c>
      <c r="C986">
        <v>2</v>
      </c>
      <c r="D986" t="s">
        <v>40</v>
      </c>
      <c r="E986" t="s">
        <v>41</v>
      </c>
      <c r="F986">
        <v>0</v>
      </c>
      <c r="G986" t="s">
        <v>143</v>
      </c>
      <c r="H986" t="s">
        <v>43</v>
      </c>
      <c r="I986" t="s">
        <v>55</v>
      </c>
      <c r="J986" t="s">
        <v>71</v>
      </c>
      <c r="K986" t="s">
        <v>55</v>
      </c>
      <c r="L986" t="s">
        <v>41</v>
      </c>
      <c r="M986" t="s">
        <v>41</v>
      </c>
      <c r="N986">
        <v>1</v>
      </c>
      <c r="O986">
        <v>3.42</v>
      </c>
      <c r="P986">
        <v>6</v>
      </c>
      <c r="Q986">
        <v>22</v>
      </c>
      <c r="R986" t="s">
        <v>52</v>
      </c>
      <c r="S986">
        <v>60</v>
      </c>
      <c r="T986">
        <v>326</v>
      </c>
      <c r="U986">
        <v>177</v>
      </c>
      <c r="V986">
        <v>57</v>
      </c>
      <c r="W986">
        <v>2.1</v>
      </c>
      <c r="X986">
        <f>VLOOKUP(A986,眼底和Gensini!$A:$L,2,0)</f>
        <v>0.67399999999999904</v>
      </c>
      <c r="Y986">
        <f>VLOOKUP($A986,眼底和Gensini!$A:$L,2,0)</f>
        <v>0.67399999999999904</v>
      </c>
      <c r="Z986">
        <f>VLOOKUP($A986,眼底和Gensini!$A:$L,4,0)</f>
        <v>63.5</v>
      </c>
      <c r="AA986">
        <f>VLOOKUP($A986,眼底和Gensini!$A:$L,5,0)</f>
        <v>52</v>
      </c>
      <c r="AB986">
        <f>VLOOKUP($A986,眼底和Gensini!$A:$L,6,0)</f>
        <v>96</v>
      </c>
      <c r="AC986">
        <f>VLOOKUP($A986,眼底和Gensini!$A:$L,7,0)</f>
        <v>103</v>
      </c>
      <c r="AD986">
        <f>VLOOKUP($A986,眼底和Gensini!$A:$L,8,0)</f>
        <v>1.45</v>
      </c>
      <c r="AE986">
        <f>VLOOKUP($A986,眼底和Gensini!$A:$L,9,0)</f>
        <v>1.5554999999999899</v>
      </c>
      <c r="AF986">
        <f>VLOOKUP($A986,眼底和Gensini!$A:$L,10,0)</f>
        <v>1.0750999999999999</v>
      </c>
      <c r="AG986">
        <f>VLOOKUP($A986,眼底和Gensini!$A:$L,11,0)</f>
        <v>2.0745499999999999</v>
      </c>
      <c r="AH986">
        <f>VLOOKUP($A986,眼底和Gensini!$A:$L,12,0)</f>
        <v>22</v>
      </c>
    </row>
    <row r="987" spans="1:34" x14ac:dyDescent="0.25">
      <c r="A987">
        <v>417854</v>
      </c>
      <c r="B987">
        <v>72</v>
      </c>
      <c r="C987">
        <v>1</v>
      </c>
      <c r="D987" t="s">
        <v>40</v>
      </c>
      <c r="E987" t="s">
        <v>41</v>
      </c>
      <c r="F987">
        <v>0</v>
      </c>
      <c r="G987" t="e">
        <v>#N/A</v>
      </c>
      <c r="H987" t="e">
        <v>#N/A</v>
      </c>
      <c r="I987" t="e">
        <v>#N/A</v>
      </c>
      <c r="J987" t="e">
        <v>#N/A</v>
      </c>
      <c r="K987" t="e">
        <v>#N/A</v>
      </c>
      <c r="L987" t="s">
        <v>41</v>
      </c>
      <c r="M987" t="s">
        <v>40</v>
      </c>
      <c r="N987">
        <v>1</v>
      </c>
      <c r="O987">
        <v>6.15</v>
      </c>
      <c r="P987">
        <v>6.8</v>
      </c>
      <c r="Q987">
        <v>10</v>
      </c>
      <c r="R987" t="e">
        <v>#N/A</v>
      </c>
      <c r="S987">
        <v>100</v>
      </c>
      <c r="T987">
        <v>539</v>
      </c>
      <c r="U987">
        <v>217</v>
      </c>
      <c r="V987">
        <v>114</v>
      </c>
      <c r="W987">
        <v>14</v>
      </c>
      <c r="X987">
        <f>VLOOKUP(A987,眼底和Gensini!$A:$L,2,0)</f>
        <v>0.76500000000000001</v>
      </c>
      <c r="Y987">
        <f>VLOOKUP($A987,眼底和Gensini!$A:$L,2,0)</f>
        <v>0.76500000000000001</v>
      </c>
      <c r="Z987">
        <f>VLOOKUP($A987,眼底和Gensini!$A:$L,4,0)</f>
        <v>60.5</v>
      </c>
      <c r="AA987">
        <f>VLOOKUP($A987,眼底和Gensini!$A:$L,5,0)</f>
        <v>61</v>
      </c>
      <c r="AB987">
        <f>VLOOKUP($A987,眼底和Gensini!$A:$L,6,0)</f>
        <v>78.5</v>
      </c>
      <c r="AC987">
        <f>VLOOKUP($A987,眼底和Gensini!$A:$L,7,0)</f>
        <v>85.5</v>
      </c>
      <c r="AD987">
        <f>VLOOKUP($A987,眼底和Gensini!$A:$L,8,0)</f>
        <v>1.4450000000000001</v>
      </c>
      <c r="AE987">
        <f>VLOOKUP($A987,眼底和Gensini!$A:$L,9,0)</f>
        <v>1.5345</v>
      </c>
      <c r="AF987">
        <f>VLOOKUP($A987,眼底和Gensini!$A:$L,10,0)</f>
        <v>0.98694999999999999</v>
      </c>
      <c r="AG987">
        <f>VLOOKUP($A987,眼底和Gensini!$A:$L,11,0)</f>
        <v>1.3103499999999999</v>
      </c>
      <c r="AH987">
        <f>VLOOKUP($A987,眼底和Gensini!$A:$L,12,0)</f>
        <v>10</v>
      </c>
    </row>
    <row r="988" spans="1:34" x14ac:dyDescent="0.25">
      <c r="A988">
        <v>171586</v>
      </c>
      <c r="B988">
        <v>54</v>
      </c>
      <c r="C988">
        <v>1</v>
      </c>
      <c r="D988" t="s">
        <v>41</v>
      </c>
      <c r="E988" t="s">
        <v>41</v>
      </c>
      <c r="F988">
        <v>0</v>
      </c>
      <c r="G988" t="s">
        <v>88</v>
      </c>
      <c r="H988" t="s">
        <v>60</v>
      </c>
      <c r="I988" t="s">
        <v>70</v>
      </c>
      <c r="J988" t="s">
        <v>132</v>
      </c>
      <c r="K988" t="s">
        <v>60</v>
      </c>
      <c r="L988" t="s">
        <v>41</v>
      </c>
      <c r="M988" t="s">
        <v>40</v>
      </c>
      <c r="N988">
        <v>1</v>
      </c>
      <c r="O988">
        <v>2.78</v>
      </c>
      <c r="P988">
        <v>6</v>
      </c>
      <c r="Q988">
        <v>0</v>
      </c>
      <c r="R988">
        <v>6</v>
      </c>
      <c r="S988">
        <v>66</v>
      </c>
      <c r="T988">
        <v>295</v>
      </c>
      <c r="U988">
        <v>117</v>
      </c>
      <c r="V988">
        <v>52</v>
      </c>
      <c r="W988">
        <v>10.1</v>
      </c>
      <c r="X988">
        <f>VLOOKUP(A988,眼底和Gensini!$A:$L,2,0)</f>
        <v>0.57699999999999996</v>
      </c>
      <c r="Y988">
        <f>VLOOKUP($A988,眼底和Gensini!$A:$L,2,0)</f>
        <v>0.57699999999999996</v>
      </c>
      <c r="Z988">
        <f>VLOOKUP($A988,眼底和Gensini!$A:$L,4,0)</f>
        <v>57</v>
      </c>
      <c r="AA988">
        <f>VLOOKUP($A988,眼底和Gensini!$A:$L,5,0)</f>
        <v>0</v>
      </c>
      <c r="AB988">
        <f>VLOOKUP($A988,眼底和Gensini!$A:$L,6,0)</f>
        <v>81</v>
      </c>
      <c r="AC988">
        <f>VLOOKUP($A988,眼底和Gensini!$A:$L,7,0)</f>
        <v>0</v>
      </c>
      <c r="AD988">
        <f>VLOOKUP($A988,眼底和Gensini!$A:$L,8,0)</f>
        <v>1.1685000000000001</v>
      </c>
      <c r="AE988">
        <f>VLOOKUP($A988,眼底和Gensini!$A:$L,9,0)</f>
        <v>1.2755000000000001</v>
      </c>
      <c r="AF988">
        <f>VLOOKUP($A988,眼底和Gensini!$A:$L,10,0)</f>
        <v>1.1709499999999999</v>
      </c>
      <c r="AG988">
        <f>VLOOKUP($A988,眼底和Gensini!$A:$L,11,0)</f>
        <v>1.06165</v>
      </c>
      <c r="AH988">
        <f>VLOOKUP($A988,眼底和Gensini!$A:$L,12,0)</f>
        <v>0</v>
      </c>
    </row>
    <row r="989" spans="1:34" x14ac:dyDescent="0.25">
      <c r="A989">
        <v>401533</v>
      </c>
      <c r="B989">
        <v>63</v>
      </c>
      <c r="C989">
        <v>2</v>
      </c>
      <c r="D989" t="s">
        <v>41</v>
      </c>
      <c r="E989" t="s">
        <v>40</v>
      </c>
      <c r="F989">
        <v>0</v>
      </c>
      <c r="G989" t="s">
        <v>131</v>
      </c>
      <c r="H989" t="s">
        <v>114</v>
      </c>
      <c r="I989" t="s">
        <v>70</v>
      </c>
      <c r="J989" t="s">
        <v>107</v>
      </c>
      <c r="K989" t="s">
        <v>69</v>
      </c>
      <c r="L989" t="s">
        <v>41</v>
      </c>
      <c r="M989" t="s">
        <v>41</v>
      </c>
      <c r="N989">
        <v>1</v>
      </c>
      <c r="O989">
        <v>2.63</v>
      </c>
      <c r="P989">
        <v>5.9</v>
      </c>
      <c r="Q989">
        <v>38</v>
      </c>
      <c r="R989" t="s">
        <v>52</v>
      </c>
      <c r="S989">
        <v>83</v>
      </c>
      <c r="T989">
        <v>280</v>
      </c>
      <c r="U989">
        <v>162</v>
      </c>
      <c r="V989">
        <v>57</v>
      </c>
      <c r="W989">
        <v>2.7</v>
      </c>
      <c r="X989">
        <f>VLOOKUP(A989,眼底和Gensini!$A:$L,2,0)</f>
        <v>0.76049999999999995</v>
      </c>
      <c r="Y989">
        <f>VLOOKUP($A989,眼底和Gensini!$A:$L,2,0)</f>
        <v>0.76049999999999995</v>
      </c>
      <c r="Z989">
        <f>VLOOKUP($A989,眼底和Gensini!$A:$L,4,0)</f>
        <v>67</v>
      </c>
      <c r="AA989">
        <f>VLOOKUP($A989,眼底和Gensini!$A:$L,5,0)</f>
        <v>63</v>
      </c>
      <c r="AB989">
        <f>VLOOKUP($A989,眼底和Gensini!$A:$L,6,0)</f>
        <v>88.5</v>
      </c>
      <c r="AC989">
        <f>VLOOKUP($A989,眼底和Gensini!$A:$L,7,0)</f>
        <v>90</v>
      </c>
      <c r="AD989">
        <f>VLOOKUP($A989,眼底和Gensini!$A:$L,8,0)</f>
        <v>1.5519999999999901</v>
      </c>
      <c r="AE989">
        <f>VLOOKUP($A989,眼底和Gensini!$A:$L,9,0)</f>
        <v>1.5914999999999999</v>
      </c>
      <c r="AF989">
        <f>VLOOKUP($A989,眼底和Gensini!$A:$L,10,0)</f>
        <v>0.83660000000000001</v>
      </c>
      <c r="AG989">
        <f>VLOOKUP($A989,眼底和Gensini!$A:$L,11,0)</f>
        <v>1.62625</v>
      </c>
      <c r="AH989">
        <f>VLOOKUP($A989,眼底和Gensini!$A:$L,12,0)</f>
        <v>38</v>
      </c>
    </row>
    <row r="990" spans="1:34" x14ac:dyDescent="0.25">
      <c r="A990">
        <v>418004</v>
      </c>
      <c r="B990">
        <v>52</v>
      </c>
      <c r="C990">
        <v>1</v>
      </c>
      <c r="D990" t="s">
        <v>41</v>
      </c>
      <c r="E990" t="s">
        <v>40</v>
      </c>
      <c r="F990">
        <v>0</v>
      </c>
      <c r="G990" t="s">
        <v>91</v>
      </c>
      <c r="H990" t="s">
        <v>43</v>
      </c>
      <c r="I990" t="s">
        <v>55</v>
      </c>
      <c r="J990" t="s">
        <v>163</v>
      </c>
      <c r="K990" t="s">
        <v>121</v>
      </c>
      <c r="L990" t="s">
        <v>40</v>
      </c>
      <c r="M990" t="s">
        <v>41</v>
      </c>
      <c r="N990">
        <v>1</v>
      </c>
      <c r="O990">
        <v>3.06</v>
      </c>
      <c r="P990">
        <v>5.8</v>
      </c>
      <c r="Q990">
        <v>0</v>
      </c>
      <c r="R990">
        <v>0.7</v>
      </c>
      <c r="S990">
        <v>84</v>
      </c>
      <c r="T990">
        <v>428</v>
      </c>
      <c r="U990">
        <v>169</v>
      </c>
      <c r="V990">
        <v>100</v>
      </c>
      <c r="W990">
        <v>3.2</v>
      </c>
      <c r="X990">
        <f>VLOOKUP(A990,眼底和Gensini!$A:$L,2,0)</f>
        <v>0.62549999999999994</v>
      </c>
      <c r="Y990">
        <f>VLOOKUP($A990,眼底和Gensini!$A:$L,2,0)</f>
        <v>0.62549999999999994</v>
      </c>
      <c r="Z990">
        <f>VLOOKUP($A990,眼底和Gensini!$A:$L,4,0)</f>
        <v>61.5</v>
      </c>
      <c r="AA990">
        <f>VLOOKUP($A990,眼底和Gensini!$A:$L,5,0)</f>
        <v>57</v>
      </c>
      <c r="AB990">
        <f>VLOOKUP($A990,眼底和Gensini!$A:$L,6,0)</f>
        <v>102.5</v>
      </c>
      <c r="AC990">
        <f>VLOOKUP($A990,眼底和Gensini!$A:$L,7,0)</f>
        <v>97.5</v>
      </c>
      <c r="AD990">
        <f>VLOOKUP($A990,眼底和Gensini!$A:$L,8,0)</f>
        <v>1.63099999999999</v>
      </c>
      <c r="AE990">
        <f>VLOOKUP($A990,眼底和Gensini!$A:$L,9,0)</f>
        <v>1.6385000000000001</v>
      </c>
      <c r="AF990">
        <f>VLOOKUP($A990,眼底和Gensini!$A:$L,10,0)</f>
        <v>0.92615000000000003</v>
      </c>
      <c r="AG990">
        <f>VLOOKUP($A990,眼底和Gensini!$A:$L,11,0)</f>
        <v>1.4132</v>
      </c>
      <c r="AH990">
        <f>VLOOKUP($A990,眼底和Gensini!$A:$L,12,0)</f>
        <v>0</v>
      </c>
    </row>
    <row r="991" spans="1:34" x14ac:dyDescent="0.25">
      <c r="A991">
        <v>417844</v>
      </c>
      <c r="B991">
        <v>70</v>
      </c>
      <c r="C991">
        <v>1</v>
      </c>
      <c r="D991" t="s">
        <v>41</v>
      </c>
      <c r="E991" t="s">
        <v>40</v>
      </c>
      <c r="F991">
        <v>0</v>
      </c>
      <c r="G991" t="s">
        <v>91</v>
      </c>
      <c r="H991" t="s">
        <v>54</v>
      </c>
      <c r="I991" t="s">
        <v>108</v>
      </c>
      <c r="J991" t="s">
        <v>75</v>
      </c>
      <c r="K991" t="s">
        <v>101</v>
      </c>
      <c r="L991" t="s">
        <v>41</v>
      </c>
      <c r="M991" t="s">
        <v>41</v>
      </c>
      <c r="N991">
        <v>1</v>
      </c>
      <c r="O991">
        <v>4.68</v>
      </c>
      <c r="P991">
        <v>6.6</v>
      </c>
      <c r="Q991">
        <v>44</v>
      </c>
      <c r="R991">
        <v>13.9</v>
      </c>
      <c r="S991">
        <v>66</v>
      </c>
      <c r="T991">
        <v>146</v>
      </c>
      <c r="U991">
        <v>195</v>
      </c>
      <c r="V991">
        <v>89</v>
      </c>
      <c r="W991">
        <v>4.4000000000000004</v>
      </c>
      <c r="X991">
        <f>VLOOKUP(A991,眼底和Gensini!$A:$L,2,0)</f>
        <v>0.55399999999999905</v>
      </c>
      <c r="Y991">
        <f>VLOOKUP($A991,眼底和Gensini!$A:$L,2,0)</f>
        <v>0.55399999999999905</v>
      </c>
      <c r="Z991">
        <f>VLOOKUP($A991,眼底和Gensini!$A:$L,4,0)</f>
        <v>31</v>
      </c>
      <c r="AA991">
        <f>VLOOKUP($A991,眼底和Gensini!$A:$L,5,0)</f>
        <v>0</v>
      </c>
      <c r="AB991">
        <f>VLOOKUP($A991,眼底和Gensini!$A:$L,6,0)</f>
        <v>57</v>
      </c>
      <c r="AC991">
        <f>VLOOKUP($A991,眼底和Gensini!$A:$L,7,0)</f>
        <v>0</v>
      </c>
      <c r="AD991">
        <f>VLOOKUP($A991,眼底和Gensini!$A:$L,8,0)</f>
        <v>1.145</v>
      </c>
      <c r="AE991">
        <f>VLOOKUP($A991,眼底和Gensini!$A:$L,9,0)</f>
        <v>1.155</v>
      </c>
      <c r="AF991">
        <f>VLOOKUP($A991,眼底和Gensini!$A:$L,10,0)</f>
        <v>0.56599999999999995</v>
      </c>
      <c r="AG991">
        <f>VLOOKUP($A991,眼底和Gensini!$A:$L,11,0)</f>
        <v>0.93169999999999997</v>
      </c>
      <c r="AH991">
        <f>VLOOKUP($A991,眼底和Gensini!$A:$L,12,0)</f>
        <v>44</v>
      </c>
    </row>
    <row r="992" spans="1:34" x14ac:dyDescent="0.25">
      <c r="A992">
        <v>90622</v>
      </c>
      <c r="B992">
        <v>66</v>
      </c>
      <c r="C992">
        <v>1</v>
      </c>
      <c r="D992" t="s">
        <v>41</v>
      </c>
      <c r="E992" t="s">
        <v>41</v>
      </c>
      <c r="F992">
        <v>0</v>
      </c>
      <c r="G992" t="s">
        <v>88</v>
      </c>
      <c r="H992" t="s">
        <v>80</v>
      </c>
      <c r="I992" t="s">
        <v>121</v>
      </c>
      <c r="J992" t="s">
        <v>162</v>
      </c>
      <c r="K992" t="s">
        <v>58</v>
      </c>
      <c r="L992" t="s">
        <v>41</v>
      </c>
      <c r="M992" t="s">
        <v>41</v>
      </c>
      <c r="N992">
        <v>1</v>
      </c>
      <c r="O992">
        <v>5.07</v>
      </c>
      <c r="P992">
        <v>6.2</v>
      </c>
      <c r="Q992">
        <v>230</v>
      </c>
      <c r="R992" t="s">
        <v>52</v>
      </c>
      <c r="S992">
        <v>68</v>
      </c>
      <c r="T992">
        <v>309</v>
      </c>
      <c r="U992">
        <v>145</v>
      </c>
      <c r="V992">
        <v>74</v>
      </c>
      <c r="W992">
        <v>16.100000000000001</v>
      </c>
      <c r="X992">
        <f>VLOOKUP(A992,眼底和Gensini!$A:$L,2,0)</f>
        <v>0.89599999999999902</v>
      </c>
      <c r="Y992">
        <f>VLOOKUP($A992,眼底和Gensini!$A:$L,2,0)</f>
        <v>0.89599999999999902</v>
      </c>
      <c r="Z992">
        <f>VLOOKUP($A992,眼底和Gensini!$A:$L,4,0)</f>
        <v>80</v>
      </c>
      <c r="AA992">
        <f>VLOOKUP($A992,眼底和Gensini!$A:$L,5,0)</f>
        <v>72</v>
      </c>
      <c r="AB992">
        <f>VLOOKUP($A992,眼底和Gensini!$A:$L,6,0)</f>
        <v>91</v>
      </c>
      <c r="AC992">
        <f>VLOOKUP($A992,眼底和Gensini!$A:$L,7,0)</f>
        <v>111</v>
      </c>
      <c r="AD992">
        <f>VLOOKUP($A992,眼底和Gensini!$A:$L,8,0)</f>
        <v>1.5514999999999901</v>
      </c>
      <c r="AE992">
        <f>VLOOKUP($A992,眼底和Gensini!$A:$L,9,0)</f>
        <v>1.62099999999999</v>
      </c>
      <c r="AF992">
        <f>VLOOKUP($A992,眼底和Gensini!$A:$L,10,0)</f>
        <v>1.2551000000000001</v>
      </c>
      <c r="AG992">
        <f>VLOOKUP($A992,眼底和Gensini!$A:$L,11,0)</f>
        <v>1.07115</v>
      </c>
      <c r="AH992">
        <f>VLOOKUP($A992,眼底和Gensini!$A:$L,12,0)</f>
        <v>230</v>
      </c>
    </row>
    <row r="993" spans="1:34" x14ac:dyDescent="0.25">
      <c r="A993">
        <v>201501</v>
      </c>
      <c r="B993">
        <v>60</v>
      </c>
      <c r="C993">
        <v>2</v>
      </c>
      <c r="D993" t="s">
        <v>40</v>
      </c>
      <c r="E993" t="s">
        <v>40</v>
      </c>
      <c r="F993">
        <v>0</v>
      </c>
      <c r="G993" t="e">
        <v>#N/A</v>
      </c>
      <c r="H993" t="e">
        <v>#N/A</v>
      </c>
      <c r="I993" t="e">
        <v>#N/A</v>
      </c>
      <c r="J993" t="e">
        <v>#N/A</v>
      </c>
      <c r="K993" t="e">
        <v>#N/A</v>
      </c>
      <c r="L993" t="s">
        <v>40</v>
      </c>
      <c r="M993" t="s">
        <v>40</v>
      </c>
      <c r="N993">
        <v>1</v>
      </c>
      <c r="O993">
        <v>3.84</v>
      </c>
      <c r="P993">
        <v>8.1999999999999993</v>
      </c>
      <c r="Q993">
        <v>6</v>
      </c>
      <c r="R993">
        <v>0.7</v>
      </c>
      <c r="S993">
        <v>52</v>
      </c>
      <c r="T993">
        <v>201</v>
      </c>
      <c r="U993">
        <v>193</v>
      </c>
      <c r="V993">
        <v>114</v>
      </c>
      <c r="W993">
        <v>17</v>
      </c>
      <c r="X993">
        <f>VLOOKUP(A993,眼底和Gensini!$A:$L,2,0)</f>
        <v>0.63599999999999901</v>
      </c>
      <c r="Y993">
        <f>VLOOKUP($A993,眼底和Gensini!$A:$L,2,0)</f>
        <v>0.63599999999999901</v>
      </c>
      <c r="Z993">
        <f>VLOOKUP($A993,眼底和Gensini!$A:$L,4,0)</f>
        <v>58</v>
      </c>
      <c r="AA993">
        <f>VLOOKUP($A993,眼底和Gensini!$A:$L,5,0)</f>
        <v>55.5</v>
      </c>
      <c r="AB993">
        <f>VLOOKUP($A993,眼底和Gensini!$A:$L,6,0)</f>
        <v>91.5</v>
      </c>
      <c r="AC993">
        <f>VLOOKUP($A993,眼底和Gensini!$A:$L,7,0)</f>
        <v>96.5</v>
      </c>
      <c r="AD993">
        <f>VLOOKUP($A993,眼底和Gensini!$A:$L,8,0)</f>
        <v>1.5945</v>
      </c>
      <c r="AE993">
        <f>VLOOKUP($A993,眼底和Gensini!$A:$L,9,0)</f>
        <v>1.619</v>
      </c>
      <c r="AF993">
        <f>VLOOKUP($A993,眼底和Gensini!$A:$L,10,0)</f>
        <v>0.83319999999999905</v>
      </c>
      <c r="AG993">
        <f>VLOOKUP($A993,眼底和Gensini!$A:$L,11,0)</f>
        <v>1.32365</v>
      </c>
      <c r="AH993">
        <f>VLOOKUP($A993,眼底和Gensini!$A:$L,12,0)</f>
        <v>6</v>
      </c>
    </row>
    <row r="994" spans="1:34" x14ac:dyDescent="0.25">
      <c r="A994">
        <v>418018</v>
      </c>
      <c r="B994">
        <v>60</v>
      </c>
      <c r="C994">
        <v>1</v>
      </c>
      <c r="D994" t="s">
        <v>41</v>
      </c>
      <c r="E994" t="s">
        <v>41</v>
      </c>
      <c r="F994">
        <v>0</v>
      </c>
      <c r="G994" t="s">
        <v>42</v>
      </c>
      <c r="H994" t="s">
        <v>80</v>
      </c>
      <c r="I994" t="s">
        <v>51</v>
      </c>
      <c r="J994" t="s">
        <v>150</v>
      </c>
      <c r="K994" t="s">
        <v>70</v>
      </c>
      <c r="L994" t="s">
        <v>40</v>
      </c>
      <c r="M994" t="s">
        <v>41</v>
      </c>
      <c r="N994">
        <v>1</v>
      </c>
      <c r="O994">
        <v>2.95</v>
      </c>
      <c r="P994">
        <v>6.8</v>
      </c>
      <c r="Q994">
        <v>6</v>
      </c>
      <c r="R994" t="s">
        <v>52</v>
      </c>
      <c r="S994">
        <v>118</v>
      </c>
      <c r="T994">
        <v>546</v>
      </c>
      <c r="U994">
        <v>185</v>
      </c>
      <c r="V994">
        <v>59</v>
      </c>
      <c r="W994">
        <v>2.7</v>
      </c>
      <c r="X994">
        <f>VLOOKUP(A994,眼底和Gensini!$A:$L,2,0)</f>
        <v>0.64500000000000002</v>
      </c>
      <c r="Y994">
        <f>VLOOKUP($A994,眼底和Gensini!$A:$L,2,0)</f>
        <v>0.64500000000000002</v>
      </c>
      <c r="Z994">
        <f>VLOOKUP($A994,眼底和Gensini!$A:$L,4,0)</f>
        <v>56.5</v>
      </c>
      <c r="AA994">
        <f>VLOOKUP($A994,眼底和Gensini!$A:$L,5,0)</f>
        <v>63</v>
      </c>
      <c r="AB994">
        <f>VLOOKUP($A994,眼底和Gensini!$A:$L,6,0)</f>
        <v>89.5</v>
      </c>
      <c r="AC994">
        <f>VLOOKUP($A994,眼底和Gensini!$A:$L,7,0)</f>
        <v>93</v>
      </c>
      <c r="AD994">
        <f>VLOOKUP($A994,眼底和Gensini!$A:$L,8,0)</f>
        <v>1.5699999999999901</v>
      </c>
      <c r="AE994">
        <f>VLOOKUP($A994,眼底和Gensini!$A:$L,9,0)</f>
        <v>1.579</v>
      </c>
      <c r="AF994">
        <f>VLOOKUP($A994,眼底和Gensini!$A:$L,10,0)</f>
        <v>0.64905000000000002</v>
      </c>
      <c r="AG994">
        <f>VLOOKUP($A994,眼底和Gensini!$A:$L,11,0)</f>
        <v>1.0887</v>
      </c>
      <c r="AH994">
        <f>VLOOKUP($A994,眼底和Gensini!$A:$L,12,0)</f>
        <v>6</v>
      </c>
    </row>
    <row r="995" spans="1:34" x14ac:dyDescent="0.25">
      <c r="A995">
        <v>92522</v>
      </c>
      <c r="B995">
        <v>68</v>
      </c>
      <c r="C995">
        <v>2</v>
      </c>
      <c r="D995" t="s">
        <v>40</v>
      </c>
      <c r="E995" t="s">
        <v>40</v>
      </c>
      <c r="F995">
        <v>0</v>
      </c>
      <c r="G995" t="s">
        <v>61</v>
      </c>
      <c r="H995" t="s">
        <v>183</v>
      </c>
      <c r="I995" t="s">
        <v>80</v>
      </c>
      <c r="J995" t="s">
        <v>125</v>
      </c>
      <c r="K995" t="s">
        <v>108</v>
      </c>
      <c r="L995" t="s">
        <v>41</v>
      </c>
      <c r="M995" t="s">
        <v>40</v>
      </c>
      <c r="N995">
        <v>1</v>
      </c>
      <c r="O995">
        <v>3.25</v>
      </c>
      <c r="P995">
        <v>5.2</v>
      </c>
      <c r="Q995">
        <v>0</v>
      </c>
      <c r="R995">
        <v>0.7</v>
      </c>
      <c r="S995">
        <v>76</v>
      </c>
      <c r="T995">
        <v>386</v>
      </c>
      <c r="U995">
        <v>157</v>
      </c>
      <c r="V995">
        <v>108</v>
      </c>
      <c r="W995">
        <v>10.5</v>
      </c>
      <c r="X995">
        <f>VLOOKUP(A995,眼底和Gensini!$A:$L,2,0)</f>
        <v>0.72150000000000003</v>
      </c>
      <c r="Y995">
        <f>VLOOKUP($A995,眼底和Gensini!$A:$L,2,0)</f>
        <v>0.72150000000000003</v>
      </c>
      <c r="Z995">
        <f>VLOOKUP($A995,眼底和Gensini!$A:$L,4,0)</f>
        <v>36.5</v>
      </c>
      <c r="AA995">
        <f>VLOOKUP($A995,眼底和Gensini!$A:$L,5,0)</f>
        <v>38</v>
      </c>
      <c r="AB995">
        <f>VLOOKUP($A995,眼底和Gensini!$A:$L,6,0)</f>
        <v>50</v>
      </c>
      <c r="AC995">
        <f>VLOOKUP($A995,眼底和Gensini!$A:$L,7,0)</f>
        <v>50</v>
      </c>
      <c r="AD995">
        <f>VLOOKUP($A995,眼底和Gensini!$A:$L,8,0)</f>
        <v>1.335</v>
      </c>
      <c r="AE995">
        <f>VLOOKUP($A995,眼底和Gensini!$A:$L,9,0)</f>
        <v>1.4275</v>
      </c>
      <c r="AF995">
        <f>VLOOKUP($A995,眼底和Gensini!$A:$L,10,0)</f>
        <v>0.89169999999999905</v>
      </c>
      <c r="AG995">
        <f>VLOOKUP($A995,眼底和Gensini!$A:$L,11,0)</f>
        <v>1.1785999999999901</v>
      </c>
      <c r="AH995">
        <f>VLOOKUP($A995,眼底和Gensini!$A:$L,12,0)</f>
        <v>0</v>
      </c>
    </row>
    <row r="996" spans="1:34" x14ac:dyDescent="0.25">
      <c r="A996">
        <v>142529</v>
      </c>
      <c r="B996">
        <v>60</v>
      </c>
      <c r="C996">
        <v>2</v>
      </c>
      <c r="D996" t="s">
        <v>40</v>
      </c>
      <c r="E996" t="s">
        <v>41</v>
      </c>
      <c r="F996">
        <v>0</v>
      </c>
      <c r="G996" t="s">
        <v>87</v>
      </c>
      <c r="H996" t="s">
        <v>72</v>
      </c>
      <c r="I996" t="s">
        <v>74</v>
      </c>
      <c r="J996" t="s">
        <v>192</v>
      </c>
      <c r="K996" t="s">
        <v>102</v>
      </c>
      <c r="L996" t="s">
        <v>41</v>
      </c>
      <c r="M996" t="s">
        <v>40</v>
      </c>
      <c r="N996">
        <v>1</v>
      </c>
      <c r="O996">
        <v>4.9400000000000004</v>
      </c>
      <c r="P996">
        <v>5.2</v>
      </c>
      <c r="Q996">
        <v>34</v>
      </c>
      <c r="R996" t="s">
        <v>52</v>
      </c>
      <c r="S996">
        <v>55</v>
      </c>
      <c r="T996">
        <v>438</v>
      </c>
      <c r="U996">
        <v>155</v>
      </c>
      <c r="V996">
        <v>75</v>
      </c>
      <c r="W996">
        <v>1.3</v>
      </c>
      <c r="X996">
        <f>VLOOKUP(A996,眼底和Gensini!$A:$L,2,0)</f>
        <v>0.70650000000000002</v>
      </c>
      <c r="Y996">
        <f>VLOOKUP($A996,眼底和Gensini!$A:$L,2,0)</f>
        <v>0.70650000000000002</v>
      </c>
      <c r="Z996">
        <f>VLOOKUP($A996,眼底和Gensini!$A:$L,4,0)</f>
        <v>70</v>
      </c>
      <c r="AA996">
        <f>VLOOKUP($A996,眼底和Gensini!$A:$L,5,0)</f>
        <v>69.5</v>
      </c>
      <c r="AB996">
        <f>VLOOKUP($A996,眼底和Gensini!$A:$L,6,0)</f>
        <v>99</v>
      </c>
      <c r="AC996">
        <f>VLOOKUP($A996,眼底和Gensini!$A:$L,7,0)</f>
        <v>104</v>
      </c>
      <c r="AD996">
        <f>VLOOKUP($A996,眼底和Gensini!$A:$L,8,0)</f>
        <v>1.5525</v>
      </c>
      <c r="AE996">
        <f>VLOOKUP($A996,眼底和Gensini!$A:$L,9,0)</f>
        <v>1.6239999999999899</v>
      </c>
      <c r="AF996">
        <f>VLOOKUP($A996,眼底和Gensini!$A:$L,10,0)</f>
        <v>0.88114999999999999</v>
      </c>
      <c r="AG996">
        <f>VLOOKUP($A996,眼底和Gensini!$A:$L,11,0)</f>
        <v>1.53335</v>
      </c>
      <c r="AH996">
        <f>VLOOKUP($A996,眼底和Gensini!$A:$L,12,0)</f>
        <v>34</v>
      </c>
    </row>
    <row r="997" spans="1:34" x14ac:dyDescent="0.25">
      <c r="A997">
        <v>418028</v>
      </c>
      <c r="B997">
        <v>68</v>
      </c>
      <c r="C997">
        <v>2</v>
      </c>
      <c r="D997" t="s">
        <v>40</v>
      </c>
      <c r="E997" t="s">
        <v>41</v>
      </c>
      <c r="F997">
        <v>0</v>
      </c>
      <c r="G997" t="s">
        <v>153</v>
      </c>
      <c r="H997" t="s">
        <v>65</v>
      </c>
      <c r="I997" t="s">
        <v>77</v>
      </c>
      <c r="J997" t="s">
        <v>136</v>
      </c>
      <c r="K997" t="s">
        <v>76</v>
      </c>
      <c r="L997" t="s">
        <v>41</v>
      </c>
      <c r="M997" t="s">
        <v>41</v>
      </c>
      <c r="N997">
        <v>1</v>
      </c>
      <c r="O997">
        <v>3.36</v>
      </c>
      <c r="P997">
        <v>7.5</v>
      </c>
      <c r="Q997">
        <v>10</v>
      </c>
      <c r="R997">
        <v>3.1</v>
      </c>
      <c r="S997">
        <v>79</v>
      </c>
      <c r="T997">
        <v>420</v>
      </c>
      <c r="U997">
        <v>183</v>
      </c>
      <c r="V997">
        <v>75</v>
      </c>
      <c r="W997">
        <v>3</v>
      </c>
      <c r="X997">
        <f>VLOOKUP(A997,眼底和Gensini!$A:$L,2,0)</f>
        <v>0.46549999999999903</v>
      </c>
      <c r="Y997">
        <f>VLOOKUP($A997,眼底和Gensini!$A:$L,2,0)</f>
        <v>0.46549999999999903</v>
      </c>
      <c r="Z997">
        <f>VLOOKUP($A997,眼底和Gensini!$A:$L,4,0)</f>
        <v>36.5</v>
      </c>
      <c r="AA997">
        <f>VLOOKUP($A997,眼底和Gensini!$A:$L,5,0)</f>
        <v>34.5</v>
      </c>
      <c r="AB997">
        <f>VLOOKUP($A997,眼底和Gensini!$A:$L,6,0)</f>
        <v>78.5</v>
      </c>
      <c r="AC997">
        <f>VLOOKUP($A997,眼底和Gensini!$A:$L,7,0)</f>
        <v>89</v>
      </c>
      <c r="AD997">
        <f>VLOOKUP($A997,眼底和Gensini!$A:$L,8,0)</f>
        <v>1.4239999999999999</v>
      </c>
      <c r="AE997">
        <f>VLOOKUP($A997,眼底和Gensini!$A:$L,9,0)</f>
        <v>1.5065</v>
      </c>
      <c r="AF997">
        <f>VLOOKUP($A997,眼底和Gensini!$A:$L,10,0)</f>
        <v>1.4233</v>
      </c>
      <c r="AG997">
        <f>VLOOKUP($A997,眼底和Gensini!$A:$L,11,0)</f>
        <v>2.1738499999999998</v>
      </c>
      <c r="AH997">
        <f>VLOOKUP($A997,眼底和Gensini!$A:$L,12,0)</f>
        <v>10</v>
      </c>
    </row>
    <row r="998" spans="1:34" x14ac:dyDescent="0.25">
      <c r="A998">
        <v>396989</v>
      </c>
      <c r="B998">
        <v>40</v>
      </c>
      <c r="C998">
        <v>1</v>
      </c>
      <c r="D998" t="s">
        <v>41</v>
      </c>
      <c r="E998" t="s">
        <v>41</v>
      </c>
      <c r="F998">
        <v>0</v>
      </c>
      <c r="G998" t="s">
        <v>126</v>
      </c>
      <c r="H998" t="s">
        <v>92</v>
      </c>
      <c r="I998" t="s">
        <v>83</v>
      </c>
      <c r="J998" t="s">
        <v>97</v>
      </c>
      <c r="K998" t="s">
        <v>108</v>
      </c>
      <c r="L998" t="s">
        <v>40</v>
      </c>
      <c r="M998" t="s">
        <v>41</v>
      </c>
      <c r="N998">
        <v>1</v>
      </c>
      <c r="O998">
        <v>3.2</v>
      </c>
      <c r="P998">
        <v>4.8</v>
      </c>
      <c r="Q998">
        <v>4</v>
      </c>
      <c r="R998" t="s">
        <v>52</v>
      </c>
      <c r="S998">
        <v>65</v>
      </c>
      <c r="T998">
        <v>307</v>
      </c>
      <c r="U998">
        <v>175</v>
      </c>
      <c r="V998">
        <v>72</v>
      </c>
      <c r="W998">
        <v>12</v>
      </c>
      <c r="X998">
        <f>VLOOKUP(A998,眼底和Gensini!$A:$L,2,0)</f>
        <v>0.80699999999999905</v>
      </c>
      <c r="Y998">
        <f>VLOOKUP($A998,眼底和Gensini!$A:$L,2,0)</f>
        <v>0.80699999999999905</v>
      </c>
      <c r="Z998">
        <f>VLOOKUP($A998,眼底和Gensini!$A:$L,4,0)</f>
        <v>68.5</v>
      </c>
      <c r="AA998">
        <f>VLOOKUP($A998,眼底和Gensini!$A:$L,5,0)</f>
        <v>74</v>
      </c>
      <c r="AB998">
        <f>VLOOKUP($A998,眼底和Gensini!$A:$L,6,0)</f>
        <v>84.5</v>
      </c>
      <c r="AC998">
        <f>VLOOKUP($A998,眼底和Gensini!$A:$L,7,0)</f>
        <v>108.5</v>
      </c>
      <c r="AD998">
        <f>VLOOKUP($A998,眼底和Gensini!$A:$L,8,0)</f>
        <v>1.6325000000000001</v>
      </c>
      <c r="AE998">
        <f>VLOOKUP($A998,眼底和Gensini!$A:$L,9,0)</f>
        <v>1.6174999999999899</v>
      </c>
      <c r="AF998">
        <f>VLOOKUP($A998,眼底和Gensini!$A:$L,10,0)</f>
        <v>1.0730999999999999</v>
      </c>
      <c r="AG998">
        <f>VLOOKUP($A998,眼底和Gensini!$A:$L,11,0)</f>
        <v>1.3644499999999999</v>
      </c>
      <c r="AH998">
        <f>VLOOKUP($A998,眼底和Gensini!$A:$L,12,0)</f>
        <v>4</v>
      </c>
    </row>
    <row r="999" spans="1:34" x14ac:dyDescent="0.25">
      <c r="A999">
        <v>417926</v>
      </c>
      <c r="B999">
        <v>47</v>
      </c>
      <c r="C999">
        <v>2</v>
      </c>
      <c r="D999" t="s">
        <v>41</v>
      </c>
      <c r="E999" t="s">
        <v>40</v>
      </c>
      <c r="F999">
        <v>0</v>
      </c>
      <c r="G999" t="s">
        <v>47</v>
      </c>
      <c r="H999" t="s">
        <v>95</v>
      </c>
      <c r="I999" t="s">
        <v>72</v>
      </c>
      <c r="J999" t="s">
        <v>56</v>
      </c>
      <c r="K999" t="s">
        <v>108</v>
      </c>
      <c r="L999" t="s">
        <v>41</v>
      </c>
      <c r="M999" t="s">
        <v>41</v>
      </c>
      <c r="N999">
        <v>1</v>
      </c>
      <c r="O999">
        <v>5.49</v>
      </c>
      <c r="P999">
        <v>8.1999999999999993</v>
      </c>
      <c r="Q999">
        <v>14</v>
      </c>
      <c r="R999">
        <v>6.2</v>
      </c>
      <c r="S999">
        <v>51</v>
      </c>
      <c r="T999">
        <v>519</v>
      </c>
      <c r="U999">
        <v>164</v>
      </c>
      <c r="V999">
        <v>72</v>
      </c>
      <c r="W999">
        <v>13.5</v>
      </c>
      <c r="X999">
        <f>VLOOKUP(A999,眼底和Gensini!$A:$L,2,0)</f>
        <v>0.92300000000000004</v>
      </c>
      <c r="Y999">
        <f>VLOOKUP($A999,眼底和Gensini!$A:$L,2,0)</f>
        <v>0.92300000000000004</v>
      </c>
      <c r="Z999">
        <f>VLOOKUP($A999,眼底和Gensini!$A:$L,4,0)</f>
        <v>55.5</v>
      </c>
      <c r="AA999">
        <f>VLOOKUP($A999,眼底和Gensini!$A:$L,5,0)</f>
        <v>60.5</v>
      </c>
      <c r="AB999">
        <f>VLOOKUP($A999,眼底和Gensini!$A:$L,6,0)</f>
        <v>62.5</v>
      </c>
      <c r="AC999">
        <f>VLOOKUP($A999,眼底和Gensini!$A:$L,7,0)</f>
        <v>91.5</v>
      </c>
      <c r="AD999">
        <f>VLOOKUP($A999,眼底和Gensini!$A:$L,8,0)</f>
        <v>1.4615</v>
      </c>
      <c r="AE999">
        <f>VLOOKUP($A999,眼底和Gensini!$A:$L,9,0)</f>
        <v>1.5474999999999901</v>
      </c>
      <c r="AF999">
        <f>VLOOKUP($A999,眼底和Gensini!$A:$L,10,0)</f>
        <v>0.58034999999999903</v>
      </c>
      <c r="AG999">
        <f>VLOOKUP($A999,眼底和Gensini!$A:$L,11,0)</f>
        <v>1.1880500000000001</v>
      </c>
      <c r="AH999">
        <f>VLOOKUP($A999,眼底和Gensini!$A:$L,12,0)</f>
        <v>14</v>
      </c>
    </row>
    <row r="1000" spans="1:34" x14ac:dyDescent="0.25">
      <c r="A1000">
        <v>350312</v>
      </c>
      <c r="B1000">
        <v>60</v>
      </c>
      <c r="C1000">
        <v>2</v>
      </c>
      <c r="D1000" t="s">
        <v>40</v>
      </c>
      <c r="E1000" t="s">
        <v>41</v>
      </c>
      <c r="F1000">
        <v>0</v>
      </c>
      <c r="G1000" t="s">
        <v>143</v>
      </c>
      <c r="H1000" t="s">
        <v>89</v>
      </c>
      <c r="I1000" t="s">
        <v>114</v>
      </c>
      <c r="J1000" t="s">
        <v>111</v>
      </c>
      <c r="K1000" t="s">
        <v>117</v>
      </c>
      <c r="L1000" t="s">
        <v>40</v>
      </c>
      <c r="M1000" t="s">
        <v>41</v>
      </c>
      <c r="N1000">
        <v>1</v>
      </c>
      <c r="O1000">
        <v>5.09</v>
      </c>
      <c r="P1000">
        <v>5</v>
      </c>
      <c r="Q1000">
        <v>8</v>
      </c>
      <c r="R1000">
        <v>0.1</v>
      </c>
      <c r="S1000">
        <v>72</v>
      </c>
      <c r="T1000">
        <v>267</v>
      </c>
      <c r="U1000">
        <v>223</v>
      </c>
      <c r="V1000">
        <v>276</v>
      </c>
      <c r="W1000">
        <v>2.4</v>
      </c>
      <c r="X1000">
        <f>VLOOKUP(A1000,眼底和Gensini!$A:$L,2,0)</f>
        <v>0.78800000000000003</v>
      </c>
      <c r="Y1000">
        <f>VLOOKUP($A1000,眼底和Gensini!$A:$L,2,0)</f>
        <v>0.78800000000000003</v>
      </c>
      <c r="Z1000">
        <f>VLOOKUP($A1000,眼底和Gensini!$A:$L,4,0)</f>
        <v>73.5</v>
      </c>
      <c r="AA1000">
        <f>VLOOKUP($A1000,眼底和Gensini!$A:$L,5,0)</f>
        <v>76.5</v>
      </c>
      <c r="AB1000">
        <f>VLOOKUP($A1000,眼底和Gensini!$A:$L,6,0)</f>
        <v>93.5</v>
      </c>
      <c r="AC1000">
        <f>VLOOKUP($A1000,眼底和Gensini!$A:$L,7,0)</f>
        <v>106.5</v>
      </c>
      <c r="AD1000">
        <f>VLOOKUP($A1000,眼底和Gensini!$A:$L,8,0)</f>
        <v>1.5619999999999901</v>
      </c>
      <c r="AE1000">
        <f>VLOOKUP($A1000,眼底和Gensini!$A:$L,9,0)</f>
        <v>1.6074999999999899</v>
      </c>
      <c r="AF1000">
        <f>VLOOKUP($A1000,眼底和Gensini!$A:$L,10,0)</f>
        <v>0.97414999999999896</v>
      </c>
      <c r="AG1000">
        <f>VLOOKUP($A1000,眼底和Gensini!$A:$L,11,0)</f>
        <v>1.2915000000000001</v>
      </c>
      <c r="AH1000">
        <f>VLOOKUP($A1000,眼底和Gensini!$A:$L,12,0)</f>
        <v>8</v>
      </c>
    </row>
    <row r="1001" spans="1:34" x14ac:dyDescent="0.25">
      <c r="A1001">
        <v>368698</v>
      </c>
      <c r="B1001">
        <v>58</v>
      </c>
      <c r="C1001">
        <v>1</v>
      </c>
      <c r="D1001" t="s">
        <v>41</v>
      </c>
      <c r="E1001" t="s">
        <v>41</v>
      </c>
      <c r="F1001">
        <v>0</v>
      </c>
      <c r="G1001" t="s">
        <v>57</v>
      </c>
      <c r="H1001" t="s">
        <v>54</v>
      </c>
      <c r="I1001" t="s">
        <v>108</v>
      </c>
      <c r="J1001" t="s">
        <v>71</v>
      </c>
      <c r="K1001" t="s">
        <v>83</v>
      </c>
      <c r="L1001" t="s">
        <v>41</v>
      </c>
      <c r="M1001" t="s">
        <v>41</v>
      </c>
      <c r="N1001">
        <v>1</v>
      </c>
      <c r="O1001">
        <v>2.83</v>
      </c>
      <c r="P1001">
        <v>6.6</v>
      </c>
      <c r="Q1001">
        <v>28</v>
      </c>
      <c r="R1001">
        <v>8.8000000000000007</v>
      </c>
      <c r="S1001">
        <v>68</v>
      </c>
      <c r="T1001">
        <v>280</v>
      </c>
      <c r="U1001">
        <v>138</v>
      </c>
      <c r="V1001">
        <v>201</v>
      </c>
      <c r="W1001">
        <v>17.2</v>
      </c>
      <c r="X1001">
        <f>VLOOKUP(A1001,眼底和Gensini!$A:$L,2,0)</f>
        <v>0.63549999999999895</v>
      </c>
      <c r="Y1001">
        <f>VLOOKUP($A1001,眼底和Gensini!$A:$L,2,0)</f>
        <v>0.63549999999999895</v>
      </c>
      <c r="Z1001">
        <f>VLOOKUP($A1001,眼底和Gensini!$A:$L,4,0)</f>
        <v>59.5</v>
      </c>
      <c r="AA1001">
        <f>VLOOKUP($A1001,眼底和Gensini!$A:$L,5,0)</f>
        <v>61.5</v>
      </c>
      <c r="AB1001">
        <f>VLOOKUP($A1001,眼底和Gensini!$A:$L,6,0)</f>
        <v>94.5</v>
      </c>
      <c r="AC1001">
        <f>VLOOKUP($A1001,眼底和Gensini!$A:$L,7,0)</f>
        <v>90.5</v>
      </c>
      <c r="AD1001">
        <f>VLOOKUP($A1001,眼底和Gensini!$A:$L,8,0)</f>
        <v>1.5785</v>
      </c>
      <c r="AE1001">
        <f>VLOOKUP($A1001,眼底和Gensini!$A:$L,9,0)</f>
        <v>1.599</v>
      </c>
      <c r="AF1001">
        <f>VLOOKUP($A1001,眼底和Gensini!$A:$L,10,0)</f>
        <v>1.4108000000000001</v>
      </c>
      <c r="AG1001">
        <f>VLOOKUP($A1001,眼底和Gensini!$A:$L,11,0)</f>
        <v>1.61755</v>
      </c>
      <c r="AH1001">
        <f>VLOOKUP($A1001,眼底和Gensini!$A:$L,12,0)</f>
        <v>28</v>
      </c>
    </row>
    <row r="1002" spans="1:34" x14ac:dyDescent="0.25">
      <c r="A1002">
        <v>417550</v>
      </c>
      <c r="B1002">
        <v>73</v>
      </c>
      <c r="C1002">
        <v>2</v>
      </c>
      <c r="D1002" t="s">
        <v>40</v>
      </c>
      <c r="E1002" t="s">
        <v>40</v>
      </c>
      <c r="F1002">
        <v>0</v>
      </c>
      <c r="G1002" t="s">
        <v>98</v>
      </c>
      <c r="H1002" t="s">
        <v>62</v>
      </c>
      <c r="I1002" t="s">
        <v>112</v>
      </c>
      <c r="J1002" t="s">
        <v>136</v>
      </c>
      <c r="K1002" t="s">
        <v>77</v>
      </c>
      <c r="L1002" t="s">
        <v>41</v>
      </c>
      <c r="M1002" t="s">
        <v>41</v>
      </c>
      <c r="N1002">
        <v>1</v>
      </c>
      <c r="O1002">
        <v>3.66</v>
      </c>
      <c r="P1002">
        <v>9.3000000000000007</v>
      </c>
      <c r="Q1002">
        <v>0</v>
      </c>
      <c r="R1002" t="s">
        <v>52</v>
      </c>
      <c r="S1002">
        <v>95</v>
      </c>
      <c r="T1002">
        <v>424</v>
      </c>
      <c r="U1002">
        <v>250</v>
      </c>
      <c r="V1002">
        <v>39</v>
      </c>
      <c r="W1002">
        <v>1.3</v>
      </c>
      <c r="X1002">
        <f>VLOOKUP(A1002,眼底和Gensini!$A:$L,2,0)</f>
        <v>0.61149999999999904</v>
      </c>
      <c r="Y1002">
        <f>VLOOKUP($A1002,眼底和Gensini!$A:$L,2,0)</f>
        <v>0.61149999999999904</v>
      </c>
      <c r="Z1002">
        <f>VLOOKUP($A1002,眼底和Gensini!$A:$L,4,0)</f>
        <v>59</v>
      </c>
      <c r="AA1002">
        <f>VLOOKUP($A1002,眼底和Gensini!$A:$L,5,0)</f>
        <v>63</v>
      </c>
      <c r="AB1002">
        <f>VLOOKUP($A1002,眼底和Gensini!$A:$L,6,0)</f>
        <v>99.5</v>
      </c>
      <c r="AC1002">
        <f>VLOOKUP($A1002,眼底和Gensini!$A:$L,7,0)</f>
        <v>92.5</v>
      </c>
      <c r="AD1002">
        <f>VLOOKUP($A1002,眼底和Gensini!$A:$L,8,0)</f>
        <v>1.3274999999999899</v>
      </c>
      <c r="AE1002">
        <f>VLOOKUP($A1002,眼底和Gensini!$A:$L,9,0)</f>
        <v>1.403</v>
      </c>
      <c r="AF1002">
        <f>VLOOKUP($A1002,眼底和Gensini!$A:$L,10,0)</f>
        <v>0.87924999999999498</v>
      </c>
      <c r="AG1002">
        <f>VLOOKUP($A1002,眼底和Gensini!$A:$L,11,0)</f>
        <v>1.52515</v>
      </c>
      <c r="AH1002">
        <f>VLOOKUP($A1002,眼底和Gensini!$A:$L,12,0)</f>
        <v>0</v>
      </c>
    </row>
    <row r="1003" spans="1:34" x14ac:dyDescent="0.25">
      <c r="A1003">
        <v>417757</v>
      </c>
      <c r="B1003">
        <v>59</v>
      </c>
      <c r="C1003">
        <v>1</v>
      </c>
      <c r="D1003" t="s">
        <v>41</v>
      </c>
      <c r="E1003" t="s">
        <v>40</v>
      </c>
      <c r="F1003">
        <v>0</v>
      </c>
      <c r="G1003" t="s">
        <v>53</v>
      </c>
      <c r="H1003" t="e">
        <v>#N/A</v>
      </c>
      <c r="I1003" t="s">
        <v>51</v>
      </c>
      <c r="J1003" t="s">
        <v>123</v>
      </c>
      <c r="K1003" t="s">
        <v>86</v>
      </c>
      <c r="L1003" t="s">
        <v>41</v>
      </c>
      <c r="M1003" t="s">
        <v>41</v>
      </c>
      <c r="N1003">
        <v>1</v>
      </c>
      <c r="O1003">
        <v>2.17</v>
      </c>
      <c r="P1003">
        <v>5.6</v>
      </c>
      <c r="Q1003">
        <v>66</v>
      </c>
      <c r="R1003">
        <v>0</v>
      </c>
      <c r="S1003">
        <v>141</v>
      </c>
      <c r="T1003">
        <v>414</v>
      </c>
      <c r="U1003">
        <v>104</v>
      </c>
      <c r="V1003">
        <v>94</v>
      </c>
      <c r="W1003">
        <v>2.2000000000000002</v>
      </c>
      <c r="X1003">
        <f>VLOOKUP(A1003,眼底和Gensini!$A:$L,2,0)</f>
        <v>0.628</v>
      </c>
      <c r="Y1003">
        <f>VLOOKUP($A1003,眼底和Gensini!$A:$L,2,0)</f>
        <v>0.628</v>
      </c>
      <c r="Z1003">
        <f>VLOOKUP($A1003,眼底和Gensini!$A:$L,4,0)</f>
        <v>58</v>
      </c>
      <c r="AA1003">
        <f>VLOOKUP($A1003,眼底和Gensini!$A:$L,5,0)</f>
        <v>55.5</v>
      </c>
      <c r="AB1003">
        <f>VLOOKUP($A1003,眼底和Gensini!$A:$L,6,0)</f>
        <v>93.5</v>
      </c>
      <c r="AC1003">
        <f>VLOOKUP($A1003,眼底和Gensini!$A:$L,7,0)</f>
        <v>100</v>
      </c>
      <c r="AD1003">
        <f>VLOOKUP($A1003,眼底和Gensini!$A:$L,8,0)</f>
        <v>1.5585</v>
      </c>
      <c r="AE1003">
        <f>VLOOKUP($A1003,眼底和Gensini!$A:$L,9,0)</f>
        <v>1.6484999999999901</v>
      </c>
      <c r="AF1003">
        <f>VLOOKUP($A1003,眼底和Gensini!$A:$L,10,0)</f>
        <v>0.75214999999999999</v>
      </c>
      <c r="AG1003">
        <f>VLOOKUP($A1003,眼底和Gensini!$A:$L,11,0)</f>
        <v>1.4238999999999999</v>
      </c>
      <c r="AH1003">
        <f>VLOOKUP($A1003,眼底和Gensini!$A:$L,12,0)</f>
        <v>66</v>
      </c>
    </row>
    <row r="1004" spans="1:34" x14ac:dyDescent="0.25">
      <c r="A1004">
        <v>417789</v>
      </c>
      <c r="B1004">
        <v>47</v>
      </c>
      <c r="C1004">
        <v>1</v>
      </c>
      <c r="D1004" t="s">
        <v>41</v>
      </c>
      <c r="E1004" t="s">
        <v>41</v>
      </c>
      <c r="F1004">
        <v>0</v>
      </c>
      <c r="G1004" t="s">
        <v>124</v>
      </c>
      <c r="H1004" t="e">
        <v>#N/A</v>
      </c>
      <c r="I1004" t="s">
        <v>43</v>
      </c>
      <c r="J1004" t="s">
        <v>120</v>
      </c>
      <c r="K1004" t="s">
        <v>89</v>
      </c>
      <c r="L1004" t="s">
        <v>40</v>
      </c>
      <c r="M1004" t="s">
        <v>41</v>
      </c>
      <c r="N1004">
        <v>1</v>
      </c>
      <c r="O1004">
        <v>3.15</v>
      </c>
      <c r="P1004">
        <v>7.4</v>
      </c>
      <c r="Q1004">
        <v>16</v>
      </c>
      <c r="R1004">
        <v>46.8</v>
      </c>
      <c r="S1004">
        <v>96</v>
      </c>
      <c r="T1004">
        <v>338</v>
      </c>
      <c r="U1004">
        <v>153</v>
      </c>
      <c r="V1004">
        <v>99</v>
      </c>
      <c r="W1004">
        <v>2.4</v>
      </c>
      <c r="X1004">
        <f>VLOOKUP(A1004,眼底和Gensini!$A:$L,2,0)</f>
        <v>0.64749999999999897</v>
      </c>
      <c r="Y1004">
        <f>VLOOKUP($A1004,眼底和Gensini!$A:$L,2,0)</f>
        <v>0.64749999999999897</v>
      </c>
      <c r="Z1004">
        <f>VLOOKUP($A1004,眼底和Gensini!$A:$L,4,0)</f>
        <v>55.5</v>
      </c>
      <c r="AA1004">
        <f>VLOOKUP($A1004,眼底和Gensini!$A:$L,5,0)</f>
        <v>59.5</v>
      </c>
      <c r="AB1004">
        <f>VLOOKUP($A1004,眼底和Gensini!$A:$L,6,0)</f>
        <v>88.5</v>
      </c>
      <c r="AC1004">
        <f>VLOOKUP($A1004,眼底和Gensini!$A:$L,7,0)</f>
        <v>92.5</v>
      </c>
      <c r="AD1004">
        <f>VLOOKUP($A1004,眼底和Gensini!$A:$L,8,0)</f>
        <v>1.6444999999999901</v>
      </c>
      <c r="AE1004">
        <f>VLOOKUP($A1004,眼底和Gensini!$A:$L,9,0)</f>
        <v>1.6759999999999999</v>
      </c>
      <c r="AF1004">
        <f>VLOOKUP($A1004,眼底和Gensini!$A:$L,10,0)</f>
        <v>0.98049999999999904</v>
      </c>
      <c r="AG1004">
        <f>VLOOKUP($A1004,眼底和Gensini!$A:$L,11,0)</f>
        <v>1.2438499999999999</v>
      </c>
      <c r="AH1004">
        <f>VLOOKUP($A1004,眼底和Gensini!$A:$L,12,0)</f>
        <v>16</v>
      </c>
    </row>
    <row r="1005" spans="1:34" x14ac:dyDescent="0.25">
      <c r="A1005">
        <v>417992</v>
      </c>
      <c r="B1005">
        <v>72</v>
      </c>
      <c r="C1005">
        <v>2</v>
      </c>
      <c r="D1005" t="s">
        <v>40</v>
      </c>
      <c r="E1005" t="s">
        <v>40</v>
      </c>
      <c r="F1005">
        <v>0</v>
      </c>
      <c r="G1005" t="s">
        <v>87</v>
      </c>
      <c r="H1005" t="s">
        <v>80</v>
      </c>
      <c r="I1005" t="s">
        <v>49</v>
      </c>
      <c r="J1005" t="s">
        <v>170</v>
      </c>
      <c r="K1005" t="s">
        <v>122</v>
      </c>
      <c r="L1005" t="s">
        <v>41</v>
      </c>
      <c r="M1005" t="s">
        <v>40</v>
      </c>
      <c r="N1005">
        <v>1</v>
      </c>
      <c r="O1005">
        <v>3.65</v>
      </c>
      <c r="P1005">
        <v>6.9</v>
      </c>
      <c r="Q1005">
        <v>0</v>
      </c>
      <c r="R1005" t="s">
        <v>52</v>
      </c>
      <c r="S1005">
        <v>60</v>
      </c>
      <c r="T1005">
        <v>463</v>
      </c>
      <c r="U1005">
        <v>150</v>
      </c>
      <c r="V1005">
        <v>34</v>
      </c>
      <c r="W1005">
        <v>10.6</v>
      </c>
      <c r="X1005">
        <f>VLOOKUP(A1005,眼底和Gensini!$A:$L,2,0)</f>
        <v>0.751</v>
      </c>
      <c r="Y1005">
        <f>VLOOKUP($A1005,眼底和Gensini!$A:$L,2,0)</f>
        <v>0.751</v>
      </c>
      <c r="Z1005">
        <f>VLOOKUP($A1005,眼底和Gensini!$A:$L,4,0)</f>
        <v>65</v>
      </c>
      <c r="AA1005">
        <f>VLOOKUP($A1005,眼底和Gensini!$A:$L,5,0)</f>
        <v>64.5</v>
      </c>
      <c r="AB1005">
        <f>VLOOKUP($A1005,眼底和Gensini!$A:$L,6,0)</f>
        <v>87</v>
      </c>
      <c r="AC1005">
        <f>VLOOKUP($A1005,眼底和Gensini!$A:$L,7,0)</f>
        <v>76.5</v>
      </c>
      <c r="AD1005">
        <f>VLOOKUP($A1005,眼底和Gensini!$A:$L,8,0)</f>
        <v>1.2414999999999901</v>
      </c>
      <c r="AE1005">
        <f>VLOOKUP($A1005,眼底和Gensini!$A:$L,9,0)</f>
        <v>1.3054999999999899</v>
      </c>
      <c r="AF1005">
        <f>VLOOKUP($A1005,眼底和Gensini!$A:$L,10,0)</f>
        <v>0.4294</v>
      </c>
      <c r="AG1005">
        <f>VLOOKUP($A1005,眼底和Gensini!$A:$L,11,0)</f>
        <v>0.86159999999999903</v>
      </c>
      <c r="AH1005">
        <f>VLOOKUP($A1005,眼底和Gensini!$A:$L,12,0)</f>
        <v>0</v>
      </c>
    </row>
    <row r="1006" spans="1:34" x14ac:dyDescent="0.25">
      <c r="A1006">
        <v>244521</v>
      </c>
      <c r="B1006">
        <v>54</v>
      </c>
      <c r="C1006">
        <v>1</v>
      </c>
      <c r="D1006" t="s">
        <v>41</v>
      </c>
      <c r="E1006" t="s">
        <v>40</v>
      </c>
      <c r="F1006">
        <v>0</v>
      </c>
      <c r="G1006" t="s">
        <v>124</v>
      </c>
      <c r="H1006" t="s">
        <v>86</v>
      </c>
      <c r="I1006" t="s">
        <v>51</v>
      </c>
      <c r="J1006" t="s">
        <v>135</v>
      </c>
      <c r="K1006" t="s">
        <v>85</v>
      </c>
      <c r="L1006" t="s">
        <v>40</v>
      </c>
      <c r="M1006" t="s">
        <v>40</v>
      </c>
      <c r="N1006">
        <v>1</v>
      </c>
      <c r="O1006">
        <v>2.56</v>
      </c>
      <c r="P1006">
        <v>8.3000000000000007</v>
      </c>
      <c r="Q1006">
        <v>62</v>
      </c>
      <c r="R1006" t="s">
        <v>52</v>
      </c>
      <c r="S1006">
        <v>67</v>
      </c>
      <c r="T1006">
        <v>284</v>
      </c>
      <c r="U1006">
        <v>143</v>
      </c>
      <c r="V1006">
        <v>98</v>
      </c>
      <c r="W1006">
        <v>2.6</v>
      </c>
      <c r="X1006">
        <f>VLOOKUP(A1006,眼底和Gensini!$A:$L,2,0)</f>
        <v>0.63200000000000001</v>
      </c>
      <c r="Y1006">
        <f>VLOOKUP($A1006,眼底和Gensini!$A:$L,2,0)</f>
        <v>0.63200000000000001</v>
      </c>
      <c r="Z1006">
        <f>VLOOKUP($A1006,眼底和Gensini!$A:$L,4,0)</f>
        <v>53.5</v>
      </c>
      <c r="AA1006">
        <f>VLOOKUP($A1006,眼底和Gensini!$A:$L,5,0)</f>
        <v>59</v>
      </c>
      <c r="AB1006">
        <f>VLOOKUP($A1006,眼底和Gensini!$A:$L,6,0)</f>
        <v>86</v>
      </c>
      <c r="AC1006">
        <f>VLOOKUP($A1006,眼底和Gensini!$A:$L,7,0)</f>
        <v>102.5</v>
      </c>
      <c r="AD1006">
        <f>VLOOKUP($A1006,眼底和Gensini!$A:$L,8,0)</f>
        <v>1.62949999999999</v>
      </c>
      <c r="AE1006">
        <f>VLOOKUP($A1006,眼底和Gensini!$A:$L,9,0)</f>
        <v>1.6404999999999901</v>
      </c>
      <c r="AF1006">
        <f>VLOOKUP($A1006,眼底和Gensini!$A:$L,10,0)</f>
        <v>0.95125000000000004</v>
      </c>
      <c r="AG1006">
        <f>VLOOKUP($A1006,眼底和Gensini!$A:$L,11,0)</f>
        <v>1.32165</v>
      </c>
      <c r="AH1006">
        <f>VLOOKUP($A1006,眼底和Gensini!$A:$L,12,0)</f>
        <v>62</v>
      </c>
    </row>
    <row r="1007" spans="1:34" x14ac:dyDescent="0.25">
      <c r="A1007">
        <v>417999</v>
      </c>
      <c r="B1007">
        <v>50</v>
      </c>
      <c r="C1007">
        <v>1</v>
      </c>
      <c r="D1007" t="s">
        <v>41</v>
      </c>
      <c r="E1007" t="s">
        <v>41</v>
      </c>
      <c r="F1007">
        <v>0</v>
      </c>
      <c r="G1007" t="s">
        <v>126</v>
      </c>
      <c r="H1007" t="s">
        <v>92</v>
      </c>
      <c r="I1007" t="s">
        <v>101</v>
      </c>
      <c r="J1007" t="s">
        <v>97</v>
      </c>
      <c r="K1007" t="s">
        <v>95</v>
      </c>
      <c r="L1007" t="s">
        <v>41</v>
      </c>
      <c r="M1007" t="s">
        <v>41</v>
      </c>
      <c r="N1007">
        <v>1</v>
      </c>
      <c r="O1007">
        <v>5.57</v>
      </c>
      <c r="P1007">
        <v>6.7</v>
      </c>
      <c r="Q1007">
        <v>0</v>
      </c>
      <c r="R1007" t="e">
        <v>#N/A</v>
      </c>
      <c r="S1007">
        <v>68</v>
      </c>
      <c r="T1007">
        <v>358</v>
      </c>
      <c r="U1007">
        <v>158</v>
      </c>
      <c r="V1007">
        <v>67</v>
      </c>
      <c r="W1007">
        <v>4.4000000000000004</v>
      </c>
      <c r="X1007">
        <f>VLOOKUP(A1007,眼底和Gensini!$A:$L,2,0)</f>
        <v>0.65300000000000002</v>
      </c>
      <c r="Y1007">
        <f>VLOOKUP($A1007,眼底和Gensini!$A:$L,2,0)</f>
        <v>0.65300000000000002</v>
      </c>
      <c r="Z1007">
        <f>VLOOKUP($A1007,眼底和Gensini!$A:$L,4,0)</f>
        <v>60.5</v>
      </c>
      <c r="AA1007">
        <f>VLOOKUP($A1007,眼底和Gensini!$A:$L,5,0)</f>
        <v>55.5</v>
      </c>
      <c r="AB1007">
        <f>VLOOKUP($A1007,眼底和Gensini!$A:$L,6,0)</f>
        <v>92.5</v>
      </c>
      <c r="AC1007">
        <f>VLOOKUP($A1007,眼底和Gensini!$A:$L,7,0)</f>
        <v>81.5</v>
      </c>
      <c r="AD1007">
        <f>VLOOKUP($A1007,眼底和Gensini!$A:$L,8,0)</f>
        <v>1.649</v>
      </c>
      <c r="AE1007">
        <f>VLOOKUP($A1007,眼底和Gensini!$A:$L,9,0)</f>
        <v>1.68549999999999</v>
      </c>
      <c r="AF1007">
        <f>VLOOKUP($A1007,眼底和Gensini!$A:$L,10,0)</f>
        <v>1.4661999999999999</v>
      </c>
      <c r="AG1007">
        <f>VLOOKUP($A1007,眼底和Gensini!$A:$L,11,0)</f>
        <v>1.8577999999999999</v>
      </c>
      <c r="AH1007">
        <f>VLOOKUP($A1007,眼底和Gensini!$A:$L,12,0)</f>
        <v>0</v>
      </c>
    </row>
    <row r="1008" spans="1:34" x14ac:dyDescent="0.25">
      <c r="A1008">
        <v>418150</v>
      </c>
      <c r="B1008">
        <v>62</v>
      </c>
      <c r="C1008">
        <v>1</v>
      </c>
      <c r="D1008" t="s">
        <v>41</v>
      </c>
      <c r="E1008" t="s">
        <v>41</v>
      </c>
      <c r="F1008">
        <v>0</v>
      </c>
      <c r="G1008" t="s">
        <v>110</v>
      </c>
      <c r="H1008" t="s">
        <v>43</v>
      </c>
      <c r="I1008" t="s">
        <v>114</v>
      </c>
      <c r="J1008" t="s">
        <v>61</v>
      </c>
      <c r="K1008" t="s">
        <v>112</v>
      </c>
      <c r="L1008" t="s">
        <v>40</v>
      </c>
      <c r="M1008" t="s">
        <v>41</v>
      </c>
      <c r="N1008">
        <v>1</v>
      </c>
      <c r="O1008">
        <v>5.92</v>
      </c>
      <c r="P1008">
        <v>4.9000000000000004</v>
      </c>
      <c r="Q1008">
        <v>0</v>
      </c>
      <c r="R1008" t="e">
        <v>#N/A</v>
      </c>
      <c r="S1008">
        <v>67</v>
      </c>
      <c r="T1008">
        <v>414</v>
      </c>
      <c r="U1008">
        <v>157</v>
      </c>
      <c r="V1008">
        <v>129</v>
      </c>
      <c r="W1008">
        <v>13</v>
      </c>
      <c r="X1008">
        <f>VLOOKUP(A1008,眼底和Gensini!$A:$L,2,0)</f>
        <v>0.69650000000000001</v>
      </c>
      <c r="Y1008">
        <f>VLOOKUP($A1008,眼底和Gensini!$A:$L,2,0)</f>
        <v>0.69650000000000001</v>
      </c>
      <c r="Z1008">
        <f>VLOOKUP($A1008,眼底和Gensini!$A:$L,4,0)</f>
        <v>61</v>
      </c>
      <c r="AA1008">
        <f>VLOOKUP($A1008,眼底和Gensini!$A:$L,5,0)</f>
        <v>57</v>
      </c>
      <c r="AB1008">
        <f>VLOOKUP($A1008,眼底和Gensini!$A:$L,6,0)</f>
        <v>88.5</v>
      </c>
      <c r="AC1008">
        <f>VLOOKUP($A1008,眼底和Gensini!$A:$L,7,0)</f>
        <v>85.5</v>
      </c>
      <c r="AD1008">
        <f>VLOOKUP($A1008,眼底和Gensini!$A:$L,8,0)</f>
        <v>1.6</v>
      </c>
      <c r="AE1008">
        <f>VLOOKUP($A1008,眼底和Gensini!$A:$L,9,0)</f>
        <v>1.6339999999999999</v>
      </c>
      <c r="AF1008">
        <f>VLOOKUP($A1008,眼底和Gensini!$A:$L,10,0)</f>
        <v>0.89684999999999904</v>
      </c>
      <c r="AG1008">
        <f>VLOOKUP($A1008,眼底和Gensini!$A:$L,11,0)</f>
        <v>1.22495</v>
      </c>
      <c r="AH1008">
        <f>VLOOKUP($A1008,眼底和Gensini!$A:$L,12,0)</f>
        <v>0</v>
      </c>
    </row>
    <row r="1009" spans="1:34" x14ac:dyDescent="0.25">
      <c r="A1009">
        <v>296229</v>
      </c>
      <c r="B1009">
        <v>61</v>
      </c>
      <c r="C1009">
        <v>2</v>
      </c>
      <c r="D1009" t="s">
        <v>40</v>
      </c>
      <c r="E1009" t="s">
        <v>40</v>
      </c>
      <c r="F1009">
        <v>0</v>
      </c>
      <c r="G1009" t="s">
        <v>91</v>
      </c>
      <c r="H1009" t="s">
        <v>43</v>
      </c>
      <c r="I1009" t="s">
        <v>49</v>
      </c>
      <c r="J1009" t="s">
        <v>136</v>
      </c>
      <c r="K1009" t="s">
        <v>183</v>
      </c>
      <c r="L1009" t="s">
        <v>41</v>
      </c>
      <c r="M1009" t="s">
        <v>41</v>
      </c>
      <c r="N1009">
        <v>1</v>
      </c>
      <c r="O1009">
        <v>2.72</v>
      </c>
      <c r="P1009">
        <v>7</v>
      </c>
      <c r="Q1009">
        <v>40</v>
      </c>
      <c r="R1009" t="s">
        <v>52</v>
      </c>
      <c r="S1009">
        <v>73</v>
      </c>
      <c r="T1009">
        <v>244</v>
      </c>
      <c r="U1009">
        <v>175</v>
      </c>
      <c r="V1009">
        <v>101</v>
      </c>
      <c r="W1009">
        <v>14.1</v>
      </c>
      <c r="X1009">
        <f>VLOOKUP(A1009,眼底和Gensini!$A:$L,2,0)</f>
        <v>0.66400000000000003</v>
      </c>
      <c r="Y1009">
        <f>VLOOKUP($A1009,眼底和Gensini!$A:$L,2,0)</f>
        <v>0.66400000000000003</v>
      </c>
      <c r="Z1009">
        <f>VLOOKUP($A1009,眼底和Gensini!$A:$L,4,0)</f>
        <v>75.5</v>
      </c>
      <c r="AA1009">
        <f>VLOOKUP($A1009,眼底和Gensini!$A:$L,5,0)</f>
        <v>67.5</v>
      </c>
      <c r="AB1009">
        <f>VLOOKUP($A1009,眼底和Gensini!$A:$L,6,0)</f>
        <v>114.5</v>
      </c>
      <c r="AC1009">
        <f>VLOOKUP($A1009,眼底和Gensini!$A:$L,7,0)</f>
        <v>116</v>
      </c>
      <c r="AD1009">
        <f>VLOOKUP($A1009,眼底和Gensini!$A:$L,8,0)</f>
        <v>1.58849999999999</v>
      </c>
      <c r="AE1009">
        <f>VLOOKUP($A1009,眼底和Gensini!$A:$L,9,0)</f>
        <v>1.6134999999999999</v>
      </c>
      <c r="AF1009">
        <f>VLOOKUP($A1009,眼底和Gensini!$A:$L,10,0)</f>
        <v>1.1821999999999999</v>
      </c>
      <c r="AG1009">
        <f>VLOOKUP($A1009,眼底和Gensini!$A:$L,11,0)</f>
        <v>1.2863500000000001</v>
      </c>
      <c r="AH1009">
        <f>VLOOKUP($A1009,眼底和Gensini!$A:$L,12,0)</f>
        <v>40</v>
      </c>
    </row>
    <row r="1010" spans="1:34" x14ac:dyDescent="0.25">
      <c r="A1010">
        <v>142289</v>
      </c>
      <c r="B1010">
        <v>69</v>
      </c>
      <c r="C1010">
        <v>2</v>
      </c>
      <c r="D1010" t="s">
        <v>40</v>
      </c>
      <c r="E1010" t="s">
        <v>41</v>
      </c>
      <c r="F1010">
        <v>0</v>
      </c>
      <c r="G1010" t="s">
        <v>119</v>
      </c>
      <c r="H1010" t="s">
        <v>114</v>
      </c>
      <c r="I1010" t="s">
        <v>67</v>
      </c>
      <c r="J1010" t="s">
        <v>71</v>
      </c>
      <c r="K1010" t="s">
        <v>72</v>
      </c>
      <c r="L1010" t="s">
        <v>40</v>
      </c>
      <c r="M1010" t="s">
        <v>40</v>
      </c>
      <c r="N1010">
        <v>1</v>
      </c>
      <c r="O1010">
        <v>2.84</v>
      </c>
      <c r="P1010">
        <v>6.6</v>
      </c>
      <c r="Q1010">
        <v>0</v>
      </c>
      <c r="R1010">
        <v>0.5</v>
      </c>
      <c r="S1010">
        <v>53</v>
      </c>
      <c r="T1010">
        <v>252</v>
      </c>
      <c r="U1010">
        <v>156</v>
      </c>
      <c r="V1010">
        <v>115</v>
      </c>
      <c r="W1010">
        <v>13</v>
      </c>
      <c r="X1010">
        <f>VLOOKUP(A1010,眼底和Gensini!$A:$L,2,0)</f>
        <v>0.65</v>
      </c>
      <c r="Y1010">
        <f>VLOOKUP($A1010,眼底和Gensini!$A:$L,2,0)</f>
        <v>0.65</v>
      </c>
      <c r="Z1010">
        <f>VLOOKUP($A1010,眼底和Gensini!$A:$L,4,0)</f>
        <v>51</v>
      </c>
      <c r="AA1010">
        <f>VLOOKUP($A1010,眼底和Gensini!$A:$L,5,0)</f>
        <v>53</v>
      </c>
      <c r="AB1010">
        <f>VLOOKUP($A1010,眼底和Gensini!$A:$L,6,0)</f>
        <v>78</v>
      </c>
      <c r="AC1010">
        <f>VLOOKUP($A1010,眼底和Gensini!$A:$L,7,0)</f>
        <v>78</v>
      </c>
      <c r="AD1010">
        <f>VLOOKUP($A1010,眼底和Gensini!$A:$L,8,0)</f>
        <v>1.431</v>
      </c>
      <c r="AE1010">
        <f>VLOOKUP($A1010,眼底和Gensini!$A:$L,9,0)</f>
        <v>1.5229999999999999</v>
      </c>
      <c r="AF1010">
        <f>VLOOKUP($A1010,眼底和Gensini!$A:$L,10,0)</f>
        <v>1.2175</v>
      </c>
      <c r="AG1010">
        <f>VLOOKUP($A1010,眼底和Gensini!$A:$L,11,0)</f>
        <v>1.6496</v>
      </c>
      <c r="AH1010">
        <f>VLOOKUP($A1010,眼底和Gensini!$A:$L,12,0)</f>
        <v>0</v>
      </c>
    </row>
    <row r="1011" spans="1:34" x14ac:dyDescent="0.25">
      <c r="A1011">
        <v>418020</v>
      </c>
      <c r="B1011">
        <v>47</v>
      </c>
      <c r="C1011">
        <v>2</v>
      </c>
      <c r="D1011" t="s">
        <v>40</v>
      </c>
      <c r="E1011" t="s">
        <v>41</v>
      </c>
      <c r="F1011">
        <v>0</v>
      </c>
      <c r="G1011" t="s">
        <v>61</v>
      </c>
      <c r="H1011" t="s">
        <v>189</v>
      </c>
      <c r="I1011" t="s">
        <v>51</v>
      </c>
      <c r="J1011" t="s">
        <v>118</v>
      </c>
      <c r="K1011" t="s">
        <v>74</v>
      </c>
      <c r="L1011" t="s">
        <v>40</v>
      </c>
      <c r="M1011" t="s">
        <v>41</v>
      </c>
      <c r="N1011">
        <v>1</v>
      </c>
      <c r="O1011">
        <v>4.68</v>
      </c>
      <c r="P1011">
        <v>5</v>
      </c>
      <c r="Q1011">
        <v>0</v>
      </c>
      <c r="R1011" t="s">
        <v>52</v>
      </c>
      <c r="S1011">
        <v>45</v>
      </c>
      <c r="T1011">
        <v>278</v>
      </c>
      <c r="U1011">
        <v>118</v>
      </c>
      <c r="V1011">
        <v>50</v>
      </c>
      <c r="W1011">
        <v>18.7</v>
      </c>
      <c r="X1011">
        <f>VLOOKUP(A1011,眼底和Gensini!$A:$L,2,0)</f>
        <v>0.75949999999999895</v>
      </c>
      <c r="Y1011">
        <f>VLOOKUP($A1011,眼底和Gensini!$A:$L,2,0)</f>
        <v>0.75949999999999895</v>
      </c>
      <c r="Z1011">
        <f>VLOOKUP($A1011,眼底和Gensini!$A:$L,4,0)</f>
        <v>73</v>
      </c>
      <c r="AA1011">
        <f>VLOOKUP($A1011,眼底和Gensini!$A:$L,5,0)</f>
        <v>60.5</v>
      </c>
      <c r="AB1011">
        <f>VLOOKUP($A1011,眼底和Gensini!$A:$L,6,0)</f>
        <v>97</v>
      </c>
      <c r="AC1011">
        <f>VLOOKUP($A1011,眼底和Gensini!$A:$L,7,0)</f>
        <v>112</v>
      </c>
      <c r="AD1011">
        <f>VLOOKUP($A1011,眼底和Gensini!$A:$L,8,0)</f>
        <v>1.6424999999999901</v>
      </c>
      <c r="AE1011">
        <f>VLOOKUP($A1011,眼底和Gensini!$A:$L,9,0)</f>
        <v>1.6285000000000001</v>
      </c>
      <c r="AF1011">
        <f>VLOOKUP($A1011,眼底和Gensini!$A:$L,10,0)</f>
        <v>1.2052499999999999</v>
      </c>
      <c r="AG1011">
        <f>VLOOKUP($A1011,眼底和Gensini!$A:$L,11,0)</f>
        <v>1.5641499999999999</v>
      </c>
      <c r="AH1011">
        <f>VLOOKUP($A1011,眼底和Gensini!$A:$L,12,0)</f>
        <v>0</v>
      </c>
    </row>
    <row r="1012" spans="1:34" x14ac:dyDescent="0.25">
      <c r="A1012">
        <v>33910</v>
      </c>
      <c r="B1012">
        <v>77</v>
      </c>
      <c r="C1012">
        <v>1</v>
      </c>
      <c r="D1012" t="s">
        <v>41</v>
      </c>
      <c r="E1012" t="s">
        <v>41</v>
      </c>
      <c r="F1012">
        <v>0</v>
      </c>
      <c r="G1012" t="s">
        <v>87</v>
      </c>
      <c r="H1012" t="s">
        <v>80</v>
      </c>
      <c r="I1012" t="s">
        <v>85</v>
      </c>
      <c r="J1012" t="s">
        <v>109</v>
      </c>
      <c r="K1012" t="s">
        <v>121</v>
      </c>
      <c r="L1012" t="s">
        <v>40</v>
      </c>
      <c r="M1012" t="s">
        <v>40</v>
      </c>
      <c r="N1012">
        <v>1</v>
      </c>
      <c r="O1012">
        <v>3.32</v>
      </c>
      <c r="P1012">
        <v>4.8</v>
      </c>
      <c r="Q1012">
        <v>18</v>
      </c>
      <c r="R1012" t="s">
        <v>52</v>
      </c>
      <c r="S1012">
        <v>76</v>
      </c>
      <c r="T1012">
        <v>373</v>
      </c>
      <c r="U1012">
        <v>180</v>
      </c>
      <c r="V1012">
        <v>66</v>
      </c>
      <c r="W1012">
        <v>1.9</v>
      </c>
      <c r="X1012">
        <f>VLOOKUP(A1012,眼底和Gensini!$A:$L,2,0)</f>
        <v>0.81599999999999995</v>
      </c>
      <c r="Y1012">
        <f>VLOOKUP($A1012,眼底和Gensini!$A:$L,2,0)</f>
        <v>0.81599999999999995</v>
      </c>
      <c r="Z1012">
        <f>VLOOKUP($A1012,眼底和Gensini!$A:$L,4,0)</f>
        <v>64.5</v>
      </c>
      <c r="AA1012">
        <f>VLOOKUP($A1012,眼底和Gensini!$A:$L,5,0)</f>
        <v>47</v>
      </c>
      <c r="AB1012">
        <f>VLOOKUP($A1012,眼底和Gensini!$A:$L,6,0)</f>
        <v>79</v>
      </c>
      <c r="AC1012">
        <f>VLOOKUP($A1012,眼底和Gensini!$A:$L,7,0)</f>
        <v>80</v>
      </c>
      <c r="AD1012">
        <f>VLOOKUP($A1012,眼底和Gensini!$A:$L,8,0)</f>
        <v>1.3029999999999999</v>
      </c>
      <c r="AE1012">
        <f>VLOOKUP($A1012,眼底和Gensini!$A:$L,9,0)</f>
        <v>1.3819999999999999</v>
      </c>
      <c r="AF1012">
        <f>VLOOKUP($A1012,眼底和Gensini!$A:$L,10,0)</f>
        <v>0.74924999999999997</v>
      </c>
      <c r="AG1012">
        <f>VLOOKUP($A1012,眼底和Gensini!$A:$L,11,0)</f>
        <v>0.93584999999999996</v>
      </c>
      <c r="AH1012">
        <f>VLOOKUP($A1012,眼底和Gensini!$A:$L,12,0)</f>
        <v>18</v>
      </c>
    </row>
    <row r="1013" spans="1:34" x14ac:dyDescent="0.25">
      <c r="A1013">
        <v>396792</v>
      </c>
      <c r="B1013">
        <v>58</v>
      </c>
      <c r="C1013">
        <v>1</v>
      </c>
      <c r="D1013" t="s">
        <v>40</v>
      </c>
      <c r="E1013" t="s">
        <v>41</v>
      </c>
      <c r="F1013">
        <v>0</v>
      </c>
      <c r="G1013" t="s">
        <v>88</v>
      </c>
      <c r="H1013" t="s">
        <v>54</v>
      </c>
      <c r="I1013" t="s">
        <v>51</v>
      </c>
      <c r="J1013" t="s">
        <v>93</v>
      </c>
      <c r="K1013" t="s">
        <v>69</v>
      </c>
      <c r="L1013" t="s">
        <v>41</v>
      </c>
      <c r="M1013" t="s">
        <v>40</v>
      </c>
      <c r="N1013">
        <v>1</v>
      </c>
      <c r="O1013">
        <v>3.99</v>
      </c>
      <c r="P1013">
        <v>5.5</v>
      </c>
      <c r="Q1013">
        <v>40</v>
      </c>
      <c r="R1013">
        <v>0.2</v>
      </c>
      <c r="S1013">
        <v>74</v>
      </c>
      <c r="T1013">
        <v>319</v>
      </c>
      <c r="U1013">
        <v>159</v>
      </c>
      <c r="V1013">
        <v>70</v>
      </c>
      <c r="W1013">
        <v>2.2999999999999998</v>
      </c>
      <c r="X1013">
        <f>VLOOKUP(A1013,眼底和Gensini!$A:$L,2,0)</f>
        <v>0.57250000000000001</v>
      </c>
      <c r="Y1013">
        <f>VLOOKUP($A1013,眼底和Gensini!$A:$L,2,0)</f>
        <v>0.57250000000000001</v>
      </c>
      <c r="Z1013">
        <f>VLOOKUP($A1013,眼底和Gensini!$A:$L,4,0)</f>
        <v>67</v>
      </c>
      <c r="AA1013">
        <f>VLOOKUP($A1013,眼底和Gensini!$A:$L,5,0)</f>
        <v>70</v>
      </c>
      <c r="AB1013">
        <f>VLOOKUP($A1013,眼底和Gensini!$A:$L,6,0)</f>
        <v>118</v>
      </c>
      <c r="AC1013">
        <f>VLOOKUP($A1013,眼底和Gensini!$A:$L,7,0)</f>
        <v>106.5</v>
      </c>
      <c r="AD1013">
        <f>VLOOKUP($A1013,眼底和Gensini!$A:$L,8,0)</f>
        <v>1.57</v>
      </c>
      <c r="AE1013">
        <f>VLOOKUP($A1013,眼底和Gensini!$A:$L,9,0)</f>
        <v>1.6305000000000001</v>
      </c>
      <c r="AF1013">
        <f>VLOOKUP($A1013,眼底和Gensini!$A:$L,10,0)</f>
        <v>2.0041000000000002</v>
      </c>
      <c r="AG1013">
        <f>VLOOKUP($A1013,眼底和Gensini!$A:$L,11,0)</f>
        <v>1.5358499999999999</v>
      </c>
      <c r="AH1013">
        <f>VLOOKUP($A1013,眼底和Gensini!$A:$L,12,0)</f>
        <v>40</v>
      </c>
    </row>
    <row r="1014" spans="1:34" x14ac:dyDescent="0.25">
      <c r="A1014">
        <v>418325</v>
      </c>
      <c r="B1014">
        <v>53</v>
      </c>
      <c r="C1014">
        <v>1</v>
      </c>
      <c r="D1014" t="s">
        <v>41</v>
      </c>
      <c r="E1014" t="s">
        <v>41</v>
      </c>
      <c r="F1014">
        <v>0</v>
      </c>
      <c r="G1014" t="s">
        <v>168</v>
      </c>
      <c r="H1014" t="s">
        <v>65</v>
      </c>
      <c r="I1014" t="s">
        <v>85</v>
      </c>
      <c r="J1014" t="s">
        <v>45</v>
      </c>
      <c r="K1014" t="s">
        <v>55</v>
      </c>
      <c r="L1014" t="s">
        <v>41</v>
      </c>
      <c r="M1014" t="s">
        <v>41</v>
      </c>
      <c r="N1014">
        <v>1</v>
      </c>
      <c r="O1014">
        <v>3.81</v>
      </c>
      <c r="P1014">
        <v>5.6</v>
      </c>
      <c r="Q1014">
        <v>0</v>
      </c>
      <c r="R1014">
        <v>10.8</v>
      </c>
      <c r="S1014">
        <v>77</v>
      </c>
      <c r="T1014">
        <v>368</v>
      </c>
      <c r="U1014">
        <v>174</v>
      </c>
      <c r="V1014">
        <v>62</v>
      </c>
      <c r="W1014">
        <v>6.4</v>
      </c>
      <c r="X1014">
        <f>VLOOKUP(A1014,眼底和Gensini!$A:$L,2,0)</f>
        <v>0.74199999999999999</v>
      </c>
      <c r="Y1014">
        <f>VLOOKUP($A1014,眼底和Gensini!$A:$L,2,0)</f>
        <v>0.74199999999999999</v>
      </c>
      <c r="Z1014">
        <f>VLOOKUP($A1014,眼底和Gensini!$A:$L,4,0)</f>
        <v>64.5</v>
      </c>
      <c r="AA1014">
        <f>VLOOKUP($A1014,眼底和Gensini!$A:$L,5,0)</f>
        <v>59.5</v>
      </c>
      <c r="AB1014">
        <f>VLOOKUP($A1014,眼底和Gensini!$A:$L,6,0)</f>
        <v>87.5</v>
      </c>
      <c r="AC1014">
        <f>VLOOKUP($A1014,眼底和Gensini!$A:$L,7,0)</f>
        <v>78.5</v>
      </c>
      <c r="AD1014">
        <f>VLOOKUP($A1014,眼底和Gensini!$A:$L,8,0)</f>
        <v>1.6174999999999999</v>
      </c>
      <c r="AE1014">
        <f>VLOOKUP($A1014,眼底和Gensini!$A:$L,9,0)</f>
        <v>1.6364999999999901</v>
      </c>
      <c r="AF1014">
        <f>VLOOKUP($A1014,眼底和Gensini!$A:$L,10,0)</f>
        <v>1.32605</v>
      </c>
      <c r="AG1014">
        <f>VLOOKUP($A1014,眼底和Gensini!$A:$L,11,0)</f>
        <v>1.3817999999999999</v>
      </c>
      <c r="AH1014">
        <f>VLOOKUP($A1014,眼底和Gensini!$A:$L,12,0)</f>
        <v>0</v>
      </c>
    </row>
    <row r="1015" spans="1:34" x14ac:dyDescent="0.25">
      <c r="A1015">
        <v>418290</v>
      </c>
      <c r="B1015">
        <v>62</v>
      </c>
      <c r="C1015">
        <v>1</v>
      </c>
      <c r="D1015" t="s">
        <v>41</v>
      </c>
      <c r="E1015" t="s">
        <v>41</v>
      </c>
      <c r="F1015">
        <v>0</v>
      </c>
      <c r="G1015" t="s">
        <v>42</v>
      </c>
      <c r="H1015" t="s">
        <v>80</v>
      </c>
      <c r="I1015" t="s">
        <v>55</v>
      </c>
      <c r="J1015" t="s">
        <v>56</v>
      </c>
      <c r="K1015" t="s">
        <v>60</v>
      </c>
      <c r="L1015" t="s">
        <v>40</v>
      </c>
      <c r="M1015" t="s">
        <v>41</v>
      </c>
      <c r="N1015">
        <v>1</v>
      </c>
      <c r="O1015">
        <v>4.67</v>
      </c>
      <c r="P1015">
        <v>5</v>
      </c>
      <c r="Q1015">
        <v>0</v>
      </c>
      <c r="R1015" t="s">
        <v>52</v>
      </c>
      <c r="S1015">
        <v>81</v>
      </c>
      <c r="T1015">
        <v>377</v>
      </c>
      <c r="U1015">
        <v>118</v>
      </c>
      <c r="V1015">
        <v>67</v>
      </c>
      <c r="W1015">
        <v>11.4</v>
      </c>
      <c r="X1015">
        <f>VLOOKUP(A1015,眼底和Gensini!$A:$L,2,0)</f>
        <v>0.73949999999999905</v>
      </c>
      <c r="Y1015">
        <f>VLOOKUP($A1015,眼底和Gensini!$A:$L,2,0)</f>
        <v>0.73949999999999905</v>
      </c>
      <c r="Z1015">
        <f>VLOOKUP($A1015,眼底和Gensini!$A:$L,4,0)</f>
        <v>72.5</v>
      </c>
      <c r="AA1015">
        <f>VLOOKUP($A1015,眼底和Gensini!$A:$L,5,0)</f>
        <v>61.5</v>
      </c>
      <c r="AB1015">
        <f>VLOOKUP($A1015,眼底和Gensini!$A:$L,6,0)</f>
        <v>98.5</v>
      </c>
      <c r="AC1015">
        <f>VLOOKUP($A1015,眼底和Gensini!$A:$L,7,0)</f>
        <v>109</v>
      </c>
      <c r="AD1015">
        <f>VLOOKUP($A1015,眼底和Gensini!$A:$L,8,0)</f>
        <v>1.4995000000000001</v>
      </c>
      <c r="AE1015">
        <f>VLOOKUP($A1015,眼底和Gensini!$A:$L,9,0)</f>
        <v>1.5585</v>
      </c>
      <c r="AF1015">
        <f>VLOOKUP($A1015,眼底和Gensini!$A:$L,10,0)</f>
        <v>0.82374999999999998</v>
      </c>
      <c r="AG1015">
        <f>VLOOKUP($A1015,眼底和Gensini!$A:$L,11,0)</f>
        <v>1.5913999999999999</v>
      </c>
      <c r="AH1015">
        <f>VLOOKUP($A1015,眼底和Gensini!$A:$L,12,0)</f>
        <v>0</v>
      </c>
    </row>
    <row r="1016" spans="1:34" x14ac:dyDescent="0.25">
      <c r="A1016">
        <v>418078</v>
      </c>
      <c r="B1016">
        <v>73</v>
      </c>
      <c r="C1016">
        <v>2</v>
      </c>
      <c r="D1016" t="s">
        <v>40</v>
      </c>
      <c r="E1016" t="s">
        <v>41</v>
      </c>
      <c r="F1016">
        <v>0</v>
      </c>
      <c r="G1016" t="s">
        <v>87</v>
      </c>
      <c r="H1016" t="s">
        <v>101</v>
      </c>
      <c r="I1016" t="s">
        <v>55</v>
      </c>
      <c r="J1016" t="s">
        <v>118</v>
      </c>
      <c r="K1016" t="s">
        <v>70</v>
      </c>
      <c r="L1016" t="s">
        <v>40</v>
      </c>
      <c r="M1016" t="s">
        <v>41</v>
      </c>
      <c r="N1016">
        <v>1</v>
      </c>
      <c r="O1016">
        <v>4.3899999999999997</v>
      </c>
      <c r="P1016">
        <v>4.9000000000000004</v>
      </c>
      <c r="Q1016">
        <v>6</v>
      </c>
      <c r="R1016" t="e">
        <v>#N/A</v>
      </c>
      <c r="S1016">
        <v>54</v>
      </c>
      <c r="T1016">
        <v>296</v>
      </c>
      <c r="U1016">
        <v>159</v>
      </c>
      <c r="V1016">
        <v>81</v>
      </c>
      <c r="W1016">
        <v>11.4</v>
      </c>
      <c r="X1016">
        <f>VLOOKUP(A1016,眼底和Gensini!$A:$L,2,0)</f>
        <v>0.90099999999999902</v>
      </c>
      <c r="Y1016">
        <f>VLOOKUP($A1016,眼底和Gensini!$A:$L,2,0)</f>
        <v>0.90099999999999902</v>
      </c>
      <c r="Z1016">
        <f>VLOOKUP($A1016,眼底和Gensini!$A:$L,4,0)</f>
        <v>63</v>
      </c>
      <c r="AA1016">
        <f>VLOOKUP($A1016,眼底和Gensini!$A:$L,5,0)</f>
        <v>57</v>
      </c>
      <c r="AB1016">
        <f>VLOOKUP($A1016,眼底和Gensini!$A:$L,6,0)</f>
        <v>70</v>
      </c>
      <c r="AC1016">
        <f>VLOOKUP($A1016,眼底和Gensini!$A:$L,7,0)</f>
        <v>98.5</v>
      </c>
      <c r="AD1016">
        <f>VLOOKUP($A1016,眼底和Gensini!$A:$L,8,0)</f>
        <v>1.3485</v>
      </c>
      <c r="AE1016">
        <f>VLOOKUP($A1016,眼底和Gensini!$A:$L,9,0)</f>
        <v>1.4735</v>
      </c>
      <c r="AF1016">
        <f>VLOOKUP($A1016,眼底和Gensini!$A:$L,10,0)</f>
        <v>0.98194999999999999</v>
      </c>
      <c r="AG1016">
        <f>VLOOKUP($A1016,眼底和Gensini!$A:$L,11,0)</f>
        <v>1.2544500000000001</v>
      </c>
      <c r="AH1016">
        <f>VLOOKUP($A1016,眼底和Gensini!$A:$L,12,0)</f>
        <v>6</v>
      </c>
    </row>
    <row r="1017" spans="1:34" x14ac:dyDescent="0.25">
      <c r="A1017">
        <v>418307</v>
      </c>
      <c r="B1017">
        <v>72</v>
      </c>
      <c r="C1017">
        <v>1</v>
      </c>
      <c r="D1017" t="s">
        <v>41</v>
      </c>
      <c r="E1017" t="s">
        <v>40</v>
      </c>
      <c r="F1017">
        <v>0</v>
      </c>
      <c r="G1017" t="e">
        <v>#N/A</v>
      </c>
      <c r="H1017" t="e">
        <v>#N/A</v>
      </c>
      <c r="I1017" t="s">
        <v>165</v>
      </c>
      <c r="J1017" t="e">
        <v>#N/A</v>
      </c>
      <c r="K1017" t="e">
        <v>#N/A</v>
      </c>
      <c r="L1017" t="s">
        <v>41</v>
      </c>
      <c r="M1017" t="s">
        <v>41</v>
      </c>
      <c r="N1017">
        <v>1</v>
      </c>
      <c r="O1017">
        <v>3.23</v>
      </c>
      <c r="P1017">
        <v>5</v>
      </c>
      <c r="Q1017">
        <v>56</v>
      </c>
      <c r="R1017">
        <v>13.6</v>
      </c>
      <c r="S1017">
        <v>86</v>
      </c>
      <c r="T1017">
        <v>355</v>
      </c>
      <c r="U1017">
        <v>180</v>
      </c>
      <c r="V1017">
        <v>71</v>
      </c>
      <c r="W1017">
        <v>5.8</v>
      </c>
      <c r="X1017">
        <f>VLOOKUP(A1017,眼底和Gensini!$A:$L,2,0)</f>
        <v>0.9</v>
      </c>
      <c r="Y1017">
        <f>VLOOKUP($A1017,眼底和Gensini!$A:$L,2,0)</f>
        <v>0.9</v>
      </c>
      <c r="Z1017">
        <f>VLOOKUP($A1017,眼底和Gensini!$A:$L,4,0)</f>
        <v>42</v>
      </c>
      <c r="AA1017">
        <f>VLOOKUP($A1017,眼底和Gensini!$A:$L,5,0)</f>
        <v>31</v>
      </c>
      <c r="AB1017">
        <f>VLOOKUP($A1017,眼底和Gensini!$A:$L,6,0)</f>
        <v>63</v>
      </c>
      <c r="AC1017">
        <f>VLOOKUP($A1017,眼底和Gensini!$A:$L,7,0)</f>
        <v>62</v>
      </c>
      <c r="AD1017">
        <f>VLOOKUP($A1017,眼底和Gensini!$A:$L,8,0)</f>
        <v>1.1114999999999999</v>
      </c>
      <c r="AE1017">
        <f>VLOOKUP($A1017,眼底和Gensini!$A:$L,9,0)</f>
        <v>1.3089999999999999</v>
      </c>
      <c r="AF1017">
        <f>VLOOKUP($A1017,眼底和Gensini!$A:$L,10,0)</f>
        <v>0.38969999999999999</v>
      </c>
      <c r="AG1017">
        <f>VLOOKUP($A1017,眼底和Gensini!$A:$L,11,0)</f>
        <v>1.21505</v>
      </c>
      <c r="AH1017">
        <f>VLOOKUP($A1017,眼底和Gensini!$A:$L,12,0)</f>
        <v>56</v>
      </c>
    </row>
    <row r="1018" spans="1:34" x14ac:dyDescent="0.25">
      <c r="A1018">
        <v>343497</v>
      </c>
      <c r="B1018">
        <v>57</v>
      </c>
      <c r="C1018">
        <v>2</v>
      </c>
      <c r="D1018" t="s">
        <v>40</v>
      </c>
      <c r="E1018" t="s">
        <v>40</v>
      </c>
      <c r="F1018">
        <v>0</v>
      </c>
      <c r="G1018" t="s">
        <v>61</v>
      </c>
      <c r="H1018" t="s">
        <v>74</v>
      </c>
      <c r="I1018" t="s">
        <v>92</v>
      </c>
      <c r="J1018" t="s">
        <v>103</v>
      </c>
      <c r="K1018" t="s">
        <v>43</v>
      </c>
      <c r="L1018" t="s">
        <v>40</v>
      </c>
      <c r="M1018" t="s">
        <v>41</v>
      </c>
      <c r="N1018">
        <v>1</v>
      </c>
      <c r="O1018">
        <v>5.34</v>
      </c>
      <c r="P1018">
        <v>11.8</v>
      </c>
      <c r="Q1018">
        <v>0</v>
      </c>
      <c r="R1018">
        <v>31</v>
      </c>
      <c r="S1018">
        <v>54</v>
      </c>
      <c r="T1018">
        <v>258</v>
      </c>
      <c r="U1018">
        <v>165</v>
      </c>
      <c r="V1018">
        <v>79</v>
      </c>
      <c r="W1018">
        <v>5.0999999999999996</v>
      </c>
      <c r="X1018">
        <f>VLOOKUP(A1018,眼底和Gensini!$A:$L,2,0)</f>
        <v>0.59499999999999997</v>
      </c>
      <c r="Y1018">
        <f>VLOOKUP($A1018,眼底和Gensini!$A:$L,2,0)</f>
        <v>0.59499999999999997</v>
      </c>
      <c r="Z1018">
        <f>VLOOKUP($A1018,眼底和Gensini!$A:$L,4,0)</f>
        <v>57</v>
      </c>
      <c r="AA1018">
        <f>VLOOKUP($A1018,眼底和Gensini!$A:$L,5,0)</f>
        <v>62.5</v>
      </c>
      <c r="AB1018">
        <f>VLOOKUP($A1018,眼底和Gensini!$A:$L,6,0)</f>
        <v>95.5</v>
      </c>
      <c r="AC1018">
        <f>VLOOKUP($A1018,眼底和Gensini!$A:$L,7,0)</f>
        <v>99</v>
      </c>
      <c r="AD1018">
        <f>VLOOKUP($A1018,眼底和Gensini!$A:$L,8,0)</f>
        <v>1.516</v>
      </c>
      <c r="AE1018">
        <f>VLOOKUP($A1018,眼底和Gensini!$A:$L,9,0)</f>
        <v>1.57299999999999</v>
      </c>
      <c r="AF1018">
        <f>VLOOKUP($A1018,眼底和Gensini!$A:$L,10,0)</f>
        <v>0.60799999999999998</v>
      </c>
      <c r="AG1018">
        <f>VLOOKUP($A1018,眼底和Gensini!$A:$L,11,0)</f>
        <v>1.81124999999999</v>
      </c>
      <c r="AH1018">
        <f>VLOOKUP($A1018,眼底和Gensini!$A:$L,12,0)</f>
        <v>0</v>
      </c>
    </row>
    <row r="1019" spans="1:34" x14ac:dyDescent="0.25">
      <c r="A1019">
        <v>418118</v>
      </c>
      <c r="B1019">
        <v>47</v>
      </c>
      <c r="C1019">
        <v>2</v>
      </c>
      <c r="D1019" t="s">
        <v>41</v>
      </c>
      <c r="E1019" t="s">
        <v>41</v>
      </c>
      <c r="F1019">
        <v>0</v>
      </c>
      <c r="G1019" t="s">
        <v>47</v>
      </c>
      <c r="H1019" t="s">
        <v>95</v>
      </c>
      <c r="I1019" t="s">
        <v>72</v>
      </c>
      <c r="J1019" t="s">
        <v>109</v>
      </c>
      <c r="K1019" t="s">
        <v>121</v>
      </c>
      <c r="L1019" t="s">
        <v>41</v>
      </c>
      <c r="M1019" t="s">
        <v>40</v>
      </c>
      <c r="N1019">
        <v>1</v>
      </c>
      <c r="O1019">
        <v>5.29</v>
      </c>
      <c r="P1019">
        <v>5.8</v>
      </c>
      <c r="Q1019">
        <v>0</v>
      </c>
      <c r="R1019" t="s">
        <v>52</v>
      </c>
      <c r="S1019">
        <v>49</v>
      </c>
      <c r="T1019">
        <v>259</v>
      </c>
      <c r="U1019">
        <v>137</v>
      </c>
      <c r="V1019">
        <v>45</v>
      </c>
      <c r="W1019">
        <v>14.4</v>
      </c>
      <c r="X1019">
        <f>VLOOKUP(A1019,眼底和Gensini!$A:$L,2,0)</f>
        <v>0.7</v>
      </c>
      <c r="Y1019">
        <f>VLOOKUP($A1019,眼底和Gensini!$A:$L,2,0)</f>
        <v>0.7</v>
      </c>
      <c r="Z1019">
        <f>VLOOKUP($A1019,眼底和Gensini!$A:$L,4,0)</f>
        <v>67.5</v>
      </c>
      <c r="AA1019">
        <f>VLOOKUP($A1019,眼底和Gensini!$A:$L,5,0)</f>
        <v>75</v>
      </c>
      <c r="AB1019">
        <f>VLOOKUP($A1019,眼底和Gensini!$A:$L,6,0)</f>
        <v>97.5</v>
      </c>
      <c r="AC1019">
        <f>VLOOKUP($A1019,眼底和Gensini!$A:$L,7,0)</f>
        <v>100.5</v>
      </c>
      <c r="AD1019">
        <f>VLOOKUP($A1019,眼底和Gensini!$A:$L,8,0)</f>
        <v>1.5539999999999901</v>
      </c>
      <c r="AE1019">
        <f>VLOOKUP($A1019,眼底和Gensini!$A:$L,9,0)</f>
        <v>1.57849999999999</v>
      </c>
      <c r="AF1019">
        <f>VLOOKUP($A1019,眼底和Gensini!$A:$L,10,0)</f>
        <v>1.1031500000000001</v>
      </c>
      <c r="AG1019">
        <f>VLOOKUP($A1019,眼底和Gensini!$A:$L,11,0)</f>
        <v>1.4827999999999999</v>
      </c>
      <c r="AH1019">
        <f>VLOOKUP($A1019,眼底和Gensini!$A:$L,12,0)</f>
        <v>0</v>
      </c>
    </row>
    <row r="1020" spans="1:34" x14ac:dyDescent="0.25">
      <c r="A1020">
        <v>373204</v>
      </c>
      <c r="B1020">
        <v>63</v>
      </c>
      <c r="C1020">
        <v>1</v>
      </c>
      <c r="D1020" t="s">
        <v>41</v>
      </c>
      <c r="E1020" t="s">
        <v>41</v>
      </c>
      <c r="F1020">
        <v>0</v>
      </c>
      <c r="G1020" t="s">
        <v>131</v>
      </c>
      <c r="H1020" t="s">
        <v>95</v>
      </c>
      <c r="I1020" t="s">
        <v>70</v>
      </c>
      <c r="J1020" t="s">
        <v>66</v>
      </c>
      <c r="K1020" t="s">
        <v>77</v>
      </c>
      <c r="L1020" t="s">
        <v>40</v>
      </c>
      <c r="M1020" t="s">
        <v>41</v>
      </c>
      <c r="N1020">
        <v>1</v>
      </c>
      <c r="O1020">
        <v>3.64</v>
      </c>
      <c r="P1020">
        <v>4.3</v>
      </c>
      <c r="Q1020">
        <v>12</v>
      </c>
      <c r="R1020" t="s">
        <v>52</v>
      </c>
      <c r="S1020">
        <v>74</v>
      </c>
      <c r="T1020">
        <v>568</v>
      </c>
      <c r="U1020">
        <v>136</v>
      </c>
      <c r="V1020">
        <v>106</v>
      </c>
      <c r="W1020">
        <v>13.2</v>
      </c>
      <c r="X1020">
        <f>VLOOKUP(A1020,眼底和Gensini!$A:$L,2,0)</f>
        <v>0.84899999999999998</v>
      </c>
      <c r="Y1020">
        <f>VLOOKUP($A1020,眼底和Gensini!$A:$L,2,0)</f>
        <v>0.84899999999999998</v>
      </c>
      <c r="Z1020">
        <f>VLOOKUP($A1020,眼底和Gensini!$A:$L,4,0)</f>
        <v>57.5</v>
      </c>
      <c r="AA1020">
        <f>VLOOKUP($A1020,眼底和Gensini!$A:$L,5,0)</f>
        <v>54</v>
      </c>
      <c r="AB1020">
        <f>VLOOKUP($A1020,眼底和Gensini!$A:$L,6,0)</f>
        <v>68.5</v>
      </c>
      <c r="AC1020">
        <f>VLOOKUP($A1020,眼底和Gensini!$A:$L,7,0)</f>
        <v>82</v>
      </c>
      <c r="AD1020">
        <f>VLOOKUP($A1020,眼底和Gensini!$A:$L,8,0)</f>
        <v>1.5015000000000001</v>
      </c>
      <c r="AE1020">
        <f>VLOOKUP($A1020,眼底和Gensini!$A:$L,9,0)</f>
        <v>1.53249999999999</v>
      </c>
      <c r="AF1020">
        <f>VLOOKUP($A1020,眼底和Gensini!$A:$L,10,0)</f>
        <v>1.0831</v>
      </c>
      <c r="AG1020">
        <f>VLOOKUP($A1020,眼底和Gensini!$A:$L,11,0)</f>
        <v>1.24305</v>
      </c>
      <c r="AH1020">
        <f>VLOOKUP($A1020,眼底和Gensini!$A:$L,12,0)</f>
        <v>12</v>
      </c>
    </row>
    <row r="1021" spans="1:34" x14ac:dyDescent="0.25">
      <c r="A1021">
        <v>418292</v>
      </c>
      <c r="B1021">
        <v>71</v>
      </c>
      <c r="C1021">
        <v>1</v>
      </c>
      <c r="D1021" t="s">
        <v>40</v>
      </c>
      <c r="E1021" t="s">
        <v>40</v>
      </c>
      <c r="F1021">
        <v>0</v>
      </c>
      <c r="G1021" t="s">
        <v>137</v>
      </c>
      <c r="H1021" t="s">
        <v>114</v>
      </c>
      <c r="I1021" t="s">
        <v>51</v>
      </c>
      <c r="J1021" t="s">
        <v>94</v>
      </c>
      <c r="K1021" t="s">
        <v>74</v>
      </c>
      <c r="L1021" t="s">
        <v>40</v>
      </c>
      <c r="M1021" t="s">
        <v>41</v>
      </c>
      <c r="N1021">
        <v>1</v>
      </c>
      <c r="O1021">
        <v>2.64</v>
      </c>
      <c r="P1021">
        <v>4.4000000000000004</v>
      </c>
      <c r="Q1021">
        <v>0</v>
      </c>
      <c r="R1021" t="s">
        <v>52</v>
      </c>
      <c r="S1021">
        <v>71</v>
      </c>
      <c r="T1021">
        <v>379</v>
      </c>
      <c r="U1021">
        <v>152</v>
      </c>
      <c r="V1021">
        <v>68</v>
      </c>
      <c r="W1021">
        <v>11.1</v>
      </c>
      <c r="X1021">
        <f>VLOOKUP(A1021,眼底和Gensini!$A:$L,2,0)</f>
        <v>0.67249999999999999</v>
      </c>
      <c r="Y1021">
        <f>VLOOKUP($A1021,眼底和Gensini!$A:$L,2,0)</f>
        <v>0.67249999999999999</v>
      </c>
      <c r="Z1021">
        <f>VLOOKUP($A1021,眼底和Gensini!$A:$L,4,0)</f>
        <v>53</v>
      </c>
      <c r="AA1021">
        <f>VLOOKUP($A1021,眼底和Gensini!$A:$L,5,0)</f>
        <v>50.5</v>
      </c>
      <c r="AB1021">
        <f>VLOOKUP($A1021,眼底和Gensini!$A:$L,6,0)</f>
        <v>79</v>
      </c>
      <c r="AC1021">
        <f>VLOOKUP($A1021,眼底和Gensini!$A:$L,7,0)</f>
        <v>77</v>
      </c>
      <c r="AD1021">
        <f>VLOOKUP($A1021,眼底和Gensini!$A:$L,8,0)</f>
        <v>1.496</v>
      </c>
      <c r="AE1021">
        <f>VLOOKUP($A1021,眼底和Gensini!$A:$L,9,0)</f>
        <v>1.542</v>
      </c>
      <c r="AF1021">
        <f>VLOOKUP($A1021,眼底和Gensini!$A:$L,10,0)</f>
        <v>0.72889999999999999</v>
      </c>
      <c r="AG1021">
        <f>VLOOKUP($A1021,眼底和Gensini!$A:$L,11,0)</f>
        <v>0.97255000000000003</v>
      </c>
      <c r="AH1021">
        <f>VLOOKUP($A1021,眼底和Gensini!$A:$L,12,0)</f>
        <v>0</v>
      </c>
    </row>
    <row r="1022" spans="1:34" x14ac:dyDescent="0.25">
      <c r="A1022">
        <v>418211</v>
      </c>
      <c r="B1022">
        <v>51</v>
      </c>
      <c r="C1022">
        <v>2</v>
      </c>
      <c r="D1022" t="s">
        <v>41</v>
      </c>
      <c r="E1022" t="s">
        <v>40</v>
      </c>
      <c r="F1022">
        <v>0</v>
      </c>
      <c r="G1022" t="s">
        <v>131</v>
      </c>
      <c r="H1022" t="s">
        <v>165</v>
      </c>
      <c r="I1022" t="s">
        <v>70</v>
      </c>
      <c r="J1022" t="s">
        <v>141</v>
      </c>
      <c r="K1022" t="s">
        <v>108</v>
      </c>
      <c r="L1022" t="s">
        <v>41</v>
      </c>
      <c r="M1022" t="s">
        <v>41</v>
      </c>
      <c r="N1022">
        <v>1</v>
      </c>
      <c r="O1022">
        <v>3.42</v>
      </c>
      <c r="P1022">
        <v>4.8</v>
      </c>
      <c r="Q1022">
        <v>14</v>
      </c>
      <c r="R1022" t="s">
        <v>52</v>
      </c>
      <c r="S1022">
        <v>60</v>
      </c>
      <c r="T1022">
        <v>365</v>
      </c>
      <c r="U1022">
        <v>220</v>
      </c>
      <c r="V1022">
        <v>66</v>
      </c>
      <c r="W1022">
        <v>0.6</v>
      </c>
      <c r="X1022">
        <f>VLOOKUP(A1022,眼底和Gensini!$A:$L,2,0)</f>
        <v>0.84650000000000003</v>
      </c>
      <c r="Y1022">
        <f>VLOOKUP($A1022,眼底和Gensini!$A:$L,2,0)</f>
        <v>0.84650000000000003</v>
      </c>
      <c r="Z1022">
        <f>VLOOKUP($A1022,眼底和Gensini!$A:$L,4,0)</f>
        <v>61</v>
      </c>
      <c r="AA1022">
        <f>VLOOKUP($A1022,眼底和Gensini!$A:$L,5,0)</f>
        <v>57.5</v>
      </c>
      <c r="AB1022">
        <f>VLOOKUP($A1022,眼底和Gensini!$A:$L,6,0)</f>
        <v>71.5</v>
      </c>
      <c r="AC1022">
        <f>VLOOKUP($A1022,眼底和Gensini!$A:$L,7,0)</f>
        <v>86.5</v>
      </c>
      <c r="AD1022">
        <f>VLOOKUP($A1022,眼底和Gensini!$A:$L,8,0)</f>
        <v>1.59849999999999</v>
      </c>
      <c r="AE1022">
        <f>VLOOKUP($A1022,眼底和Gensini!$A:$L,9,0)</f>
        <v>1.6274999999999999</v>
      </c>
      <c r="AF1022">
        <f>VLOOKUP($A1022,眼底和Gensini!$A:$L,10,0)</f>
        <v>1.27145</v>
      </c>
      <c r="AG1022">
        <f>VLOOKUP($A1022,眼底和Gensini!$A:$L,11,0)</f>
        <v>1.1988000000000001</v>
      </c>
      <c r="AH1022">
        <f>VLOOKUP($A1022,眼底和Gensini!$A:$L,12,0)</f>
        <v>14</v>
      </c>
    </row>
    <row r="1023" spans="1:34" x14ac:dyDescent="0.25">
      <c r="A1023">
        <v>310206</v>
      </c>
      <c r="B1023">
        <v>69</v>
      </c>
      <c r="C1023">
        <v>1</v>
      </c>
      <c r="D1023" t="s">
        <v>40</v>
      </c>
      <c r="E1023" t="s">
        <v>41</v>
      </c>
      <c r="F1023">
        <v>0</v>
      </c>
      <c r="G1023" t="s">
        <v>126</v>
      </c>
      <c r="H1023" t="s">
        <v>67</v>
      </c>
      <c r="I1023" t="s">
        <v>85</v>
      </c>
      <c r="J1023" t="s">
        <v>61</v>
      </c>
      <c r="K1023" t="s">
        <v>76</v>
      </c>
      <c r="L1023" t="s">
        <v>41</v>
      </c>
      <c r="M1023" t="s">
        <v>41</v>
      </c>
      <c r="N1023">
        <v>1</v>
      </c>
      <c r="O1023">
        <v>3.71</v>
      </c>
      <c r="P1023">
        <v>6.5</v>
      </c>
      <c r="Q1023">
        <v>52</v>
      </c>
      <c r="R1023" t="e">
        <v>#N/A</v>
      </c>
      <c r="S1023">
        <v>79</v>
      </c>
      <c r="T1023">
        <v>296</v>
      </c>
      <c r="U1023">
        <v>171</v>
      </c>
      <c r="V1023">
        <v>81</v>
      </c>
      <c r="W1023">
        <v>2.9</v>
      </c>
      <c r="X1023">
        <f>VLOOKUP(A1023,眼底和Gensini!$A:$L,2,0)</f>
        <v>0.98099999999999898</v>
      </c>
      <c r="Y1023">
        <f>VLOOKUP($A1023,眼底和Gensini!$A:$L,2,0)</f>
        <v>0.98099999999999898</v>
      </c>
      <c r="Z1023">
        <f>VLOOKUP($A1023,眼底和Gensini!$A:$L,4,0)</f>
        <v>74</v>
      </c>
      <c r="AA1023">
        <f>VLOOKUP($A1023,眼底和Gensini!$A:$L,5,0)</f>
        <v>68</v>
      </c>
      <c r="AB1023">
        <f>VLOOKUP($A1023,眼底和Gensini!$A:$L,6,0)</f>
        <v>76</v>
      </c>
      <c r="AC1023">
        <f>VLOOKUP($A1023,眼底和Gensini!$A:$L,7,0)</f>
        <v>56</v>
      </c>
      <c r="AD1023">
        <f>VLOOKUP($A1023,眼底和Gensini!$A:$L,8,0)</f>
        <v>1.4079999999999999</v>
      </c>
      <c r="AE1023">
        <f>VLOOKUP($A1023,眼底和Gensini!$A:$L,9,0)</f>
        <v>1.458</v>
      </c>
      <c r="AF1023">
        <f>VLOOKUP($A1023,眼底和Gensini!$A:$L,10,0)</f>
        <v>0.75255000000000005</v>
      </c>
      <c r="AG1023">
        <f>VLOOKUP($A1023,眼底和Gensini!$A:$L,11,0)</f>
        <v>0.88595000000000002</v>
      </c>
      <c r="AH1023">
        <f>VLOOKUP($A1023,眼底和Gensini!$A:$L,12,0)</f>
        <v>52</v>
      </c>
    </row>
    <row r="1024" spans="1:34" x14ac:dyDescent="0.25">
      <c r="A1024">
        <v>396641</v>
      </c>
      <c r="B1024">
        <v>55</v>
      </c>
      <c r="C1024">
        <v>2</v>
      </c>
      <c r="D1024" t="s">
        <v>40</v>
      </c>
      <c r="E1024" t="s">
        <v>40</v>
      </c>
      <c r="F1024">
        <v>0</v>
      </c>
      <c r="G1024" t="s">
        <v>138</v>
      </c>
      <c r="H1024" t="s">
        <v>89</v>
      </c>
      <c r="I1024" t="s">
        <v>55</v>
      </c>
      <c r="J1024" t="s">
        <v>106</v>
      </c>
      <c r="K1024" t="s">
        <v>44</v>
      </c>
      <c r="L1024" t="s">
        <v>40</v>
      </c>
      <c r="M1024" t="s">
        <v>41</v>
      </c>
      <c r="N1024">
        <v>1</v>
      </c>
      <c r="O1024">
        <v>4.54</v>
      </c>
      <c r="P1024">
        <v>6</v>
      </c>
      <c r="Q1024">
        <v>10</v>
      </c>
      <c r="R1024" t="s">
        <v>52</v>
      </c>
      <c r="S1024">
        <v>51</v>
      </c>
      <c r="T1024">
        <v>195</v>
      </c>
      <c r="U1024">
        <v>223</v>
      </c>
      <c r="V1024">
        <v>127</v>
      </c>
      <c r="W1024">
        <v>2.4</v>
      </c>
      <c r="X1024">
        <f>VLOOKUP(A1024,眼底和Gensini!$A:$L,2,0)</f>
        <v>0.66699999999999904</v>
      </c>
      <c r="Y1024">
        <f>VLOOKUP($A1024,眼底和Gensini!$A:$L,2,0)</f>
        <v>0.66699999999999904</v>
      </c>
      <c r="Z1024">
        <f>VLOOKUP($A1024,眼底和Gensini!$A:$L,4,0)</f>
        <v>57.5</v>
      </c>
      <c r="AA1024">
        <f>VLOOKUP($A1024,眼底和Gensini!$A:$L,5,0)</f>
        <v>54</v>
      </c>
      <c r="AB1024">
        <f>VLOOKUP($A1024,眼底和Gensini!$A:$L,6,0)</f>
        <v>87</v>
      </c>
      <c r="AC1024">
        <f>VLOOKUP($A1024,眼底和Gensini!$A:$L,7,0)</f>
        <v>99.5</v>
      </c>
      <c r="AD1024">
        <f>VLOOKUP($A1024,眼底和Gensini!$A:$L,8,0)</f>
        <v>1.546</v>
      </c>
      <c r="AE1024">
        <f>VLOOKUP($A1024,眼底和Gensini!$A:$L,9,0)</f>
        <v>1.577</v>
      </c>
      <c r="AF1024">
        <f>VLOOKUP($A1024,眼底和Gensini!$A:$L,10,0)</f>
        <v>1.0926499999999999</v>
      </c>
      <c r="AG1024">
        <f>VLOOKUP($A1024,眼底和Gensini!$A:$L,11,0)</f>
        <v>1.25085</v>
      </c>
      <c r="AH1024">
        <f>VLOOKUP($A1024,眼底和Gensini!$A:$L,12,0)</f>
        <v>10</v>
      </c>
    </row>
    <row r="1025" spans="1:34" x14ac:dyDescent="0.25">
      <c r="A1025">
        <v>360963</v>
      </c>
      <c r="B1025">
        <v>74</v>
      </c>
      <c r="C1025">
        <v>2</v>
      </c>
      <c r="D1025" t="s">
        <v>40</v>
      </c>
      <c r="E1025" t="s">
        <v>41</v>
      </c>
      <c r="F1025">
        <v>0</v>
      </c>
      <c r="G1025" t="s">
        <v>169</v>
      </c>
      <c r="H1025" t="s">
        <v>146</v>
      </c>
      <c r="I1025" t="s">
        <v>49</v>
      </c>
      <c r="J1025" t="s">
        <v>170</v>
      </c>
      <c r="K1025" t="s">
        <v>145</v>
      </c>
      <c r="L1025" t="s">
        <v>40</v>
      </c>
      <c r="M1025" t="s">
        <v>41</v>
      </c>
      <c r="N1025">
        <v>1</v>
      </c>
      <c r="O1025">
        <v>5.58</v>
      </c>
      <c r="P1025">
        <v>4.8</v>
      </c>
      <c r="Q1025">
        <v>0</v>
      </c>
      <c r="R1025">
        <v>3.9</v>
      </c>
      <c r="S1025">
        <v>65</v>
      </c>
      <c r="T1025">
        <v>270</v>
      </c>
      <c r="U1025">
        <v>176</v>
      </c>
      <c r="V1025">
        <v>53</v>
      </c>
      <c r="W1025">
        <v>1.9</v>
      </c>
      <c r="X1025">
        <f>VLOOKUP(A1025,眼底和Gensini!$A:$L,2,0)</f>
        <v>0.72899999999999898</v>
      </c>
      <c r="Y1025">
        <f>VLOOKUP($A1025,眼底和Gensini!$A:$L,2,0)</f>
        <v>0.72899999999999898</v>
      </c>
      <c r="Z1025">
        <f>VLOOKUP($A1025,眼底和Gensini!$A:$L,4,0)</f>
        <v>75.5</v>
      </c>
      <c r="AA1025">
        <f>VLOOKUP($A1025,眼底和Gensini!$A:$L,5,0)</f>
        <v>71</v>
      </c>
      <c r="AB1025">
        <f>VLOOKUP($A1025,眼底和Gensini!$A:$L,6,0)</f>
        <v>103</v>
      </c>
      <c r="AC1025">
        <f>VLOOKUP($A1025,眼底和Gensini!$A:$L,7,0)</f>
        <v>105.5</v>
      </c>
      <c r="AD1025">
        <f>VLOOKUP($A1025,眼底和Gensini!$A:$L,8,0)</f>
        <v>1.361</v>
      </c>
      <c r="AE1025">
        <f>VLOOKUP($A1025,眼底和Gensini!$A:$L,9,0)</f>
        <v>1.44999999999999</v>
      </c>
      <c r="AF1025">
        <f>VLOOKUP($A1025,眼底和Gensini!$A:$L,10,0)</f>
        <v>0.97639999999999905</v>
      </c>
      <c r="AG1025">
        <f>VLOOKUP($A1025,眼底和Gensini!$A:$L,11,0)</f>
        <v>1.1566000000000001</v>
      </c>
      <c r="AH1025">
        <f>VLOOKUP($A1025,眼底和Gensini!$A:$L,12,0)</f>
        <v>0</v>
      </c>
    </row>
    <row r="1026" spans="1:34" x14ac:dyDescent="0.25">
      <c r="A1026">
        <v>297833</v>
      </c>
      <c r="B1026">
        <v>59</v>
      </c>
      <c r="C1026">
        <v>2</v>
      </c>
      <c r="D1026" t="s">
        <v>40</v>
      </c>
      <c r="E1026" t="s">
        <v>40</v>
      </c>
      <c r="F1026">
        <v>0</v>
      </c>
      <c r="G1026" t="s">
        <v>47</v>
      </c>
      <c r="H1026" t="s">
        <v>101</v>
      </c>
      <c r="I1026" t="s">
        <v>114</v>
      </c>
      <c r="J1026" t="s">
        <v>155</v>
      </c>
      <c r="K1026" t="s">
        <v>114</v>
      </c>
      <c r="L1026" t="s">
        <v>40</v>
      </c>
      <c r="M1026" t="s">
        <v>40</v>
      </c>
      <c r="N1026">
        <v>1</v>
      </c>
      <c r="O1026">
        <v>6.02</v>
      </c>
      <c r="P1026">
        <v>5.8</v>
      </c>
      <c r="Q1026">
        <v>0</v>
      </c>
      <c r="R1026" t="e">
        <v>#N/A</v>
      </c>
      <c r="S1026">
        <v>55</v>
      </c>
      <c r="T1026">
        <v>204</v>
      </c>
      <c r="U1026">
        <v>193</v>
      </c>
      <c r="V1026">
        <v>56</v>
      </c>
      <c r="W1026">
        <v>11.4</v>
      </c>
      <c r="X1026">
        <f>VLOOKUP(A1026,眼底和Gensini!$A:$L,2,0)</f>
        <v>0.8105</v>
      </c>
      <c r="Y1026">
        <f>VLOOKUP($A1026,眼底和Gensini!$A:$L,2,0)</f>
        <v>0.8105</v>
      </c>
      <c r="Z1026">
        <f>VLOOKUP($A1026,眼底和Gensini!$A:$L,4,0)</f>
        <v>84.5</v>
      </c>
      <c r="AA1026">
        <f>VLOOKUP($A1026,眼底和Gensini!$A:$L,5,0)</f>
        <v>72</v>
      </c>
      <c r="AB1026">
        <f>VLOOKUP($A1026,眼底和Gensini!$A:$L,6,0)</f>
        <v>104.5</v>
      </c>
      <c r="AC1026">
        <f>VLOOKUP($A1026,眼底和Gensini!$A:$L,7,0)</f>
        <v>103.5</v>
      </c>
      <c r="AD1026">
        <f>VLOOKUP($A1026,眼底和Gensini!$A:$L,8,0)</f>
        <v>1.468</v>
      </c>
      <c r="AE1026">
        <f>VLOOKUP($A1026,眼底和Gensini!$A:$L,9,0)</f>
        <v>1.5009999999999899</v>
      </c>
      <c r="AF1026">
        <f>VLOOKUP($A1026,眼底和Gensini!$A:$L,10,0)</f>
        <v>0.74695</v>
      </c>
      <c r="AG1026">
        <f>VLOOKUP($A1026,眼底和Gensini!$A:$L,11,0)</f>
        <v>1.0790500000000001</v>
      </c>
      <c r="AH1026">
        <f>VLOOKUP($A1026,眼底和Gensini!$A:$L,12,0)</f>
        <v>0</v>
      </c>
    </row>
    <row r="1027" spans="1:34" x14ac:dyDescent="0.25">
      <c r="A1027">
        <v>418396</v>
      </c>
      <c r="B1027">
        <v>63</v>
      </c>
      <c r="C1027">
        <v>2</v>
      </c>
      <c r="D1027" t="s">
        <v>40</v>
      </c>
      <c r="E1027" t="s">
        <v>41</v>
      </c>
      <c r="F1027">
        <v>0</v>
      </c>
      <c r="G1027" t="s">
        <v>133</v>
      </c>
      <c r="H1027" t="s">
        <v>174</v>
      </c>
      <c r="I1027" t="s">
        <v>63</v>
      </c>
      <c r="J1027" t="s">
        <v>71</v>
      </c>
      <c r="K1027" t="s">
        <v>55</v>
      </c>
      <c r="L1027" t="s">
        <v>41</v>
      </c>
      <c r="M1027" t="s">
        <v>41</v>
      </c>
      <c r="N1027">
        <v>1</v>
      </c>
      <c r="O1027">
        <v>5.69</v>
      </c>
      <c r="P1027">
        <v>4.5999999999999996</v>
      </c>
      <c r="Q1027">
        <v>0</v>
      </c>
      <c r="R1027">
        <v>3.9</v>
      </c>
      <c r="S1027">
        <v>47</v>
      </c>
      <c r="T1027">
        <v>204</v>
      </c>
      <c r="U1027">
        <v>141</v>
      </c>
      <c r="V1027">
        <v>68</v>
      </c>
      <c r="W1027">
        <v>2.4</v>
      </c>
      <c r="X1027">
        <f>VLOOKUP(A1027,眼底和Gensini!$A:$L,2,0)</f>
        <v>0.76449999999999996</v>
      </c>
      <c r="Y1027">
        <f>VLOOKUP($A1027,眼底和Gensini!$A:$L,2,0)</f>
        <v>0.76449999999999996</v>
      </c>
      <c r="Z1027">
        <f>VLOOKUP($A1027,眼底和Gensini!$A:$L,4,0)</f>
        <v>63.5</v>
      </c>
      <c r="AA1027">
        <f>VLOOKUP($A1027,眼底和Gensini!$A:$L,5,0)</f>
        <v>66.5</v>
      </c>
      <c r="AB1027">
        <f>VLOOKUP($A1027,眼底和Gensini!$A:$L,6,0)</f>
        <v>89</v>
      </c>
      <c r="AC1027">
        <f>VLOOKUP($A1027,眼底和Gensini!$A:$L,7,0)</f>
        <v>104</v>
      </c>
      <c r="AD1027">
        <f>VLOOKUP($A1027,眼底和Gensini!$A:$L,8,0)</f>
        <v>1.54449999999999</v>
      </c>
      <c r="AE1027">
        <f>VLOOKUP($A1027,眼底和Gensini!$A:$L,9,0)</f>
        <v>1.53249999999999</v>
      </c>
      <c r="AF1027">
        <f>VLOOKUP($A1027,眼底和Gensini!$A:$L,10,0)</f>
        <v>1.2504499999999901</v>
      </c>
      <c r="AG1027">
        <f>VLOOKUP($A1027,眼底和Gensini!$A:$L,11,0)</f>
        <v>1.3507499999999999</v>
      </c>
      <c r="AH1027">
        <f>VLOOKUP($A1027,眼底和Gensini!$A:$L,12,0)</f>
        <v>0</v>
      </c>
    </row>
    <row r="1028" spans="1:34" x14ac:dyDescent="0.25">
      <c r="A1028">
        <v>396291</v>
      </c>
      <c r="B1028">
        <v>65</v>
      </c>
      <c r="C1028">
        <v>1</v>
      </c>
      <c r="D1028" t="s">
        <v>41</v>
      </c>
      <c r="E1028" t="s">
        <v>41</v>
      </c>
      <c r="F1028">
        <v>0</v>
      </c>
      <c r="G1028" t="s">
        <v>153</v>
      </c>
      <c r="H1028" t="s">
        <v>165</v>
      </c>
      <c r="I1028" t="s">
        <v>108</v>
      </c>
      <c r="J1028" t="s">
        <v>157</v>
      </c>
      <c r="K1028" t="s">
        <v>74</v>
      </c>
      <c r="L1028" t="s">
        <v>40</v>
      </c>
      <c r="M1028" t="s">
        <v>40</v>
      </c>
      <c r="N1028">
        <v>1</v>
      </c>
      <c r="O1028">
        <v>3.57</v>
      </c>
      <c r="P1028">
        <v>4.9000000000000004</v>
      </c>
      <c r="Q1028">
        <v>28</v>
      </c>
      <c r="R1028" t="s">
        <v>52</v>
      </c>
      <c r="S1028">
        <v>48</v>
      </c>
      <c r="T1028">
        <v>252</v>
      </c>
      <c r="U1028">
        <v>122</v>
      </c>
      <c r="V1028">
        <v>33</v>
      </c>
      <c r="W1028">
        <v>1.1000000000000001</v>
      </c>
      <c r="X1028">
        <f>VLOOKUP(A1028,眼底和Gensini!$A:$L,2,0)</f>
        <v>0.76249999999999996</v>
      </c>
      <c r="Y1028">
        <f>VLOOKUP($A1028,眼底和Gensini!$A:$L,2,0)</f>
        <v>0.76249999999999996</v>
      </c>
      <c r="Z1028">
        <f>VLOOKUP($A1028,眼底和Gensini!$A:$L,4,0)</f>
        <v>76.5</v>
      </c>
      <c r="AA1028">
        <f>VLOOKUP($A1028,眼底和Gensini!$A:$L,5,0)</f>
        <v>65.5</v>
      </c>
      <c r="AB1028">
        <f>VLOOKUP($A1028,眼底和Gensini!$A:$L,6,0)</f>
        <v>100.5</v>
      </c>
      <c r="AC1028">
        <f>VLOOKUP($A1028,眼底和Gensini!$A:$L,7,0)</f>
        <v>125.5</v>
      </c>
      <c r="AD1028">
        <f>VLOOKUP($A1028,眼底和Gensini!$A:$L,8,0)</f>
        <v>1.4950000000000001</v>
      </c>
      <c r="AE1028">
        <f>VLOOKUP($A1028,眼底和Gensini!$A:$L,9,0)</f>
        <v>1.56099999999999</v>
      </c>
      <c r="AF1028">
        <f>VLOOKUP($A1028,眼底和Gensini!$A:$L,10,0)</f>
        <v>0.6895</v>
      </c>
      <c r="AG1028">
        <f>VLOOKUP($A1028,眼底和Gensini!$A:$L,11,0)</f>
        <v>1.18205</v>
      </c>
      <c r="AH1028">
        <f>VLOOKUP($A1028,眼底和Gensini!$A:$L,12,0)</f>
        <v>28</v>
      </c>
    </row>
    <row r="1029" spans="1:34" x14ac:dyDescent="0.25">
      <c r="A1029">
        <v>417799</v>
      </c>
      <c r="B1029">
        <v>67</v>
      </c>
      <c r="C1029">
        <v>1</v>
      </c>
      <c r="D1029" t="s">
        <v>41</v>
      </c>
      <c r="E1029" t="s">
        <v>40</v>
      </c>
      <c r="F1029">
        <v>0</v>
      </c>
      <c r="G1029" t="s">
        <v>88</v>
      </c>
      <c r="H1029" t="e">
        <v>#N/A</v>
      </c>
      <c r="I1029" t="s">
        <v>51</v>
      </c>
      <c r="J1029" t="s">
        <v>68</v>
      </c>
      <c r="K1029" t="s">
        <v>85</v>
      </c>
      <c r="L1029" t="s">
        <v>40</v>
      </c>
      <c r="M1029" t="s">
        <v>41</v>
      </c>
      <c r="N1029">
        <v>1</v>
      </c>
      <c r="O1029">
        <v>3.84</v>
      </c>
      <c r="P1029">
        <v>6.3</v>
      </c>
      <c r="Q1029">
        <v>36</v>
      </c>
      <c r="R1029">
        <v>8.4</v>
      </c>
      <c r="S1029">
        <v>82</v>
      </c>
      <c r="T1029">
        <v>475</v>
      </c>
      <c r="U1029">
        <v>181</v>
      </c>
      <c r="V1029">
        <v>153</v>
      </c>
      <c r="W1029">
        <v>2</v>
      </c>
      <c r="X1029">
        <f>VLOOKUP(A1029,眼底和Gensini!$A:$L,2,0)</f>
        <v>0.68049999999999999</v>
      </c>
      <c r="Y1029">
        <f>VLOOKUP($A1029,眼底和Gensini!$A:$L,2,0)</f>
        <v>0.68049999999999999</v>
      </c>
      <c r="Z1029">
        <f>VLOOKUP($A1029,眼底和Gensini!$A:$L,4,0)</f>
        <v>59</v>
      </c>
      <c r="AA1029">
        <f>VLOOKUP($A1029,眼底和Gensini!$A:$L,5,0)</f>
        <v>56.5</v>
      </c>
      <c r="AB1029">
        <f>VLOOKUP($A1029,眼底和Gensini!$A:$L,6,0)</f>
        <v>88.5</v>
      </c>
      <c r="AC1029">
        <f>VLOOKUP($A1029,眼底和Gensini!$A:$L,7,0)</f>
        <v>98.5</v>
      </c>
      <c r="AD1029">
        <f>VLOOKUP($A1029,眼底和Gensini!$A:$L,8,0)</f>
        <v>1.5354999999999901</v>
      </c>
      <c r="AE1029">
        <f>VLOOKUP($A1029,眼底和Gensini!$A:$L,9,0)</f>
        <v>1.5914999999999999</v>
      </c>
      <c r="AF1029">
        <f>VLOOKUP($A1029,眼底和Gensini!$A:$L,10,0)</f>
        <v>0.8206</v>
      </c>
      <c r="AG1029">
        <f>VLOOKUP($A1029,眼底和Gensini!$A:$L,11,0)</f>
        <v>1.5386</v>
      </c>
      <c r="AH1029">
        <f>VLOOKUP($A1029,眼底和Gensini!$A:$L,12,0)</f>
        <v>36</v>
      </c>
    </row>
    <row r="1030" spans="1:34" x14ac:dyDescent="0.25">
      <c r="A1030">
        <v>363872</v>
      </c>
      <c r="B1030">
        <v>72</v>
      </c>
      <c r="C1030">
        <v>2</v>
      </c>
      <c r="D1030" t="s">
        <v>40</v>
      </c>
      <c r="E1030" t="s">
        <v>41</v>
      </c>
      <c r="F1030">
        <v>0</v>
      </c>
      <c r="G1030" t="s">
        <v>87</v>
      </c>
      <c r="H1030" t="s">
        <v>101</v>
      </c>
      <c r="I1030" t="s">
        <v>95</v>
      </c>
      <c r="J1030" t="s">
        <v>157</v>
      </c>
      <c r="K1030" t="s">
        <v>165</v>
      </c>
      <c r="L1030" t="s">
        <v>40</v>
      </c>
      <c r="M1030" t="s">
        <v>40</v>
      </c>
      <c r="N1030">
        <v>1</v>
      </c>
      <c r="O1030">
        <v>3.7</v>
      </c>
      <c r="P1030">
        <v>5.7</v>
      </c>
      <c r="Q1030">
        <v>78</v>
      </c>
      <c r="R1030" t="e">
        <v>#N/A</v>
      </c>
      <c r="S1030" t="e">
        <v>#N/A</v>
      </c>
      <c r="T1030" t="e">
        <v>#N/A</v>
      </c>
      <c r="U1030" t="e">
        <v>#N/A</v>
      </c>
      <c r="V1030" t="e">
        <v>#N/A</v>
      </c>
      <c r="W1030" t="e">
        <v>#N/A</v>
      </c>
      <c r="X1030">
        <f>VLOOKUP(A1030,眼底和Gensini!$A:$L,2,0)</f>
        <v>0.74750000000000005</v>
      </c>
      <c r="Y1030">
        <f>VLOOKUP($A1030,眼底和Gensini!$A:$L,2,0)</f>
        <v>0.74750000000000005</v>
      </c>
      <c r="Z1030">
        <f>VLOOKUP($A1030,眼底和Gensini!$A:$L,4,0)</f>
        <v>68</v>
      </c>
      <c r="AA1030">
        <f>VLOOKUP($A1030,眼底和Gensini!$A:$L,5,0)</f>
        <v>65.5</v>
      </c>
      <c r="AB1030">
        <f>VLOOKUP($A1030,眼底和Gensini!$A:$L,6,0)</f>
        <v>92.5</v>
      </c>
      <c r="AC1030">
        <f>VLOOKUP($A1030,眼底和Gensini!$A:$L,7,0)</f>
        <v>83</v>
      </c>
      <c r="AD1030">
        <f>VLOOKUP($A1030,眼底和Gensini!$A:$L,8,0)</f>
        <v>1.496</v>
      </c>
      <c r="AE1030">
        <f>VLOOKUP($A1030,眼底和Gensini!$A:$L,9,0)</f>
        <v>1.5680000000000001</v>
      </c>
      <c r="AF1030">
        <f>VLOOKUP($A1030,眼底和Gensini!$A:$L,10,0)</f>
        <v>1.0698999999999901</v>
      </c>
      <c r="AG1030">
        <f>VLOOKUP($A1030,眼底和Gensini!$A:$L,11,0)</f>
        <v>1.2060499999999901</v>
      </c>
      <c r="AH1030">
        <f>VLOOKUP($A1030,眼底和Gensini!$A:$L,12,0)</f>
        <v>78</v>
      </c>
    </row>
    <row r="1031" spans="1:34" x14ac:dyDescent="0.25">
      <c r="A1031">
        <v>418323</v>
      </c>
      <c r="B1031">
        <v>72</v>
      </c>
      <c r="C1031">
        <v>1</v>
      </c>
      <c r="D1031" t="s">
        <v>41</v>
      </c>
      <c r="E1031" t="s">
        <v>40</v>
      </c>
      <c r="F1031">
        <v>0</v>
      </c>
      <c r="G1031" t="s">
        <v>124</v>
      </c>
      <c r="H1031" t="s">
        <v>80</v>
      </c>
      <c r="I1031" t="s">
        <v>51</v>
      </c>
      <c r="J1031" t="s">
        <v>59</v>
      </c>
      <c r="K1031" t="s">
        <v>114</v>
      </c>
      <c r="L1031" t="s">
        <v>40</v>
      </c>
      <c r="M1031" t="s">
        <v>41</v>
      </c>
      <c r="N1031">
        <v>1</v>
      </c>
      <c r="O1031">
        <v>2.42</v>
      </c>
      <c r="P1031">
        <v>8.1</v>
      </c>
      <c r="Q1031">
        <v>14</v>
      </c>
      <c r="R1031" t="s">
        <v>52</v>
      </c>
      <c r="S1031">
        <v>57</v>
      </c>
      <c r="T1031">
        <v>294</v>
      </c>
      <c r="U1031">
        <v>104</v>
      </c>
      <c r="V1031">
        <v>51</v>
      </c>
      <c r="W1031">
        <v>12.9</v>
      </c>
      <c r="X1031">
        <f>VLOOKUP(A1031,眼底和Gensini!$A:$L,2,0)</f>
        <v>0.81399999999999995</v>
      </c>
      <c r="Y1031">
        <f>VLOOKUP($A1031,眼底和Gensini!$A:$L,2,0)</f>
        <v>0.81399999999999995</v>
      </c>
      <c r="Z1031">
        <f>VLOOKUP($A1031,眼底和Gensini!$A:$L,4,0)</f>
        <v>55</v>
      </c>
      <c r="AA1031">
        <f>VLOOKUP($A1031,眼底和Gensini!$A:$L,5,0)</f>
        <v>53</v>
      </c>
      <c r="AB1031">
        <f>VLOOKUP($A1031,眼底和Gensini!$A:$L,6,0)</f>
        <v>68</v>
      </c>
      <c r="AC1031">
        <f>VLOOKUP($A1031,眼底和Gensini!$A:$L,7,0)</f>
        <v>85</v>
      </c>
      <c r="AD1031">
        <f>VLOOKUP($A1031,眼底和Gensini!$A:$L,8,0)</f>
        <v>1.323</v>
      </c>
      <c r="AE1031">
        <f>VLOOKUP($A1031,眼底和Gensini!$A:$L,9,0)</f>
        <v>1.3419999999999901</v>
      </c>
      <c r="AF1031">
        <f>VLOOKUP($A1031,眼底和Gensini!$A:$L,10,0)</f>
        <v>0.6462</v>
      </c>
      <c r="AG1031">
        <f>VLOOKUP($A1031,眼底和Gensini!$A:$L,11,0)</f>
        <v>1.0921000000000001</v>
      </c>
      <c r="AH1031">
        <f>VLOOKUP($A1031,眼底和Gensini!$A:$L,12,0)</f>
        <v>14</v>
      </c>
    </row>
    <row r="1032" spans="1:34" x14ac:dyDescent="0.25">
      <c r="A1032">
        <v>353951</v>
      </c>
      <c r="B1032">
        <v>65</v>
      </c>
      <c r="C1032">
        <v>2</v>
      </c>
      <c r="D1032" t="s">
        <v>40</v>
      </c>
      <c r="E1032" t="s">
        <v>40</v>
      </c>
      <c r="F1032">
        <v>0</v>
      </c>
      <c r="G1032" t="s">
        <v>131</v>
      </c>
      <c r="H1032" t="s">
        <v>80</v>
      </c>
      <c r="I1032" t="s">
        <v>55</v>
      </c>
      <c r="J1032" t="s">
        <v>138</v>
      </c>
      <c r="K1032" t="s">
        <v>92</v>
      </c>
      <c r="L1032" t="s">
        <v>40</v>
      </c>
      <c r="M1032" t="s">
        <v>40</v>
      </c>
      <c r="N1032">
        <v>1</v>
      </c>
      <c r="O1032">
        <v>5.1100000000000003</v>
      </c>
      <c r="P1032">
        <v>6</v>
      </c>
      <c r="Q1032">
        <v>0</v>
      </c>
      <c r="R1032" t="s">
        <v>52</v>
      </c>
      <c r="S1032">
        <v>76</v>
      </c>
      <c r="T1032">
        <v>307</v>
      </c>
      <c r="U1032">
        <v>134</v>
      </c>
      <c r="V1032">
        <v>53</v>
      </c>
      <c r="W1032">
        <v>7.6</v>
      </c>
      <c r="X1032">
        <f>VLOOKUP(A1032,眼底和Gensini!$A:$L,2,0)</f>
        <v>0.61250000000000004</v>
      </c>
      <c r="Y1032">
        <f>VLOOKUP($A1032,眼底和Gensini!$A:$L,2,0)</f>
        <v>0.61250000000000004</v>
      </c>
      <c r="Z1032">
        <f>VLOOKUP($A1032,眼底和Gensini!$A:$L,4,0)</f>
        <v>61</v>
      </c>
      <c r="AA1032">
        <f>VLOOKUP($A1032,眼底和Gensini!$A:$L,5,0)</f>
        <v>71.5</v>
      </c>
      <c r="AB1032">
        <f>VLOOKUP($A1032,眼底和Gensini!$A:$L,6,0)</f>
        <v>100</v>
      </c>
      <c r="AC1032">
        <f>VLOOKUP($A1032,眼底和Gensini!$A:$L,7,0)</f>
        <v>108.5</v>
      </c>
      <c r="AD1032">
        <f>VLOOKUP($A1032,眼底和Gensini!$A:$L,8,0)</f>
        <v>1.5429999999999999</v>
      </c>
      <c r="AE1032">
        <f>VLOOKUP($A1032,眼底和Gensini!$A:$L,9,0)</f>
        <v>1.581</v>
      </c>
      <c r="AF1032">
        <f>VLOOKUP($A1032,眼底和Gensini!$A:$L,10,0)</f>
        <v>0.93405000000000005</v>
      </c>
      <c r="AG1032">
        <f>VLOOKUP($A1032,眼底和Gensini!$A:$L,11,0)</f>
        <v>1.3789499999999999</v>
      </c>
      <c r="AH1032">
        <f>VLOOKUP($A1032,眼底和Gensini!$A:$L,12,0)</f>
        <v>0</v>
      </c>
    </row>
    <row r="1033" spans="1:34" x14ac:dyDescent="0.25">
      <c r="A1033">
        <v>151886</v>
      </c>
      <c r="B1033">
        <v>71</v>
      </c>
      <c r="C1033">
        <v>1</v>
      </c>
      <c r="D1033" t="s">
        <v>41</v>
      </c>
      <c r="E1033" t="s">
        <v>41</v>
      </c>
      <c r="F1033">
        <v>0</v>
      </c>
      <c r="G1033" t="s">
        <v>57</v>
      </c>
      <c r="H1033" t="e">
        <v>#N/A</v>
      </c>
      <c r="I1033" t="s">
        <v>72</v>
      </c>
      <c r="J1033" t="s">
        <v>50</v>
      </c>
      <c r="K1033" t="s">
        <v>105</v>
      </c>
      <c r="L1033" t="s">
        <v>41</v>
      </c>
      <c r="M1033" t="s">
        <v>40</v>
      </c>
      <c r="N1033">
        <v>1</v>
      </c>
      <c r="O1033">
        <v>3.33</v>
      </c>
      <c r="P1033">
        <v>3.9</v>
      </c>
      <c r="Q1033">
        <v>4</v>
      </c>
      <c r="R1033">
        <v>0.6</v>
      </c>
      <c r="S1033">
        <v>90</v>
      </c>
      <c r="T1033">
        <v>410</v>
      </c>
      <c r="U1033">
        <v>183</v>
      </c>
      <c r="V1033">
        <v>213</v>
      </c>
      <c r="W1033">
        <v>2.2999999999999998</v>
      </c>
      <c r="X1033">
        <f>VLOOKUP(A1033,眼底和Gensini!$A:$L,2,0)</f>
        <v>0</v>
      </c>
      <c r="Y1033">
        <f>VLOOKUP($A1033,眼底和Gensini!$A:$L,2,0)</f>
        <v>0</v>
      </c>
      <c r="Z1033">
        <f>VLOOKUP($A1033,眼底和Gensini!$A:$L,4,0)</f>
        <v>0</v>
      </c>
      <c r="AA1033">
        <f>VLOOKUP($A1033,眼底和Gensini!$A:$L,5,0)</f>
        <v>0</v>
      </c>
      <c r="AB1033">
        <f>VLOOKUP($A1033,眼底和Gensini!$A:$L,6,0)</f>
        <v>0</v>
      </c>
      <c r="AC1033">
        <f>VLOOKUP($A1033,眼底和Gensini!$A:$L,7,0)</f>
        <v>0</v>
      </c>
      <c r="AD1033">
        <f>VLOOKUP($A1033,眼底和Gensini!$A:$L,8,0)</f>
        <v>0</v>
      </c>
      <c r="AE1033">
        <f>VLOOKUP($A1033,眼底和Gensini!$A:$L,9,0)</f>
        <v>0</v>
      </c>
      <c r="AF1033">
        <f>VLOOKUP($A1033,眼底和Gensini!$A:$L,10,0)</f>
        <v>0</v>
      </c>
      <c r="AG1033">
        <f>VLOOKUP($A1033,眼底和Gensini!$A:$L,11,0)</f>
        <v>0</v>
      </c>
      <c r="AH1033">
        <f>VLOOKUP($A1033,眼底和Gensini!$A:$L,12,0)</f>
        <v>4</v>
      </c>
    </row>
    <row r="1034" spans="1:34" x14ac:dyDescent="0.25">
      <c r="A1034">
        <v>418213</v>
      </c>
      <c r="B1034">
        <v>73</v>
      </c>
      <c r="C1034">
        <v>2</v>
      </c>
      <c r="D1034" t="s">
        <v>40</v>
      </c>
      <c r="E1034" t="s">
        <v>40</v>
      </c>
      <c r="F1034">
        <v>0</v>
      </c>
      <c r="G1034" t="s">
        <v>98</v>
      </c>
      <c r="H1034" t="s">
        <v>189</v>
      </c>
      <c r="I1034" t="s">
        <v>85</v>
      </c>
      <c r="J1034" t="s">
        <v>151</v>
      </c>
      <c r="K1034" t="s">
        <v>84</v>
      </c>
      <c r="L1034" t="s">
        <v>40</v>
      </c>
      <c r="M1034" t="s">
        <v>41</v>
      </c>
      <c r="N1034">
        <v>1</v>
      </c>
      <c r="O1034">
        <v>5.2</v>
      </c>
      <c r="P1034">
        <v>5.0999999999999996</v>
      </c>
      <c r="Q1034">
        <v>24</v>
      </c>
      <c r="R1034" t="e">
        <v>#N/A</v>
      </c>
      <c r="S1034">
        <v>63</v>
      </c>
      <c r="T1034">
        <v>392</v>
      </c>
      <c r="U1034">
        <v>173</v>
      </c>
      <c r="V1034">
        <v>82</v>
      </c>
      <c r="W1034">
        <v>21.1</v>
      </c>
      <c r="X1034">
        <f>VLOOKUP(A1034,眼底和Gensini!$A:$L,2,0)</f>
        <v>1.071</v>
      </c>
      <c r="Y1034">
        <f>VLOOKUP($A1034,眼底和Gensini!$A:$L,2,0)</f>
        <v>1.071</v>
      </c>
      <c r="Z1034">
        <f>VLOOKUP($A1034,眼底和Gensini!$A:$L,4,0)</f>
        <v>49</v>
      </c>
      <c r="AA1034">
        <f>VLOOKUP($A1034,眼底和Gensini!$A:$L,5,0)</f>
        <v>58.5</v>
      </c>
      <c r="AB1034">
        <f>VLOOKUP($A1034,眼底和Gensini!$A:$L,6,0)</f>
        <v>46.5</v>
      </c>
      <c r="AC1034">
        <f>VLOOKUP($A1034,眼底和Gensini!$A:$L,7,0)</f>
        <v>71</v>
      </c>
      <c r="AD1034">
        <f>VLOOKUP($A1034,眼底和Gensini!$A:$L,8,0)</f>
        <v>1.3140000000000001</v>
      </c>
      <c r="AE1034">
        <f>VLOOKUP($A1034,眼底和Gensini!$A:$L,9,0)</f>
        <v>1.30049999999999</v>
      </c>
      <c r="AF1034">
        <f>VLOOKUP($A1034,眼底和Gensini!$A:$L,10,0)</f>
        <v>0.59019999999999995</v>
      </c>
      <c r="AG1034">
        <f>VLOOKUP($A1034,眼底和Gensini!$A:$L,11,0)</f>
        <v>0.89744999999999997</v>
      </c>
      <c r="AH1034">
        <f>VLOOKUP($A1034,眼底和Gensini!$A:$L,12,0)</f>
        <v>24</v>
      </c>
    </row>
    <row r="1035" spans="1:34" x14ac:dyDescent="0.25">
      <c r="A1035">
        <v>417820</v>
      </c>
      <c r="B1035">
        <v>37</v>
      </c>
      <c r="C1035">
        <v>1</v>
      </c>
      <c r="D1035" t="s">
        <v>41</v>
      </c>
      <c r="E1035" t="s">
        <v>41</v>
      </c>
      <c r="F1035">
        <v>0</v>
      </c>
      <c r="G1035" t="s">
        <v>169</v>
      </c>
      <c r="H1035" t="e">
        <v>#N/A</v>
      </c>
      <c r="I1035" t="s">
        <v>49</v>
      </c>
      <c r="J1035" t="s">
        <v>147</v>
      </c>
      <c r="K1035" t="s">
        <v>89</v>
      </c>
      <c r="L1035" t="s">
        <v>40</v>
      </c>
      <c r="M1035" t="s">
        <v>41</v>
      </c>
      <c r="N1035">
        <v>1</v>
      </c>
      <c r="O1035">
        <v>2.5099999999999998</v>
      </c>
      <c r="P1035">
        <v>5.9</v>
      </c>
      <c r="Q1035">
        <v>80</v>
      </c>
      <c r="R1035">
        <v>2.2999999999999998</v>
      </c>
      <c r="S1035">
        <v>71</v>
      </c>
      <c r="T1035">
        <v>521</v>
      </c>
      <c r="U1035">
        <v>164</v>
      </c>
      <c r="V1035">
        <v>105</v>
      </c>
      <c r="W1035">
        <v>1.5</v>
      </c>
      <c r="X1035">
        <f>VLOOKUP(A1035,眼底和Gensini!$A:$L,2,0)</f>
        <v>0.78400000000000003</v>
      </c>
      <c r="Y1035">
        <f>VLOOKUP($A1035,眼底和Gensini!$A:$L,2,0)</f>
        <v>0.78400000000000003</v>
      </c>
      <c r="Z1035">
        <f>VLOOKUP($A1035,眼底和Gensini!$A:$L,4,0)</f>
        <v>67.5</v>
      </c>
      <c r="AA1035">
        <f>VLOOKUP($A1035,眼底和Gensini!$A:$L,5,0)</f>
        <v>58.5</v>
      </c>
      <c r="AB1035">
        <f>VLOOKUP($A1035,眼底和Gensini!$A:$L,6,0)</f>
        <v>86.5</v>
      </c>
      <c r="AC1035">
        <f>VLOOKUP($A1035,眼底和Gensini!$A:$L,7,0)</f>
        <v>92.5</v>
      </c>
      <c r="AD1035">
        <f>VLOOKUP($A1035,眼底和Gensini!$A:$L,8,0)</f>
        <v>1.6539999999999999</v>
      </c>
      <c r="AE1035">
        <f>VLOOKUP($A1035,眼底和Gensini!$A:$L,9,0)</f>
        <v>1.6515</v>
      </c>
      <c r="AF1035">
        <f>VLOOKUP($A1035,眼底和Gensini!$A:$L,10,0)</f>
        <v>0.69635000000000002</v>
      </c>
      <c r="AG1035">
        <f>VLOOKUP($A1035,眼底和Gensini!$A:$L,11,0)</f>
        <v>1.1852499999999999</v>
      </c>
      <c r="AH1035">
        <f>VLOOKUP($A1035,眼底和Gensini!$A:$L,12,0)</f>
        <v>80</v>
      </c>
    </row>
    <row r="1036" spans="1:34" x14ac:dyDescent="0.25">
      <c r="A1036">
        <v>238715</v>
      </c>
      <c r="B1036">
        <v>73</v>
      </c>
      <c r="C1036">
        <v>2</v>
      </c>
      <c r="D1036" t="s">
        <v>40</v>
      </c>
      <c r="E1036" t="s">
        <v>41</v>
      </c>
      <c r="F1036">
        <v>0</v>
      </c>
      <c r="G1036" t="s">
        <v>57</v>
      </c>
      <c r="H1036" t="s">
        <v>101</v>
      </c>
      <c r="I1036" t="s">
        <v>72</v>
      </c>
      <c r="J1036" t="s">
        <v>184</v>
      </c>
      <c r="K1036" t="s">
        <v>122</v>
      </c>
      <c r="L1036" t="s">
        <v>40</v>
      </c>
      <c r="M1036" t="s">
        <v>40</v>
      </c>
      <c r="N1036">
        <v>1</v>
      </c>
      <c r="O1036">
        <v>3.38</v>
      </c>
      <c r="P1036">
        <v>6</v>
      </c>
      <c r="Q1036">
        <v>42</v>
      </c>
      <c r="R1036">
        <v>0.1</v>
      </c>
      <c r="S1036">
        <v>55</v>
      </c>
      <c r="T1036">
        <v>224</v>
      </c>
      <c r="U1036">
        <v>219</v>
      </c>
      <c r="V1036">
        <v>67</v>
      </c>
      <c r="W1036">
        <v>2</v>
      </c>
      <c r="X1036">
        <f>VLOOKUP(A1036,眼底和Gensini!$A:$L,2,0)</f>
        <v>0.57699999999999996</v>
      </c>
      <c r="Y1036">
        <f>VLOOKUP($A1036,眼底和Gensini!$A:$L,2,0)</f>
        <v>0.57699999999999996</v>
      </c>
      <c r="Z1036">
        <f>VLOOKUP($A1036,眼底和Gensini!$A:$L,4,0)</f>
        <v>49</v>
      </c>
      <c r="AA1036">
        <f>VLOOKUP($A1036,眼底和Gensini!$A:$L,5,0)</f>
        <v>53</v>
      </c>
      <c r="AB1036">
        <f>VLOOKUP($A1036,眼底和Gensini!$A:$L,6,0)</f>
        <v>86</v>
      </c>
      <c r="AC1036">
        <f>VLOOKUP($A1036,眼底和Gensini!$A:$L,7,0)</f>
        <v>87</v>
      </c>
      <c r="AD1036">
        <f>VLOOKUP($A1036,眼底和Gensini!$A:$L,8,0)</f>
        <v>1.5109999999999999</v>
      </c>
      <c r="AE1036">
        <f>VLOOKUP($A1036,眼底和Gensini!$A:$L,9,0)</f>
        <v>1.607</v>
      </c>
      <c r="AF1036">
        <f>VLOOKUP($A1036,眼底和Gensini!$A:$L,10,0)</f>
        <v>0.50619999999999998</v>
      </c>
      <c r="AG1036">
        <f>VLOOKUP($A1036,眼底和Gensini!$A:$L,11,0)</f>
        <v>1.2351000000000001</v>
      </c>
      <c r="AH1036">
        <f>VLOOKUP($A1036,眼底和Gensini!$A:$L,12,0)</f>
        <v>42</v>
      </c>
    </row>
    <row r="1037" spans="1:34" x14ac:dyDescent="0.25">
      <c r="A1037">
        <v>131346</v>
      </c>
      <c r="B1037">
        <v>85</v>
      </c>
      <c r="C1037">
        <v>1</v>
      </c>
      <c r="D1037" t="s">
        <v>41</v>
      </c>
      <c r="E1037" t="s">
        <v>40</v>
      </c>
      <c r="F1037">
        <v>0</v>
      </c>
      <c r="G1037" t="s">
        <v>124</v>
      </c>
      <c r="H1037" t="s">
        <v>80</v>
      </c>
      <c r="I1037" t="s">
        <v>114</v>
      </c>
      <c r="J1037" t="s">
        <v>155</v>
      </c>
      <c r="K1037" t="s">
        <v>77</v>
      </c>
      <c r="L1037" t="s">
        <v>41</v>
      </c>
      <c r="M1037" t="s">
        <v>40</v>
      </c>
      <c r="N1037">
        <v>1</v>
      </c>
      <c r="O1037">
        <v>2.74</v>
      </c>
      <c r="P1037">
        <v>5.3</v>
      </c>
      <c r="Q1037">
        <v>46</v>
      </c>
      <c r="R1037">
        <v>1.5</v>
      </c>
      <c r="S1037">
        <v>107</v>
      </c>
      <c r="T1037">
        <v>455</v>
      </c>
      <c r="U1037">
        <v>105</v>
      </c>
      <c r="V1037">
        <v>28</v>
      </c>
      <c r="W1037">
        <v>7.2</v>
      </c>
      <c r="X1037">
        <f>VLOOKUP(A1037,眼底和Gensini!$A:$L,2,0)</f>
        <v>0.64900000000000002</v>
      </c>
      <c r="Y1037">
        <f>VLOOKUP($A1037,眼底和Gensini!$A:$L,2,0)</f>
        <v>0.64900000000000002</v>
      </c>
      <c r="Z1037">
        <f>VLOOKUP($A1037,眼底和Gensini!$A:$L,4,0)</f>
        <v>49.5</v>
      </c>
      <c r="AA1037">
        <f>VLOOKUP($A1037,眼底和Gensini!$A:$L,5,0)</f>
        <v>0</v>
      </c>
      <c r="AB1037">
        <f>VLOOKUP($A1037,眼底和Gensini!$A:$L,6,0)</f>
        <v>75.5</v>
      </c>
      <c r="AC1037">
        <f>VLOOKUP($A1037,眼底和Gensini!$A:$L,7,0)</f>
        <v>81.5</v>
      </c>
      <c r="AD1037">
        <f>VLOOKUP($A1037,眼底和Gensini!$A:$L,8,0)</f>
        <v>1.2424999999999899</v>
      </c>
      <c r="AE1037">
        <f>VLOOKUP($A1037,眼底和Gensini!$A:$L,9,0)</f>
        <v>1.4165000000000001</v>
      </c>
      <c r="AF1037">
        <f>VLOOKUP($A1037,眼底和Gensini!$A:$L,10,0)</f>
        <v>0.56489999999999996</v>
      </c>
      <c r="AG1037">
        <f>VLOOKUP($A1037,眼底和Gensini!$A:$L,11,0)</f>
        <v>1.7717499999999999</v>
      </c>
      <c r="AH1037">
        <f>VLOOKUP($A1037,眼底和Gensini!$A:$L,12,0)</f>
        <v>46</v>
      </c>
    </row>
    <row r="1038" spans="1:34" x14ac:dyDescent="0.25">
      <c r="A1038">
        <v>244521</v>
      </c>
      <c r="B1038">
        <v>54</v>
      </c>
      <c r="C1038">
        <v>1</v>
      </c>
      <c r="D1038" t="s">
        <v>41</v>
      </c>
      <c r="E1038" t="s">
        <v>40</v>
      </c>
      <c r="F1038">
        <v>0</v>
      </c>
      <c r="G1038" t="s">
        <v>124</v>
      </c>
      <c r="H1038" t="s">
        <v>86</v>
      </c>
      <c r="I1038" t="s">
        <v>51</v>
      </c>
      <c r="J1038" t="s">
        <v>135</v>
      </c>
      <c r="K1038" t="s">
        <v>85</v>
      </c>
      <c r="L1038" t="s">
        <v>40</v>
      </c>
      <c r="M1038" t="s">
        <v>40</v>
      </c>
      <c r="N1038">
        <v>1</v>
      </c>
      <c r="O1038">
        <v>2.56</v>
      </c>
      <c r="P1038">
        <v>8.3000000000000007</v>
      </c>
      <c r="Q1038">
        <v>62</v>
      </c>
      <c r="R1038" t="s">
        <v>52</v>
      </c>
      <c r="S1038">
        <v>67</v>
      </c>
      <c r="T1038">
        <v>284</v>
      </c>
      <c r="U1038">
        <v>143</v>
      </c>
      <c r="V1038">
        <v>98</v>
      </c>
      <c r="W1038">
        <v>2.6</v>
      </c>
      <c r="X1038">
        <f>VLOOKUP(A1038,眼底和Gensini!$A:$L,2,0)</f>
        <v>0.63200000000000001</v>
      </c>
      <c r="Y1038">
        <f>VLOOKUP($A1038,眼底和Gensini!$A:$L,2,0)</f>
        <v>0.63200000000000001</v>
      </c>
      <c r="Z1038">
        <f>VLOOKUP($A1038,眼底和Gensini!$A:$L,4,0)</f>
        <v>53.5</v>
      </c>
      <c r="AA1038">
        <f>VLOOKUP($A1038,眼底和Gensini!$A:$L,5,0)</f>
        <v>59</v>
      </c>
      <c r="AB1038">
        <f>VLOOKUP($A1038,眼底和Gensini!$A:$L,6,0)</f>
        <v>86</v>
      </c>
      <c r="AC1038">
        <f>VLOOKUP($A1038,眼底和Gensini!$A:$L,7,0)</f>
        <v>102.5</v>
      </c>
      <c r="AD1038">
        <f>VLOOKUP($A1038,眼底和Gensini!$A:$L,8,0)</f>
        <v>1.62949999999999</v>
      </c>
      <c r="AE1038">
        <f>VLOOKUP($A1038,眼底和Gensini!$A:$L,9,0)</f>
        <v>1.6404999999999901</v>
      </c>
      <c r="AF1038">
        <f>VLOOKUP($A1038,眼底和Gensini!$A:$L,10,0)</f>
        <v>0.95125000000000004</v>
      </c>
      <c r="AG1038">
        <f>VLOOKUP($A1038,眼底和Gensini!$A:$L,11,0)</f>
        <v>1.32165</v>
      </c>
      <c r="AH1038">
        <f>VLOOKUP($A1038,眼底和Gensini!$A:$L,12,0)</f>
        <v>62</v>
      </c>
    </row>
    <row r="1039" spans="1:34" x14ac:dyDescent="0.25">
      <c r="A1039">
        <v>281724</v>
      </c>
      <c r="B1039">
        <v>83</v>
      </c>
      <c r="C1039">
        <v>1</v>
      </c>
      <c r="D1039" t="s">
        <v>41</v>
      </c>
      <c r="E1039" t="s">
        <v>41</v>
      </c>
      <c r="F1039">
        <v>0</v>
      </c>
      <c r="G1039" t="s">
        <v>88</v>
      </c>
      <c r="H1039" t="s">
        <v>114</v>
      </c>
      <c r="I1039" t="s">
        <v>70</v>
      </c>
      <c r="J1039" t="s">
        <v>104</v>
      </c>
      <c r="K1039" t="s">
        <v>51</v>
      </c>
      <c r="L1039" t="s">
        <v>41</v>
      </c>
      <c r="M1039" t="s">
        <v>41</v>
      </c>
      <c r="N1039">
        <v>1</v>
      </c>
      <c r="O1039">
        <v>2.86</v>
      </c>
      <c r="P1039">
        <v>6.1</v>
      </c>
      <c r="Q1039">
        <v>42</v>
      </c>
      <c r="R1039" t="s">
        <v>52</v>
      </c>
      <c r="S1039">
        <v>76</v>
      </c>
      <c r="T1039">
        <v>343</v>
      </c>
      <c r="U1039">
        <v>161</v>
      </c>
      <c r="V1039">
        <v>35</v>
      </c>
      <c r="W1039">
        <v>9.4</v>
      </c>
      <c r="X1039">
        <f>VLOOKUP(A1039,眼底和Gensini!$A:$L,2,0)</f>
        <v>0.53799999999999903</v>
      </c>
      <c r="Y1039">
        <f>VLOOKUP($A1039,眼底和Gensini!$A:$L,2,0)</f>
        <v>0.53799999999999903</v>
      </c>
      <c r="Z1039">
        <f>VLOOKUP($A1039,眼底和Gensini!$A:$L,4,0)</f>
        <v>43</v>
      </c>
      <c r="AA1039">
        <f>VLOOKUP($A1039,眼底和Gensini!$A:$L,5,0)</f>
        <v>24</v>
      </c>
      <c r="AB1039">
        <f>VLOOKUP($A1039,眼底和Gensini!$A:$L,6,0)</f>
        <v>80</v>
      </c>
      <c r="AC1039">
        <f>VLOOKUP($A1039,眼底和Gensini!$A:$L,7,0)</f>
        <v>87</v>
      </c>
      <c r="AD1039">
        <f>VLOOKUP($A1039,眼底和Gensini!$A:$L,8,0)</f>
        <v>1.212</v>
      </c>
      <c r="AE1039">
        <f>VLOOKUP($A1039,眼底和Gensini!$A:$L,9,0)</f>
        <v>1.3029999999999999</v>
      </c>
      <c r="AF1039">
        <f>VLOOKUP($A1039,眼底和Gensini!$A:$L,10,0)</f>
        <v>0.33069999999999999</v>
      </c>
      <c r="AG1039">
        <f>VLOOKUP($A1039,眼底和Gensini!$A:$L,11,0)</f>
        <v>1.2393000000000001</v>
      </c>
      <c r="AH1039">
        <f>VLOOKUP($A1039,眼底和Gensini!$A:$L,12,0)</f>
        <v>42</v>
      </c>
    </row>
    <row r="1040" spans="1:34" x14ac:dyDescent="0.25">
      <c r="A1040">
        <v>340379</v>
      </c>
      <c r="B1040">
        <v>49</v>
      </c>
      <c r="C1040">
        <v>1</v>
      </c>
      <c r="D1040" t="s">
        <v>41</v>
      </c>
      <c r="E1040" t="s">
        <v>41</v>
      </c>
      <c r="F1040">
        <v>0</v>
      </c>
      <c r="G1040" t="s">
        <v>88</v>
      </c>
      <c r="H1040" t="s">
        <v>92</v>
      </c>
      <c r="I1040" t="s">
        <v>70</v>
      </c>
      <c r="J1040" t="s">
        <v>167</v>
      </c>
      <c r="K1040" t="s">
        <v>70</v>
      </c>
      <c r="L1040" t="s">
        <v>41</v>
      </c>
      <c r="M1040" t="s">
        <v>40</v>
      </c>
      <c r="N1040">
        <v>1</v>
      </c>
      <c r="O1040">
        <v>5.0199999999999996</v>
      </c>
      <c r="P1040">
        <v>7.1</v>
      </c>
      <c r="Q1040">
        <v>30</v>
      </c>
      <c r="R1040" t="s">
        <v>52</v>
      </c>
      <c r="S1040">
        <v>78</v>
      </c>
      <c r="T1040">
        <v>403</v>
      </c>
      <c r="U1040">
        <v>166</v>
      </c>
      <c r="V1040">
        <v>74</v>
      </c>
      <c r="W1040">
        <v>3.3</v>
      </c>
      <c r="X1040">
        <f>VLOOKUP(A1040,眼底和Gensini!$A:$L,2,0)</f>
        <v>0.66200000000000003</v>
      </c>
      <c r="Y1040">
        <f>VLOOKUP($A1040,眼底和Gensini!$A:$L,2,0)</f>
        <v>0.66200000000000003</v>
      </c>
      <c r="Z1040">
        <f>VLOOKUP($A1040,眼底和Gensini!$A:$L,4,0)</f>
        <v>40.5</v>
      </c>
      <c r="AA1040">
        <f>VLOOKUP($A1040,眼底和Gensini!$A:$L,5,0)</f>
        <v>39.5</v>
      </c>
      <c r="AB1040">
        <f>VLOOKUP($A1040,眼底和Gensini!$A:$L,6,0)</f>
        <v>61</v>
      </c>
      <c r="AC1040">
        <f>VLOOKUP($A1040,眼底和Gensini!$A:$L,7,0)</f>
        <v>58</v>
      </c>
      <c r="AD1040">
        <f>VLOOKUP($A1040,眼底和Gensini!$A:$L,8,0)</f>
        <v>1.61899999999999</v>
      </c>
      <c r="AE1040">
        <f>VLOOKUP($A1040,眼底和Gensini!$A:$L,9,0)</f>
        <v>1.66549999999999</v>
      </c>
      <c r="AF1040">
        <f>VLOOKUP($A1040,眼底和Gensini!$A:$L,10,0)</f>
        <v>1.0513999999999999</v>
      </c>
      <c r="AG1040">
        <f>VLOOKUP($A1040,眼底和Gensini!$A:$L,11,0)</f>
        <v>1.3245499999999999</v>
      </c>
      <c r="AH1040">
        <f>VLOOKUP($A1040,眼底和Gensini!$A:$L,12,0)</f>
        <v>30</v>
      </c>
    </row>
    <row r="1041" spans="1:34" x14ac:dyDescent="0.25">
      <c r="A1041">
        <v>395955</v>
      </c>
      <c r="B1041">
        <v>45</v>
      </c>
      <c r="C1041">
        <v>1</v>
      </c>
      <c r="D1041" t="s">
        <v>41</v>
      </c>
      <c r="E1041" t="s">
        <v>41</v>
      </c>
      <c r="F1041">
        <v>0</v>
      </c>
      <c r="G1041" t="s">
        <v>91</v>
      </c>
      <c r="H1041" t="s">
        <v>80</v>
      </c>
      <c r="I1041" t="s">
        <v>101</v>
      </c>
      <c r="J1041" t="s">
        <v>135</v>
      </c>
      <c r="K1041" t="s">
        <v>117</v>
      </c>
      <c r="L1041" t="s">
        <v>40</v>
      </c>
      <c r="M1041" t="s">
        <v>41</v>
      </c>
      <c r="N1041">
        <v>1</v>
      </c>
      <c r="O1041">
        <v>1.82</v>
      </c>
      <c r="P1041">
        <v>5</v>
      </c>
      <c r="Q1041">
        <v>100</v>
      </c>
      <c r="R1041" t="s">
        <v>52</v>
      </c>
      <c r="S1041">
        <v>99</v>
      </c>
      <c r="T1041">
        <v>499</v>
      </c>
      <c r="U1041">
        <v>110</v>
      </c>
      <c r="V1041">
        <v>95</v>
      </c>
      <c r="W1041">
        <v>10.6</v>
      </c>
      <c r="X1041">
        <f>VLOOKUP(A1041,眼底和Gensini!$A:$L,2,0)</f>
        <v>0.71950000000000003</v>
      </c>
      <c r="Y1041">
        <f>VLOOKUP($A1041,眼底和Gensini!$A:$L,2,0)</f>
        <v>0.71950000000000003</v>
      </c>
      <c r="Z1041">
        <f>VLOOKUP($A1041,眼底和Gensini!$A:$L,4,0)</f>
        <v>82</v>
      </c>
      <c r="AA1041">
        <f>VLOOKUP($A1041,眼底和Gensini!$A:$L,5,0)</f>
        <v>80</v>
      </c>
      <c r="AB1041">
        <f>VLOOKUP($A1041,眼底和Gensini!$A:$L,6,0)</f>
        <v>114.5</v>
      </c>
      <c r="AC1041">
        <f>VLOOKUP($A1041,眼底和Gensini!$A:$L,7,0)</f>
        <v>110.5</v>
      </c>
      <c r="AD1041">
        <f>VLOOKUP($A1041,眼底和Gensini!$A:$L,8,0)</f>
        <v>1.669</v>
      </c>
      <c r="AE1041">
        <f>VLOOKUP($A1041,眼底和Gensini!$A:$L,9,0)</f>
        <v>1.637</v>
      </c>
      <c r="AF1041">
        <f>VLOOKUP($A1041,眼底和Gensini!$A:$L,10,0)</f>
        <v>0.87880000000000003</v>
      </c>
      <c r="AG1041">
        <f>VLOOKUP($A1041,眼底和Gensini!$A:$L,11,0)</f>
        <v>1.0487500000000001</v>
      </c>
      <c r="AH1041">
        <f>VLOOKUP($A1041,眼底和Gensini!$A:$L,12,0)</f>
        <v>100</v>
      </c>
    </row>
    <row r="1042" spans="1:34" x14ac:dyDescent="0.25">
      <c r="A1042">
        <v>418375</v>
      </c>
      <c r="B1042">
        <v>58</v>
      </c>
      <c r="C1042">
        <v>1</v>
      </c>
      <c r="D1042" t="s">
        <v>41</v>
      </c>
      <c r="E1042" t="s">
        <v>40</v>
      </c>
      <c r="F1042">
        <v>0</v>
      </c>
      <c r="G1042" t="s">
        <v>185</v>
      </c>
      <c r="H1042" t="s">
        <v>67</v>
      </c>
      <c r="I1042" t="s">
        <v>72</v>
      </c>
      <c r="J1042" t="s">
        <v>93</v>
      </c>
      <c r="K1042" t="s">
        <v>69</v>
      </c>
      <c r="L1042" t="s">
        <v>41</v>
      </c>
      <c r="M1042" t="s">
        <v>41</v>
      </c>
      <c r="N1042">
        <v>1</v>
      </c>
      <c r="O1042">
        <v>3.58</v>
      </c>
      <c r="P1042">
        <v>5.4</v>
      </c>
      <c r="Q1042">
        <v>24</v>
      </c>
      <c r="R1042" t="s">
        <v>52</v>
      </c>
      <c r="S1042">
        <v>52</v>
      </c>
      <c r="T1042">
        <v>418</v>
      </c>
      <c r="U1042">
        <v>131</v>
      </c>
      <c r="V1042">
        <v>79</v>
      </c>
      <c r="W1042">
        <v>14.5</v>
      </c>
      <c r="X1042">
        <f>VLOOKUP(A1042,眼底和Gensini!$A:$L,2,0)</f>
        <v>0.67049999999999998</v>
      </c>
      <c r="Y1042">
        <f>VLOOKUP($A1042,眼底和Gensini!$A:$L,2,0)</f>
        <v>0.67049999999999998</v>
      </c>
      <c r="Z1042">
        <f>VLOOKUP($A1042,眼底和Gensini!$A:$L,4,0)</f>
        <v>58</v>
      </c>
      <c r="AA1042">
        <f>VLOOKUP($A1042,眼底和Gensini!$A:$L,5,0)</f>
        <v>54.5</v>
      </c>
      <c r="AB1042">
        <f>VLOOKUP($A1042,眼底和Gensini!$A:$L,6,0)</f>
        <v>88.5</v>
      </c>
      <c r="AC1042">
        <f>VLOOKUP($A1042,眼底和Gensini!$A:$L,7,0)</f>
        <v>96</v>
      </c>
      <c r="AD1042">
        <f>VLOOKUP($A1042,眼底和Gensini!$A:$L,8,0)</f>
        <v>1.5345</v>
      </c>
      <c r="AE1042">
        <f>VLOOKUP($A1042,眼底和Gensini!$A:$L,9,0)</f>
        <v>1.63149999999999</v>
      </c>
      <c r="AF1042">
        <f>VLOOKUP($A1042,眼底和Gensini!$A:$L,10,0)</f>
        <v>0.91200000000000003</v>
      </c>
      <c r="AG1042">
        <f>VLOOKUP($A1042,眼底和Gensini!$A:$L,11,0)</f>
        <v>1.4436</v>
      </c>
      <c r="AH1042">
        <f>VLOOKUP($A1042,眼底和Gensini!$A:$L,12,0)</f>
        <v>24</v>
      </c>
    </row>
    <row r="1043" spans="1:34" x14ac:dyDescent="0.25">
      <c r="A1043">
        <v>332025</v>
      </c>
      <c r="B1043">
        <v>70</v>
      </c>
      <c r="C1043">
        <v>2</v>
      </c>
      <c r="D1043" t="s">
        <v>41</v>
      </c>
      <c r="E1043" t="s">
        <v>40</v>
      </c>
      <c r="F1043">
        <v>0</v>
      </c>
      <c r="G1043" t="s">
        <v>47</v>
      </c>
      <c r="H1043" t="s">
        <v>48</v>
      </c>
      <c r="I1043" t="s">
        <v>72</v>
      </c>
      <c r="J1043" t="s">
        <v>116</v>
      </c>
      <c r="K1043" t="s">
        <v>72</v>
      </c>
      <c r="L1043" t="s">
        <v>40</v>
      </c>
      <c r="M1043" t="s">
        <v>41</v>
      </c>
      <c r="N1043">
        <v>1</v>
      </c>
      <c r="O1043">
        <v>5.56</v>
      </c>
      <c r="P1043">
        <v>4.9000000000000004</v>
      </c>
      <c r="Q1043">
        <v>54</v>
      </c>
      <c r="R1043" t="s">
        <v>52</v>
      </c>
      <c r="S1043">
        <v>55</v>
      </c>
      <c r="T1043">
        <v>313</v>
      </c>
      <c r="U1043">
        <v>142</v>
      </c>
      <c r="V1043">
        <v>52</v>
      </c>
      <c r="W1043">
        <v>17.8</v>
      </c>
      <c r="X1043">
        <f>VLOOKUP(A1043,眼底和Gensini!$A:$L,2,0)</f>
        <v>0.69649999999999901</v>
      </c>
      <c r="Y1043">
        <f>VLOOKUP($A1043,眼底和Gensini!$A:$L,2,0)</f>
        <v>0.69649999999999901</v>
      </c>
      <c r="Z1043">
        <f>VLOOKUP($A1043,眼底和Gensini!$A:$L,4,0)</f>
        <v>72</v>
      </c>
      <c r="AA1043">
        <f>VLOOKUP($A1043,眼底和Gensini!$A:$L,5,0)</f>
        <v>74.5</v>
      </c>
      <c r="AB1043">
        <f>VLOOKUP($A1043,眼底和Gensini!$A:$L,6,0)</f>
        <v>106</v>
      </c>
      <c r="AC1043">
        <f>VLOOKUP($A1043,眼底和Gensini!$A:$L,7,0)</f>
        <v>103.5</v>
      </c>
      <c r="AD1043">
        <f>VLOOKUP($A1043,眼底和Gensini!$A:$L,8,0)</f>
        <v>1.556</v>
      </c>
      <c r="AE1043">
        <f>VLOOKUP($A1043,眼底和Gensini!$A:$L,9,0)</f>
        <v>1.5529999999999899</v>
      </c>
      <c r="AF1043">
        <f>VLOOKUP($A1043,眼底和Gensini!$A:$L,10,0)</f>
        <v>0.83115000000000006</v>
      </c>
      <c r="AG1043">
        <f>VLOOKUP($A1043,眼底和Gensini!$A:$L,11,0)</f>
        <v>1.6738499999999901</v>
      </c>
      <c r="AH1043">
        <f>VLOOKUP($A1043,眼底和Gensini!$A:$L,12,0)</f>
        <v>54</v>
      </c>
    </row>
    <row r="1044" spans="1:34" x14ac:dyDescent="0.25">
      <c r="A1044">
        <v>319823</v>
      </c>
      <c r="B1044">
        <v>57</v>
      </c>
      <c r="C1044">
        <v>2</v>
      </c>
      <c r="D1044" t="s">
        <v>40</v>
      </c>
      <c r="E1044" t="s">
        <v>41</v>
      </c>
      <c r="F1044">
        <v>0</v>
      </c>
      <c r="G1044" t="s">
        <v>175</v>
      </c>
      <c r="H1044" t="s">
        <v>63</v>
      </c>
      <c r="I1044" t="s">
        <v>55</v>
      </c>
      <c r="J1044" t="s">
        <v>113</v>
      </c>
      <c r="K1044" t="s">
        <v>77</v>
      </c>
      <c r="L1044" t="s">
        <v>40</v>
      </c>
      <c r="M1044" t="s">
        <v>40</v>
      </c>
      <c r="N1044">
        <v>1</v>
      </c>
      <c r="O1044">
        <v>4.25</v>
      </c>
      <c r="P1044">
        <v>6.1</v>
      </c>
      <c r="Q1044" t="e">
        <v>#N/A</v>
      </c>
      <c r="R1044">
        <v>22</v>
      </c>
      <c r="S1044">
        <v>60</v>
      </c>
      <c r="T1044">
        <v>285</v>
      </c>
      <c r="U1044">
        <v>163</v>
      </c>
      <c r="V1044">
        <v>112</v>
      </c>
      <c r="W1044">
        <v>12.8</v>
      </c>
      <c r="X1044" t="e">
        <f>VLOOKUP(A1044,眼底和Gensini!$A:$L,2,0)</f>
        <v>#N/A</v>
      </c>
      <c r="Y1044" t="e">
        <f>VLOOKUP($A1044,眼底和Gensini!$A:$L,2,0)</f>
        <v>#N/A</v>
      </c>
      <c r="Z1044" t="e">
        <f>VLOOKUP($A1044,眼底和Gensini!$A:$L,4,0)</f>
        <v>#N/A</v>
      </c>
      <c r="AA1044" t="e">
        <f>VLOOKUP($A1044,眼底和Gensini!$A:$L,5,0)</f>
        <v>#N/A</v>
      </c>
      <c r="AB1044" t="e">
        <f>VLOOKUP($A1044,眼底和Gensini!$A:$L,6,0)</f>
        <v>#N/A</v>
      </c>
      <c r="AC1044" t="e">
        <f>VLOOKUP($A1044,眼底和Gensini!$A:$L,7,0)</f>
        <v>#N/A</v>
      </c>
      <c r="AD1044" t="e">
        <f>VLOOKUP($A1044,眼底和Gensini!$A:$L,8,0)</f>
        <v>#N/A</v>
      </c>
      <c r="AE1044" t="e">
        <f>VLOOKUP($A1044,眼底和Gensini!$A:$L,9,0)</f>
        <v>#N/A</v>
      </c>
      <c r="AF1044" t="e">
        <f>VLOOKUP($A1044,眼底和Gensini!$A:$L,10,0)</f>
        <v>#N/A</v>
      </c>
      <c r="AG1044" t="e">
        <f>VLOOKUP($A1044,眼底和Gensini!$A:$L,11,0)</f>
        <v>#N/A</v>
      </c>
      <c r="AH1044" t="e">
        <f>VLOOKUP($A1044,眼底和Gensini!$A:$L,12,0)</f>
        <v>#N/A</v>
      </c>
    </row>
    <row r="1045" spans="1:34" x14ac:dyDescent="0.25">
      <c r="A1045">
        <v>418373</v>
      </c>
      <c r="B1045">
        <v>38</v>
      </c>
      <c r="C1045">
        <v>1</v>
      </c>
      <c r="D1045" t="s">
        <v>41</v>
      </c>
      <c r="E1045" t="s">
        <v>41</v>
      </c>
      <c r="F1045">
        <v>0</v>
      </c>
      <c r="G1045" t="s">
        <v>156</v>
      </c>
      <c r="H1045" t="s">
        <v>44</v>
      </c>
      <c r="I1045" t="s">
        <v>48</v>
      </c>
      <c r="J1045" t="s">
        <v>82</v>
      </c>
      <c r="K1045" t="s">
        <v>65</v>
      </c>
      <c r="L1045" t="s">
        <v>41</v>
      </c>
      <c r="M1045" t="s">
        <v>41</v>
      </c>
      <c r="N1045">
        <v>1</v>
      </c>
      <c r="O1045">
        <v>2.62</v>
      </c>
      <c r="P1045">
        <v>7.2</v>
      </c>
      <c r="Q1045">
        <v>64</v>
      </c>
      <c r="R1045" t="s">
        <v>52</v>
      </c>
      <c r="S1045">
        <v>93</v>
      </c>
      <c r="T1045">
        <v>429</v>
      </c>
      <c r="U1045">
        <v>151</v>
      </c>
      <c r="V1045">
        <v>60</v>
      </c>
      <c r="W1045">
        <v>2</v>
      </c>
      <c r="X1045">
        <f>VLOOKUP(A1045,眼底和Gensini!$A:$L,2,0)</f>
        <v>0.52400000000000002</v>
      </c>
      <c r="Y1045">
        <f>VLOOKUP($A1045,眼底和Gensini!$A:$L,2,0)</f>
        <v>0.52400000000000002</v>
      </c>
      <c r="Z1045">
        <f>VLOOKUP($A1045,眼底和Gensini!$A:$L,4,0)</f>
        <v>39</v>
      </c>
      <c r="AA1045">
        <f>VLOOKUP($A1045,眼底和Gensini!$A:$L,5,0)</f>
        <v>42</v>
      </c>
      <c r="AB1045">
        <f>VLOOKUP($A1045,眼底和Gensini!$A:$L,6,0)</f>
        <v>75</v>
      </c>
      <c r="AC1045">
        <f>VLOOKUP($A1045,眼底和Gensini!$A:$L,7,0)</f>
        <v>48</v>
      </c>
      <c r="AD1045">
        <f>VLOOKUP($A1045,眼底和Gensini!$A:$L,8,0)</f>
        <v>1.212</v>
      </c>
      <c r="AE1045">
        <f>VLOOKUP($A1045,眼底和Gensini!$A:$L,9,0)</f>
        <v>1.413</v>
      </c>
      <c r="AF1045">
        <f>VLOOKUP($A1045,眼底和Gensini!$A:$L,10,0)</f>
        <v>0.74009999999999998</v>
      </c>
      <c r="AG1045">
        <f>VLOOKUP($A1045,眼底和Gensini!$A:$L,11,0)</f>
        <v>0.79790000000000005</v>
      </c>
      <c r="AH1045">
        <f>VLOOKUP($A1045,眼底和Gensini!$A:$L,12,0)</f>
        <v>64</v>
      </c>
    </row>
    <row r="1046" spans="1:34" x14ac:dyDescent="0.25">
      <c r="A1046">
        <v>418331</v>
      </c>
      <c r="B1046">
        <v>31</v>
      </c>
      <c r="C1046">
        <v>1</v>
      </c>
      <c r="D1046" t="s">
        <v>41</v>
      </c>
      <c r="E1046" t="s">
        <v>41</v>
      </c>
      <c r="F1046">
        <v>0</v>
      </c>
      <c r="G1046" t="s">
        <v>53</v>
      </c>
      <c r="H1046" t="s">
        <v>65</v>
      </c>
      <c r="I1046" t="s">
        <v>51</v>
      </c>
      <c r="J1046" t="s">
        <v>61</v>
      </c>
      <c r="K1046" t="s">
        <v>60</v>
      </c>
      <c r="L1046" t="s">
        <v>41</v>
      </c>
      <c r="M1046" t="s">
        <v>40</v>
      </c>
      <c r="N1046">
        <v>1</v>
      </c>
      <c r="O1046">
        <v>2.44</v>
      </c>
      <c r="P1046">
        <v>5.0999999999999996</v>
      </c>
      <c r="Q1046">
        <v>0</v>
      </c>
      <c r="R1046" t="s">
        <v>52</v>
      </c>
      <c r="S1046">
        <v>81</v>
      </c>
      <c r="T1046">
        <v>309</v>
      </c>
      <c r="U1046">
        <v>162</v>
      </c>
      <c r="V1046">
        <v>98</v>
      </c>
      <c r="W1046">
        <v>11</v>
      </c>
      <c r="X1046">
        <f>VLOOKUP(A1046,眼底和Gensini!$A:$L,2,0)</f>
        <v>0.66549999999999998</v>
      </c>
      <c r="Y1046">
        <f>VLOOKUP($A1046,眼底和Gensini!$A:$L,2,0)</f>
        <v>0.66549999999999998</v>
      </c>
      <c r="Z1046">
        <f>VLOOKUP($A1046,眼底和Gensini!$A:$L,4,0)</f>
        <v>50</v>
      </c>
      <c r="AA1046">
        <f>VLOOKUP($A1046,眼底和Gensini!$A:$L,5,0)</f>
        <v>50.5</v>
      </c>
      <c r="AB1046">
        <f>VLOOKUP($A1046,眼底和Gensini!$A:$L,6,0)</f>
        <v>75.5</v>
      </c>
      <c r="AC1046">
        <f>VLOOKUP($A1046,眼底和Gensini!$A:$L,7,0)</f>
        <v>73</v>
      </c>
      <c r="AD1046">
        <f>VLOOKUP($A1046,眼底和Gensini!$A:$L,8,0)</f>
        <v>1.52649999999999</v>
      </c>
      <c r="AE1046">
        <f>VLOOKUP($A1046,眼底和Gensini!$A:$L,9,0)</f>
        <v>1.6524999999999901</v>
      </c>
      <c r="AF1046">
        <f>VLOOKUP($A1046,眼底和Gensini!$A:$L,10,0)</f>
        <v>0.73839999999999995</v>
      </c>
      <c r="AG1046">
        <f>VLOOKUP($A1046,眼底和Gensini!$A:$L,11,0)</f>
        <v>1.3331499999999901</v>
      </c>
      <c r="AH1046">
        <f>VLOOKUP($A1046,眼底和Gensini!$A:$L,12,0)</f>
        <v>0</v>
      </c>
    </row>
    <row r="1047" spans="1:34" x14ac:dyDescent="0.25">
      <c r="A1047">
        <v>10072</v>
      </c>
      <c r="B1047">
        <v>61</v>
      </c>
      <c r="C1047">
        <v>2</v>
      </c>
      <c r="D1047" t="s">
        <v>40</v>
      </c>
      <c r="E1047" t="s">
        <v>40</v>
      </c>
      <c r="F1047">
        <v>0</v>
      </c>
      <c r="G1047" t="s">
        <v>133</v>
      </c>
      <c r="H1047" t="s">
        <v>72</v>
      </c>
      <c r="I1047" t="e">
        <v>#N/A</v>
      </c>
      <c r="J1047" t="s">
        <v>71</v>
      </c>
      <c r="K1047" t="s">
        <v>101</v>
      </c>
      <c r="L1047" t="s">
        <v>40</v>
      </c>
      <c r="M1047" t="s">
        <v>40</v>
      </c>
      <c r="N1047">
        <v>1</v>
      </c>
      <c r="O1047">
        <v>5.08</v>
      </c>
      <c r="P1047">
        <v>8.9</v>
      </c>
      <c r="Q1047">
        <v>0</v>
      </c>
      <c r="R1047" t="e">
        <v>#N/A</v>
      </c>
      <c r="S1047">
        <v>46</v>
      </c>
      <c r="T1047">
        <v>318</v>
      </c>
      <c r="U1047">
        <v>190</v>
      </c>
      <c r="V1047">
        <v>49</v>
      </c>
      <c r="W1047">
        <v>2.1</v>
      </c>
      <c r="X1047">
        <f>VLOOKUP(A1047,眼底和Gensini!$A:$L,2,0)</f>
        <v>0.75249999999999995</v>
      </c>
      <c r="Y1047">
        <f>VLOOKUP($A1047,眼底和Gensini!$A:$L,2,0)</f>
        <v>0.75249999999999995</v>
      </c>
      <c r="Z1047">
        <f>VLOOKUP($A1047,眼底和Gensini!$A:$L,4,0)</f>
        <v>71</v>
      </c>
      <c r="AA1047">
        <f>VLOOKUP($A1047,眼底和Gensini!$A:$L,5,0)</f>
        <v>63.5</v>
      </c>
      <c r="AB1047">
        <f>VLOOKUP($A1047,眼底和Gensini!$A:$L,6,0)</f>
        <v>94</v>
      </c>
      <c r="AC1047">
        <f>VLOOKUP($A1047,眼底和Gensini!$A:$L,7,0)</f>
        <v>104.5</v>
      </c>
      <c r="AD1047">
        <f>VLOOKUP($A1047,眼底和Gensini!$A:$L,8,0)</f>
        <v>1.57299999999999</v>
      </c>
      <c r="AE1047">
        <f>VLOOKUP($A1047,眼底和Gensini!$A:$L,9,0)</f>
        <v>1.62349999999999</v>
      </c>
      <c r="AF1047">
        <f>VLOOKUP($A1047,眼底和Gensini!$A:$L,10,0)</f>
        <v>1.0336000000000001</v>
      </c>
      <c r="AG1047">
        <f>VLOOKUP($A1047,眼底和Gensini!$A:$L,11,0)</f>
        <v>1.4981499999999901</v>
      </c>
      <c r="AH1047">
        <f>VLOOKUP($A1047,眼底和Gensini!$A:$L,12,0)</f>
        <v>0</v>
      </c>
    </row>
    <row r="1048" spans="1:34" x14ac:dyDescent="0.25">
      <c r="A1048">
        <v>418456</v>
      </c>
      <c r="B1048">
        <v>44</v>
      </c>
      <c r="C1048">
        <v>1</v>
      </c>
      <c r="D1048" t="s">
        <v>40</v>
      </c>
      <c r="E1048" t="s">
        <v>41</v>
      </c>
      <c r="F1048">
        <v>0</v>
      </c>
      <c r="G1048" t="s">
        <v>110</v>
      </c>
      <c r="H1048" t="s">
        <v>117</v>
      </c>
      <c r="I1048" t="s">
        <v>55</v>
      </c>
      <c r="J1048" t="s">
        <v>123</v>
      </c>
      <c r="K1048" t="s">
        <v>102</v>
      </c>
      <c r="L1048" t="s">
        <v>41</v>
      </c>
      <c r="M1048" t="s">
        <v>40</v>
      </c>
      <c r="N1048">
        <v>1</v>
      </c>
      <c r="O1048">
        <v>3.27</v>
      </c>
      <c r="P1048">
        <v>5.4</v>
      </c>
      <c r="Q1048">
        <v>10</v>
      </c>
      <c r="R1048" t="s">
        <v>52</v>
      </c>
      <c r="S1048">
        <v>81</v>
      </c>
      <c r="T1048">
        <v>439</v>
      </c>
      <c r="U1048">
        <v>178</v>
      </c>
      <c r="V1048">
        <v>163</v>
      </c>
      <c r="W1048">
        <v>3.6</v>
      </c>
      <c r="X1048">
        <f>VLOOKUP(A1048,眼底和Gensini!$A:$L,2,0)</f>
        <v>0.58550000000000002</v>
      </c>
      <c r="Y1048">
        <f>VLOOKUP($A1048,眼底和Gensini!$A:$L,2,0)</f>
        <v>0.58550000000000002</v>
      </c>
      <c r="Z1048">
        <f>VLOOKUP($A1048,眼底和Gensini!$A:$L,4,0)</f>
        <v>30</v>
      </c>
      <c r="AA1048">
        <f>VLOOKUP($A1048,眼底和Gensini!$A:$L,5,0)</f>
        <v>0</v>
      </c>
      <c r="AB1048">
        <f>VLOOKUP($A1048,眼底和Gensini!$A:$L,6,0)</f>
        <v>52</v>
      </c>
      <c r="AC1048">
        <f>VLOOKUP($A1048,眼底和Gensini!$A:$L,7,0)</f>
        <v>51.5</v>
      </c>
      <c r="AD1048">
        <f>VLOOKUP($A1048,眼底和Gensini!$A:$L,8,0)</f>
        <v>1.335</v>
      </c>
      <c r="AE1048">
        <f>VLOOKUP($A1048,眼底和Gensini!$A:$L,9,0)</f>
        <v>1.40899999999999</v>
      </c>
      <c r="AF1048">
        <f>VLOOKUP($A1048,眼底和Gensini!$A:$L,10,0)</f>
        <v>0.57250000000000001</v>
      </c>
      <c r="AG1048">
        <f>VLOOKUP($A1048,眼底和Gensini!$A:$L,11,0)</f>
        <v>0.92544999999999999</v>
      </c>
      <c r="AH1048">
        <f>VLOOKUP($A1048,眼底和Gensini!$A:$L,12,0)</f>
        <v>10</v>
      </c>
    </row>
    <row r="1049" spans="1:34" x14ac:dyDescent="0.25">
      <c r="A1049">
        <v>191565</v>
      </c>
      <c r="B1049">
        <v>73</v>
      </c>
      <c r="C1049">
        <v>2</v>
      </c>
      <c r="D1049" t="s">
        <v>40</v>
      </c>
      <c r="E1049" t="s">
        <v>41</v>
      </c>
      <c r="F1049">
        <v>0</v>
      </c>
      <c r="G1049" t="s">
        <v>61</v>
      </c>
      <c r="H1049" t="s">
        <v>72</v>
      </c>
      <c r="I1049" t="s">
        <v>70</v>
      </c>
      <c r="J1049" t="s">
        <v>198</v>
      </c>
      <c r="K1049" t="s">
        <v>70</v>
      </c>
      <c r="L1049" t="s">
        <v>41</v>
      </c>
      <c r="M1049" t="s">
        <v>41</v>
      </c>
      <c r="N1049">
        <v>1</v>
      </c>
      <c r="O1049">
        <v>3.56</v>
      </c>
      <c r="P1049">
        <v>5.7</v>
      </c>
      <c r="Q1049">
        <v>10</v>
      </c>
      <c r="R1049" t="s">
        <v>52</v>
      </c>
      <c r="S1049">
        <v>45</v>
      </c>
      <c r="T1049">
        <v>302</v>
      </c>
      <c r="U1049">
        <v>247</v>
      </c>
      <c r="V1049">
        <v>141</v>
      </c>
      <c r="W1049">
        <v>13</v>
      </c>
      <c r="X1049">
        <f>VLOOKUP(A1049,眼底和Gensini!$A:$L,2,0)</f>
        <v>0.64700000000000002</v>
      </c>
      <c r="Y1049">
        <f>VLOOKUP($A1049,眼底和Gensini!$A:$L,2,0)</f>
        <v>0.64700000000000002</v>
      </c>
      <c r="Z1049">
        <f>VLOOKUP($A1049,眼底和Gensini!$A:$L,4,0)</f>
        <v>51</v>
      </c>
      <c r="AA1049">
        <f>VLOOKUP($A1049,眼底和Gensini!$A:$L,5,0)</f>
        <v>49.5</v>
      </c>
      <c r="AB1049">
        <f>VLOOKUP($A1049,眼底和Gensini!$A:$L,6,0)</f>
        <v>65</v>
      </c>
      <c r="AC1049">
        <f>VLOOKUP($A1049,眼底和Gensini!$A:$L,7,0)</f>
        <v>69</v>
      </c>
      <c r="AD1049">
        <f>VLOOKUP($A1049,眼底和Gensini!$A:$L,8,0)</f>
        <v>1.238</v>
      </c>
      <c r="AE1049">
        <f>VLOOKUP($A1049,眼底和Gensini!$A:$L,9,0)</f>
        <v>1.1604999999999901</v>
      </c>
      <c r="AF1049">
        <f>VLOOKUP($A1049,眼底和Gensini!$A:$L,10,0)</f>
        <v>0.51749999999999996</v>
      </c>
      <c r="AG1049">
        <f>VLOOKUP($A1049,眼底和Gensini!$A:$L,11,0)</f>
        <v>0.71394999999999997</v>
      </c>
      <c r="AH1049">
        <f>VLOOKUP($A1049,眼底和Gensini!$A:$L,12,0)</f>
        <v>10</v>
      </c>
    </row>
    <row r="1050" spans="1:34" x14ac:dyDescent="0.25">
      <c r="A1050">
        <v>105558</v>
      </c>
      <c r="B1050">
        <v>66</v>
      </c>
      <c r="C1050">
        <v>1</v>
      </c>
      <c r="D1050" t="s">
        <v>41</v>
      </c>
      <c r="E1050" t="s">
        <v>41</v>
      </c>
      <c r="F1050">
        <v>0</v>
      </c>
      <c r="G1050" t="s">
        <v>88</v>
      </c>
      <c r="H1050" t="s">
        <v>43</v>
      </c>
      <c r="I1050" t="s">
        <v>74</v>
      </c>
      <c r="J1050" t="s">
        <v>90</v>
      </c>
      <c r="K1050" t="s">
        <v>70</v>
      </c>
      <c r="L1050" t="s">
        <v>41</v>
      </c>
      <c r="M1050" t="s">
        <v>41</v>
      </c>
      <c r="N1050">
        <v>1</v>
      </c>
      <c r="O1050">
        <v>6.69</v>
      </c>
      <c r="P1050">
        <v>9.6</v>
      </c>
      <c r="Q1050">
        <v>36</v>
      </c>
      <c r="R1050">
        <v>1.4</v>
      </c>
      <c r="S1050">
        <v>101</v>
      </c>
      <c r="T1050">
        <v>464</v>
      </c>
      <c r="U1050">
        <v>174</v>
      </c>
      <c r="V1050">
        <v>257</v>
      </c>
      <c r="W1050">
        <v>15.3</v>
      </c>
      <c r="X1050">
        <f>VLOOKUP(A1050,眼底和Gensini!$A:$L,2,0)</f>
        <v>0.77749999999999897</v>
      </c>
      <c r="Y1050">
        <f>VLOOKUP($A1050,眼底和Gensini!$A:$L,2,0)</f>
        <v>0.77749999999999897</v>
      </c>
      <c r="Z1050">
        <f>VLOOKUP($A1050,眼底和Gensini!$A:$L,4,0)</f>
        <v>72</v>
      </c>
      <c r="AA1050">
        <f>VLOOKUP($A1050,眼底和Gensini!$A:$L,5,0)</f>
        <v>69.5</v>
      </c>
      <c r="AB1050">
        <f>VLOOKUP($A1050,眼底和Gensini!$A:$L,6,0)</f>
        <v>92.5</v>
      </c>
      <c r="AC1050">
        <f>VLOOKUP($A1050,眼底和Gensini!$A:$L,7,0)</f>
        <v>103.5</v>
      </c>
      <c r="AD1050">
        <f>VLOOKUP($A1050,眼底和Gensini!$A:$L,8,0)</f>
        <v>1.452</v>
      </c>
      <c r="AE1050">
        <f>VLOOKUP($A1050,眼底和Gensini!$A:$L,9,0)</f>
        <v>1.55849999999999</v>
      </c>
      <c r="AF1050">
        <f>VLOOKUP($A1050,眼底和Gensini!$A:$L,10,0)</f>
        <v>1.0044</v>
      </c>
      <c r="AG1050">
        <f>VLOOKUP($A1050,眼底和Gensini!$A:$L,11,0)</f>
        <v>0.89165000000000005</v>
      </c>
      <c r="AH1050">
        <f>VLOOKUP($A1050,眼底和Gensini!$A:$L,12,0)</f>
        <v>36</v>
      </c>
    </row>
    <row r="1051" spans="1:34" x14ac:dyDescent="0.25">
      <c r="A1051">
        <v>182317</v>
      </c>
      <c r="B1051">
        <v>70</v>
      </c>
      <c r="C1051">
        <v>2</v>
      </c>
      <c r="D1051" t="s">
        <v>40</v>
      </c>
      <c r="E1051" t="s">
        <v>41</v>
      </c>
      <c r="F1051">
        <v>0</v>
      </c>
      <c r="G1051" t="s">
        <v>53</v>
      </c>
      <c r="H1051" t="s">
        <v>72</v>
      </c>
      <c r="I1051" t="s">
        <v>55</v>
      </c>
      <c r="J1051" t="s">
        <v>103</v>
      </c>
      <c r="K1051" t="s">
        <v>117</v>
      </c>
      <c r="L1051" t="s">
        <v>40</v>
      </c>
      <c r="M1051" t="s">
        <v>41</v>
      </c>
      <c r="N1051">
        <v>1</v>
      </c>
      <c r="O1051">
        <v>5.71</v>
      </c>
      <c r="P1051">
        <v>11.1</v>
      </c>
      <c r="Q1051">
        <v>8</v>
      </c>
      <c r="R1051" t="s">
        <v>52</v>
      </c>
      <c r="S1051">
        <v>62</v>
      </c>
      <c r="T1051">
        <v>313</v>
      </c>
      <c r="U1051">
        <v>194</v>
      </c>
      <c r="V1051">
        <v>102</v>
      </c>
      <c r="W1051">
        <v>4.3</v>
      </c>
      <c r="X1051">
        <f>VLOOKUP(A1051,眼底和Gensini!$A:$L,2,0)</f>
        <v>0.69899999999999995</v>
      </c>
      <c r="Y1051">
        <f>VLOOKUP($A1051,眼底和Gensini!$A:$L,2,0)</f>
        <v>0.69899999999999995</v>
      </c>
      <c r="Z1051">
        <f>VLOOKUP($A1051,眼底和Gensini!$A:$L,4,0)</f>
        <v>62.5</v>
      </c>
      <c r="AA1051">
        <f>VLOOKUP($A1051,眼底和Gensini!$A:$L,5,0)</f>
        <v>55</v>
      </c>
      <c r="AB1051">
        <f>VLOOKUP($A1051,眼底和Gensini!$A:$L,6,0)</f>
        <v>89.5</v>
      </c>
      <c r="AC1051">
        <f>VLOOKUP($A1051,眼底和Gensini!$A:$L,7,0)</f>
        <v>90.5</v>
      </c>
      <c r="AD1051">
        <f>VLOOKUP($A1051,眼底和Gensini!$A:$L,8,0)</f>
        <v>1.4849999999999901</v>
      </c>
      <c r="AE1051">
        <f>VLOOKUP($A1051,眼底和Gensini!$A:$L,9,0)</f>
        <v>1.5745</v>
      </c>
      <c r="AF1051">
        <f>VLOOKUP($A1051,眼底和Gensini!$A:$L,10,0)</f>
        <v>0.82529999999999903</v>
      </c>
      <c r="AG1051">
        <f>VLOOKUP($A1051,眼底和Gensini!$A:$L,11,0)</f>
        <v>1.1921499999999901</v>
      </c>
      <c r="AH1051">
        <f>VLOOKUP($A1051,眼底和Gensini!$A:$L,12,0)</f>
        <v>8</v>
      </c>
    </row>
    <row r="1052" spans="1:34" x14ac:dyDescent="0.25">
      <c r="A1052">
        <v>396224</v>
      </c>
      <c r="B1052">
        <v>64</v>
      </c>
      <c r="C1052">
        <v>1</v>
      </c>
      <c r="D1052" t="s">
        <v>40</v>
      </c>
      <c r="E1052" t="s">
        <v>41</v>
      </c>
      <c r="F1052">
        <v>0</v>
      </c>
      <c r="G1052" t="s">
        <v>57</v>
      </c>
      <c r="H1052" t="s">
        <v>101</v>
      </c>
      <c r="I1052" t="s">
        <v>85</v>
      </c>
      <c r="J1052" t="s">
        <v>93</v>
      </c>
      <c r="K1052" t="s">
        <v>121</v>
      </c>
      <c r="L1052" t="s">
        <v>41</v>
      </c>
      <c r="M1052" t="s">
        <v>41</v>
      </c>
      <c r="N1052">
        <v>1</v>
      </c>
      <c r="O1052">
        <v>4.83</v>
      </c>
      <c r="P1052">
        <v>11.9</v>
      </c>
      <c r="Q1052">
        <v>14</v>
      </c>
      <c r="R1052" t="s">
        <v>52</v>
      </c>
      <c r="S1052">
        <v>55</v>
      </c>
      <c r="T1052">
        <v>227</v>
      </c>
      <c r="U1052">
        <v>149</v>
      </c>
      <c r="V1052">
        <v>46</v>
      </c>
      <c r="W1052">
        <v>15.7</v>
      </c>
      <c r="X1052">
        <f>VLOOKUP(A1052,眼底和Gensini!$A:$L,2,0)</f>
        <v>0.79649999999999899</v>
      </c>
      <c r="Y1052">
        <f>VLOOKUP($A1052,眼底和Gensini!$A:$L,2,0)</f>
        <v>0.79649999999999899</v>
      </c>
      <c r="Z1052">
        <f>VLOOKUP($A1052,眼底和Gensini!$A:$L,4,0)</f>
        <v>62.5</v>
      </c>
      <c r="AA1052">
        <f>VLOOKUP($A1052,眼底和Gensini!$A:$L,5,0)</f>
        <v>48</v>
      </c>
      <c r="AB1052">
        <f>VLOOKUP($A1052,眼底和Gensini!$A:$L,6,0)</f>
        <v>78.5</v>
      </c>
      <c r="AC1052">
        <f>VLOOKUP($A1052,眼底和Gensini!$A:$L,7,0)</f>
        <v>76</v>
      </c>
      <c r="AD1052">
        <f>VLOOKUP($A1052,眼底和Gensini!$A:$L,8,0)</f>
        <v>1.2835000000000001</v>
      </c>
      <c r="AE1052">
        <f>VLOOKUP($A1052,眼底和Gensini!$A:$L,9,0)</f>
        <v>1.3129999999999999</v>
      </c>
      <c r="AF1052">
        <f>VLOOKUP($A1052,眼底和Gensini!$A:$L,10,0)</f>
        <v>0.748</v>
      </c>
      <c r="AG1052">
        <f>VLOOKUP($A1052,眼底和Gensini!$A:$L,11,0)</f>
        <v>1.0085999999999999</v>
      </c>
      <c r="AH1052">
        <f>VLOOKUP($A1052,眼底和Gensini!$A:$L,12,0)</f>
        <v>14</v>
      </c>
    </row>
    <row r="1053" spans="1:34" x14ac:dyDescent="0.25">
      <c r="A1053">
        <v>418366</v>
      </c>
      <c r="B1053">
        <v>56</v>
      </c>
      <c r="C1053">
        <v>2</v>
      </c>
      <c r="D1053" t="s">
        <v>40</v>
      </c>
      <c r="E1053" t="s">
        <v>40</v>
      </c>
      <c r="F1053">
        <v>0</v>
      </c>
      <c r="G1053" t="s">
        <v>47</v>
      </c>
      <c r="H1053" t="s">
        <v>80</v>
      </c>
      <c r="I1053" t="s">
        <v>65</v>
      </c>
      <c r="J1053" t="s">
        <v>103</v>
      </c>
      <c r="K1053" t="s">
        <v>80</v>
      </c>
      <c r="L1053" t="s">
        <v>41</v>
      </c>
      <c r="M1053" t="s">
        <v>41</v>
      </c>
      <c r="N1053">
        <v>1</v>
      </c>
      <c r="O1053">
        <v>6.52</v>
      </c>
      <c r="P1053">
        <v>4.9000000000000004</v>
      </c>
      <c r="Q1053">
        <v>0</v>
      </c>
      <c r="R1053">
        <v>14.2</v>
      </c>
      <c r="S1053">
        <v>45</v>
      </c>
      <c r="T1053">
        <v>257</v>
      </c>
      <c r="U1053">
        <v>134</v>
      </c>
      <c r="V1053">
        <v>53</v>
      </c>
      <c r="W1053">
        <v>8.9</v>
      </c>
      <c r="X1053">
        <f>VLOOKUP(A1053,眼底和Gensini!$A:$L,2,0)</f>
        <v>0.63999999999999901</v>
      </c>
      <c r="Y1053">
        <f>VLOOKUP($A1053,眼底和Gensini!$A:$L,2,0)</f>
        <v>0.63999999999999901</v>
      </c>
      <c r="Z1053">
        <f>VLOOKUP($A1053,眼底和Gensini!$A:$L,4,0)</f>
        <v>69.5</v>
      </c>
      <c r="AA1053">
        <f>VLOOKUP($A1053,眼底和Gensini!$A:$L,5,0)</f>
        <v>91</v>
      </c>
      <c r="AB1053">
        <f>VLOOKUP($A1053,眼底和Gensini!$A:$L,6,0)</f>
        <v>109.5</v>
      </c>
      <c r="AC1053">
        <f>VLOOKUP($A1053,眼底和Gensini!$A:$L,7,0)</f>
        <v>94</v>
      </c>
      <c r="AD1053">
        <f>VLOOKUP($A1053,眼底和Gensini!$A:$L,8,0)</f>
        <v>1.55249999999999</v>
      </c>
      <c r="AE1053">
        <f>VLOOKUP($A1053,眼底和Gensini!$A:$L,9,0)</f>
        <v>1.5939999999999901</v>
      </c>
      <c r="AF1053">
        <f>VLOOKUP($A1053,眼底和Gensini!$A:$L,10,0)</f>
        <v>0.77580000000000005</v>
      </c>
      <c r="AG1053">
        <f>VLOOKUP($A1053,眼底和Gensini!$A:$L,11,0)</f>
        <v>1.2555000000000001</v>
      </c>
      <c r="AH1053">
        <f>VLOOKUP($A1053,眼底和Gensini!$A:$L,12,0)</f>
        <v>0</v>
      </c>
    </row>
    <row r="1054" spans="1:34" x14ac:dyDescent="0.25">
      <c r="A1054">
        <v>407314</v>
      </c>
      <c r="B1054">
        <v>50</v>
      </c>
      <c r="C1054">
        <v>2</v>
      </c>
      <c r="D1054" t="s">
        <v>40</v>
      </c>
      <c r="E1054" t="s">
        <v>40</v>
      </c>
      <c r="F1054">
        <v>0</v>
      </c>
      <c r="G1054" t="s">
        <v>47</v>
      </c>
      <c r="H1054" t="s">
        <v>49</v>
      </c>
      <c r="I1054" t="s">
        <v>72</v>
      </c>
      <c r="J1054" t="s">
        <v>123</v>
      </c>
      <c r="K1054" t="s">
        <v>65</v>
      </c>
      <c r="L1054" t="s">
        <v>40</v>
      </c>
      <c r="M1054" t="s">
        <v>40</v>
      </c>
      <c r="N1054">
        <v>1</v>
      </c>
      <c r="O1054">
        <v>3.15</v>
      </c>
      <c r="P1054">
        <v>4.7</v>
      </c>
      <c r="Q1054">
        <v>0</v>
      </c>
      <c r="R1054" t="s">
        <v>52</v>
      </c>
      <c r="S1054">
        <v>47</v>
      </c>
      <c r="T1054">
        <v>252</v>
      </c>
      <c r="U1054">
        <v>161</v>
      </c>
      <c r="V1054">
        <v>76</v>
      </c>
      <c r="W1054">
        <v>14.2</v>
      </c>
      <c r="X1054">
        <f>VLOOKUP(A1054,眼底和Gensini!$A:$L,2,0)</f>
        <v>0.64149999999999896</v>
      </c>
      <c r="Y1054">
        <f>VLOOKUP($A1054,眼底和Gensini!$A:$L,2,0)</f>
        <v>0.64149999999999896</v>
      </c>
      <c r="Z1054">
        <f>VLOOKUP($A1054,眼底和Gensini!$A:$L,4,0)</f>
        <v>70.5</v>
      </c>
      <c r="AA1054">
        <f>VLOOKUP($A1054,眼底和Gensini!$A:$L,5,0)</f>
        <v>65.5</v>
      </c>
      <c r="AB1054">
        <f>VLOOKUP($A1054,眼底和Gensini!$A:$L,6,0)</f>
        <v>113.5</v>
      </c>
      <c r="AC1054">
        <f>VLOOKUP($A1054,眼底和Gensini!$A:$L,7,0)</f>
        <v>99.5</v>
      </c>
      <c r="AD1054">
        <f>VLOOKUP($A1054,眼底和Gensini!$A:$L,8,0)</f>
        <v>1.619</v>
      </c>
      <c r="AE1054">
        <f>VLOOKUP($A1054,眼底和Gensini!$A:$L,9,0)</f>
        <v>1.6384999999999901</v>
      </c>
      <c r="AF1054">
        <f>VLOOKUP($A1054,眼底和Gensini!$A:$L,10,0)</f>
        <v>0.85565000000000002</v>
      </c>
      <c r="AG1054">
        <f>VLOOKUP($A1054,眼底和Gensini!$A:$L,11,0)</f>
        <v>1.1884999999999999</v>
      </c>
      <c r="AH1054">
        <f>VLOOKUP($A1054,眼底和Gensini!$A:$L,12,0)</f>
        <v>0</v>
      </c>
    </row>
    <row r="1055" spans="1:34" x14ac:dyDescent="0.25">
      <c r="A1055">
        <v>418259</v>
      </c>
      <c r="B1055">
        <v>57</v>
      </c>
      <c r="C1055">
        <v>1</v>
      </c>
      <c r="D1055" t="s">
        <v>41</v>
      </c>
      <c r="E1055" t="s">
        <v>41</v>
      </c>
      <c r="F1055">
        <v>0</v>
      </c>
      <c r="G1055" t="s">
        <v>42</v>
      </c>
      <c r="H1055" t="s">
        <v>43</v>
      </c>
      <c r="I1055" t="s">
        <v>117</v>
      </c>
      <c r="J1055" t="s">
        <v>93</v>
      </c>
      <c r="K1055" t="s">
        <v>105</v>
      </c>
      <c r="L1055" t="s">
        <v>41</v>
      </c>
      <c r="M1055" t="s">
        <v>40</v>
      </c>
      <c r="N1055">
        <v>1</v>
      </c>
      <c r="O1055">
        <v>3.08</v>
      </c>
      <c r="P1055">
        <v>5.7</v>
      </c>
      <c r="Q1055">
        <v>0</v>
      </c>
      <c r="R1055">
        <v>8.9</v>
      </c>
      <c r="S1055">
        <v>71</v>
      </c>
      <c r="T1055">
        <v>479</v>
      </c>
      <c r="U1055">
        <v>147</v>
      </c>
      <c r="V1055">
        <v>187</v>
      </c>
      <c r="W1055">
        <v>10.4</v>
      </c>
      <c r="X1055">
        <f>VLOOKUP(A1055,眼底和Gensini!$A:$L,2,0)</f>
        <v>0.54349999999999998</v>
      </c>
      <c r="Y1055">
        <f>VLOOKUP($A1055,眼底和Gensini!$A:$L,2,0)</f>
        <v>0.54349999999999998</v>
      </c>
      <c r="Z1055">
        <f>VLOOKUP($A1055,眼底和Gensini!$A:$L,4,0)</f>
        <v>49.5</v>
      </c>
      <c r="AA1055">
        <f>VLOOKUP($A1055,眼底和Gensini!$A:$L,5,0)</f>
        <v>54</v>
      </c>
      <c r="AB1055">
        <f>VLOOKUP($A1055,眼底和Gensini!$A:$L,6,0)</f>
        <v>94</v>
      </c>
      <c r="AC1055">
        <f>VLOOKUP($A1055,眼底和Gensini!$A:$L,7,0)</f>
        <v>102.5</v>
      </c>
      <c r="AD1055">
        <f>VLOOKUP($A1055,眼底和Gensini!$A:$L,8,0)</f>
        <v>1.6125</v>
      </c>
      <c r="AE1055">
        <f>VLOOKUP($A1055,眼底和Gensini!$A:$L,9,0)</f>
        <v>1.5985</v>
      </c>
      <c r="AF1055">
        <f>VLOOKUP($A1055,眼底和Gensini!$A:$L,10,0)</f>
        <v>0.87514999999999998</v>
      </c>
      <c r="AG1055">
        <f>VLOOKUP($A1055,眼底和Gensini!$A:$L,11,0)</f>
        <v>1.155</v>
      </c>
      <c r="AH1055">
        <f>VLOOKUP($A1055,眼底和Gensini!$A:$L,12,0)</f>
        <v>0</v>
      </c>
    </row>
    <row r="1056" spans="1:34" x14ac:dyDescent="0.25">
      <c r="A1056">
        <v>340036</v>
      </c>
      <c r="B1056">
        <v>59</v>
      </c>
      <c r="C1056">
        <v>2</v>
      </c>
      <c r="D1056" t="s">
        <v>40</v>
      </c>
      <c r="E1056" t="s">
        <v>40</v>
      </c>
      <c r="F1056">
        <v>0</v>
      </c>
      <c r="G1056" t="s">
        <v>107</v>
      </c>
      <c r="H1056" t="s">
        <v>114</v>
      </c>
      <c r="I1056" t="s">
        <v>72</v>
      </c>
      <c r="J1056" t="s">
        <v>132</v>
      </c>
      <c r="K1056" t="s">
        <v>114</v>
      </c>
      <c r="L1056" t="s">
        <v>40</v>
      </c>
      <c r="M1056" t="s">
        <v>40</v>
      </c>
      <c r="N1056">
        <v>1</v>
      </c>
      <c r="O1056">
        <v>3.96</v>
      </c>
      <c r="P1056">
        <v>5.2</v>
      </c>
      <c r="Q1056">
        <v>10</v>
      </c>
      <c r="R1056" t="e">
        <v>#N/A</v>
      </c>
      <c r="S1056">
        <v>57</v>
      </c>
      <c r="T1056">
        <v>486</v>
      </c>
      <c r="U1056">
        <v>154</v>
      </c>
      <c r="V1056">
        <v>39</v>
      </c>
      <c r="W1056">
        <v>11.3</v>
      </c>
      <c r="X1056">
        <f>VLOOKUP(A1056,眼底和Gensini!$A:$L,2,0)</f>
        <v>0.73550000000000004</v>
      </c>
      <c r="Y1056">
        <f>VLOOKUP($A1056,眼底和Gensini!$A:$L,2,0)</f>
        <v>0.73550000000000004</v>
      </c>
      <c r="Z1056">
        <f>VLOOKUP($A1056,眼底和Gensini!$A:$L,4,0)</f>
        <v>61</v>
      </c>
      <c r="AA1056">
        <f>VLOOKUP($A1056,眼底和Gensini!$A:$L,5,0)</f>
        <v>63.5</v>
      </c>
      <c r="AB1056">
        <f>VLOOKUP($A1056,眼底和Gensini!$A:$L,6,0)</f>
        <v>83.5</v>
      </c>
      <c r="AC1056">
        <f>VLOOKUP($A1056,眼底和Gensini!$A:$L,7,0)</f>
        <v>98</v>
      </c>
      <c r="AD1056">
        <f>VLOOKUP($A1056,眼底和Gensini!$A:$L,8,0)</f>
        <v>1.42949999999999</v>
      </c>
      <c r="AE1056">
        <f>VLOOKUP($A1056,眼底和Gensini!$A:$L,9,0)</f>
        <v>1.4075</v>
      </c>
      <c r="AF1056">
        <f>VLOOKUP($A1056,眼底和Gensini!$A:$L,10,0)</f>
        <v>0.88465000000000005</v>
      </c>
      <c r="AG1056">
        <f>VLOOKUP($A1056,眼底和Gensini!$A:$L,11,0)</f>
        <v>1.3613499999999901</v>
      </c>
      <c r="AH1056">
        <f>VLOOKUP($A1056,眼底和Gensini!$A:$L,12,0)</f>
        <v>10</v>
      </c>
    </row>
    <row r="1057" spans="1:34" x14ac:dyDescent="0.25">
      <c r="A1057">
        <v>418324</v>
      </c>
      <c r="B1057">
        <v>74</v>
      </c>
      <c r="C1057">
        <v>2</v>
      </c>
      <c r="D1057" t="s">
        <v>40</v>
      </c>
      <c r="E1057" t="s">
        <v>40</v>
      </c>
      <c r="F1057">
        <v>0</v>
      </c>
      <c r="G1057" t="s">
        <v>61</v>
      </c>
      <c r="H1057" t="s">
        <v>48</v>
      </c>
      <c r="I1057" t="s">
        <v>83</v>
      </c>
      <c r="J1057" t="s">
        <v>79</v>
      </c>
      <c r="K1057" t="s">
        <v>83</v>
      </c>
      <c r="L1057" t="s">
        <v>41</v>
      </c>
      <c r="M1057" t="s">
        <v>41</v>
      </c>
      <c r="N1057">
        <v>1</v>
      </c>
      <c r="O1057">
        <v>4.78</v>
      </c>
      <c r="P1057">
        <v>7.4</v>
      </c>
      <c r="Q1057">
        <v>22</v>
      </c>
      <c r="R1057" t="e">
        <v>#N/A</v>
      </c>
      <c r="S1057">
        <v>50</v>
      </c>
      <c r="T1057">
        <v>269</v>
      </c>
      <c r="U1057">
        <v>203</v>
      </c>
      <c r="V1057">
        <v>208</v>
      </c>
      <c r="W1057">
        <v>19.8</v>
      </c>
      <c r="X1057">
        <f>VLOOKUP(A1057,眼底和Gensini!$A:$L,2,0)</f>
        <v>0.85899999999999899</v>
      </c>
      <c r="Y1057">
        <f>VLOOKUP($A1057,眼底和Gensini!$A:$L,2,0)</f>
        <v>0.85899999999999899</v>
      </c>
      <c r="Z1057">
        <f>VLOOKUP($A1057,眼底和Gensini!$A:$L,4,0)</f>
        <v>72</v>
      </c>
      <c r="AA1057">
        <f>VLOOKUP($A1057,眼底和Gensini!$A:$L,5,0)</f>
        <v>66.5</v>
      </c>
      <c r="AB1057">
        <f>VLOOKUP($A1057,眼底和Gensini!$A:$L,6,0)</f>
        <v>84</v>
      </c>
      <c r="AC1057">
        <f>VLOOKUP($A1057,眼底和Gensini!$A:$L,7,0)</f>
        <v>99</v>
      </c>
      <c r="AD1057">
        <f>VLOOKUP($A1057,眼底和Gensini!$A:$L,8,0)</f>
        <v>1.53799999999999</v>
      </c>
      <c r="AE1057">
        <f>VLOOKUP($A1057,眼底和Gensini!$A:$L,9,0)</f>
        <v>1.56</v>
      </c>
      <c r="AF1057">
        <f>VLOOKUP($A1057,眼底和Gensini!$A:$L,10,0)</f>
        <v>0.66449999999999998</v>
      </c>
      <c r="AG1057">
        <f>VLOOKUP($A1057,眼底和Gensini!$A:$L,11,0)</f>
        <v>1.1547000000000001</v>
      </c>
      <c r="AH1057">
        <f>VLOOKUP($A1057,眼底和Gensini!$A:$L,12,0)</f>
        <v>22</v>
      </c>
    </row>
    <row r="1058" spans="1:34" x14ac:dyDescent="0.25">
      <c r="A1058">
        <v>318983</v>
      </c>
      <c r="B1058">
        <v>70</v>
      </c>
      <c r="C1058">
        <v>2</v>
      </c>
      <c r="D1058" t="s">
        <v>40</v>
      </c>
      <c r="E1058" t="s">
        <v>41</v>
      </c>
      <c r="F1058">
        <v>0</v>
      </c>
      <c r="G1058" t="s">
        <v>159</v>
      </c>
      <c r="H1058" t="s">
        <v>121</v>
      </c>
      <c r="I1058" t="s">
        <v>51</v>
      </c>
      <c r="J1058" t="s">
        <v>103</v>
      </c>
      <c r="K1058" t="s">
        <v>74</v>
      </c>
      <c r="L1058" t="s">
        <v>40</v>
      </c>
      <c r="M1058" t="s">
        <v>40</v>
      </c>
      <c r="N1058">
        <v>1</v>
      </c>
      <c r="O1058">
        <v>5.26</v>
      </c>
      <c r="P1058">
        <v>5.5</v>
      </c>
      <c r="Q1058">
        <v>10</v>
      </c>
      <c r="R1058">
        <v>6.7</v>
      </c>
      <c r="S1058">
        <v>56</v>
      </c>
      <c r="T1058">
        <v>310</v>
      </c>
      <c r="U1058">
        <v>126</v>
      </c>
      <c r="V1058">
        <v>49</v>
      </c>
      <c r="W1058">
        <v>13.7</v>
      </c>
      <c r="X1058">
        <f>VLOOKUP(A1058,眼底和Gensini!$A:$L,2,0)</f>
        <v>0.67349999999999999</v>
      </c>
      <c r="Y1058">
        <f>VLOOKUP($A1058,眼底和Gensini!$A:$L,2,0)</f>
        <v>0.67349999999999999</v>
      </c>
      <c r="Z1058">
        <f>VLOOKUP($A1058,眼底和Gensini!$A:$L,4,0)</f>
        <v>62.5</v>
      </c>
      <c r="AA1058">
        <f>VLOOKUP($A1058,眼底和Gensini!$A:$L,5,0)</f>
        <v>66.5</v>
      </c>
      <c r="AB1058">
        <f>VLOOKUP($A1058,眼底和Gensini!$A:$L,6,0)</f>
        <v>93.5</v>
      </c>
      <c r="AC1058">
        <f>VLOOKUP($A1058,眼底和Gensini!$A:$L,7,0)</f>
        <v>99</v>
      </c>
      <c r="AD1058">
        <f>VLOOKUP($A1058,眼底和Gensini!$A:$L,8,0)</f>
        <v>1.49</v>
      </c>
      <c r="AE1058">
        <f>VLOOKUP($A1058,眼底和Gensini!$A:$L,9,0)</f>
        <v>1.5294999999999901</v>
      </c>
      <c r="AF1058">
        <f>VLOOKUP($A1058,眼底和Gensini!$A:$L,10,0)</f>
        <v>0.76970000000000005</v>
      </c>
      <c r="AG1058">
        <f>VLOOKUP($A1058,眼底和Gensini!$A:$L,11,0)</f>
        <v>1.3674999999999999</v>
      </c>
      <c r="AH1058">
        <f>VLOOKUP($A1058,眼底和Gensini!$A:$L,12,0)</f>
        <v>10</v>
      </c>
    </row>
    <row r="1059" spans="1:34" x14ac:dyDescent="0.25">
      <c r="A1059">
        <v>148102</v>
      </c>
      <c r="B1059">
        <v>48</v>
      </c>
      <c r="C1059">
        <v>2</v>
      </c>
      <c r="D1059" t="s">
        <v>40</v>
      </c>
      <c r="E1059" t="s">
        <v>41</v>
      </c>
      <c r="F1059">
        <v>0</v>
      </c>
      <c r="G1059" t="s">
        <v>47</v>
      </c>
      <c r="H1059" t="s">
        <v>67</v>
      </c>
      <c r="I1059" t="s">
        <v>43</v>
      </c>
      <c r="J1059" t="s">
        <v>152</v>
      </c>
      <c r="K1059" t="s">
        <v>43</v>
      </c>
      <c r="L1059" t="s">
        <v>40</v>
      </c>
      <c r="M1059" t="s">
        <v>41</v>
      </c>
      <c r="N1059">
        <v>1</v>
      </c>
      <c r="O1059">
        <v>3.26</v>
      </c>
      <c r="P1059">
        <v>8.1999999999999993</v>
      </c>
      <c r="Q1059">
        <v>0</v>
      </c>
      <c r="R1059" t="s">
        <v>52</v>
      </c>
      <c r="S1059">
        <v>53</v>
      </c>
      <c r="T1059">
        <v>220</v>
      </c>
      <c r="U1059">
        <v>137</v>
      </c>
      <c r="V1059">
        <v>63</v>
      </c>
      <c r="W1059">
        <v>0.2</v>
      </c>
      <c r="X1059">
        <f>VLOOKUP(A1059,眼底和Gensini!$A:$L,2,0)</f>
        <v>0.78600000000000003</v>
      </c>
      <c r="Y1059">
        <f>VLOOKUP($A1059,眼底和Gensini!$A:$L,2,0)</f>
        <v>0.78600000000000003</v>
      </c>
      <c r="Z1059">
        <f>VLOOKUP($A1059,眼底和Gensini!$A:$L,4,0)</f>
        <v>73.5</v>
      </c>
      <c r="AA1059">
        <f>VLOOKUP($A1059,眼底和Gensini!$A:$L,5,0)</f>
        <v>73.5</v>
      </c>
      <c r="AB1059">
        <f>VLOOKUP($A1059,眼底和Gensini!$A:$L,6,0)</f>
        <v>95.5</v>
      </c>
      <c r="AC1059">
        <f>VLOOKUP($A1059,眼底和Gensini!$A:$L,7,0)</f>
        <v>103</v>
      </c>
      <c r="AD1059">
        <f>VLOOKUP($A1059,眼底和Gensini!$A:$L,8,0)</f>
        <v>1.5774999999999999</v>
      </c>
      <c r="AE1059">
        <f>VLOOKUP($A1059,眼底和Gensini!$A:$L,9,0)</f>
        <v>1.6134999999999999</v>
      </c>
      <c r="AF1059">
        <f>VLOOKUP($A1059,眼底和Gensini!$A:$L,10,0)</f>
        <v>0.86860000000000004</v>
      </c>
      <c r="AG1059">
        <f>VLOOKUP($A1059,眼底和Gensini!$A:$L,11,0)</f>
        <v>1.1764999999999901</v>
      </c>
      <c r="AH1059">
        <f>VLOOKUP($A1059,眼底和Gensini!$A:$L,12,0)</f>
        <v>0</v>
      </c>
    </row>
    <row r="1060" spans="1:34" x14ac:dyDescent="0.25">
      <c r="A1060">
        <v>357291</v>
      </c>
      <c r="B1060">
        <v>67</v>
      </c>
      <c r="C1060">
        <v>1</v>
      </c>
      <c r="D1060" t="s">
        <v>41</v>
      </c>
      <c r="E1060" t="s">
        <v>40</v>
      </c>
      <c r="F1060">
        <v>0</v>
      </c>
      <c r="G1060" t="s">
        <v>100</v>
      </c>
      <c r="H1060" t="s">
        <v>51</v>
      </c>
      <c r="I1060" t="s">
        <v>51</v>
      </c>
      <c r="J1060" t="s">
        <v>64</v>
      </c>
      <c r="K1060" t="s">
        <v>92</v>
      </c>
      <c r="L1060" t="s">
        <v>41</v>
      </c>
      <c r="M1060" t="s">
        <v>40</v>
      </c>
      <c r="N1060">
        <v>1</v>
      </c>
      <c r="O1060">
        <v>3.59</v>
      </c>
      <c r="P1060">
        <v>4</v>
      </c>
      <c r="Q1060">
        <v>0</v>
      </c>
      <c r="R1060">
        <v>1</v>
      </c>
      <c r="S1060">
        <v>64</v>
      </c>
      <c r="T1060">
        <v>358</v>
      </c>
      <c r="U1060">
        <v>155</v>
      </c>
      <c r="V1060">
        <v>58</v>
      </c>
      <c r="W1060">
        <v>16.5</v>
      </c>
      <c r="X1060">
        <f>VLOOKUP(A1060,眼底和Gensini!$A:$L,2,0)</f>
        <v>0.63449999999999995</v>
      </c>
      <c r="Y1060">
        <f>VLOOKUP($A1060,眼底和Gensini!$A:$L,2,0)</f>
        <v>0.63449999999999995</v>
      </c>
      <c r="Z1060">
        <f>VLOOKUP($A1060,眼底和Gensini!$A:$L,4,0)</f>
        <v>74</v>
      </c>
      <c r="AA1060">
        <f>VLOOKUP($A1060,眼底和Gensini!$A:$L,5,0)</f>
        <v>59</v>
      </c>
      <c r="AB1060">
        <f>VLOOKUP($A1060,眼底和Gensini!$A:$L,6,0)</f>
        <v>117.5</v>
      </c>
      <c r="AC1060">
        <f>VLOOKUP($A1060,眼底和Gensini!$A:$L,7,0)</f>
        <v>117.5</v>
      </c>
      <c r="AD1060">
        <f>VLOOKUP($A1060,眼底和Gensini!$A:$L,8,0)</f>
        <v>1.5634999999999999</v>
      </c>
      <c r="AE1060">
        <f>VLOOKUP($A1060,眼底和Gensini!$A:$L,9,0)</f>
        <v>1.573</v>
      </c>
      <c r="AF1060">
        <f>VLOOKUP($A1060,眼底和Gensini!$A:$L,10,0)</f>
        <v>0.84824999999999995</v>
      </c>
      <c r="AG1060">
        <f>VLOOKUP($A1060,眼底和Gensini!$A:$L,11,0)</f>
        <v>1.4914000000000001</v>
      </c>
      <c r="AH1060">
        <f>VLOOKUP($A1060,眼底和Gensini!$A:$L,12,0)</f>
        <v>0</v>
      </c>
    </row>
    <row r="1061" spans="1:34" x14ac:dyDescent="0.25">
      <c r="A1061">
        <v>417303</v>
      </c>
      <c r="B1061">
        <v>54</v>
      </c>
      <c r="C1061">
        <v>2</v>
      </c>
      <c r="D1061" t="s">
        <v>40</v>
      </c>
      <c r="E1061" t="s">
        <v>40</v>
      </c>
      <c r="F1061">
        <v>0</v>
      </c>
      <c r="G1061" t="s">
        <v>87</v>
      </c>
      <c r="H1061" t="s">
        <v>74</v>
      </c>
      <c r="I1061" t="s">
        <v>72</v>
      </c>
      <c r="J1061" t="s">
        <v>136</v>
      </c>
      <c r="K1061" t="s">
        <v>121</v>
      </c>
      <c r="L1061" t="s">
        <v>40</v>
      </c>
      <c r="M1061" t="s">
        <v>41</v>
      </c>
      <c r="N1061">
        <v>1</v>
      </c>
      <c r="O1061">
        <v>3.9</v>
      </c>
      <c r="P1061">
        <v>6.4</v>
      </c>
      <c r="Q1061">
        <v>0</v>
      </c>
      <c r="R1061" t="s">
        <v>52</v>
      </c>
      <c r="S1061">
        <v>44</v>
      </c>
      <c r="T1061">
        <v>113</v>
      </c>
      <c r="U1061">
        <v>132</v>
      </c>
      <c r="V1061">
        <v>39</v>
      </c>
      <c r="W1061">
        <v>7.5</v>
      </c>
      <c r="X1061">
        <f>VLOOKUP(A1061,眼底和Gensini!$A:$L,2,0)</f>
        <v>0.69399999999999895</v>
      </c>
      <c r="Y1061">
        <f>VLOOKUP($A1061,眼底和Gensini!$A:$L,2,0)</f>
        <v>0.69399999999999895</v>
      </c>
      <c r="Z1061">
        <f>VLOOKUP($A1061,眼底和Gensini!$A:$L,4,0)</f>
        <v>55</v>
      </c>
      <c r="AA1061">
        <f>VLOOKUP($A1061,眼底和Gensini!$A:$L,5,0)</f>
        <v>55.5</v>
      </c>
      <c r="AB1061">
        <f>VLOOKUP($A1061,眼底和Gensini!$A:$L,6,0)</f>
        <v>79.5</v>
      </c>
      <c r="AC1061">
        <f>VLOOKUP($A1061,眼底和Gensini!$A:$L,7,0)</f>
        <v>84.5</v>
      </c>
      <c r="AD1061">
        <f>VLOOKUP($A1061,眼底和Gensini!$A:$L,8,0)</f>
        <v>1.4275</v>
      </c>
      <c r="AE1061">
        <f>VLOOKUP($A1061,眼底和Gensini!$A:$L,9,0)</f>
        <v>1.4844999999999899</v>
      </c>
      <c r="AF1061">
        <f>VLOOKUP($A1061,眼底和Gensini!$A:$L,10,0)</f>
        <v>0.72214999999999996</v>
      </c>
      <c r="AG1061">
        <f>VLOOKUP($A1061,眼底和Gensini!$A:$L,11,0)</f>
        <v>1.0685</v>
      </c>
      <c r="AH1061">
        <f>VLOOKUP($A1061,眼底和Gensini!$A:$L,12,0)</f>
        <v>0</v>
      </c>
    </row>
    <row r="1062" spans="1:34" x14ac:dyDescent="0.25">
      <c r="A1062">
        <v>264637</v>
      </c>
      <c r="B1062">
        <v>69</v>
      </c>
      <c r="C1062">
        <v>2</v>
      </c>
      <c r="D1062" t="s">
        <v>40</v>
      </c>
      <c r="E1062" t="s">
        <v>40</v>
      </c>
      <c r="F1062">
        <v>0</v>
      </c>
      <c r="G1062" t="s">
        <v>131</v>
      </c>
      <c r="H1062" t="s">
        <v>92</v>
      </c>
      <c r="I1062" t="s">
        <v>89</v>
      </c>
      <c r="J1062" t="s">
        <v>133</v>
      </c>
      <c r="K1062" t="s">
        <v>83</v>
      </c>
      <c r="L1062" t="s">
        <v>41</v>
      </c>
      <c r="M1062" t="s">
        <v>41</v>
      </c>
      <c r="N1062">
        <v>1</v>
      </c>
      <c r="O1062">
        <v>3.72</v>
      </c>
      <c r="P1062">
        <v>8.4</v>
      </c>
      <c r="Q1062">
        <v>0</v>
      </c>
      <c r="R1062">
        <v>1.4</v>
      </c>
      <c r="S1062">
        <v>79</v>
      </c>
      <c r="T1062">
        <v>368</v>
      </c>
      <c r="U1062">
        <v>158</v>
      </c>
      <c r="V1062">
        <v>80</v>
      </c>
      <c r="W1062">
        <v>2.6</v>
      </c>
      <c r="X1062">
        <f>VLOOKUP(A1062,眼底和Gensini!$A:$L,2,0)</f>
        <v>0.52899999999999903</v>
      </c>
      <c r="Y1062">
        <f>VLOOKUP($A1062,眼底和Gensini!$A:$L,2,0)</f>
        <v>0.52899999999999903</v>
      </c>
      <c r="Z1062">
        <f>VLOOKUP($A1062,眼底和Gensini!$A:$L,4,0)</f>
        <v>56</v>
      </c>
      <c r="AA1062">
        <f>VLOOKUP($A1062,眼底和Gensini!$A:$L,5,0)</f>
        <v>63.5</v>
      </c>
      <c r="AB1062">
        <f>VLOOKUP($A1062,眼底和Gensini!$A:$L,6,0)</f>
        <v>107</v>
      </c>
      <c r="AC1062">
        <f>VLOOKUP($A1062,眼底和Gensini!$A:$L,7,0)</f>
        <v>91.5</v>
      </c>
      <c r="AD1062">
        <f>VLOOKUP($A1062,眼底和Gensini!$A:$L,8,0)</f>
        <v>1.496</v>
      </c>
      <c r="AE1062">
        <f>VLOOKUP($A1062,眼底和Gensini!$A:$L,9,0)</f>
        <v>1.5720000000000001</v>
      </c>
      <c r="AF1062">
        <f>VLOOKUP($A1062,眼底和Gensini!$A:$L,10,0)</f>
        <v>0.89505000000000001</v>
      </c>
      <c r="AG1062">
        <f>VLOOKUP($A1062,眼底和Gensini!$A:$L,11,0)</f>
        <v>1.3831500000000001</v>
      </c>
      <c r="AH1062">
        <f>VLOOKUP($A1062,眼底和Gensini!$A:$L,12,0)</f>
        <v>0</v>
      </c>
    </row>
    <row r="1063" spans="1:34" x14ac:dyDescent="0.25">
      <c r="A1063">
        <v>344850</v>
      </c>
      <c r="B1063">
        <v>41</v>
      </c>
      <c r="C1063">
        <v>1</v>
      </c>
      <c r="D1063" t="s">
        <v>41</v>
      </c>
      <c r="E1063" t="s">
        <v>40</v>
      </c>
      <c r="F1063">
        <v>0</v>
      </c>
      <c r="G1063" t="s">
        <v>126</v>
      </c>
      <c r="H1063" t="s">
        <v>72</v>
      </c>
      <c r="I1063" t="s">
        <v>83</v>
      </c>
      <c r="J1063" t="s">
        <v>94</v>
      </c>
      <c r="K1063" t="s">
        <v>76</v>
      </c>
      <c r="L1063" t="s">
        <v>40</v>
      </c>
      <c r="M1063" t="s">
        <v>40</v>
      </c>
      <c r="N1063">
        <v>1</v>
      </c>
      <c r="O1063">
        <v>5.91</v>
      </c>
      <c r="P1063">
        <v>5</v>
      </c>
      <c r="Q1063">
        <v>0</v>
      </c>
      <c r="R1063">
        <v>23.6</v>
      </c>
      <c r="S1063">
        <v>102</v>
      </c>
      <c r="T1063">
        <v>506</v>
      </c>
      <c r="U1063">
        <v>131</v>
      </c>
      <c r="V1063">
        <v>71</v>
      </c>
      <c r="W1063">
        <v>10.199999999999999</v>
      </c>
      <c r="X1063">
        <f>VLOOKUP(A1063,眼底和Gensini!$A:$L,2,0)</f>
        <v>0.808499999999999</v>
      </c>
      <c r="Y1063">
        <f>VLOOKUP($A1063,眼底和Gensini!$A:$L,2,0)</f>
        <v>0.808499999999999</v>
      </c>
      <c r="Z1063">
        <f>VLOOKUP($A1063,眼底和Gensini!$A:$L,4,0)</f>
        <v>78.5</v>
      </c>
      <c r="AA1063">
        <f>VLOOKUP($A1063,眼底和Gensini!$A:$L,5,0)</f>
        <v>71.5</v>
      </c>
      <c r="AB1063">
        <f>VLOOKUP($A1063,眼底和Gensini!$A:$L,6,0)</f>
        <v>97.5</v>
      </c>
      <c r="AC1063">
        <f>VLOOKUP($A1063,眼底和Gensini!$A:$L,7,0)</f>
        <v>115</v>
      </c>
      <c r="AD1063">
        <f>VLOOKUP($A1063,眼底和Gensini!$A:$L,8,0)</f>
        <v>1.6975</v>
      </c>
      <c r="AE1063">
        <f>VLOOKUP($A1063,眼底和Gensini!$A:$L,9,0)</f>
        <v>1.7064999999999999</v>
      </c>
      <c r="AF1063">
        <f>VLOOKUP($A1063,眼底和Gensini!$A:$L,10,0)</f>
        <v>1.6631</v>
      </c>
      <c r="AG1063">
        <f>VLOOKUP($A1063,眼底和Gensini!$A:$L,11,0)</f>
        <v>1.4939</v>
      </c>
      <c r="AH1063">
        <f>VLOOKUP($A1063,眼底和Gensini!$A:$L,12,0)</f>
        <v>0</v>
      </c>
    </row>
    <row r="1064" spans="1:34" x14ac:dyDescent="0.25">
      <c r="A1064">
        <v>418461</v>
      </c>
      <c r="B1064">
        <v>58</v>
      </c>
      <c r="C1064">
        <v>1</v>
      </c>
      <c r="D1064" t="s">
        <v>41</v>
      </c>
      <c r="E1064" t="s">
        <v>40</v>
      </c>
      <c r="F1064">
        <v>0</v>
      </c>
      <c r="G1064" t="s">
        <v>110</v>
      </c>
      <c r="H1064" t="s">
        <v>60</v>
      </c>
      <c r="I1064" t="s">
        <v>108</v>
      </c>
      <c r="J1064" t="s">
        <v>75</v>
      </c>
      <c r="K1064" t="s">
        <v>130</v>
      </c>
      <c r="L1064" t="s">
        <v>41</v>
      </c>
      <c r="M1064" t="s">
        <v>41</v>
      </c>
      <c r="N1064">
        <v>1</v>
      </c>
      <c r="O1064">
        <v>4.09</v>
      </c>
      <c r="P1064">
        <v>6.2</v>
      </c>
      <c r="Q1064">
        <v>8</v>
      </c>
      <c r="R1064">
        <v>6</v>
      </c>
      <c r="S1064">
        <v>103</v>
      </c>
      <c r="T1064">
        <v>401</v>
      </c>
      <c r="U1064">
        <v>162</v>
      </c>
      <c r="V1064">
        <v>74</v>
      </c>
      <c r="W1064">
        <v>2.4</v>
      </c>
      <c r="X1064">
        <f>VLOOKUP(A1064,眼底和Gensini!$A:$L,2,0)</f>
        <v>0.83699999999999997</v>
      </c>
      <c r="Y1064">
        <f>VLOOKUP($A1064,眼底和Gensini!$A:$L,2,0)</f>
        <v>0.83699999999999997</v>
      </c>
      <c r="Z1064">
        <f>VLOOKUP($A1064,眼底和Gensini!$A:$L,4,0)</f>
        <v>79</v>
      </c>
      <c r="AA1064">
        <f>VLOOKUP($A1064,眼底和Gensini!$A:$L,5,0)</f>
        <v>62.5</v>
      </c>
      <c r="AB1064">
        <f>VLOOKUP($A1064,眼底和Gensini!$A:$L,6,0)</f>
        <v>96.5</v>
      </c>
      <c r="AC1064">
        <f>VLOOKUP($A1064,眼底和Gensini!$A:$L,7,0)</f>
        <v>118</v>
      </c>
      <c r="AD1064">
        <f>VLOOKUP($A1064,眼底和Gensini!$A:$L,8,0)</f>
        <v>1.3594999999999999</v>
      </c>
      <c r="AE1064">
        <f>VLOOKUP($A1064,眼底和Gensini!$A:$L,9,0)</f>
        <v>1.4964999999999999</v>
      </c>
      <c r="AF1064">
        <f>VLOOKUP($A1064,眼底和Gensini!$A:$L,10,0)</f>
        <v>0.62470000000000003</v>
      </c>
      <c r="AG1064">
        <f>VLOOKUP($A1064,眼底和Gensini!$A:$L,11,0)</f>
        <v>1.0899999999999901</v>
      </c>
      <c r="AH1064">
        <f>VLOOKUP($A1064,眼底和Gensini!$A:$L,12,0)</f>
        <v>8</v>
      </c>
    </row>
    <row r="1065" spans="1:34" x14ac:dyDescent="0.25">
      <c r="A1065">
        <v>418420</v>
      </c>
      <c r="B1065">
        <v>29</v>
      </c>
      <c r="C1065">
        <v>1</v>
      </c>
      <c r="D1065" t="s">
        <v>41</v>
      </c>
      <c r="E1065" t="s">
        <v>40</v>
      </c>
      <c r="F1065">
        <v>0</v>
      </c>
      <c r="G1065" t="e">
        <v>#N/A</v>
      </c>
      <c r="H1065" t="e">
        <v>#N/A</v>
      </c>
      <c r="I1065" t="e">
        <v>#N/A</v>
      </c>
      <c r="J1065" t="e">
        <v>#N/A</v>
      </c>
      <c r="K1065" t="e">
        <v>#N/A</v>
      </c>
      <c r="L1065" t="s">
        <v>41</v>
      </c>
      <c r="M1065" t="s">
        <v>41</v>
      </c>
      <c r="N1065">
        <v>1</v>
      </c>
      <c r="O1065">
        <v>3.79</v>
      </c>
      <c r="P1065">
        <v>5.0999999999999996</v>
      </c>
      <c r="Q1065">
        <v>80</v>
      </c>
      <c r="R1065" t="s">
        <v>52</v>
      </c>
      <c r="S1065">
        <v>69</v>
      </c>
      <c r="T1065">
        <v>429</v>
      </c>
      <c r="U1065">
        <v>175</v>
      </c>
      <c r="V1065">
        <v>69</v>
      </c>
      <c r="W1065">
        <v>1.9</v>
      </c>
      <c r="X1065">
        <f>VLOOKUP(A1065,眼底和Gensini!$A:$L,2,0)</f>
        <v>0.70399999999999896</v>
      </c>
      <c r="Y1065">
        <f>VLOOKUP($A1065,眼底和Gensini!$A:$L,2,0)</f>
        <v>0.70399999999999896</v>
      </c>
      <c r="Z1065">
        <f>VLOOKUP($A1065,眼底和Gensini!$A:$L,4,0)</f>
        <v>68.5</v>
      </c>
      <c r="AA1065">
        <f>VLOOKUP($A1065,眼底和Gensini!$A:$L,5,0)</f>
        <v>65.5</v>
      </c>
      <c r="AB1065">
        <f>VLOOKUP($A1065,眼底和Gensini!$A:$L,6,0)</f>
        <v>97.5</v>
      </c>
      <c r="AC1065">
        <f>VLOOKUP($A1065,眼底和Gensini!$A:$L,7,0)</f>
        <v>117.5</v>
      </c>
      <c r="AD1065">
        <f>VLOOKUP($A1065,眼底和Gensini!$A:$L,8,0)</f>
        <v>1.7004999999999899</v>
      </c>
      <c r="AE1065">
        <f>VLOOKUP($A1065,眼底和Gensini!$A:$L,9,0)</f>
        <v>1.7075</v>
      </c>
      <c r="AF1065">
        <f>VLOOKUP($A1065,眼底和Gensini!$A:$L,10,0)</f>
        <v>1.0819000000000001</v>
      </c>
      <c r="AG1065">
        <f>VLOOKUP($A1065,眼底和Gensini!$A:$L,11,0)</f>
        <v>1.1057999999999999</v>
      </c>
      <c r="AH1065">
        <f>VLOOKUP($A1065,眼底和Gensini!$A:$L,12,0)</f>
        <v>80</v>
      </c>
    </row>
    <row r="1066" spans="1:34" x14ac:dyDescent="0.25">
      <c r="A1066">
        <v>248809</v>
      </c>
      <c r="B1066">
        <v>81</v>
      </c>
      <c r="C1066">
        <v>2</v>
      </c>
      <c r="D1066" t="s">
        <v>40</v>
      </c>
      <c r="E1066" t="s">
        <v>40</v>
      </c>
      <c r="F1066">
        <v>0</v>
      </c>
      <c r="G1066" t="s">
        <v>47</v>
      </c>
      <c r="H1066" t="s">
        <v>140</v>
      </c>
      <c r="I1066" t="s">
        <v>165</v>
      </c>
      <c r="J1066" t="s">
        <v>50</v>
      </c>
      <c r="K1066" t="s">
        <v>89</v>
      </c>
      <c r="L1066" t="s">
        <v>40</v>
      </c>
      <c r="M1066" t="s">
        <v>41</v>
      </c>
      <c r="N1066">
        <v>1</v>
      </c>
      <c r="O1066">
        <v>6.87</v>
      </c>
      <c r="P1066">
        <v>4.5</v>
      </c>
      <c r="Q1066">
        <v>100</v>
      </c>
      <c r="R1066">
        <v>18.600000000000001</v>
      </c>
      <c r="S1066">
        <v>104</v>
      </c>
      <c r="T1066">
        <v>337</v>
      </c>
      <c r="U1066">
        <v>157</v>
      </c>
      <c r="V1066">
        <v>59</v>
      </c>
      <c r="W1066">
        <v>17</v>
      </c>
      <c r="X1066">
        <f>VLOOKUP(A1066,眼底和Gensini!$A:$L,2,0)</f>
        <v>0</v>
      </c>
      <c r="Y1066">
        <f>VLOOKUP($A1066,眼底和Gensini!$A:$L,2,0)</f>
        <v>0</v>
      </c>
      <c r="Z1066">
        <f>VLOOKUP($A1066,眼底和Gensini!$A:$L,4,0)</f>
        <v>0</v>
      </c>
      <c r="AA1066">
        <f>VLOOKUP($A1066,眼底和Gensini!$A:$L,5,0)</f>
        <v>39</v>
      </c>
      <c r="AB1066">
        <f>VLOOKUP($A1066,眼底和Gensini!$A:$L,6,0)</f>
        <v>56</v>
      </c>
      <c r="AC1066">
        <f>VLOOKUP($A1066,眼底和Gensini!$A:$L,7,0)</f>
        <v>61</v>
      </c>
      <c r="AD1066">
        <f>VLOOKUP($A1066,眼底和Gensini!$A:$L,8,0)</f>
        <v>0.99099999999999999</v>
      </c>
      <c r="AE1066">
        <f>VLOOKUP($A1066,眼底和Gensini!$A:$L,9,0)</f>
        <v>1.234</v>
      </c>
      <c r="AF1066">
        <f>VLOOKUP($A1066,眼底和Gensini!$A:$L,10,0)</f>
        <v>0.64159999999999995</v>
      </c>
      <c r="AG1066">
        <f>VLOOKUP($A1066,眼底和Gensini!$A:$L,11,0)</f>
        <v>0.80299999999999905</v>
      </c>
      <c r="AH1066">
        <f>VLOOKUP($A1066,眼底和Gensini!$A:$L,12,0)</f>
        <v>100</v>
      </c>
    </row>
    <row r="1067" spans="1:34" x14ac:dyDescent="0.25">
      <c r="A1067">
        <v>418441</v>
      </c>
      <c r="B1067">
        <v>54</v>
      </c>
      <c r="C1067">
        <v>2</v>
      </c>
      <c r="D1067" t="s">
        <v>40</v>
      </c>
      <c r="E1067" t="s">
        <v>40</v>
      </c>
      <c r="F1067">
        <v>0</v>
      </c>
      <c r="G1067" t="s">
        <v>137</v>
      </c>
      <c r="H1067" t="s">
        <v>114</v>
      </c>
      <c r="I1067" t="s">
        <v>51</v>
      </c>
      <c r="J1067" t="s">
        <v>125</v>
      </c>
      <c r="K1067" t="s">
        <v>121</v>
      </c>
      <c r="L1067" t="s">
        <v>40</v>
      </c>
      <c r="M1067" t="s">
        <v>41</v>
      </c>
      <c r="N1067">
        <v>1</v>
      </c>
      <c r="O1067">
        <v>5.94</v>
      </c>
      <c r="P1067">
        <v>5.3</v>
      </c>
      <c r="Q1067">
        <v>0</v>
      </c>
      <c r="R1067" t="e">
        <v>#N/A</v>
      </c>
      <c r="S1067">
        <v>59</v>
      </c>
      <c r="T1067">
        <v>393</v>
      </c>
      <c r="U1067">
        <v>148</v>
      </c>
      <c r="V1067">
        <v>386</v>
      </c>
      <c r="W1067">
        <v>26.6</v>
      </c>
      <c r="X1067">
        <f>VLOOKUP(A1067,眼底和Gensini!$A:$L,2,0)</f>
        <v>0.62649999999999995</v>
      </c>
      <c r="Y1067">
        <f>VLOOKUP($A1067,眼底和Gensini!$A:$L,2,0)</f>
        <v>0.62649999999999995</v>
      </c>
      <c r="Z1067">
        <f>VLOOKUP($A1067,眼底和Gensini!$A:$L,4,0)</f>
        <v>57</v>
      </c>
      <c r="AA1067">
        <f>VLOOKUP($A1067,眼底和Gensini!$A:$L,5,0)</f>
        <v>61</v>
      </c>
      <c r="AB1067">
        <f>VLOOKUP($A1067,眼底和Gensini!$A:$L,6,0)</f>
        <v>92.5</v>
      </c>
      <c r="AC1067">
        <f>VLOOKUP($A1067,眼底和Gensini!$A:$L,7,0)</f>
        <v>83</v>
      </c>
      <c r="AD1067">
        <f>VLOOKUP($A1067,眼底和Gensini!$A:$L,8,0)</f>
        <v>1.657</v>
      </c>
      <c r="AE1067">
        <f>VLOOKUP($A1067,眼底和Gensini!$A:$L,9,0)</f>
        <v>1.6675</v>
      </c>
      <c r="AF1067">
        <f>VLOOKUP($A1067,眼底和Gensini!$A:$L,10,0)</f>
        <v>1.5016</v>
      </c>
      <c r="AG1067">
        <f>VLOOKUP($A1067,眼底和Gensini!$A:$L,11,0)</f>
        <v>1.1163000000000001</v>
      </c>
      <c r="AH1067">
        <f>VLOOKUP($A1067,眼底和Gensini!$A:$L,12,0)</f>
        <v>0</v>
      </c>
    </row>
    <row r="1068" spans="1:34" x14ac:dyDescent="0.25">
      <c r="A1068">
        <v>248809</v>
      </c>
      <c r="B1068">
        <v>81</v>
      </c>
      <c r="C1068">
        <v>2</v>
      </c>
      <c r="D1068" t="s">
        <v>40</v>
      </c>
      <c r="E1068" t="s">
        <v>40</v>
      </c>
      <c r="F1068">
        <v>0</v>
      </c>
      <c r="G1068" t="s">
        <v>47</v>
      </c>
      <c r="H1068" t="s">
        <v>140</v>
      </c>
      <c r="I1068" t="s">
        <v>165</v>
      </c>
      <c r="J1068" t="s">
        <v>50</v>
      </c>
      <c r="K1068" t="s">
        <v>89</v>
      </c>
      <c r="L1068" t="s">
        <v>40</v>
      </c>
      <c r="M1068" t="s">
        <v>41</v>
      </c>
      <c r="N1068">
        <v>1</v>
      </c>
      <c r="O1068">
        <v>6.87</v>
      </c>
      <c r="P1068">
        <v>4.5</v>
      </c>
      <c r="Q1068">
        <v>100</v>
      </c>
      <c r="R1068">
        <v>18.600000000000001</v>
      </c>
      <c r="S1068">
        <v>104</v>
      </c>
      <c r="T1068">
        <v>337</v>
      </c>
      <c r="U1068">
        <v>157</v>
      </c>
      <c r="V1068">
        <v>59</v>
      </c>
      <c r="W1068">
        <v>17</v>
      </c>
      <c r="X1068">
        <f>VLOOKUP(A1068,眼底和Gensini!$A:$L,2,0)</f>
        <v>0</v>
      </c>
      <c r="Y1068">
        <f>VLOOKUP($A1068,眼底和Gensini!$A:$L,2,0)</f>
        <v>0</v>
      </c>
      <c r="Z1068">
        <f>VLOOKUP($A1068,眼底和Gensini!$A:$L,4,0)</f>
        <v>0</v>
      </c>
      <c r="AA1068">
        <f>VLOOKUP($A1068,眼底和Gensini!$A:$L,5,0)</f>
        <v>39</v>
      </c>
      <c r="AB1068">
        <f>VLOOKUP($A1068,眼底和Gensini!$A:$L,6,0)</f>
        <v>56</v>
      </c>
      <c r="AC1068">
        <f>VLOOKUP($A1068,眼底和Gensini!$A:$L,7,0)</f>
        <v>61</v>
      </c>
      <c r="AD1068">
        <f>VLOOKUP($A1068,眼底和Gensini!$A:$L,8,0)</f>
        <v>0.99099999999999999</v>
      </c>
      <c r="AE1068">
        <f>VLOOKUP($A1068,眼底和Gensini!$A:$L,9,0)</f>
        <v>1.234</v>
      </c>
      <c r="AF1068">
        <f>VLOOKUP($A1068,眼底和Gensini!$A:$L,10,0)</f>
        <v>0.64159999999999995</v>
      </c>
      <c r="AG1068">
        <f>VLOOKUP($A1068,眼底和Gensini!$A:$L,11,0)</f>
        <v>0.80299999999999905</v>
      </c>
      <c r="AH1068">
        <f>VLOOKUP($A1068,眼底和Gensini!$A:$L,12,0)</f>
        <v>100</v>
      </c>
    </row>
    <row r="1069" spans="1:34" x14ac:dyDescent="0.25">
      <c r="A1069">
        <v>397497</v>
      </c>
      <c r="B1069">
        <v>67</v>
      </c>
      <c r="C1069">
        <v>2</v>
      </c>
      <c r="D1069" t="s">
        <v>40</v>
      </c>
      <c r="E1069" t="s">
        <v>41</v>
      </c>
      <c r="F1069">
        <v>0</v>
      </c>
      <c r="G1069" t="s">
        <v>87</v>
      </c>
      <c r="H1069" t="s">
        <v>74</v>
      </c>
      <c r="I1069" t="s">
        <v>55</v>
      </c>
      <c r="J1069" t="s">
        <v>94</v>
      </c>
      <c r="K1069" t="s">
        <v>89</v>
      </c>
      <c r="L1069" t="s">
        <v>40</v>
      </c>
      <c r="M1069" t="s">
        <v>41</v>
      </c>
      <c r="N1069">
        <v>1</v>
      </c>
      <c r="O1069">
        <v>3.88</v>
      </c>
      <c r="P1069">
        <v>4.7</v>
      </c>
      <c r="Q1069">
        <v>48</v>
      </c>
      <c r="R1069" t="s">
        <v>52</v>
      </c>
      <c r="S1069">
        <v>55</v>
      </c>
      <c r="T1069">
        <v>381</v>
      </c>
      <c r="U1069">
        <v>133</v>
      </c>
      <c r="V1069">
        <v>73</v>
      </c>
      <c r="W1069">
        <v>13.5</v>
      </c>
      <c r="X1069">
        <f>VLOOKUP(A1069,眼底和Gensini!$A:$L,2,0)</f>
        <v>0.74449999999999905</v>
      </c>
      <c r="Y1069">
        <f>VLOOKUP($A1069,眼底和Gensini!$A:$L,2,0)</f>
        <v>0.74449999999999905</v>
      </c>
      <c r="Z1069">
        <f>VLOOKUP($A1069,眼底和Gensini!$A:$L,4,0)</f>
        <v>59.5</v>
      </c>
      <c r="AA1069">
        <f>VLOOKUP($A1069,眼底和Gensini!$A:$L,5,0)</f>
        <v>63</v>
      </c>
      <c r="AB1069">
        <f>VLOOKUP($A1069,眼底和Gensini!$A:$L,6,0)</f>
        <v>81</v>
      </c>
      <c r="AC1069">
        <f>VLOOKUP($A1069,眼底和Gensini!$A:$L,7,0)</f>
        <v>89.5</v>
      </c>
      <c r="AD1069">
        <f>VLOOKUP($A1069,眼底和Gensini!$A:$L,8,0)</f>
        <v>1.4469999999999901</v>
      </c>
      <c r="AE1069">
        <f>VLOOKUP($A1069,眼底和Gensini!$A:$L,9,0)</f>
        <v>1.47949999999999</v>
      </c>
      <c r="AF1069">
        <f>VLOOKUP($A1069,眼底和Gensini!$A:$L,10,0)</f>
        <v>0.66695000000000004</v>
      </c>
      <c r="AG1069">
        <f>VLOOKUP($A1069,眼底和Gensini!$A:$L,11,0)</f>
        <v>1.2885</v>
      </c>
      <c r="AH1069">
        <f>VLOOKUP($A1069,眼底和Gensini!$A:$L,12,0)</f>
        <v>48</v>
      </c>
    </row>
    <row r="1070" spans="1:34" x14ac:dyDescent="0.25">
      <c r="A1070">
        <v>149829</v>
      </c>
      <c r="B1070">
        <v>53</v>
      </c>
      <c r="C1070">
        <v>1</v>
      </c>
      <c r="D1070" t="s">
        <v>41</v>
      </c>
      <c r="E1070" t="s">
        <v>40</v>
      </c>
      <c r="F1070">
        <v>0</v>
      </c>
      <c r="G1070" t="s">
        <v>199</v>
      </c>
      <c r="H1070" t="s">
        <v>125</v>
      </c>
      <c r="I1070" t="s">
        <v>117</v>
      </c>
      <c r="J1070" t="s">
        <v>148</v>
      </c>
      <c r="K1070" t="s">
        <v>89</v>
      </c>
      <c r="L1070" t="s">
        <v>41</v>
      </c>
      <c r="M1070" t="s">
        <v>41</v>
      </c>
      <c r="N1070">
        <v>1</v>
      </c>
      <c r="O1070">
        <v>3.59</v>
      </c>
      <c r="P1070">
        <v>10.1</v>
      </c>
      <c r="Q1070">
        <v>10</v>
      </c>
      <c r="R1070" t="s">
        <v>52</v>
      </c>
      <c r="S1070">
        <v>83</v>
      </c>
      <c r="T1070">
        <v>396</v>
      </c>
      <c r="U1070">
        <v>210</v>
      </c>
      <c r="V1070">
        <v>194</v>
      </c>
      <c r="W1070">
        <v>2.7</v>
      </c>
      <c r="X1070">
        <f>VLOOKUP(A1070,眼底和Gensini!$A:$L,2,0)</f>
        <v>0</v>
      </c>
      <c r="Y1070">
        <f>VLOOKUP($A1070,眼底和Gensini!$A:$L,2,0)</f>
        <v>0</v>
      </c>
      <c r="Z1070">
        <f>VLOOKUP($A1070,眼底和Gensini!$A:$L,4,0)</f>
        <v>0</v>
      </c>
      <c r="AA1070">
        <f>VLOOKUP($A1070,眼底和Gensini!$A:$L,5,0)</f>
        <v>48</v>
      </c>
      <c r="AB1070">
        <f>VLOOKUP($A1070,眼底和Gensini!$A:$L,6,0)</f>
        <v>79.5</v>
      </c>
      <c r="AC1070">
        <f>VLOOKUP($A1070,眼底和Gensini!$A:$L,7,0)</f>
        <v>79</v>
      </c>
      <c r="AD1070">
        <f>VLOOKUP($A1070,眼底和Gensini!$A:$L,8,0)</f>
        <v>1.1839999999999999</v>
      </c>
      <c r="AE1070">
        <f>VLOOKUP($A1070,眼底和Gensini!$A:$L,9,0)</f>
        <v>1.2825</v>
      </c>
      <c r="AF1070">
        <f>VLOOKUP($A1070,眼底和Gensini!$A:$L,10,0)</f>
        <v>0.45394999999999902</v>
      </c>
      <c r="AG1070">
        <f>VLOOKUP($A1070,眼底和Gensini!$A:$L,11,0)</f>
        <v>0.91605000000000003</v>
      </c>
      <c r="AH1070">
        <f>VLOOKUP($A1070,眼底和Gensini!$A:$L,12,0)</f>
        <v>10</v>
      </c>
    </row>
    <row r="1071" spans="1:34" x14ac:dyDescent="0.25">
      <c r="A1071">
        <v>159962</v>
      </c>
      <c r="B1071">
        <v>82</v>
      </c>
      <c r="C1071">
        <v>1</v>
      </c>
      <c r="D1071" t="s">
        <v>41</v>
      </c>
      <c r="E1071" t="s">
        <v>41</v>
      </c>
      <c r="F1071">
        <v>0</v>
      </c>
      <c r="G1071" t="s">
        <v>47</v>
      </c>
      <c r="H1071" t="s">
        <v>85</v>
      </c>
      <c r="I1071" t="s">
        <v>83</v>
      </c>
      <c r="J1071" t="s">
        <v>93</v>
      </c>
      <c r="K1071" t="s">
        <v>49</v>
      </c>
      <c r="L1071" t="s">
        <v>41</v>
      </c>
      <c r="M1071" t="s">
        <v>40</v>
      </c>
      <c r="N1071">
        <v>1</v>
      </c>
      <c r="O1071">
        <v>3.7</v>
      </c>
      <c r="P1071">
        <v>5.5</v>
      </c>
      <c r="Q1071">
        <v>42</v>
      </c>
      <c r="R1071" t="s">
        <v>52</v>
      </c>
      <c r="S1071">
        <v>118</v>
      </c>
      <c r="T1071">
        <v>457</v>
      </c>
      <c r="U1071">
        <v>184</v>
      </c>
      <c r="V1071">
        <v>91</v>
      </c>
      <c r="W1071">
        <v>9.1999999999999993</v>
      </c>
      <c r="X1071">
        <f>VLOOKUP(A1071,眼底和Gensini!$A:$L,2,0)</f>
        <v>0.72499999999999998</v>
      </c>
      <c r="Y1071">
        <f>VLOOKUP($A1071,眼底和Gensini!$A:$L,2,0)</f>
        <v>0.72499999999999998</v>
      </c>
      <c r="Z1071">
        <f>VLOOKUP($A1071,眼底和Gensini!$A:$L,4,0)</f>
        <v>63</v>
      </c>
      <c r="AA1071">
        <f>VLOOKUP($A1071,眼底和Gensini!$A:$L,5,0)</f>
        <v>43.5</v>
      </c>
      <c r="AB1071">
        <f>VLOOKUP($A1071,眼底和Gensini!$A:$L,6,0)</f>
        <v>86</v>
      </c>
      <c r="AC1071">
        <f>VLOOKUP($A1071,眼底和Gensini!$A:$L,7,0)</f>
        <v>81</v>
      </c>
      <c r="AD1071">
        <f>VLOOKUP($A1071,眼底和Gensini!$A:$L,8,0)</f>
        <v>1.4950000000000001</v>
      </c>
      <c r="AE1071">
        <f>VLOOKUP($A1071,眼底和Gensini!$A:$L,9,0)</f>
        <v>1.5519999999999901</v>
      </c>
      <c r="AF1071">
        <f>VLOOKUP($A1071,眼底和Gensini!$A:$L,10,0)</f>
        <v>0.96345000000000003</v>
      </c>
      <c r="AG1071">
        <f>VLOOKUP($A1071,眼底和Gensini!$A:$L,11,0)</f>
        <v>1.3719999999999899</v>
      </c>
      <c r="AH1071">
        <f>VLOOKUP($A1071,眼底和Gensini!$A:$L,12,0)</f>
        <v>42</v>
      </c>
    </row>
    <row r="1072" spans="1:34" x14ac:dyDescent="0.25">
      <c r="A1072">
        <v>386146</v>
      </c>
      <c r="B1072">
        <v>77</v>
      </c>
      <c r="C1072">
        <v>2</v>
      </c>
      <c r="D1072" t="s">
        <v>40</v>
      </c>
      <c r="E1072" t="s">
        <v>41</v>
      </c>
      <c r="F1072">
        <v>0</v>
      </c>
      <c r="G1072" t="s">
        <v>159</v>
      </c>
      <c r="H1072" t="s">
        <v>74</v>
      </c>
      <c r="I1072" t="s">
        <v>51</v>
      </c>
      <c r="J1072" t="s">
        <v>171</v>
      </c>
      <c r="K1072" t="s">
        <v>55</v>
      </c>
      <c r="L1072" t="s">
        <v>41</v>
      </c>
      <c r="M1072" t="s">
        <v>40</v>
      </c>
      <c r="N1072">
        <v>1</v>
      </c>
      <c r="O1072">
        <v>5.68</v>
      </c>
      <c r="P1072">
        <v>8.4</v>
      </c>
      <c r="Q1072">
        <v>10</v>
      </c>
      <c r="R1072">
        <v>2.6</v>
      </c>
      <c r="S1072">
        <v>72</v>
      </c>
      <c r="T1072">
        <v>430</v>
      </c>
      <c r="U1072">
        <v>172</v>
      </c>
      <c r="V1072">
        <v>87</v>
      </c>
      <c r="W1072">
        <v>0.6</v>
      </c>
      <c r="X1072">
        <f>VLOOKUP(A1072,眼底和Gensini!$A:$L,2,0)</f>
        <v>0</v>
      </c>
      <c r="Y1072">
        <f>VLOOKUP($A1072,眼底和Gensini!$A:$L,2,0)</f>
        <v>0</v>
      </c>
      <c r="Z1072">
        <f>VLOOKUP($A1072,眼底和Gensini!$A:$L,4,0)</f>
        <v>0</v>
      </c>
      <c r="AA1072">
        <f>VLOOKUP($A1072,眼底和Gensini!$A:$L,5,0)</f>
        <v>0</v>
      </c>
      <c r="AB1072">
        <f>VLOOKUP($A1072,眼底和Gensini!$A:$L,6,0)</f>
        <v>0</v>
      </c>
      <c r="AC1072">
        <f>VLOOKUP($A1072,眼底和Gensini!$A:$L,7,0)</f>
        <v>0</v>
      </c>
      <c r="AD1072">
        <f>VLOOKUP($A1072,眼底和Gensini!$A:$L,8,0)</f>
        <v>0</v>
      </c>
      <c r="AE1072">
        <f>VLOOKUP($A1072,眼底和Gensini!$A:$L,9,0)</f>
        <v>0</v>
      </c>
      <c r="AF1072">
        <f>VLOOKUP($A1072,眼底和Gensini!$A:$L,10,0)</f>
        <v>0</v>
      </c>
      <c r="AG1072">
        <f>VLOOKUP($A1072,眼底和Gensini!$A:$L,11,0)</f>
        <v>0</v>
      </c>
      <c r="AH1072">
        <f>VLOOKUP($A1072,眼底和Gensini!$A:$L,12,0)</f>
        <v>10</v>
      </c>
    </row>
    <row r="1073" spans="1:34" x14ac:dyDescent="0.25">
      <c r="A1073">
        <v>381301</v>
      </c>
      <c r="B1073">
        <v>56</v>
      </c>
      <c r="C1073">
        <v>1</v>
      </c>
      <c r="D1073" t="s">
        <v>41</v>
      </c>
      <c r="E1073" t="s">
        <v>41</v>
      </c>
      <c r="F1073">
        <v>0</v>
      </c>
      <c r="G1073" t="s">
        <v>124</v>
      </c>
      <c r="H1073" t="s">
        <v>92</v>
      </c>
      <c r="I1073" t="s">
        <v>55</v>
      </c>
      <c r="J1073" t="s">
        <v>59</v>
      </c>
      <c r="K1073" t="s">
        <v>92</v>
      </c>
      <c r="L1073" t="s">
        <v>41</v>
      </c>
      <c r="M1073" t="s">
        <v>40</v>
      </c>
      <c r="N1073">
        <v>1</v>
      </c>
      <c r="O1073">
        <v>2.99</v>
      </c>
      <c r="P1073">
        <v>7.7</v>
      </c>
      <c r="Q1073">
        <v>4</v>
      </c>
      <c r="R1073" t="s">
        <v>52</v>
      </c>
      <c r="S1073">
        <v>55</v>
      </c>
      <c r="T1073">
        <v>374</v>
      </c>
      <c r="U1073">
        <v>208</v>
      </c>
      <c r="V1073">
        <v>110</v>
      </c>
      <c r="W1073">
        <v>5</v>
      </c>
      <c r="X1073">
        <f>VLOOKUP(A1073,眼底和Gensini!$A:$L,2,0)</f>
        <v>0</v>
      </c>
      <c r="Y1073">
        <f>VLOOKUP($A1073,眼底和Gensini!$A:$L,2,0)</f>
        <v>0</v>
      </c>
      <c r="Z1073">
        <f>VLOOKUP($A1073,眼底和Gensini!$A:$L,4,0)</f>
        <v>0</v>
      </c>
      <c r="AA1073">
        <f>VLOOKUP($A1073,眼底和Gensini!$A:$L,5,0)</f>
        <v>0</v>
      </c>
      <c r="AB1073">
        <f>VLOOKUP($A1073,眼底和Gensini!$A:$L,6,0)</f>
        <v>0</v>
      </c>
      <c r="AC1073">
        <f>VLOOKUP($A1073,眼底和Gensini!$A:$L,7,0)</f>
        <v>0</v>
      </c>
      <c r="AD1073">
        <f>VLOOKUP($A1073,眼底和Gensini!$A:$L,8,0)</f>
        <v>0</v>
      </c>
      <c r="AE1073">
        <f>VLOOKUP($A1073,眼底和Gensini!$A:$L,9,0)</f>
        <v>0</v>
      </c>
      <c r="AF1073">
        <f>VLOOKUP($A1073,眼底和Gensini!$A:$L,10,0)</f>
        <v>0</v>
      </c>
      <c r="AG1073">
        <f>VLOOKUP($A1073,眼底和Gensini!$A:$L,11,0)</f>
        <v>0</v>
      </c>
      <c r="AH1073">
        <f>VLOOKUP($A1073,眼底和Gensini!$A:$L,12,0)</f>
        <v>4</v>
      </c>
    </row>
    <row r="1074" spans="1:34" x14ac:dyDescent="0.25">
      <c r="A1074">
        <v>363299</v>
      </c>
      <c r="B1074">
        <v>50</v>
      </c>
      <c r="C1074">
        <v>1</v>
      </c>
      <c r="D1074" t="s">
        <v>41</v>
      </c>
      <c r="E1074" t="s">
        <v>40</v>
      </c>
      <c r="F1074">
        <v>0</v>
      </c>
      <c r="G1074" t="s">
        <v>73</v>
      </c>
      <c r="H1074" t="s">
        <v>60</v>
      </c>
      <c r="I1074" t="s">
        <v>55</v>
      </c>
      <c r="J1074" t="s">
        <v>125</v>
      </c>
      <c r="K1074" t="s">
        <v>67</v>
      </c>
      <c r="L1074" t="s">
        <v>41</v>
      </c>
      <c r="M1074" t="s">
        <v>40</v>
      </c>
      <c r="N1074">
        <v>1</v>
      </c>
      <c r="O1074">
        <v>2.73</v>
      </c>
      <c r="P1074">
        <v>5</v>
      </c>
      <c r="Q1074">
        <v>26</v>
      </c>
      <c r="R1074" t="s">
        <v>52</v>
      </c>
      <c r="S1074">
        <v>64</v>
      </c>
      <c r="T1074">
        <v>409</v>
      </c>
      <c r="U1074">
        <v>162</v>
      </c>
      <c r="V1074">
        <v>74</v>
      </c>
      <c r="W1074">
        <v>11.8</v>
      </c>
      <c r="X1074">
        <f>VLOOKUP(A1074,眼底和Gensini!$A:$L,2,0)</f>
        <v>0.80649999999999999</v>
      </c>
      <c r="Y1074">
        <f>VLOOKUP($A1074,眼底和Gensini!$A:$L,2,0)</f>
        <v>0.80649999999999999</v>
      </c>
      <c r="Z1074">
        <f>VLOOKUP($A1074,眼底和Gensini!$A:$L,4,0)</f>
        <v>78</v>
      </c>
      <c r="AA1074">
        <f>VLOOKUP($A1074,眼底和Gensini!$A:$L,5,0)</f>
        <v>82</v>
      </c>
      <c r="AB1074">
        <f>VLOOKUP($A1074,眼底和Gensini!$A:$L,6,0)</f>
        <v>97</v>
      </c>
      <c r="AC1074">
        <f>VLOOKUP($A1074,眼底和Gensini!$A:$L,7,0)</f>
        <v>103</v>
      </c>
      <c r="AD1074">
        <f>VLOOKUP($A1074,眼底和Gensini!$A:$L,8,0)</f>
        <v>1.5429999999999999</v>
      </c>
      <c r="AE1074">
        <f>VLOOKUP($A1074,眼底和Gensini!$A:$L,9,0)</f>
        <v>1.5880000000000001</v>
      </c>
      <c r="AF1074">
        <f>VLOOKUP($A1074,眼底和Gensini!$A:$L,10,0)</f>
        <v>0.86860000000000004</v>
      </c>
      <c r="AG1074">
        <f>VLOOKUP($A1074,眼底和Gensini!$A:$L,11,0)</f>
        <v>1.3795999999999999</v>
      </c>
      <c r="AH1074">
        <f>VLOOKUP($A1074,眼底和Gensini!$A:$L,12,0)</f>
        <v>26</v>
      </c>
    </row>
    <row r="1075" spans="1:34" x14ac:dyDescent="0.25">
      <c r="A1075">
        <v>418096</v>
      </c>
      <c r="B1075">
        <v>63</v>
      </c>
      <c r="C1075">
        <v>2</v>
      </c>
      <c r="D1075" t="s">
        <v>40</v>
      </c>
      <c r="E1075" t="s">
        <v>40</v>
      </c>
      <c r="F1075">
        <v>0</v>
      </c>
      <c r="G1075" t="s">
        <v>107</v>
      </c>
      <c r="H1075" t="s">
        <v>72</v>
      </c>
      <c r="I1075" t="s">
        <v>55</v>
      </c>
      <c r="J1075" t="s">
        <v>103</v>
      </c>
      <c r="K1075" t="s">
        <v>72</v>
      </c>
      <c r="L1075" t="s">
        <v>41</v>
      </c>
      <c r="M1075" t="s">
        <v>40</v>
      </c>
      <c r="N1075">
        <v>1</v>
      </c>
      <c r="O1075">
        <v>3.79</v>
      </c>
      <c r="P1075">
        <v>5.7</v>
      </c>
      <c r="Q1075">
        <v>0</v>
      </c>
      <c r="R1075" t="s">
        <v>52</v>
      </c>
      <c r="S1075">
        <v>77</v>
      </c>
      <c r="T1075">
        <v>250</v>
      </c>
      <c r="U1075">
        <v>205</v>
      </c>
      <c r="V1075">
        <v>89</v>
      </c>
      <c r="W1075">
        <v>10.7</v>
      </c>
      <c r="X1075">
        <f>VLOOKUP(A1075,眼底和Gensini!$A:$L,2,0)</f>
        <v>0.71199999999999897</v>
      </c>
      <c r="Y1075">
        <f>VLOOKUP($A1075,眼底和Gensini!$A:$L,2,0)</f>
        <v>0.71199999999999897</v>
      </c>
      <c r="Z1075">
        <f>VLOOKUP($A1075,眼底和Gensini!$A:$L,4,0)</f>
        <v>71</v>
      </c>
      <c r="AA1075">
        <f>VLOOKUP($A1075,眼底和Gensini!$A:$L,5,0)</f>
        <v>57</v>
      </c>
      <c r="AB1075">
        <f>VLOOKUP($A1075,眼底和Gensini!$A:$L,6,0)</f>
        <v>100</v>
      </c>
      <c r="AC1075">
        <f>VLOOKUP($A1075,眼底和Gensini!$A:$L,7,0)</f>
        <v>121.5</v>
      </c>
      <c r="AD1075">
        <f>VLOOKUP($A1075,眼底和Gensini!$A:$L,8,0)</f>
        <v>1.3359999999999901</v>
      </c>
      <c r="AE1075">
        <f>VLOOKUP($A1075,眼底和Gensini!$A:$L,9,0)</f>
        <v>1.4769999999999901</v>
      </c>
      <c r="AF1075">
        <f>VLOOKUP($A1075,眼底和Gensini!$A:$L,10,0)</f>
        <v>1.0636000000000001</v>
      </c>
      <c r="AG1075">
        <f>VLOOKUP($A1075,眼底和Gensini!$A:$L,11,0)</f>
        <v>1.3952</v>
      </c>
      <c r="AH1075">
        <f>VLOOKUP($A1075,眼底和Gensini!$A:$L,12,0)</f>
        <v>0</v>
      </c>
    </row>
    <row r="1076" spans="1:34" x14ac:dyDescent="0.25">
      <c r="A1076">
        <v>381301</v>
      </c>
      <c r="B1076">
        <v>56</v>
      </c>
      <c r="C1076">
        <v>1</v>
      </c>
      <c r="D1076" t="s">
        <v>41</v>
      </c>
      <c r="E1076" t="s">
        <v>41</v>
      </c>
      <c r="F1076">
        <v>0</v>
      </c>
      <c r="G1076" t="s">
        <v>124</v>
      </c>
      <c r="H1076" t="s">
        <v>92</v>
      </c>
      <c r="I1076" t="s">
        <v>55</v>
      </c>
      <c r="J1076" t="s">
        <v>59</v>
      </c>
      <c r="K1076" t="s">
        <v>92</v>
      </c>
      <c r="L1076" t="s">
        <v>41</v>
      </c>
      <c r="M1076" t="s">
        <v>40</v>
      </c>
      <c r="N1076">
        <v>1</v>
      </c>
      <c r="O1076">
        <v>2.99</v>
      </c>
      <c r="P1076">
        <v>7.7</v>
      </c>
      <c r="Q1076">
        <v>4</v>
      </c>
      <c r="R1076" t="s">
        <v>52</v>
      </c>
      <c r="S1076">
        <v>55</v>
      </c>
      <c r="T1076">
        <v>374</v>
      </c>
      <c r="U1076">
        <v>208</v>
      </c>
      <c r="V1076">
        <v>110</v>
      </c>
      <c r="W1076">
        <v>5</v>
      </c>
      <c r="X1076">
        <f>VLOOKUP(A1076,眼底和Gensini!$A:$L,2,0)</f>
        <v>0</v>
      </c>
      <c r="Y1076">
        <f>VLOOKUP($A1076,眼底和Gensini!$A:$L,2,0)</f>
        <v>0</v>
      </c>
      <c r="Z1076">
        <f>VLOOKUP($A1076,眼底和Gensini!$A:$L,4,0)</f>
        <v>0</v>
      </c>
      <c r="AA1076">
        <f>VLOOKUP($A1076,眼底和Gensini!$A:$L,5,0)</f>
        <v>0</v>
      </c>
      <c r="AB1076">
        <f>VLOOKUP($A1076,眼底和Gensini!$A:$L,6,0)</f>
        <v>0</v>
      </c>
      <c r="AC1076">
        <f>VLOOKUP($A1076,眼底和Gensini!$A:$L,7,0)</f>
        <v>0</v>
      </c>
      <c r="AD1076">
        <f>VLOOKUP($A1076,眼底和Gensini!$A:$L,8,0)</f>
        <v>0</v>
      </c>
      <c r="AE1076">
        <f>VLOOKUP($A1076,眼底和Gensini!$A:$L,9,0)</f>
        <v>0</v>
      </c>
      <c r="AF1076">
        <f>VLOOKUP($A1076,眼底和Gensini!$A:$L,10,0)</f>
        <v>0</v>
      </c>
      <c r="AG1076">
        <f>VLOOKUP($A1076,眼底和Gensini!$A:$L,11,0)</f>
        <v>0</v>
      </c>
      <c r="AH1076">
        <f>VLOOKUP($A1076,眼底和Gensini!$A:$L,12,0)</f>
        <v>4</v>
      </c>
    </row>
    <row r="1077" spans="1:34" x14ac:dyDescent="0.25">
      <c r="A1077">
        <v>104207</v>
      </c>
      <c r="B1077">
        <v>52</v>
      </c>
      <c r="C1077">
        <v>2</v>
      </c>
      <c r="D1077" t="s">
        <v>40</v>
      </c>
      <c r="E1077" t="s">
        <v>41</v>
      </c>
      <c r="F1077">
        <v>0</v>
      </c>
      <c r="G1077" t="s">
        <v>57</v>
      </c>
      <c r="H1077" t="s">
        <v>101</v>
      </c>
      <c r="I1077" t="s">
        <v>74</v>
      </c>
      <c r="J1077" t="s">
        <v>160</v>
      </c>
      <c r="K1077" t="s">
        <v>108</v>
      </c>
      <c r="L1077" t="s">
        <v>41</v>
      </c>
      <c r="M1077" t="s">
        <v>41</v>
      </c>
      <c r="N1077">
        <v>1</v>
      </c>
      <c r="O1077">
        <v>5.13</v>
      </c>
      <c r="P1077">
        <v>7.2</v>
      </c>
      <c r="Q1077">
        <v>6</v>
      </c>
      <c r="R1077" t="s">
        <v>52</v>
      </c>
      <c r="S1077">
        <v>65</v>
      </c>
      <c r="T1077">
        <v>252</v>
      </c>
      <c r="U1077">
        <v>180</v>
      </c>
      <c r="V1077">
        <v>88</v>
      </c>
      <c r="W1077">
        <v>1.2</v>
      </c>
      <c r="X1077">
        <f>VLOOKUP(A1077,眼底和Gensini!$A:$L,2,0)</f>
        <v>0.879</v>
      </c>
      <c r="Y1077">
        <f>VLOOKUP($A1077,眼底和Gensini!$A:$L,2,0)</f>
        <v>0.879</v>
      </c>
      <c r="Z1077">
        <f>VLOOKUP($A1077,眼底和Gensini!$A:$L,4,0)</f>
        <v>76.5</v>
      </c>
      <c r="AA1077">
        <f>VLOOKUP($A1077,眼底和Gensini!$A:$L,5,0)</f>
        <v>76</v>
      </c>
      <c r="AB1077">
        <f>VLOOKUP($A1077,眼底和Gensini!$A:$L,6,0)</f>
        <v>87</v>
      </c>
      <c r="AC1077">
        <f>VLOOKUP($A1077,眼底和Gensini!$A:$L,7,0)</f>
        <v>109.5</v>
      </c>
      <c r="AD1077">
        <f>VLOOKUP($A1077,眼底和Gensini!$A:$L,8,0)</f>
        <v>1.5734999999999899</v>
      </c>
      <c r="AE1077">
        <f>VLOOKUP($A1077,眼底和Gensini!$A:$L,9,0)</f>
        <v>1.5940000000000001</v>
      </c>
      <c r="AF1077">
        <f>VLOOKUP($A1077,眼底和Gensini!$A:$L,10,0)</f>
        <v>0.73839999999999995</v>
      </c>
      <c r="AG1077">
        <f>VLOOKUP($A1077,眼底和Gensini!$A:$L,11,0)</f>
        <v>1.18235</v>
      </c>
      <c r="AH1077">
        <f>VLOOKUP($A1077,眼底和Gensini!$A:$L,12,0)</f>
        <v>6</v>
      </c>
    </row>
    <row r="1078" spans="1:34" x14ac:dyDescent="0.25">
      <c r="A1078">
        <v>147457</v>
      </c>
      <c r="B1078">
        <v>56</v>
      </c>
      <c r="C1078">
        <v>2</v>
      </c>
      <c r="D1078" t="s">
        <v>40</v>
      </c>
      <c r="E1078" t="s">
        <v>41</v>
      </c>
      <c r="F1078">
        <v>0</v>
      </c>
      <c r="G1078" t="s">
        <v>87</v>
      </c>
      <c r="H1078" t="s">
        <v>74</v>
      </c>
      <c r="I1078" t="s">
        <v>51</v>
      </c>
      <c r="J1078" t="s">
        <v>125</v>
      </c>
      <c r="K1078" t="s">
        <v>43</v>
      </c>
      <c r="L1078" t="s">
        <v>41</v>
      </c>
      <c r="M1078" t="s">
        <v>41</v>
      </c>
      <c r="N1078">
        <v>1</v>
      </c>
      <c r="O1078">
        <v>6.35</v>
      </c>
      <c r="P1078">
        <v>5.3</v>
      </c>
      <c r="Q1078">
        <v>0</v>
      </c>
      <c r="R1078" t="s">
        <v>52</v>
      </c>
      <c r="S1078">
        <v>46</v>
      </c>
      <c r="T1078">
        <v>238</v>
      </c>
      <c r="U1078">
        <v>152</v>
      </c>
      <c r="V1078">
        <v>65</v>
      </c>
      <c r="W1078">
        <v>11.3</v>
      </c>
      <c r="X1078">
        <f>VLOOKUP(A1078,眼底和Gensini!$A:$L,2,0)</f>
        <v>0.66449999999999998</v>
      </c>
      <c r="Y1078">
        <f>VLOOKUP($A1078,眼底和Gensini!$A:$L,2,0)</f>
        <v>0.66449999999999998</v>
      </c>
      <c r="Z1078">
        <f>VLOOKUP($A1078,眼底和Gensini!$A:$L,4,0)</f>
        <v>66</v>
      </c>
      <c r="AA1078">
        <f>VLOOKUP($A1078,眼底和Gensini!$A:$L,5,0)</f>
        <v>63</v>
      </c>
      <c r="AB1078">
        <f>VLOOKUP($A1078,眼底和Gensini!$A:$L,6,0)</f>
        <v>99</v>
      </c>
      <c r="AC1078">
        <f>VLOOKUP($A1078,眼底和Gensini!$A:$L,7,0)</f>
        <v>97</v>
      </c>
      <c r="AD1078">
        <f>VLOOKUP($A1078,眼底和Gensini!$A:$L,8,0)</f>
        <v>1.5329999999999999</v>
      </c>
      <c r="AE1078">
        <f>VLOOKUP($A1078,眼底和Gensini!$A:$L,9,0)</f>
        <v>1.5885</v>
      </c>
      <c r="AF1078">
        <f>VLOOKUP($A1078,眼底和Gensini!$A:$L,10,0)</f>
        <v>0.76939999999999997</v>
      </c>
      <c r="AG1078">
        <f>VLOOKUP($A1078,眼底和Gensini!$A:$L,11,0)</f>
        <v>1.5863499999999999</v>
      </c>
      <c r="AH1078">
        <f>VLOOKUP($A1078,眼底和Gensini!$A:$L,12,0)</f>
        <v>0</v>
      </c>
    </row>
    <row r="1079" spans="1:34" x14ac:dyDescent="0.25">
      <c r="A1079">
        <v>418546</v>
      </c>
      <c r="B1079">
        <v>54</v>
      </c>
      <c r="C1079">
        <v>1</v>
      </c>
      <c r="D1079" t="s">
        <v>41</v>
      </c>
      <c r="E1079" t="s">
        <v>41</v>
      </c>
      <c r="F1079">
        <v>0</v>
      </c>
      <c r="G1079" t="s">
        <v>88</v>
      </c>
      <c r="H1079" t="e">
        <v>#N/A</v>
      </c>
      <c r="I1079" t="s">
        <v>74</v>
      </c>
      <c r="J1079" t="s">
        <v>98</v>
      </c>
      <c r="K1079" t="s">
        <v>65</v>
      </c>
      <c r="L1079" t="s">
        <v>41</v>
      </c>
      <c r="M1079" t="s">
        <v>40</v>
      </c>
      <c r="N1079">
        <v>1</v>
      </c>
      <c r="O1079">
        <v>3.25</v>
      </c>
      <c r="P1079">
        <v>5.2</v>
      </c>
      <c r="Q1079">
        <v>0</v>
      </c>
      <c r="R1079">
        <v>13.9</v>
      </c>
      <c r="S1079">
        <v>99</v>
      </c>
      <c r="T1079">
        <v>398</v>
      </c>
      <c r="U1079">
        <v>160</v>
      </c>
      <c r="V1079">
        <v>82</v>
      </c>
      <c r="W1079">
        <v>2.8</v>
      </c>
      <c r="X1079">
        <f>VLOOKUP(A1079,眼底和Gensini!$A:$L,2,0)</f>
        <v>0.46799999999999897</v>
      </c>
      <c r="Y1079">
        <f>VLOOKUP($A1079,眼底和Gensini!$A:$L,2,0)</f>
        <v>0.46799999999999897</v>
      </c>
      <c r="Z1079">
        <f>VLOOKUP($A1079,眼底和Gensini!$A:$L,4,0)</f>
        <v>55.5</v>
      </c>
      <c r="AA1079">
        <f>VLOOKUP($A1079,眼底和Gensini!$A:$L,5,0)</f>
        <v>59</v>
      </c>
      <c r="AB1079">
        <f>VLOOKUP($A1079,眼底和Gensini!$A:$L,6,0)</f>
        <v>119.5</v>
      </c>
      <c r="AC1079">
        <f>VLOOKUP($A1079,眼底和Gensini!$A:$L,7,0)</f>
        <v>111</v>
      </c>
      <c r="AD1079">
        <f>VLOOKUP($A1079,眼底和Gensini!$A:$L,8,0)</f>
        <v>1.5449999999999999</v>
      </c>
      <c r="AE1079">
        <f>VLOOKUP($A1079,眼底和Gensini!$A:$L,9,0)</f>
        <v>1.6724999999999901</v>
      </c>
      <c r="AF1079">
        <f>VLOOKUP($A1079,眼底和Gensini!$A:$L,10,0)</f>
        <v>1.19015</v>
      </c>
      <c r="AG1079">
        <f>VLOOKUP($A1079,眼底和Gensini!$A:$L,11,0)</f>
        <v>1.7058500000000001</v>
      </c>
      <c r="AH1079">
        <f>VLOOKUP($A1079,眼底和Gensini!$A:$L,12,0)</f>
        <v>0</v>
      </c>
    </row>
    <row r="1080" spans="1:34" x14ac:dyDescent="0.25">
      <c r="A1080">
        <v>123744</v>
      </c>
      <c r="B1080">
        <v>65</v>
      </c>
      <c r="C1080">
        <v>2</v>
      </c>
      <c r="D1080" t="s">
        <v>40</v>
      </c>
      <c r="E1080" t="s">
        <v>40</v>
      </c>
      <c r="F1080">
        <v>0</v>
      </c>
      <c r="G1080" t="s">
        <v>87</v>
      </c>
      <c r="H1080" t="s">
        <v>72</v>
      </c>
      <c r="I1080" t="s">
        <v>74</v>
      </c>
      <c r="J1080" t="s">
        <v>103</v>
      </c>
      <c r="K1080" t="s">
        <v>76</v>
      </c>
      <c r="L1080" t="s">
        <v>41</v>
      </c>
      <c r="M1080" t="s">
        <v>40</v>
      </c>
      <c r="N1080">
        <v>1</v>
      </c>
      <c r="O1080">
        <v>4.5199999999999996</v>
      </c>
      <c r="P1080">
        <v>6.1</v>
      </c>
      <c r="Q1080">
        <v>0</v>
      </c>
      <c r="R1080" t="e">
        <v>#N/A</v>
      </c>
      <c r="S1080">
        <v>58</v>
      </c>
      <c r="T1080">
        <v>308</v>
      </c>
      <c r="U1080">
        <v>168</v>
      </c>
      <c r="V1080">
        <v>62</v>
      </c>
      <c r="W1080">
        <v>2.5</v>
      </c>
      <c r="X1080">
        <f>VLOOKUP(A1080,眼底和Gensini!$A:$L,2,0)</f>
        <v>0.65500000000000003</v>
      </c>
      <c r="Y1080">
        <f>VLOOKUP($A1080,眼底和Gensini!$A:$L,2,0)</f>
        <v>0.65500000000000003</v>
      </c>
      <c r="Z1080">
        <f>VLOOKUP($A1080,眼底和Gensini!$A:$L,4,0)</f>
        <v>68.5</v>
      </c>
      <c r="AA1080">
        <f>VLOOKUP($A1080,眼底和Gensini!$A:$L,5,0)</f>
        <v>70.5</v>
      </c>
      <c r="AB1080">
        <f>VLOOKUP($A1080,眼底和Gensini!$A:$L,6,0)</f>
        <v>108.5</v>
      </c>
      <c r="AC1080">
        <f>VLOOKUP($A1080,眼底和Gensini!$A:$L,7,0)</f>
        <v>108.5</v>
      </c>
      <c r="AD1080">
        <f>VLOOKUP($A1080,眼底和Gensini!$A:$L,8,0)</f>
        <v>1.4004999999999901</v>
      </c>
      <c r="AE1080">
        <f>VLOOKUP($A1080,眼底和Gensini!$A:$L,9,0)</f>
        <v>1.4355</v>
      </c>
      <c r="AF1080">
        <f>VLOOKUP($A1080,眼底和Gensini!$A:$L,10,0)</f>
        <v>0.83794999999999997</v>
      </c>
      <c r="AG1080">
        <f>VLOOKUP($A1080,眼底和Gensini!$A:$L,11,0)</f>
        <v>0.98750000000000004</v>
      </c>
      <c r="AH1080">
        <f>VLOOKUP($A1080,眼底和Gensini!$A:$L,12,0)</f>
        <v>0</v>
      </c>
    </row>
    <row r="1081" spans="1:34" x14ac:dyDescent="0.25">
      <c r="A1081">
        <v>342300</v>
      </c>
      <c r="B1081">
        <v>72</v>
      </c>
      <c r="C1081">
        <v>2</v>
      </c>
      <c r="D1081" t="s">
        <v>40</v>
      </c>
      <c r="E1081" t="s">
        <v>40</v>
      </c>
      <c r="F1081">
        <v>0</v>
      </c>
      <c r="G1081" t="s">
        <v>87</v>
      </c>
      <c r="H1081" t="s">
        <v>121</v>
      </c>
      <c r="I1081" t="s">
        <v>114</v>
      </c>
      <c r="J1081" t="s">
        <v>125</v>
      </c>
      <c r="K1081" t="s">
        <v>95</v>
      </c>
      <c r="L1081" t="s">
        <v>41</v>
      </c>
      <c r="M1081" t="s">
        <v>40</v>
      </c>
      <c r="N1081">
        <v>1</v>
      </c>
      <c r="O1081">
        <v>3.02</v>
      </c>
      <c r="P1081">
        <v>6.1</v>
      </c>
      <c r="Q1081">
        <v>0</v>
      </c>
      <c r="R1081">
        <v>2.2000000000000002</v>
      </c>
      <c r="S1081">
        <v>52</v>
      </c>
      <c r="T1081">
        <v>303</v>
      </c>
      <c r="U1081">
        <v>141</v>
      </c>
      <c r="V1081">
        <v>89</v>
      </c>
      <c r="W1081">
        <v>13.5</v>
      </c>
      <c r="X1081">
        <f>VLOOKUP(A1081,眼底和Gensini!$A:$L,2,0)</f>
        <v>0.61799999999999999</v>
      </c>
      <c r="Y1081">
        <f>VLOOKUP($A1081,眼底和Gensini!$A:$L,2,0)</f>
        <v>0.61799999999999999</v>
      </c>
      <c r="Z1081">
        <f>VLOOKUP($A1081,眼底和Gensini!$A:$L,4,0)</f>
        <v>63</v>
      </c>
      <c r="AA1081">
        <f>VLOOKUP($A1081,眼底和Gensini!$A:$L,5,0)</f>
        <v>64</v>
      </c>
      <c r="AB1081">
        <f>VLOOKUP($A1081,眼底和Gensini!$A:$L,6,0)</f>
        <v>105</v>
      </c>
      <c r="AC1081">
        <f>VLOOKUP($A1081,眼底和Gensini!$A:$L,7,0)</f>
        <v>109</v>
      </c>
      <c r="AD1081">
        <f>VLOOKUP($A1081,眼底和Gensini!$A:$L,8,0)</f>
        <v>1.3534999999999999</v>
      </c>
      <c r="AE1081">
        <f>VLOOKUP($A1081,眼底和Gensini!$A:$L,9,0)</f>
        <v>1.5465</v>
      </c>
      <c r="AF1081">
        <f>VLOOKUP($A1081,眼底和Gensini!$A:$L,10,0)</f>
        <v>0.92374999999999996</v>
      </c>
      <c r="AG1081">
        <f>VLOOKUP($A1081,眼底和Gensini!$A:$L,11,0)</f>
        <v>1.3843000000000001</v>
      </c>
      <c r="AH1081">
        <f>VLOOKUP($A1081,眼底和Gensini!$A:$L,12,0)</f>
        <v>0</v>
      </c>
    </row>
    <row r="1082" spans="1:34" x14ac:dyDescent="0.25">
      <c r="A1082">
        <v>395697</v>
      </c>
      <c r="B1082">
        <v>68</v>
      </c>
      <c r="C1082">
        <v>2</v>
      </c>
      <c r="D1082" t="s">
        <v>40</v>
      </c>
      <c r="E1082" t="s">
        <v>40</v>
      </c>
      <c r="F1082">
        <v>0</v>
      </c>
      <c r="G1082" t="s">
        <v>87</v>
      </c>
      <c r="H1082" t="s">
        <v>89</v>
      </c>
      <c r="I1082" t="s">
        <v>70</v>
      </c>
      <c r="J1082" t="s">
        <v>100</v>
      </c>
      <c r="K1082" t="s">
        <v>67</v>
      </c>
      <c r="L1082" t="s">
        <v>40</v>
      </c>
      <c r="M1082" t="s">
        <v>40</v>
      </c>
      <c r="N1082">
        <v>1</v>
      </c>
      <c r="O1082">
        <v>5.08</v>
      </c>
      <c r="P1082">
        <v>5.0999999999999996</v>
      </c>
      <c r="Q1082">
        <v>138</v>
      </c>
      <c r="R1082">
        <v>21.5</v>
      </c>
      <c r="S1082">
        <v>69</v>
      </c>
      <c r="T1082">
        <v>292</v>
      </c>
      <c r="U1082">
        <v>174</v>
      </c>
      <c r="V1082">
        <v>89</v>
      </c>
      <c r="W1082">
        <v>14.5</v>
      </c>
      <c r="X1082">
        <f>VLOOKUP(A1082,眼底和Gensini!$A:$L,2,0)</f>
        <v>0.625</v>
      </c>
      <c r="Y1082">
        <f>VLOOKUP($A1082,眼底和Gensini!$A:$L,2,0)</f>
        <v>0.625</v>
      </c>
      <c r="Z1082">
        <f>VLOOKUP($A1082,眼底和Gensini!$A:$L,4,0)</f>
        <v>61.5</v>
      </c>
      <c r="AA1082">
        <f>VLOOKUP($A1082,眼底和Gensini!$A:$L,5,0)</f>
        <v>55</v>
      </c>
      <c r="AB1082">
        <f>VLOOKUP($A1082,眼底和Gensini!$A:$L,6,0)</f>
        <v>100</v>
      </c>
      <c r="AC1082">
        <f>VLOOKUP($A1082,眼底和Gensini!$A:$L,7,0)</f>
        <v>102</v>
      </c>
      <c r="AD1082">
        <f>VLOOKUP($A1082,眼底和Gensini!$A:$L,8,0)</f>
        <v>1.4164999999999901</v>
      </c>
      <c r="AE1082">
        <f>VLOOKUP($A1082,眼底和Gensini!$A:$L,9,0)</f>
        <v>1.5349999999999999</v>
      </c>
      <c r="AF1082">
        <f>VLOOKUP($A1082,眼底和Gensini!$A:$L,10,0)</f>
        <v>0.85104999999999997</v>
      </c>
      <c r="AG1082">
        <f>VLOOKUP($A1082,眼底和Gensini!$A:$L,11,0)</f>
        <v>1.21495</v>
      </c>
      <c r="AH1082">
        <f>VLOOKUP($A1082,眼底和Gensini!$A:$L,12,0)</f>
        <v>138</v>
      </c>
    </row>
    <row r="1083" spans="1:34" x14ac:dyDescent="0.25">
      <c r="A1083">
        <v>418787</v>
      </c>
      <c r="B1083">
        <v>56</v>
      </c>
      <c r="C1083">
        <v>1</v>
      </c>
      <c r="D1083" t="s">
        <v>41</v>
      </c>
      <c r="E1083" t="s">
        <v>40</v>
      </c>
      <c r="F1083">
        <v>0</v>
      </c>
      <c r="G1083" t="s">
        <v>88</v>
      </c>
      <c r="H1083" t="s">
        <v>60</v>
      </c>
      <c r="I1083" t="s">
        <v>51</v>
      </c>
      <c r="J1083" t="s">
        <v>103</v>
      </c>
      <c r="K1083" t="s">
        <v>43</v>
      </c>
      <c r="L1083" t="s">
        <v>41</v>
      </c>
      <c r="M1083" t="s">
        <v>41</v>
      </c>
      <c r="N1083">
        <v>1</v>
      </c>
      <c r="O1083">
        <v>4.78</v>
      </c>
      <c r="P1083">
        <v>7.9</v>
      </c>
      <c r="Q1083">
        <v>26</v>
      </c>
      <c r="R1083">
        <v>88.3</v>
      </c>
      <c r="S1083">
        <v>78</v>
      </c>
      <c r="T1083">
        <v>310</v>
      </c>
      <c r="U1083">
        <v>130</v>
      </c>
      <c r="V1083">
        <v>60</v>
      </c>
      <c r="W1083">
        <v>1.7</v>
      </c>
      <c r="X1083">
        <f>VLOOKUP(A1083,眼底和Gensini!$A:$L,2,0)</f>
        <v>0.60699999999999998</v>
      </c>
      <c r="Y1083">
        <f>VLOOKUP($A1083,眼底和Gensini!$A:$L,2,0)</f>
        <v>0.60699999999999998</v>
      </c>
      <c r="Z1083">
        <f>VLOOKUP($A1083,眼底和Gensini!$A:$L,4,0)</f>
        <v>71</v>
      </c>
      <c r="AA1083">
        <f>VLOOKUP($A1083,眼底和Gensini!$A:$L,5,0)</f>
        <v>80.5</v>
      </c>
      <c r="AB1083">
        <f>VLOOKUP($A1083,眼底和Gensini!$A:$L,6,0)</f>
        <v>117.5</v>
      </c>
      <c r="AC1083">
        <f>VLOOKUP($A1083,眼底和Gensini!$A:$L,7,0)</f>
        <v>113</v>
      </c>
      <c r="AD1083">
        <f>VLOOKUP($A1083,眼底和Gensini!$A:$L,8,0)</f>
        <v>1.5799999999999901</v>
      </c>
      <c r="AE1083">
        <f>VLOOKUP($A1083,眼底和Gensini!$A:$L,9,0)</f>
        <v>1.66</v>
      </c>
      <c r="AF1083">
        <f>VLOOKUP($A1083,眼底和Gensini!$A:$L,10,0)</f>
        <v>0.9022</v>
      </c>
      <c r="AG1083">
        <f>VLOOKUP($A1083,眼底和Gensini!$A:$L,11,0)</f>
        <v>1.5245500000000001</v>
      </c>
      <c r="AH1083">
        <f>VLOOKUP($A1083,眼底和Gensini!$A:$L,12,0)</f>
        <v>26</v>
      </c>
    </row>
    <row r="1084" spans="1:34" x14ac:dyDescent="0.25">
      <c r="A1084">
        <v>418738</v>
      </c>
      <c r="B1084">
        <v>46</v>
      </c>
      <c r="C1084">
        <v>1</v>
      </c>
      <c r="D1084" t="s">
        <v>40</v>
      </c>
      <c r="E1084" t="s">
        <v>41</v>
      </c>
      <c r="F1084">
        <v>0</v>
      </c>
      <c r="G1084" t="s">
        <v>88</v>
      </c>
      <c r="H1084" t="s">
        <v>86</v>
      </c>
      <c r="I1084" t="s">
        <v>83</v>
      </c>
      <c r="J1084" t="s">
        <v>162</v>
      </c>
      <c r="K1084" t="s">
        <v>173</v>
      </c>
      <c r="L1084" t="s">
        <v>41</v>
      </c>
      <c r="M1084" t="s">
        <v>41</v>
      </c>
      <c r="N1084">
        <v>1</v>
      </c>
      <c r="O1084">
        <v>3.38</v>
      </c>
      <c r="P1084">
        <v>5.3</v>
      </c>
      <c r="Q1084">
        <v>0</v>
      </c>
      <c r="R1084" t="e">
        <v>#N/A</v>
      </c>
      <c r="S1084">
        <v>69</v>
      </c>
      <c r="T1084">
        <v>585</v>
      </c>
      <c r="U1084">
        <v>172</v>
      </c>
      <c r="V1084">
        <v>44</v>
      </c>
      <c r="W1084">
        <v>15.7</v>
      </c>
      <c r="X1084">
        <f>VLOOKUP(A1084,眼底和Gensini!$A:$L,2,0)</f>
        <v>0.623999999999999</v>
      </c>
      <c r="Y1084">
        <f>VLOOKUP($A1084,眼底和Gensini!$A:$L,2,0)</f>
        <v>0.623999999999999</v>
      </c>
      <c r="Z1084">
        <f>VLOOKUP($A1084,眼底和Gensini!$A:$L,4,0)</f>
        <v>57.5</v>
      </c>
      <c r="AA1084">
        <f>VLOOKUP($A1084,眼底和Gensini!$A:$L,5,0)</f>
        <v>48.5</v>
      </c>
      <c r="AB1084">
        <f>VLOOKUP($A1084,眼底和Gensini!$A:$L,6,0)</f>
        <v>92.5</v>
      </c>
      <c r="AC1084">
        <f>VLOOKUP($A1084,眼底和Gensini!$A:$L,7,0)</f>
        <v>95.5</v>
      </c>
      <c r="AD1084">
        <f>VLOOKUP($A1084,眼底和Gensini!$A:$L,8,0)</f>
        <v>1.56499999999999</v>
      </c>
      <c r="AE1084">
        <f>VLOOKUP($A1084,眼底和Gensini!$A:$L,9,0)</f>
        <v>1.659</v>
      </c>
      <c r="AF1084">
        <f>VLOOKUP($A1084,眼底和Gensini!$A:$L,10,0)</f>
        <v>1.3190499999999901</v>
      </c>
      <c r="AG1084">
        <f>VLOOKUP($A1084,眼底和Gensini!$A:$L,11,0)</f>
        <v>2.2199</v>
      </c>
      <c r="AH1084">
        <f>VLOOKUP($A1084,眼底和Gensini!$A:$L,12,0)</f>
        <v>0</v>
      </c>
    </row>
    <row r="1085" spans="1:34" x14ac:dyDescent="0.25">
      <c r="A1085">
        <v>418828</v>
      </c>
      <c r="B1085">
        <v>60</v>
      </c>
      <c r="C1085">
        <v>1</v>
      </c>
      <c r="D1085" t="s">
        <v>41</v>
      </c>
      <c r="E1085" t="s">
        <v>40</v>
      </c>
      <c r="F1085">
        <v>0</v>
      </c>
      <c r="G1085" t="s">
        <v>126</v>
      </c>
      <c r="H1085" t="s">
        <v>89</v>
      </c>
      <c r="I1085" t="s">
        <v>55</v>
      </c>
      <c r="J1085" t="s">
        <v>135</v>
      </c>
      <c r="K1085" t="s">
        <v>74</v>
      </c>
      <c r="L1085" t="s">
        <v>41</v>
      </c>
      <c r="M1085" t="s">
        <v>40</v>
      </c>
      <c r="N1085">
        <v>1</v>
      </c>
      <c r="O1085">
        <v>3.37</v>
      </c>
      <c r="P1085">
        <v>5.7</v>
      </c>
      <c r="Q1085">
        <v>10</v>
      </c>
      <c r="R1085" t="e">
        <v>#N/A</v>
      </c>
      <c r="S1085">
        <v>98</v>
      </c>
      <c r="T1085">
        <v>406</v>
      </c>
      <c r="U1085">
        <v>202</v>
      </c>
      <c r="V1085">
        <v>61</v>
      </c>
      <c r="W1085">
        <v>1.1000000000000001</v>
      </c>
      <c r="X1085">
        <f>VLOOKUP(A1085,眼底和Gensini!$A:$L,2,0)</f>
        <v>0.57850000000000001</v>
      </c>
      <c r="Y1085">
        <f>VLOOKUP($A1085,眼底和Gensini!$A:$L,2,0)</f>
        <v>0.57850000000000001</v>
      </c>
      <c r="Z1085">
        <f>VLOOKUP($A1085,眼底和Gensini!$A:$L,4,0)</f>
        <v>43.5</v>
      </c>
      <c r="AA1085">
        <f>VLOOKUP($A1085,眼底和Gensini!$A:$L,5,0)</f>
        <v>53.5</v>
      </c>
      <c r="AB1085">
        <f>VLOOKUP($A1085,眼底和Gensini!$A:$L,6,0)</f>
        <v>76</v>
      </c>
      <c r="AC1085">
        <f>VLOOKUP($A1085,眼底和Gensini!$A:$L,7,0)</f>
        <v>87.5</v>
      </c>
      <c r="AD1085">
        <f>VLOOKUP($A1085,眼底和Gensini!$A:$L,8,0)</f>
        <v>1.585</v>
      </c>
      <c r="AE1085">
        <f>VLOOKUP($A1085,眼底和Gensini!$A:$L,9,0)</f>
        <v>1.581</v>
      </c>
      <c r="AF1085">
        <f>VLOOKUP($A1085,眼底和Gensini!$A:$L,10,0)</f>
        <v>1.0678999999999901</v>
      </c>
      <c r="AG1085">
        <f>VLOOKUP($A1085,眼底和Gensini!$A:$L,11,0)</f>
        <v>1.7042999999999999</v>
      </c>
      <c r="AH1085">
        <f>VLOOKUP($A1085,眼底和Gensini!$A:$L,12,0)</f>
        <v>10</v>
      </c>
    </row>
    <row r="1086" spans="1:34" x14ac:dyDescent="0.25">
      <c r="A1086">
        <v>305124</v>
      </c>
      <c r="B1086">
        <v>76</v>
      </c>
      <c r="C1086">
        <v>1</v>
      </c>
      <c r="D1086" t="s">
        <v>40</v>
      </c>
      <c r="E1086" t="s">
        <v>41</v>
      </c>
      <c r="F1086">
        <v>0</v>
      </c>
      <c r="G1086" t="s">
        <v>88</v>
      </c>
      <c r="H1086" t="s">
        <v>95</v>
      </c>
      <c r="I1086" t="s">
        <v>80</v>
      </c>
      <c r="J1086" t="s">
        <v>135</v>
      </c>
      <c r="K1086" t="s">
        <v>80</v>
      </c>
      <c r="L1086" t="s">
        <v>41</v>
      </c>
      <c r="M1086" t="s">
        <v>40</v>
      </c>
      <c r="N1086">
        <v>1</v>
      </c>
      <c r="O1086">
        <v>4.1900000000000004</v>
      </c>
      <c r="P1086">
        <v>5.9</v>
      </c>
      <c r="Q1086">
        <v>30</v>
      </c>
      <c r="R1086">
        <v>2.1</v>
      </c>
      <c r="S1086">
        <v>78</v>
      </c>
      <c r="T1086">
        <v>186</v>
      </c>
      <c r="U1086">
        <v>235</v>
      </c>
      <c r="V1086">
        <v>101</v>
      </c>
      <c r="W1086">
        <v>0.9</v>
      </c>
      <c r="X1086">
        <f>VLOOKUP(A1086,眼底和Gensini!$A:$L,2,0)</f>
        <v>0.48549999999999999</v>
      </c>
      <c r="Y1086">
        <f>VLOOKUP($A1086,眼底和Gensini!$A:$L,2,0)</f>
        <v>0.48549999999999999</v>
      </c>
      <c r="Z1086">
        <f>VLOOKUP($A1086,眼底和Gensini!$A:$L,4,0)</f>
        <v>44</v>
      </c>
      <c r="AA1086">
        <f>VLOOKUP($A1086,眼底和Gensini!$A:$L,5,0)</f>
        <v>66</v>
      </c>
      <c r="AB1086">
        <f>VLOOKUP($A1086,眼底和Gensini!$A:$L,6,0)</f>
        <v>91</v>
      </c>
      <c r="AC1086">
        <f>VLOOKUP($A1086,眼底和Gensini!$A:$L,7,0)</f>
        <v>72.5</v>
      </c>
      <c r="AD1086">
        <f>VLOOKUP($A1086,眼底和Gensini!$A:$L,8,0)</f>
        <v>1.371</v>
      </c>
      <c r="AE1086">
        <f>VLOOKUP($A1086,眼底和Gensini!$A:$L,9,0)</f>
        <v>1.3434999999999999</v>
      </c>
      <c r="AF1086">
        <f>VLOOKUP($A1086,眼底和Gensini!$A:$L,10,0)</f>
        <v>0.71504999999999996</v>
      </c>
      <c r="AG1086">
        <f>VLOOKUP($A1086,眼底和Gensini!$A:$L,11,0)</f>
        <v>1.20435</v>
      </c>
      <c r="AH1086">
        <f>VLOOKUP($A1086,眼底和Gensini!$A:$L,12,0)</f>
        <v>30</v>
      </c>
    </row>
    <row r="1087" spans="1:34" x14ac:dyDescent="0.25">
      <c r="A1087">
        <v>166122</v>
      </c>
      <c r="B1087">
        <v>54</v>
      </c>
      <c r="C1087">
        <v>1</v>
      </c>
      <c r="D1087" t="s">
        <v>41</v>
      </c>
      <c r="E1087" t="s">
        <v>40</v>
      </c>
      <c r="F1087">
        <v>0</v>
      </c>
      <c r="G1087" t="s">
        <v>88</v>
      </c>
      <c r="H1087" t="s">
        <v>43</v>
      </c>
      <c r="I1087" t="s">
        <v>51</v>
      </c>
      <c r="J1087" t="s">
        <v>106</v>
      </c>
      <c r="K1087" t="s">
        <v>51</v>
      </c>
      <c r="L1087" t="s">
        <v>40</v>
      </c>
      <c r="M1087" t="s">
        <v>41</v>
      </c>
      <c r="N1087">
        <v>1</v>
      </c>
      <c r="O1087">
        <v>3.93</v>
      </c>
      <c r="P1087">
        <v>7.2</v>
      </c>
      <c r="Q1087" t="e">
        <v>#N/A</v>
      </c>
      <c r="R1087" t="s">
        <v>52</v>
      </c>
      <c r="S1087">
        <v>98</v>
      </c>
      <c r="T1087">
        <v>488</v>
      </c>
      <c r="U1087">
        <v>165</v>
      </c>
      <c r="V1087">
        <v>124</v>
      </c>
      <c r="W1087">
        <v>10.199999999999999</v>
      </c>
      <c r="X1087" t="e">
        <f>VLOOKUP(A1087,眼底和Gensini!$A:$L,2,0)</f>
        <v>#N/A</v>
      </c>
      <c r="Y1087" t="e">
        <f>VLOOKUP($A1087,眼底和Gensini!$A:$L,2,0)</f>
        <v>#N/A</v>
      </c>
      <c r="Z1087" t="e">
        <f>VLOOKUP($A1087,眼底和Gensini!$A:$L,4,0)</f>
        <v>#N/A</v>
      </c>
      <c r="AA1087" t="e">
        <f>VLOOKUP($A1087,眼底和Gensini!$A:$L,5,0)</f>
        <v>#N/A</v>
      </c>
      <c r="AB1087" t="e">
        <f>VLOOKUP($A1087,眼底和Gensini!$A:$L,6,0)</f>
        <v>#N/A</v>
      </c>
      <c r="AC1087" t="e">
        <f>VLOOKUP($A1087,眼底和Gensini!$A:$L,7,0)</f>
        <v>#N/A</v>
      </c>
      <c r="AD1087" t="e">
        <f>VLOOKUP($A1087,眼底和Gensini!$A:$L,8,0)</f>
        <v>#N/A</v>
      </c>
      <c r="AE1087" t="e">
        <f>VLOOKUP($A1087,眼底和Gensini!$A:$L,9,0)</f>
        <v>#N/A</v>
      </c>
      <c r="AF1087" t="e">
        <f>VLOOKUP($A1087,眼底和Gensini!$A:$L,10,0)</f>
        <v>#N/A</v>
      </c>
      <c r="AG1087" t="e">
        <f>VLOOKUP($A1087,眼底和Gensini!$A:$L,11,0)</f>
        <v>#N/A</v>
      </c>
      <c r="AH1087" t="e">
        <f>VLOOKUP($A1087,眼底和Gensini!$A:$L,12,0)</f>
        <v>#N/A</v>
      </c>
    </row>
    <row r="1088" spans="1:34" x14ac:dyDescent="0.25">
      <c r="A1088">
        <v>418630</v>
      </c>
      <c r="B1088">
        <v>61</v>
      </c>
      <c r="C1088">
        <v>1</v>
      </c>
      <c r="D1088" t="s">
        <v>41</v>
      </c>
      <c r="E1088" t="s">
        <v>40</v>
      </c>
      <c r="F1088">
        <v>0</v>
      </c>
      <c r="G1088" t="e">
        <v>#N/A</v>
      </c>
      <c r="H1088" t="e">
        <v>#N/A</v>
      </c>
      <c r="I1088" t="e">
        <v>#N/A</v>
      </c>
      <c r="J1088" t="e">
        <v>#N/A</v>
      </c>
      <c r="K1088" t="e">
        <v>#N/A</v>
      </c>
      <c r="L1088" t="s">
        <v>41</v>
      </c>
      <c r="M1088" t="s">
        <v>41</v>
      </c>
      <c r="N1088">
        <v>1</v>
      </c>
      <c r="O1088">
        <v>3.67</v>
      </c>
      <c r="P1088">
        <v>4.8</v>
      </c>
      <c r="Q1088">
        <v>80</v>
      </c>
      <c r="R1088" t="s">
        <v>52</v>
      </c>
      <c r="S1088">
        <v>94</v>
      </c>
      <c r="T1088">
        <v>369</v>
      </c>
      <c r="U1088">
        <v>239</v>
      </c>
      <c r="V1088">
        <v>86</v>
      </c>
      <c r="W1088">
        <v>9.9</v>
      </c>
      <c r="X1088">
        <f>VLOOKUP(A1088,眼底和Gensini!$A:$L,2,0)</f>
        <v>0.84149999999999903</v>
      </c>
      <c r="Y1088">
        <f>VLOOKUP($A1088,眼底和Gensini!$A:$L,2,0)</f>
        <v>0.84149999999999903</v>
      </c>
      <c r="Z1088">
        <f>VLOOKUP($A1088,眼底和Gensini!$A:$L,4,0)</f>
        <v>65</v>
      </c>
      <c r="AA1088">
        <f>VLOOKUP($A1088,眼底和Gensini!$A:$L,5,0)</f>
        <v>57.5</v>
      </c>
      <c r="AB1088">
        <f>VLOOKUP($A1088,眼底和Gensini!$A:$L,6,0)</f>
        <v>77</v>
      </c>
      <c r="AC1088">
        <f>VLOOKUP($A1088,眼底和Gensini!$A:$L,7,0)</f>
        <v>79</v>
      </c>
      <c r="AD1088">
        <f>VLOOKUP($A1088,眼底和Gensini!$A:$L,8,0)</f>
        <v>1.6274999999999999</v>
      </c>
      <c r="AE1088">
        <f>VLOOKUP($A1088,眼底和Gensini!$A:$L,9,0)</f>
        <v>1.6324999999999901</v>
      </c>
      <c r="AF1088">
        <f>VLOOKUP($A1088,眼底和Gensini!$A:$L,10,0)</f>
        <v>0.93359999999999899</v>
      </c>
      <c r="AG1088">
        <f>VLOOKUP($A1088,眼底和Gensini!$A:$L,11,0)</f>
        <v>1.8081499999999999</v>
      </c>
      <c r="AH1088">
        <f>VLOOKUP($A1088,眼底和Gensini!$A:$L,12,0)</f>
        <v>80</v>
      </c>
    </row>
    <row r="1089" spans="1:34" x14ac:dyDescent="0.25">
      <c r="A1089">
        <v>418721</v>
      </c>
      <c r="B1089">
        <v>66</v>
      </c>
      <c r="C1089">
        <v>2</v>
      </c>
      <c r="D1089" t="s">
        <v>40</v>
      </c>
      <c r="E1089" t="s">
        <v>40</v>
      </c>
      <c r="F1089">
        <v>0</v>
      </c>
      <c r="G1089" t="s">
        <v>133</v>
      </c>
      <c r="H1089" t="s">
        <v>80</v>
      </c>
      <c r="I1089" t="s">
        <v>120</v>
      </c>
      <c r="J1089" t="s">
        <v>111</v>
      </c>
      <c r="K1089" t="s">
        <v>69</v>
      </c>
      <c r="L1089" t="s">
        <v>41</v>
      </c>
      <c r="M1089" t="s">
        <v>41</v>
      </c>
      <c r="N1089">
        <v>1</v>
      </c>
      <c r="O1089">
        <v>3.82</v>
      </c>
      <c r="P1089">
        <v>5.9</v>
      </c>
      <c r="Q1089">
        <v>36</v>
      </c>
      <c r="R1089">
        <v>12.5</v>
      </c>
      <c r="S1089">
        <v>79</v>
      </c>
      <c r="T1089">
        <v>282</v>
      </c>
      <c r="U1089">
        <v>216</v>
      </c>
      <c r="V1089">
        <v>13</v>
      </c>
      <c r="W1089">
        <v>2.2999999999999998</v>
      </c>
      <c r="X1089">
        <f>VLOOKUP(A1089,眼底和Gensini!$A:$L,2,0)</f>
        <v>0.78600000000000003</v>
      </c>
      <c r="Y1089">
        <f>VLOOKUP($A1089,眼底和Gensini!$A:$L,2,0)</f>
        <v>0.78600000000000003</v>
      </c>
      <c r="Z1089">
        <f>VLOOKUP($A1089,眼底和Gensini!$A:$L,4,0)</f>
        <v>78.5</v>
      </c>
      <c r="AA1089">
        <f>VLOOKUP($A1089,眼底和Gensini!$A:$L,5,0)</f>
        <v>68</v>
      </c>
      <c r="AB1089">
        <f>VLOOKUP($A1089,眼底和Gensini!$A:$L,6,0)</f>
        <v>99</v>
      </c>
      <c r="AC1089">
        <f>VLOOKUP($A1089,眼底和Gensini!$A:$L,7,0)</f>
        <v>107.5</v>
      </c>
      <c r="AD1089">
        <f>VLOOKUP($A1089,眼底和Gensini!$A:$L,8,0)</f>
        <v>1.579</v>
      </c>
      <c r="AE1089">
        <f>VLOOKUP($A1089,眼底和Gensini!$A:$L,9,0)</f>
        <v>1.60099999999999</v>
      </c>
      <c r="AF1089">
        <f>VLOOKUP($A1089,眼底和Gensini!$A:$L,10,0)</f>
        <v>0.65344999999999898</v>
      </c>
      <c r="AG1089">
        <f>VLOOKUP($A1089,眼底和Gensini!$A:$L,11,0)</f>
        <v>1.3390499999999901</v>
      </c>
      <c r="AH1089">
        <f>VLOOKUP($A1089,眼底和Gensini!$A:$L,12,0)</f>
        <v>36</v>
      </c>
    </row>
    <row r="1090" spans="1:34" x14ac:dyDescent="0.25">
      <c r="A1090">
        <v>80871</v>
      </c>
      <c r="B1090">
        <v>79</v>
      </c>
      <c r="C1090">
        <v>1</v>
      </c>
      <c r="D1090" t="s">
        <v>41</v>
      </c>
      <c r="E1090" t="s">
        <v>41</v>
      </c>
      <c r="F1090">
        <v>0</v>
      </c>
      <c r="G1090" t="s">
        <v>87</v>
      </c>
      <c r="H1090" t="s">
        <v>166</v>
      </c>
      <c r="I1090" t="s">
        <v>43</v>
      </c>
      <c r="J1090" t="s">
        <v>71</v>
      </c>
      <c r="K1090" t="s">
        <v>101</v>
      </c>
      <c r="L1090" t="s">
        <v>41</v>
      </c>
      <c r="M1090" t="s">
        <v>40</v>
      </c>
      <c r="N1090">
        <v>1</v>
      </c>
      <c r="O1090">
        <v>2.17</v>
      </c>
      <c r="P1090">
        <v>9.4</v>
      </c>
      <c r="Q1090">
        <v>166</v>
      </c>
      <c r="R1090">
        <v>119.2</v>
      </c>
      <c r="S1090">
        <v>160</v>
      </c>
      <c r="T1090">
        <v>454</v>
      </c>
      <c r="U1090">
        <v>368</v>
      </c>
      <c r="V1090">
        <v>757</v>
      </c>
      <c r="W1090">
        <v>15</v>
      </c>
      <c r="X1090">
        <f>VLOOKUP(A1090,眼底和Gensini!$A:$L,2,0)</f>
        <v>1.0165</v>
      </c>
      <c r="Y1090">
        <f>VLOOKUP($A1090,眼底和Gensini!$A:$L,2,0)</f>
        <v>1.0165</v>
      </c>
      <c r="Z1090">
        <f>VLOOKUP($A1090,眼底和Gensini!$A:$L,4,0)</f>
        <v>59</v>
      </c>
      <c r="AA1090">
        <f>VLOOKUP($A1090,眼底和Gensini!$A:$L,5,0)</f>
        <v>51</v>
      </c>
      <c r="AB1090">
        <f>VLOOKUP($A1090,眼底和Gensini!$A:$L,6,0)</f>
        <v>58</v>
      </c>
      <c r="AC1090">
        <f>VLOOKUP($A1090,眼底和Gensini!$A:$L,7,0)</f>
        <v>69.5</v>
      </c>
      <c r="AD1090">
        <f>VLOOKUP($A1090,眼底和Gensini!$A:$L,8,0)</f>
        <v>1.343</v>
      </c>
      <c r="AE1090">
        <f>VLOOKUP($A1090,眼底和Gensini!$A:$L,9,0)</f>
        <v>1.4024999999999901</v>
      </c>
      <c r="AF1090">
        <f>VLOOKUP($A1090,眼底和Gensini!$A:$L,10,0)</f>
        <v>0.85109999999999997</v>
      </c>
      <c r="AG1090">
        <f>VLOOKUP($A1090,眼底和Gensini!$A:$L,11,0)</f>
        <v>0.87980000000000003</v>
      </c>
      <c r="AH1090">
        <f>VLOOKUP($A1090,眼底和Gensini!$A:$L,12,0)</f>
        <v>166</v>
      </c>
    </row>
    <row r="1091" spans="1:34" x14ac:dyDescent="0.25">
      <c r="A1091">
        <v>331430</v>
      </c>
      <c r="B1091">
        <v>64</v>
      </c>
      <c r="C1091">
        <v>2</v>
      </c>
      <c r="D1091" t="s">
        <v>40</v>
      </c>
      <c r="E1091" t="s">
        <v>41</v>
      </c>
      <c r="F1091">
        <v>0</v>
      </c>
      <c r="G1091" t="s">
        <v>131</v>
      </c>
      <c r="H1091" t="s">
        <v>101</v>
      </c>
      <c r="I1091" t="s">
        <v>95</v>
      </c>
      <c r="J1091" t="s">
        <v>163</v>
      </c>
      <c r="K1091" t="s">
        <v>145</v>
      </c>
      <c r="L1091" t="s">
        <v>40</v>
      </c>
      <c r="M1091" t="s">
        <v>41</v>
      </c>
      <c r="N1091">
        <v>1</v>
      </c>
      <c r="O1091">
        <v>4.25</v>
      </c>
      <c r="P1091">
        <v>6.1</v>
      </c>
      <c r="Q1091">
        <v>14</v>
      </c>
      <c r="R1091" t="s">
        <v>52</v>
      </c>
      <c r="S1091">
        <v>50</v>
      </c>
      <c r="T1091">
        <v>402</v>
      </c>
      <c r="U1091">
        <v>145</v>
      </c>
      <c r="V1091">
        <v>59</v>
      </c>
      <c r="W1091">
        <v>10.3</v>
      </c>
      <c r="X1091">
        <f>VLOOKUP(A1091,眼底和Gensini!$A:$L,2,0)</f>
        <v>0.58499999999999996</v>
      </c>
      <c r="Y1091">
        <f>VLOOKUP($A1091,眼底和Gensini!$A:$L,2,0)</f>
        <v>0.58499999999999996</v>
      </c>
      <c r="Z1091">
        <f>VLOOKUP($A1091,眼底和Gensini!$A:$L,4,0)</f>
        <v>63</v>
      </c>
      <c r="AA1091">
        <f>VLOOKUP($A1091,眼底和Gensini!$A:$L,5,0)</f>
        <v>0</v>
      </c>
      <c r="AB1091">
        <f>VLOOKUP($A1091,眼底和Gensini!$A:$L,6,0)</f>
        <v>108</v>
      </c>
      <c r="AC1091">
        <f>VLOOKUP($A1091,眼底和Gensini!$A:$L,7,0)</f>
        <v>30</v>
      </c>
      <c r="AD1091">
        <f>VLOOKUP($A1091,眼底和Gensini!$A:$L,8,0)</f>
        <v>1.454</v>
      </c>
      <c r="AE1091">
        <f>VLOOKUP($A1091,眼底和Gensini!$A:$L,9,0)</f>
        <v>1.4990000000000001</v>
      </c>
      <c r="AF1091">
        <f>VLOOKUP($A1091,眼底和Gensini!$A:$L,10,0)</f>
        <v>0.87509999999999999</v>
      </c>
      <c r="AG1091">
        <f>VLOOKUP($A1091,眼底和Gensini!$A:$L,11,0)</f>
        <v>1.4412</v>
      </c>
      <c r="AH1091">
        <f>VLOOKUP($A1091,眼底和Gensini!$A:$L,12,0)</f>
        <v>14</v>
      </c>
    </row>
    <row r="1092" spans="1:34" x14ac:dyDescent="0.25">
      <c r="A1092">
        <v>398651</v>
      </c>
      <c r="B1092" t="e">
        <v>#N/A</v>
      </c>
      <c r="C1092" t="e">
        <v>#N/A</v>
      </c>
      <c r="D1092" t="e">
        <v>#N/A</v>
      </c>
      <c r="E1092" t="e">
        <v>#N/A</v>
      </c>
      <c r="F1092">
        <v>0</v>
      </c>
      <c r="G1092" t="e">
        <v>#N/A</v>
      </c>
      <c r="H1092" t="e">
        <v>#N/A</v>
      </c>
      <c r="I1092" t="e">
        <v>#N/A</v>
      </c>
      <c r="J1092" t="e">
        <v>#N/A</v>
      </c>
      <c r="K1092" t="e">
        <v>#N/A</v>
      </c>
      <c r="L1092" t="e">
        <v>#N/A</v>
      </c>
      <c r="M1092" t="e">
        <v>#N/A</v>
      </c>
      <c r="N1092">
        <v>1</v>
      </c>
      <c r="O1092" t="e">
        <v>#N/A</v>
      </c>
      <c r="P1092" t="e">
        <v>#N/A</v>
      </c>
      <c r="Q1092" t="e">
        <v>#N/A</v>
      </c>
      <c r="R1092" t="e">
        <v>#N/A</v>
      </c>
      <c r="S1092" t="e">
        <v>#N/A</v>
      </c>
      <c r="T1092" t="e">
        <v>#N/A</v>
      </c>
      <c r="U1092" t="e">
        <v>#N/A</v>
      </c>
      <c r="V1092" t="e">
        <v>#N/A</v>
      </c>
      <c r="W1092" t="e">
        <v>#N/A</v>
      </c>
      <c r="X1092">
        <f>VLOOKUP(A1092,眼底和Gensini!$A:$L,2,0)</f>
        <v>0</v>
      </c>
      <c r="Y1092">
        <f>VLOOKUP($A1092,眼底和Gensini!$A:$L,2,0)</f>
        <v>0</v>
      </c>
      <c r="Z1092">
        <f>VLOOKUP($A1092,眼底和Gensini!$A:$L,4,0)</f>
        <v>0</v>
      </c>
      <c r="AA1092">
        <f>VLOOKUP($A1092,眼底和Gensini!$A:$L,5,0)</f>
        <v>0</v>
      </c>
      <c r="AB1092">
        <f>VLOOKUP($A1092,眼底和Gensini!$A:$L,6,0)</f>
        <v>0</v>
      </c>
      <c r="AC1092">
        <f>VLOOKUP($A1092,眼底和Gensini!$A:$L,7,0)</f>
        <v>0</v>
      </c>
      <c r="AD1092">
        <f>VLOOKUP($A1092,眼底和Gensini!$A:$L,8,0)</f>
        <v>0.33500000000000002</v>
      </c>
      <c r="AE1092">
        <f>VLOOKUP($A1092,眼底和Gensini!$A:$L,9,0)</f>
        <v>1.2989999999999999</v>
      </c>
      <c r="AF1092">
        <f>VLOOKUP($A1092,眼底和Gensini!$A:$L,10,0)</f>
        <v>0</v>
      </c>
      <c r="AG1092">
        <f>VLOOKUP($A1092,眼底和Gensini!$A:$L,11,0)</f>
        <v>0.61160000000000003</v>
      </c>
      <c r="AH1092">
        <f>VLOOKUP($A1092,眼底和Gensini!$A:$L,12,0)</f>
        <v>0</v>
      </c>
    </row>
    <row r="1093" spans="1:34" x14ac:dyDescent="0.25">
      <c r="A1093">
        <v>300239</v>
      </c>
      <c r="B1093">
        <v>69</v>
      </c>
      <c r="C1093">
        <v>2</v>
      </c>
      <c r="D1093" t="s">
        <v>40</v>
      </c>
      <c r="E1093" t="s">
        <v>41</v>
      </c>
      <c r="F1093">
        <v>0</v>
      </c>
      <c r="G1093" t="s">
        <v>149</v>
      </c>
      <c r="H1093" t="s">
        <v>165</v>
      </c>
      <c r="I1093" t="s">
        <v>55</v>
      </c>
      <c r="J1093" t="s">
        <v>110</v>
      </c>
      <c r="K1093" t="s">
        <v>69</v>
      </c>
      <c r="L1093" t="s">
        <v>41</v>
      </c>
      <c r="M1093" t="s">
        <v>41</v>
      </c>
      <c r="N1093">
        <v>1</v>
      </c>
      <c r="O1093">
        <v>4.9400000000000004</v>
      </c>
      <c r="P1093">
        <v>8.3000000000000007</v>
      </c>
      <c r="Q1093">
        <v>68</v>
      </c>
      <c r="R1093">
        <v>10.4</v>
      </c>
      <c r="S1093">
        <v>55</v>
      </c>
      <c r="T1093">
        <v>257</v>
      </c>
      <c r="U1093">
        <v>154</v>
      </c>
      <c r="V1093">
        <v>103</v>
      </c>
      <c r="W1093">
        <v>13.4</v>
      </c>
      <c r="X1093">
        <f>VLOOKUP(A1093,眼底和Gensini!$A:$L,2,0)</f>
        <v>0.55649999999999999</v>
      </c>
      <c r="Y1093">
        <f>VLOOKUP($A1093,眼底和Gensini!$A:$L,2,0)</f>
        <v>0.55649999999999999</v>
      </c>
      <c r="Z1093">
        <f>VLOOKUP($A1093,眼底和Gensini!$A:$L,4,0)</f>
        <v>55</v>
      </c>
      <c r="AA1093">
        <f>VLOOKUP($A1093,眼底和Gensini!$A:$L,5,0)</f>
        <v>64</v>
      </c>
      <c r="AB1093">
        <f>VLOOKUP($A1093,眼底和Gensini!$A:$L,6,0)</f>
        <v>99.5</v>
      </c>
      <c r="AC1093">
        <f>VLOOKUP($A1093,眼底和Gensini!$A:$L,7,0)</f>
        <v>100.5</v>
      </c>
      <c r="AD1093">
        <f>VLOOKUP($A1093,眼底和Gensini!$A:$L,8,0)</f>
        <v>1.4644999999999999</v>
      </c>
      <c r="AE1093">
        <f>VLOOKUP($A1093,眼底和Gensini!$A:$L,9,0)</f>
        <v>1.5794999999999999</v>
      </c>
      <c r="AF1093">
        <f>VLOOKUP($A1093,眼底和Gensini!$A:$L,10,0)</f>
        <v>1.1768000000000001</v>
      </c>
      <c r="AG1093">
        <f>VLOOKUP($A1093,眼底和Gensini!$A:$L,11,0)</f>
        <v>1.22495</v>
      </c>
      <c r="AH1093">
        <f>VLOOKUP($A1093,眼底和Gensini!$A:$L,12,0)</f>
        <v>68</v>
      </c>
    </row>
    <row r="1094" spans="1:34" x14ac:dyDescent="0.25">
      <c r="A1094">
        <v>399600</v>
      </c>
      <c r="B1094">
        <v>63</v>
      </c>
      <c r="C1094">
        <v>1</v>
      </c>
      <c r="D1094" t="s">
        <v>41</v>
      </c>
      <c r="E1094" t="s">
        <v>41</v>
      </c>
      <c r="F1094">
        <v>0</v>
      </c>
      <c r="G1094" t="s">
        <v>88</v>
      </c>
      <c r="H1094" t="s">
        <v>43</v>
      </c>
      <c r="I1094" t="s">
        <v>70</v>
      </c>
      <c r="J1094" t="s">
        <v>71</v>
      </c>
      <c r="K1094" t="s">
        <v>130</v>
      </c>
      <c r="L1094" t="s">
        <v>41</v>
      </c>
      <c r="M1094" t="s">
        <v>40</v>
      </c>
      <c r="N1094">
        <v>1</v>
      </c>
      <c r="O1094">
        <v>4.24</v>
      </c>
      <c r="P1094">
        <v>6.6</v>
      </c>
      <c r="Q1094">
        <v>20</v>
      </c>
      <c r="R1094">
        <v>7.2</v>
      </c>
      <c r="S1094">
        <v>90</v>
      </c>
      <c r="T1094">
        <v>430</v>
      </c>
      <c r="U1094">
        <v>155</v>
      </c>
      <c r="V1094">
        <v>50</v>
      </c>
      <c r="W1094">
        <v>12.5</v>
      </c>
      <c r="X1094">
        <f>VLOOKUP(A1094,眼底和Gensini!$A:$L,2,0)</f>
        <v>0.74</v>
      </c>
      <c r="Y1094">
        <f>VLOOKUP($A1094,眼底和Gensini!$A:$L,2,0)</f>
        <v>0.74</v>
      </c>
      <c r="Z1094">
        <f>VLOOKUP($A1094,眼底和Gensini!$A:$L,4,0)</f>
        <v>66</v>
      </c>
      <c r="AA1094">
        <f>VLOOKUP($A1094,眼底和Gensini!$A:$L,5,0)</f>
        <v>78</v>
      </c>
      <c r="AB1094">
        <f>VLOOKUP($A1094,眼底和Gensini!$A:$L,6,0)</f>
        <v>90</v>
      </c>
      <c r="AC1094">
        <f>VLOOKUP($A1094,眼底和Gensini!$A:$L,7,0)</f>
        <v>109</v>
      </c>
      <c r="AD1094">
        <f>VLOOKUP($A1094,眼底和Gensini!$A:$L,8,0)</f>
        <v>1.5539999999999901</v>
      </c>
      <c r="AE1094">
        <f>VLOOKUP($A1094,眼底和Gensini!$A:$L,9,0)</f>
        <v>1.57499999999999</v>
      </c>
      <c r="AF1094">
        <f>VLOOKUP($A1094,眼底和Gensini!$A:$L,10,0)</f>
        <v>0.80499999999999905</v>
      </c>
      <c r="AG1094">
        <f>VLOOKUP($A1094,眼底和Gensini!$A:$L,11,0)</f>
        <v>1.5960999999999901</v>
      </c>
      <c r="AH1094">
        <f>VLOOKUP($A1094,眼底和Gensini!$A:$L,12,0)</f>
        <v>20</v>
      </c>
    </row>
    <row r="1095" spans="1:34" x14ac:dyDescent="0.25">
      <c r="A1095">
        <v>331799</v>
      </c>
      <c r="B1095">
        <v>52</v>
      </c>
      <c r="C1095">
        <v>1</v>
      </c>
      <c r="D1095" t="s">
        <v>41</v>
      </c>
      <c r="E1095" t="s">
        <v>41</v>
      </c>
      <c r="F1095">
        <v>0</v>
      </c>
      <c r="G1095" t="s">
        <v>87</v>
      </c>
      <c r="H1095" t="s">
        <v>43</v>
      </c>
      <c r="I1095" t="s">
        <v>85</v>
      </c>
      <c r="J1095" t="s">
        <v>93</v>
      </c>
      <c r="K1095" t="s">
        <v>76</v>
      </c>
      <c r="L1095" t="s">
        <v>41</v>
      </c>
      <c r="M1095" t="s">
        <v>41</v>
      </c>
      <c r="N1095">
        <v>1</v>
      </c>
      <c r="O1095">
        <v>5.37</v>
      </c>
      <c r="P1095">
        <v>7.1</v>
      </c>
      <c r="Q1095">
        <v>0</v>
      </c>
      <c r="R1095" t="s">
        <v>52</v>
      </c>
      <c r="S1095">
        <v>67</v>
      </c>
      <c r="T1095">
        <v>267</v>
      </c>
      <c r="U1095">
        <v>162</v>
      </c>
      <c r="V1095">
        <v>55</v>
      </c>
      <c r="W1095">
        <v>10.4</v>
      </c>
      <c r="X1095">
        <f>VLOOKUP(A1095,眼底和Gensini!$A:$L,2,0)</f>
        <v>0.60550000000000004</v>
      </c>
      <c r="Y1095">
        <f>VLOOKUP($A1095,眼底和Gensini!$A:$L,2,0)</f>
        <v>0.60550000000000004</v>
      </c>
      <c r="Z1095">
        <f>VLOOKUP($A1095,眼底和Gensini!$A:$L,4,0)</f>
        <v>69.5</v>
      </c>
      <c r="AA1095">
        <f>VLOOKUP($A1095,眼底和Gensini!$A:$L,5,0)</f>
        <v>64.5</v>
      </c>
      <c r="AB1095">
        <f>VLOOKUP($A1095,眼底和Gensini!$A:$L,6,0)</f>
        <v>116</v>
      </c>
      <c r="AC1095">
        <f>VLOOKUP($A1095,眼底和Gensini!$A:$L,7,0)</f>
        <v>116.5</v>
      </c>
      <c r="AD1095">
        <f>VLOOKUP($A1095,眼底和Gensini!$A:$L,8,0)</f>
        <v>1.5765</v>
      </c>
      <c r="AE1095">
        <f>VLOOKUP($A1095,眼底和Gensini!$A:$L,9,0)</f>
        <v>1.6455</v>
      </c>
      <c r="AF1095">
        <f>VLOOKUP($A1095,眼底和Gensini!$A:$L,10,0)</f>
        <v>0.90110000000000001</v>
      </c>
      <c r="AG1095">
        <f>VLOOKUP($A1095,眼底和Gensini!$A:$L,11,0)</f>
        <v>1.4597</v>
      </c>
      <c r="AH1095">
        <f>VLOOKUP($A1095,眼底和Gensini!$A:$L,12,0)</f>
        <v>0</v>
      </c>
    </row>
    <row r="1096" spans="1:34" x14ac:dyDescent="0.25">
      <c r="A1096">
        <v>278828</v>
      </c>
      <c r="B1096">
        <v>69</v>
      </c>
      <c r="C1096">
        <v>1</v>
      </c>
      <c r="D1096" t="s">
        <v>41</v>
      </c>
      <c r="E1096" t="s">
        <v>40</v>
      </c>
      <c r="F1096">
        <v>0</v>
      </c>
      <c r="G1096" t="e">
        <v>#N/A</v>
      </c>
      <c r="H1096" t="e">
        <v>#N/A</v>
      </c>
      <c r="I1096" t="e">
        <v>#N/A</v>
      </c>
      <c r="J1096" t="e">
        <v>#N/A</v>
      </c>
      <c r="K1096" t="e">
        <v>#N/A</v>
      </c>
      <c r="L1096" t="s">
        <v>40</v>
      </c>
      <c r="M1096" t="s">
        <v>41</v>
      </c>
      <c r="N1096">
        <v>1</v>
      </c>
      <c r="O1096">
        <v>4.6100000000000003</v>
      </c>
      <c r="P1096">
        <v>10.6</v>
      </c>
      <c r="Q1096">
        <v>48</v>
      </c>
      <c r="R1096" t="s">
        <v>52</v>
      </c>
      <c r="S1096">
        <v>95</v>
      </c>
      <c r="T1096">
        <v>373</v>
      </c>
      <c r="U1096">
        <v>186</v>
      </c>
      <c r="V1096">
        <v>95</v>
      </c>
      <c r="W1096">
        <v>11.1</v>
      </c>
      <c r="X1096">
        <f>VLOOKUP(A1096,眼底和Gensini!$A:$L,2,0)</f>
        <v>0.71050000000000002</v>
      </c>
      <c r="Y1096">
        <f>VLOOKUP($A1096,眼底和Gensini!$A:$L,2,0)</f>
        <v>0.71050000000000002</v>
      </c>
      <c r="Z1096">
        <f>VLOOKUP($A1096,眼底和Gensini!$A:$L,4,0)</f>
        <v>64</v>
      </c>
      <c r="AA1096">
        <f>VLOOKUP($A1096,眼底和Gensini!$A:$L,5,0)</f>
        <v>57.5</v>
      </c>
      <c r="AB1096">
        <f>VLOOKUP($A1096,眼底和Gensini!$A:$L,6,0)</f>
        <v>90</v>
      </c>
      <c r="AC1096">
        <f>VLOOKUP($A1096,眼底和Gensini!$A:$L,7,0)</f>
        <v>98</v>
      </c>
      <c r="AD1096">
        <f>VLOOKUP($A1096,眼底和Gensini!$A:$L,8,0)</f>
        <v>1.3274999999999999</v>
      </c>
      <c r="AE1096">
        <f>VLOOKUP($A1096,眼底和Gensini!$A:$L,9,0)</f>
        <v>1.431</v>
      </c>
      <c r="AF1096">
        <f>VLOOKUP($A1096,眼底和Gensini!$A:$L,10,0)</f>
        <v>0.73785000000000001</v>
      </c>
      <c r="AG1096">
        <f>VLOOKUP($A1096,眼底和Gensini!$A:$L,11,0)</f>
        <v>1.3601999999999901</v>
      </c>
      <c r="AH1096">
        <f>VLOOKUP($A1096,眼底和Gensini!$A:$L,12,0)</f>
        <v>48</v>
      </c>
    </row>
    <row r="1097" spans="1:34" x14ac:dyDescent="0.25">
      <c r="A1097">
        <v>418721</v>
      </c>
      <c r="B1097">
        <v>66</v>
      </c>
      <c r="C1097">
        <v>2</v>
      </c>
      <c r="D1097" t="s">
        <v>40</v>
      </c>
      <c r="E1097" t="s">
        <v>40</v>
      </c>
      <c r="F1097">
        <v>0</v>
      </c>
      <c r="G1097" t="s">
        <v>133</v>
      </c>
      <c r="H1097" t="s">
        <v>80</v>
      </c>
      <c r="I1097" t="s">
        <v>120</v>
      </c>
      <c r="J1097" t="s">
        <v>111</v>
      </c>
      <c r="K1097" t="s">
        <v>69</v>
      </c>
      <c r="L1097" t="s">
        <v>41</v>
      </c>
      <c r="M1097" t="s">
        <v>41</v>
      </c>
      <c r="N1097">
        <v>1</v>
      </c>
      <c r="O1097">
        <v>3.82</v>
      </c>
      <c r="P1097">
        <v>5.9</v>
      </c>
      <c r="Q1097">
        <v>36</v>
      </c>
      <c r="R1097">
        <v>12.5</v>
      </c>
      <c r="S1097">
        <v>79</v>
      </c>
      <c r="T1097">
        <v>282</v>
      </c>
      <c r="U1097">
        <v>216</v>
      </c>
      <c r="V1097">
        <v>13</v>
      </c>
      <c r="W1097">
        <v>2.2999999999999998</v>
      </c>
      <c r="X1097">
        <f>VLOOKUP(A1097,眼底和Gensini!$A:$L,2,0)</f>
        <v>0.78600000000000003</v>
      </c>
      <c r="Y1097">
        <f>VLOOKUP($A1097,眼底和Gensini!$A:$L,2,0)</f>
        <v>0.78600000000000003</v>
      </c>
      <c r="Z1097">
        <f>VLOOKUP($A1097,眼底和Gensini!$A:$L,4,0)</f>
        <v>78.5</v>
      </c>
      <c r="AA1097">
        <f>VLOOKUP($A1097,眼底和Gensini!$A:$L,5,0)</f>
        <v>68</v>
      </c>
      <c r="AB1097">
        <f>VLOOKUP($A1097,眼底和Gensini!$A:$L,6,0)</f>
        <v>99</v>
      </c>
      <c r="AC1097">
        <f>VLOOKUP($A1097,眼底和Gensini!$A:$L,7,0)</f>
        <v>107.5</v>
      </c>
      <c r="AD1097">
        <f>VLOOKUP($A1097,眼底和Gensini!$A:$L,8,0)</f>
        <v>1.579</v>
      </c>
      <c r="AE1097">
        <f>VLOOKUP($A1097,眼底和Gensini!$A:$L,9,0)</f>
        <v>1.60099999999999</v>
      </c>
      <c r="AF1097">
        <f>VLOOKUP($A1097,眼底和Gensini!$A:$L,10,0)</f>
        <v>0.65344999999999898</v>
      </c>
      <c r="AG1097">
        <f>VLOOKUP($A1097,眼底和Gensini!$A:$L,11,0)</f>
        <v>1.3390499999999901</v>
      </c>
      <c r="AH1097">
        <f>VLOOKUP($A1097,眼底和Gensini!$A:$L,12,0)</f>
        <v>36</v>
      </c>
    </row>
    <row r="1098" spans="1:34" x14ac:dyDescent="0.25">
      <c r="A1098">
        <v>224229</v>
      </c>
      <c r="B1098">
        <v>58</v>
      </c>
      <c r="C1098">
        <v>2</v>
      </c>
      <c r="D1098" t="s">
        <v>40</v>
      </c>
      <c r="E1098" t="s">
        <v>41</v>
      </c>
      <c r="F1098">
        <v>0</v>
      </c>
      <c r="G1098" t="s">
        <v>57</v>
      </c>
      <c r="H1098" t="s">
        <v>43</v>
      </c>
      <c r="I1098" t="s">
        <v>43</v>
      </c>
      <c r="J1098" t="s">
        <v>125</v>
      </c>
      <c r="K1098" t="s">
        <v>72</v>
      </c>
      <c r="L1098" t="s">
        <v>41</v>
      </c>
      <c r="M1098" t="s">
        <v>40</v>
      </c>
      <c r="N1098">
        <v>1</v>
      </c>
      <c r="O1098">
        <v>4.45</v>
      </c>
      <c r="P1098">
        <v>5.5</v>
      </c>
      <c r="Q1098">
        <v>6</v>
      </c>
      <c r="R1098">
        <v>3.6</v>
      </c>
      <c r="S1098">
        <v>52</v>
      </c>
      <c r="T1098">
        <v>374</v>
      </c>
      <c r="U1098">
        <v>123</v>
      </c>
      <c r="V1098">
        <v>19</v>
      </c>
      <c r="W1098">
        <v>4.3</v>
      </c>
      <c r="X1098">
        <f>VLOOKUP(A1098,眼底和Gensini!$A:$L,2,0)</f>
        <v>0.84149999999999903</v>
      </c>
      <c r="Y1098">
        <f>VLOOKUP($A1098,眼底和Gensini!$A:$L,2,0)</f>
        <v>0.84149999999999903</v>
      </c>
      <c r="Z1098">
        <f>VLOOKUP($A1098,眼底和Gensini!$A:$L,4,0)</f>
        <v>51</v>
      </c>
      <c r="AA1098">
        <f>VLOOKUP($A1098,眼底和Gensini!$A:$L,5,0)</f>
        <v>51.5</v>
      </c>
      <c r="AB1098">
        <f>VLOOKUP($A1098,眼底和Gensini!$A:$L,6,0)</f>
        <v>62</v>
      </c>
      <c r="AC1098">
        <f>VLOOKUP($A1098,眼底和Gensini!$A:$L,7,0)</f>
        <v>86.5</v>
      </c>
      <c r="AD1098">
        <f>VLOOKUP($A1098,眼底和Gensini!$A:$L,8,0)</f>
        <v>1.6839999999999999</v>
      </c>
      <c r="AE1098">
        <f>VLOOKUP($A1098,眼底和Gensini!$A:$L,9,0)</f>
        <v>1.69599999999999</v>
      </c>
      <c r="AF1098">
        <f>VLOOKUP($A1098,眼底和Gensini!$A:$L,10,0)</f>
        <v>1.0554999999999899</v>
      </c>
      <c r="AG1098">
        <f>VLOOKUP($A1098,眼底和Gensini!$A:$L,11,0)</f>
        <v>1.46749999999999</v>
      </c>
      <c r="AH1098">
        <f>VLOOKUP($A1098,眼底和Gensini!$A:$L,12,0)</f>
        <v>6</v>
      </c>
    </row>
    <row r="1099" spans="1:34" x14ac:dyDescent="0.25">
      <c r="A1099">
        <v>417361</v>
      </c>
      <c r="B1099">
        <v>65</v>
      </c>
      <c r="C1099">
        <v>2</v>
      </c>
      <c r="D1099" t="s">
        <v>40</v>
      </c>
      <c r="E1099" t="s">
        <v>41</v>
      </c>
      <c r="F1099">
        <v>0</v>
      </c>
      <c r="G1099" t="s">
        <v>159</v>
      </c>
      <c r="H1099" t="s">
        <v>96</v>
      </c>
      <c r="I1099" t="s">
        <v>72</v>
      </c>
      <c r="J1099" t="s">
        <v>152</v>
      </c>
      <c r="K1099" t="s">
        <v>72</v>
      </c>
      <c r="L1099" t="s">
        <v>41</v>
      </c>
      <c r="M1099" t="s">
        <v>41</v>
      </c>
      <c r="N1099">
        <v>1</v>
      </c>
      <c r="O1099" t="e">
        <v>#N/A</v>
      </c>
      <c r="P1099">
        <v>8.6</v>
      </c>
      <c r="Q1099">
        <v>100</v>
      </c>
      <c r="R1099">
        <v>11</v>
      </c>
      <c r="S1099">
        <v>127</v>
      </c>
      <c r="T1099">
        <v>365</v>
      </c>
      <c r="U1099">
        <v>353</v>
      </c>
      <c r="V1099">
        <v>34</v>
      </c>
      <c r="W1099">
        <v>9.3000000000000007</v>
      </c>
      <c r="X1099">
        <f>VLOOKUP(A1099,眼底和Gensini!$A:$L,2,0)</f>
        <v>0.53200000000000003</v>
      </c>
      <c r="Y1099">
        <f>VLOOKUP($A1099,眼底和Gensini!$A:$L,2,0)</f>
        <v>0.53200000000000003</v>
      </c>
      <c r="Z1099">
        <f>VLOOKUP($A1099,眼底和Gensini!$A:$L,4,0)</f>
        <v>57</v>
      </c>
      <c r="AA1099">
        <f>VLOOKUP($A1099,眼底和Gensini!$A:$L,5,0)</f>
        <v>51</v>
      </c>
      <c r="AB1099">
        <f>VLOOKUP($A1099,眼底和Gensini!$A:$L,6,0)</f>
        <v>93.5</v>
      </c>
      <c r="AC1099">
        <f>VLOOKUP($A1099,眼底和Gensini!$A:$L,7,0)</f>
        <v>120</v>
      </c>
      <c r="AD1099">
        <f>VLOOKUP($A1099,眼底和Gensini!$A:$L,8,0)</f>
        <v>1.2845</v>
      </c>
      <c r="AE1099">
        <f>VLOOKUP($A1099,眼底和Gensini!$A:$L,9,0)</f>
        <v>1.4125000000000001</v>
      </c>
      <c r="AF1099">
        <f>VLOOKUP($A1099,眼底和Gensini!$A:$L,10,0)</f>
        <v>0.67064999999999997</v>
      </c>
      <c r="AG1099">
        <f>VLOOKUP($A1099,眼底和Gensini!$A:$L,11,0)</f>
        <v>1.5434000000000001</v>
      </c>
      <c r="AH1099">
        <f>VLOOKUP($A1099,眼底和Gensini!$A:$L,12,0)</f>
        <v>100</v>
      </c>
    </row>
    <row r="1100" spans="1:34" x14ac:dyDescent="0.25">
      <c r="A1100">
        <v>399016</v>
      </c>
      <c r="B1100">
        <v>53</v>
      </c>
      <c r="C1100">
        <v>1</v>
      </c>
      <c r="D1100" t="s">
        <v>41</v>
      </c>
      <c r="E1100" t="s">
        <v>41</v>
      </c>
      <c r="F1100">
        <v>0</v>
      </c>
      <c r="G1100" t="s">
        <v>53</v>
      </c>
      <c r="H1100" t="s">
        <v>117</v>
      </c>
      <c r="I1100" t="s">
        <v>51</v>
      </c>
      <c r="J1100" t="s">
        <v>149</v>
      </c>
      <c r="K1100" t="s">
        <v>69</v>
      </c>
      <c r="L1100" t="s">
        <v>40</v>
      </c>
      <c r="M1100" t="s">
        <v>41</v>
      </c>
      <c r="N1100">
        <v>1</v>
      </c>
      <c r="O1100">
        <v>3.62</v>
      </c>
      <c r="P1100">
        <v>5.9</v>
      </c>
      <c r="Q1100">
        <v>58</v>
      </c>
      <c r="R1100" t="s">
        <v>52</v>
      </c>
      <c r="S1100">
        <v>72</v>
      </c>
      <c r="T1100">
        <v>381</v>
      </c>
      <c r="U1100">
        <v>133</v>
      </c>
      <c r="V1100">
        <v>125</v>
      </c>
      <c r="W1100">
        <v>11.2</v>
      </c>
      <c r="X1100">
        <f>VLOOKUP(A1100,眼底和Gensini!$A:$L,2,0)</f>
        <v>0.54800000000000004</v>
      </c>
      <c r="Y1100">
        <f>VLOOKUP($A1100,眼底和Gensini!$A:$L,2,0)</f>
        <v>0.54800000000000004</v>
      </c>
      <c r="Z1100">
        <f>VLOOKUP($A1100,眼底和Gensini!$A:$L,4,0)</f>
        <v>49</v>
      </c>
      <c r="AA1100">
        <f>VLOOKUP($A1100,眼底和Gensini!$A:$L,5,0)</f>
        <v>50.5</v>
      </c>
      <c r="AB1100">
        <f>VLOOKUP($A1100,眼底和Gensini!$A:$L,6,0)</f>
        <v>90.5</v>
      </c>
      <c r="AC1100">
        <f>VLOOKUP($A1100,眼底和Gensini!$A:$L,7,0)</f>
        <v>79.5</v>
      </c>
      <c r="AD1100">
        <f>VLOOKUP($A1100,眼底和Gensini!$A:$L,8,0)</f>
        <v>1.542</v>
      </c>
      <c r="AE1100">
        <f>VLOOKUP($A1100,眼底和Gensini!$A:$L,9,0)</f>
        <v>1.59899999999999</v>
      </c>
      <c r="AF1100">
        <f>VLOOKUP($A1100,眼底和Gensini!$A:$L,10,0)</f>
        <v>1.31765</v>
      </c>
      <c r="AG1100">
        <f>VLOOKUP($A1100,眼底和Gensini!$A:$L,11,0)</f>
        <v>1.7846500000000001</v>
      </c>
      <c r="AH1100">
        <f>VLOOKUP($A1100,眼底和Gensini!$A:$L,12,0)</f>
        <v>58</v>
      </c>
    </row>
    <row r="1101" spans="1:34" x14ac:dyDescent="0.25">
      <c r="A1101">
        <v>418822</v>
      </c>
      <c r="B1101">
        <v>66</v>
      </c>
      <c r="C1101">
        <v>2</v>
      </c>
      <c r="D1101" t="s">
        <v>40</v>
      </c>
      <c r="E1101" t="s">
        <v>41</v>
      </c>
      <c r="F1101">
        <v>0</v>
      </c>
      <c r="G1101" t="s">
        <v>98</v>
      </c>
      <c r="H1101" t="s">
        <v>165</v>
      </c>
      <c r="I1101" t="s">
        <v>55</v>
      </c>
      <c r="J1101" t="s">
        <v>132</v>
      </c>
      <c r="K1101" t="s">
        <v>76</v>
      </c>
      <c r="L1101" t="s">
        <v>41</v>
      </c>
      <c r="M1101" t="s">
        <v>41</v>
      </c>
      <c r="N1101">
        <v>1</v>
      </c>
      <c r="O1101">
        <v>3.88</v>
      </c>
      <c r="P1101">
        <v>8.4</v>
      </c>
      <c r="Q1101">
        <v>18</v>
      </c>
      <c r="R1101" t="s">
        <v>52</v>
      </c>
      <c r="S1101">
        <v>53</v>
      </c>
      <c r="T1101">
        <v>425</v>
      </c>
      <c r="U1101">
        <v>209</v>
      </c>
      <c r="V1101">
        <v>103</v>
      </c>
      <c r="W1101">
        <v>17.7</v>
      </c>
      <c r="X1101">
        <f>VLOOKUP(A1101,眼底和Gensini!$A:$L,2,0)</f>
        <v>0.82099999999999895</v>
      </c>
      <c r="Y1101">
        <f>VLOOKUP($A1101,眼底和Gensini!$A:$L,2,0)</f>
        <v>0.82099999999999895</v>
      </c>
      <c r="Z1101">
        <f>VLOOKUP($A1101,眼底和Gensini!$A:$L,4,0)</f>
        <v>74</v>
      </c>
      <c r="AA1101">
        <f>VLOOKUP($A1101,眼底和Gensini!$A:$L,5,0)</f>
        <v>67.5</v>
      </c>
      <c r="AB1101">
        <f>VLOOKUP($A1101,眼底和Gensini!$A:$L,6,0)</f>
        <v>90</v>
      </c>
      <c r="AC1101">
        <f>VLOOKUP($A1101,眼底和Gensini!$A:$L,7,0)</f>
        <v>114.5</v>
      </c>
      <c r="AD1101">
        <f>VLOOKUP($A1101,眼底和Gensini!$A:$L,8,0)</f>
        <v>1.446</v>
      </c>
      <c r="AE1101">
        <f>VLOOKUP($A1101,眼底和Gensini!$A:$L,9,0)</f>
        <v>1.5349999999999999</v>
      </c>
      <c r="AF1101">
        <f>VLOOKUP($A1101,眼底和Gensini!$A:$L,10,0)</f>
        <v>1.08755</v>
      </c>
      <c r="AG1101">
        <f>VLOOKUP($A1101,眼底和Gensini!$A:$L,11,0)</f>
        <v>1.29584999999999</v>
      </c>
      <c r="AH1101">
        <f>VLOOKUP($A1101,眼底和Gensini!$A:$L,12,0)</f>
        <v>18</v>
      </c>
    </row>
    <row r="1102" spans="1:34" x14ac:dyDescent="0.25">
      <c r="A1102">
        <v>370487</v>
      </c>
      <c r="B1102">
        <v>63</v>
      </c>
      <c r="C1102">
        <v>2</v>
      </c>
      <c r="D1102" t="s">
        <v>40</v>
      </c>
      <c r="E1102" t="s">
        <v>40</v>
      </c>
      <c r="F1102">
        <v>0</v>
      </c>
      <c r="G1102" t="s">
        <v>138</v>
      </c>
      <c r="H1102" t="s">
        <v>63</v>
      </c>
      <c r="I1102" t="s">
        <v>51</v>
      </c>
      <c r="J1102" t="s">
        <v>111</v>
      </c>
      <c r="K1102" t="s">
        <v>80</v>
      </c>
      <c r="L1102" t="s">
        <v>41</v>
      </c>
      <c r="M1102" t="s">
        <v>41</v>
      </c>
      <c r="N1102">
        <v>1</v>
      </c>
      <c r="O1102">
        <v>8.74</v>
      </c>
      <c r="P1102">
        <v>6.4</v>
      </c>
      <c r="Q1102">
        <v>10</v>
      </c>
      <c r="R1102" t="s">
        <v>52</v>
      </c>
      <c r="S1102">
        <v>84</v>
      </c>
      <c r="T1102">
        <v>319</v>
      </c>
      <c r="U1102">
        <v>192</v>
      </c>
      <c r="V1102">
        <v>222</v>
      </c>
      <c r="W1102">
        <v>16.600000000000001</v>
      </c>
      <c r="X1102">
        <f>VLOOKUP(A1102,眼底和Gensini!$A:$L,2,0)</f>
        <v>0.67900000000000005</v>
      </c>
      <c r="Y1102">
        <f>VLOOKUP($A1102,眼底和Gensini!$A:$L,2,0)</f>
        <v>0.67900000000000005</v>
      </c>
      <c r="Z1102">
        <f>VLOOKUP($A1102,眼底和Gensini!$A:$L,4,0)</f>
        <v>68.5</v>
      </c>
      <c r="AA1102">
        <f>VLOOKUP($A1102,眼底和Gensini!$A:$L,5,0)</f>
        <v>69.5</v>
      </c>
      <c r="AB1102">
        <f>VLOOKUP($A1102,眼底和Gensini!$A:$L,6,0)</f>
        <v>102</v>
      </c>
      <c r="AC1102">
        <f>VLOOKUP($A1102,眼底和Gensini!$A:$L,7,0)</f>
        <v>128.5</v>
      </c>
      <c r="AD1102">
        <f>VLOOKUP($A1102,眼底和Gensini!$A:$L,8,0)</f>
        <v>1.5754999999999899</v>
      </c>
      <c r="AE1102">
        <f>VLOOKUP($A1102,眼底和Gensini!$A:$L,9,0)</f>
        <v>1.6160000000000001</v>
      </c>
      <c r="AF1102">
        <f>VLOOKUP($A1102,眼底和Gensini!$A:$L,10,0)</f>
        <v>0.82139999999999902</v>
      </c>
      <c r="AG1102">
        <f>VLOOKUP($A1102,眼底和Gensini!$A:$L,11,0)</f>
        <v>1.84415</v>
      </c>
      <c r="AH1102">
        <f>VLOOKUP($A1102,眼底和Gensini!$A:$L,12,0)</f>
        <v>10</v>
      </c>
    </row>
    <row r="1103" spans="1:34" x14ac:dyDescent="0.25">
      <c r="A1103">
        <v>23379</v>
      </c>
      <c r="B1103">
        <v>75</v>
      </c>
      <c r="C1103">
        <v>2</v>
      </c>
      <c r="D1103" t="s">
        <v>41</v>
      </c>
      <c r="E1103" t="s">
        <v>41</v>
      </c>
      <c r="F1103">
        <v>0</v>
      </c>
      <c r="G1103" t="s">
        <v>57</v>
      </c>
      <c r="H1103" t="s">
        <v>121</v>
      </c>
      <c r="I1103" t="s">
        <v>72</v>
      </c>
      <c r="J1103" t="s">
        <v>177</v>
      </c>
      <c r="K1103" t="s">
        <v>72</v>
      </c>
      <c r="L1103" t="s">
        <v>41</v>
      </c>
      <c r="M1103" t="s">
        <v>40</v>
      </c>
      <c r="N1103">
        <v>1</v>
      </c>
      <c r="O1103">
        <v>4.2699999999999996</v>
      </c>
      <c r="P1103">
        <v>5.8</v>
      </c>
      <c r="Q1103">
        <v>4</v>
      </c>
      <c r="R1103" t="s">
        <v>52</v>
      </c>
      <c r="S1103">
        <v>68</v>
      </c>
      <c r="T1103">
        <v>393</v>
      </c>
      <c r="U1103">
        <v>189</v>
      </c>
      <c r="V1103">
        <v>187</v>
      </c>
      <c r="W1103">
        <v>10.9</v>
      </c>
      <c r="X1103">
        <f>VLOOKUP(A1103,眼底和Gensini!$A:$L,2,0)</f>
        <v>0.91949999999999998</v>
      </c>
      <c r="Y1103">
        <f>VLOOKUP($A1103,眼底和Gensini!$A:$L,2,0)</f>
        <v>0.91949999999999998</v>
      </c>
      <c r="Z1103">
        <f>VLOOKUP($A1103,眼底和Gensini!$A:$L,4,0)</f>
        <v>78</v>
      </c>
      <c r="AA1103">
        <f>VLOOKUP($A1103,眼底和Gensini!$A:$L,5,0)</f>
        <v>44.5</v>
      </c>
      <c r="AB1103">
        <f>VLOOKUP($A1103,眼底和Gensini!$A:$L,6,0)</f>
        <v>84.5</v>
      </c>
      <c r="AC1103">
        <f>VLOOKUP($A1103,眼底和Gensini!$A:$L,7,0)</f>
        <v>78.5</v>
      </c>
      <c r="AD1103">
        <f>VLOOKUP($A1103,眼底和Gensini!$A:$L,8,0)</f>
        <v>1.3740000000000001</v>
      </c>
      <c r="AE1103">
        <f>VLOOKUP($A1103,眼底和Gensini!$A:$L,9,0)</f>
        <v>1.379</v>
      </c>
      <c r="AF1103">
        <f>VLOOKUP($A1103,眼底和Gensini!$A:$L,10,0)</f>
        <v>0.92734999999999901</v>
      </c>
      <c r="AG1103">
        <f>VLOOKUP($A1103,眼底和Gensini!$A:$L,11,0)</f>
        <v>1.1978499999999901</v>
      </c>
      <c r="AH1103">
        <f>VLOOKUP($A1103,眼底和Gensini!$A:$L,12,0)</f>
        <v>4</v>
      </c>
    </row>
    <row r="1104" spans="1:34" x14ac:dyDescent="0.25">
      <c r="A1104">
        <v>418870</v>
      </c>
      <c r="B1104">
        <v>67</v>
      </c>
      <c r="C1104">
        <v>1</v>
      </c>
      <c r="D1104" t="s">
        <v>41</v>
      </c>
      <c r="E1104" t="s">
        <v>40</v>
      </c>
      <c r="F1104">
        <v>0</v>
      </c>
      <c r="G1104" t="s">
        <v>53</v>
      </c>
      <c r="H1104" t="s">
        <v>72</v>
      </c>
      <c r="I1104" t="s">
        <v>51</v>
      </c>
      <c r="J1104" t="s">
        <v>68</v>
      </c>
      <c r="K1104" t="s">
        <v>83</v>
      </c>
      <c r="L1104" t="s">
        <v>41</v>
      </c>
      <c r="M1104" t="s">
        <v>40</v>
      </c>
      <c r="N1104">
        <v>1</v>
      </c>
      <c r="O1104">
        <v>2.88</v>
      </c>
      <c r="P1104">
        <v>5.5</v>
      </c>
      <c r="Q1104">
        <v>22</v>
      </c>
      <c r="R1104">
        <v>1.6</v>
      </c>
      <c r="S1104">
        <v>68</v>
      </c>
      <c r="T1104">
        <v>294</v>
      </c>
      <c r="U1104">
        <v>190</v>
      </c>
      <c r="V1104">
        <v>102</v>
      </c>
      <c r="W1104">
        <v>2.2999999999999998</v>
      </c>
      <c r="X1104">
        <f>VLOOKUP(A1104,眼底和Gensini!$A:$L,2,0)</f>
        <v>0.71699999999999997</v>
      </c>
      <c r="Y1104">
        <f>VLOOKUP($A1104,眼底和Gensini!$A:$L,2,0)</f>
        <v>0.71699999999999997</v>
      </c>
      <c r="Z1104">
        <f>VLOOKUP($A1104,眼底和Gensini!$A:$L,4,0)</f>
        <v>57</v>
      </c>
      <c r="AA1104">
        <f>VLOOKUP($A1104,眼底和Gensini!$A:$L,5,0)</f>
        <v>46</v>
      </c>
      <c r="AB1104">
        <f>VLOOKUP($A1104,眼底和Gensini!$A:$L,6,0)</f>
        <v>78</v>
      </c>
      <c r="AC1104">
        <f>VLOOKUP($A1104,眼底和Gensini!$A:$L,7,0)</f>
        <v>82</v>
      </c>
      <c r="AD1104">
        <f>VLOOKUP($A1104,眼底和Gensini!$A:$L,8,0)</f>
        <v>1.472</v>
      </c>
      <c r="AE1104">
        <f>VLOOKUP($A1104,眼底和Gensini!$A:$L,9,0)</f>
        <v>1.5545</v>
      </c>
      <c r="AF1104">
        <f>VLOOKUP($A1104,眼底和Gensini!$A:$L,10,0)</f>
        <v>0.91610000000000003</v>
      </c>
      <c r="AG1104">
        <f>VLOOKUP($A1104,眼底和Gensini!$A:$L,11,0)</f>
        <v>1.3115000000000001</v>
      </c>
      <c r="AH1104">
        <f>VLOOKUP($A1104,眼底和Gensini!$A:$L,12,0)</f>
        <v>22</v>
      </c>
    </row>
    <row r="1105" spans="1:34" x14ac:dyDescent="0.25">
      <c r="A1105">
        <v>370707</v>
      </c>
      <c r="B1105">
        <v>70</v>
      </c>
      <c r="C1105">
        <v>2</v>
      </c>
      <c r="D1105" t="s">
        <v>40</v>
      </c>
      <c r="E1105" t="s">
        <v>41</v>
      </c>
      <c r="F1105">
        <v>0</v>
      </c>
      <c r="G1105" t="s">
        <v>87</v>
      </c>
      <c r="H1105" t="s">
        <v>74</v>
      </c>
      <c r="I1105" t="s">
        <v>70</v>
      </c>
      <c r="J1105" t="s">
        <v>142</v>
      </c>
      <c r="K1105" t="s">
        <v>74</v>
      </c>
      <c r="L1105" t="s">
        <v>41</v>
      </c>
      <c r="M1105" t="s">
        <v>40</v>
      </c>
      <c r="N1105">
        <v>1</v>
      </c>
      <c r="O1105">
        <v>4.2300000000000004</v>
      </c>
      <c r="P1105">
        <v>6.3</v>
      </c>
      <c r="Q1105">
        <v>26</v>
      </c>
      <c r="R1105" t="s">
        <v>52</v>
      </c>
      <c r="S1105">
        <v>49</v>
      </c>
      <c r="T1105">
        <v>313</v>
      </c>
      <c r="U1105">
        <v>153</v>
      </c>
      <c r="V1105">
        <v>55</v>
      </c>
      <c r="W1105">
        <v>2.2000000000000002</v>
      </c>
      <c r="X1105">
        <f>VLOOKUP(A1105,眼底和Gensini!$A:$L,2,0)</f>
        <v>0.66399999999999904</v>
      </c>
      <c r="Y1105">
        <f>VLOOKUP($A1105,眼底和Gensini!$A:$L,2,0)</f>
        <v>0.66399999999999904</v>
      </c>
      <c r="Z1105">
        <f>VLOOKUP($A1105,眼底和Gensini!$A:$L,4,0)</f>
        <v>50.5</v>
      </c>
      <c r="AA1105">
        <f>VLOOKUP($A1105,眼底和Gensini!$A:$L,5,0)</f>
        <v>49</v>
      </c>
      <c r="AB1105">
        <f>VLOOKUP($A1105,眼底和Gensini!$A:$L,6,0)</f>
        <v>76.5</v>
      </c>
      <c r="AC1105">
        <f>VLOOKUP($A1105,眼底和Gensini!$A:$L,7,0)</f>
        <v>70</v>
      </c>
      <c r="AD1105">
        <f>VLOOKUP($A1105,眼底和Gensini!$A:$L,8,0)</f>
        <v>1.4449999999999901</v>
      </c>
      <c r="AE1105">
        <f>VLOOKUP($A1105,眼底和Gensini!$A:$L,9,0)</f>
        <v>1.54199999999999</v>
      </c>
      <c r="AF1105">
        <f>VLOOKUP($A1105,眼底和Gensini!$A:$L,10,0)</f>
        <v>0.93839999999999901</v>
      </c>
      <c r="AG1105">
        <f>VLOOKUP($A1105,眼底和Gensini!$A:$L,11,0)</f>
        <v>1.0953999999999999</v>
      </c>
      <c r="AH1105">
        <f>VLOOKUP($A1105,眼底和Gensini!$A:$L,12,0)</f>
        <v>26</v>
      </c>
    </row>
    <row r="1106" spans="1:34" x14ac:dyDescent="0.25">
      <c r="A1106">
        <v>418956</v>
      </c>
      <c r="B1106">
        <v>62</v>
      </c>
      <c r="C1106">
        <v>1</v>
      </c>
      <c r="D1106" t="s">
        <v>40</v>
      </c>
      <c r="E1106" t="s">
        <v>41</v>
      </c>
      <c r="F1106">
        <v>0</v>
      </c>
      <c r="G1106" t="s">
        <v>137</v>
      </c>
      <c r="H1106" t="s">
        <v>63</v>
      </c>
      <c r="I1106" t="s">
        <v>72</v>
      </c>
      <c r="J1106" t="s">
        <v>93</v>
      </c>
      <c r="K1106" t="s">
        <v>112</v>
      </c>
      <c r="L1106" t="s">
        <v>41</v>
      </c>
      <c r="M1106" t="s">
        <v>41</v>
      </c>
      <c r="N1106">
        <v>1</v>
      </c>
      <c r="O1106">
        <v>4.88</v>
      </c>
      <c r="P1106">
        <v>5.9</v>
      </c>
      <c r="Q1106">
        <v>6</v>
      </c>
      <c r="R1106" t="s">
        <v>52</v>
      </c>
      <c r="S1106">
        <v>61</v>
      </c>
      <c r="T1106">
        <v>480</v>
      </c>
      <c r="U1106">
        <v>127</v>
      </c>
      <c r="V1106">
        <v>136</v>
      </c>
      <c r="W1106">
        <v>12.2</v>
      </c>
      <c r="X1106">
        <f>VLOOKUP(A1106,眼底和Gensini!$A:$L,2,0)</f>
        <v>0.67299999999999904</v>
      </c>
      <c r="Y1106">
        <f>VLOOKUP($A1106,眼底和Gensini!$A:$L,2,0)</f>
        <v>0.67299999999999904</v>
      </c>
      <c r="Z1106">
        <f>VLOOKUP($A1106,眼底和Gensini!$A:$L,4,0)</f>
        <v>52</v>
      </c>
      <c r="AA1106">
        <f>VLOOKUP($A1106,眼底和Gensini!$A:$L,5,0)</f>
        <v>59</v>
      </c>
      <c r="AB1106">
        <f>VLOOKUP($A1106,眼底和Gensini!$A:$L,6,0)</f>
        <v>71</v>
      </c>
      <c r="AC1106">
        <f>VLOOKUP($A1106,眼底和Gensini!$A:$L,7,0)</f>
        <v>88.5</v>
      </c>
      <c r="AD1106">
        <f>VLOOKUP($A1106,眼底和Gensini!$A:$L,8,0)</f>
        <v>1.4289999999999901</v>
      </c>
      <c r="AE1106">
        <f>VLOOKUP($A1106,眼底和Gensini!$A:$L,9,0)</f>
        <v>1.522</v>
      </c>
      <c r="AF1106">
        <f>VLOOKUP($A1106,眼底和Gensini!$A:$L,10,0)</f>
        <v>0.74375000000000002</v>
      </c>
      <c r="AG1106">
        <f>VLOOKUP($A1106,眼底和Gensini!$A:$L,11,0)</f>
        <v>0.98855000000000004</v>
      </c>
      <c r="AH1106">
        <f>VLOOKUP($A1106,眼底和Gensini!$A:$L,12,0)</f>
        <v>6</v>
      </c>
    </row>
    <row r="1107" spans="1:34" x14ac:dyDescent="0.25">
      <c r="A1107">
        <v>418877</v>
      </c>
      <c r="B1107">
        <v>60</v>
      </c>
      <c r="C1107">
        <v>1</v>
      </c>
      <c r="D1107" t="s">
        <v>40</v>
      </c>
      <c r="E1107" t="s">
        <v>41</v>
      </c>
      <c r="F1107">
        <v>0</v>
      </c>
      <c r="G1107" t="s">
        <v>42</v>
      </c>
      <c r="H1107" t="s">
        <v>84</v>
      </c>
      <c r="I1107" t="s">
        <v>51</v>
      </c>
      <c r="J1107" t="s">
        <v>125</v>
      </c>
      <c r="K1107" t="s">
        <v>43</v>
      </c>
      <c r="L1107" t="s">
        <v>41</v>
      </c>
      <c r="M1107" t="s">
        <v>41</v>
      </c>
      <c r="N1107">
        <v>1</v>
      </c>
      <c r="O1107">
        <v>4.26</v>
      </c>
      <c r="P1107">
        <v>5.7</v>
      </c>
      <c r="Q1107">
        <v>10</v>
      </c>
      <c r="R1107" t="e">
        <v>#N/A</v>
      </c>
      <c r="S1107">
        <v>70</v>
      </c>
      <c r="T1107">
        <v>441</v>
      </c>
      <c r="U1107">
        <v>170</v>
      </c>
      <c r="V1107">
        <v>116</v>
      </c>
      <c r="W1107">
        <v>2.9</v>
      </c>
      <c r="X1107">
        <f>VLOOKUP(A1107,眼底和Gensini!$A:$L,2,0)</f>
        <v>0.66500000000000004</v>
      </c>
      <c r="Y1107">
        <f>VLOOKUP($A1107,眼底和Gensini!$A:$L,2,0)</f>
        <v>0.66500000000000004</v>
      </c>
      <c r="Z1107">
        <f>VLOOKUP($A1107,眼底和Gensini!$A:$L,4,0)</f>
        <v>65</v>
      </c>
      <c r="AA1107">
        <f>VLOOKUP($A1107,眼底和Gensini!$A:$L,5,0)</f>
        <v>56</v>
      </c>
      <c r="AB1107">
        <f>VLOOKUP($A1107,眼底和Gensini!$A:$L,6,0)</f>
        <v>99.5</v>
      </c>
      <c r="AC1107">
        <f>VLOOKUP($A1107,眼底和Gensini!$A:$L,7,0)</f>
        <v>107.5</v>
      </c>
      <c r="AD1107">
        <f>VLOOKUP($A1107,眼底和Gensini!$A:$L,8,0)</f>
        <v>1.621</v>
      </c>
      <c r="AE1107">
        <f>VLOOKUP($A1107,眼底和Gensini!$A:$L,9,0)</f>
        <v>1.64149999999999</v>
      </c>
      <c r="AF1107">
        <f>VLOOKUP($A1107,眼底和Gensini!$A:$L,10,0)</f>
        <v>1.3540000000000001</v>
      </c>
      <c r="AG1107">
        <f>VLOOKUP($A1107,眼底和Gensini!$A:$L,11,0)</f>
        <v>1.36805</v>
      </c>
      <c r="AH1107">
        <f>VLOOKUP($A1107,眼底和Gensini!$A:$L,12,0)</f>
        <v>10</v>
      </c>
    </row>
    <row r="1108" spans="1:34" x14ac:dyDescent="0.25">
      <c r="A1108">
        <v>419009</v>
      </c>
      <c r="B1108">
        <v>66</v>
      </c>
      <c r="C1108">
        <v>1</v>
      </c>
      <c r="D1108" t="s">
        <v>41</v>
      </c>
      <c r="E1108" t="s">
        <v>40</v>
      </c>
      <c r="F1108">
        <v>0</v>
      </c>
      <c r="G1108" t="s">
        <v>57</v>
      </c>
      <c r="H1108" t="e">
        <v>#N/A</v>
      </c>
      <c r="I1108" t="s">
        <v>127</v>
      </c>
      <c r="J1108" t="s">
        <v>123</v>
      </c>
      <c r="K1108" t="s">
        <v>72</v>
      </c>
      <c r="L1108" t="s">
        <v>40</v>
      </c>
      <c r="M1108" t="s">
        <v>41</v>
      </c>
      <c r="N1108">
        <v>1</v>
      </c>
      <c r="O1108">
        <v>3.73</v>
      </c>
      <c r="P1108">
        <v>5.5</v>
      </c>
      <c r="Q1108">
        <v>54</v>
      </c>
      <c r="R1108" t="s">
        <v>52</v>
      </c>
      <c r="S1108">
        <v>75</v>
      </c>
      <c r="T1108">
        <v>324</v>
      </c>
      <c r="U1108">
        <v>242</v>
      </c>
      <c r="V1108">
        <v>111</v>
      </c>
      <c r="W1108">
        <v>5</v>
      </c>
      <c r="X1108">
        <f>VLOOKUP(A1108,眼底和Gensini!$A:$L,2,0)</f>
        <v>0.73149999999999904</v>
      </c>
      <c r="Y1108">
        <f>VLOOKUP($A1108,眼底和Gensini!$A:$L,2,0)</f>
        <v>0.73149999999999904</v>
      </c>
      <c r="Z1108">
        <f>VLOOKUP($A1108,眼底和Gensini!$A:$L,4,0)</f>
        <v>55.5</v>
      </c>
      <c r="AA1108">
        <f>VLOOKUP($A1108,眼底和Gensini!$A:$L,5,0)</f>
        <v>51</v>
      </c>
      <c r="AB1108">
        <f>VLOOKUP($A1108,眼底和Gensini!$A:$L,6,0)</f>
        <v>77</v>
      </c>
      <c r="AC1108">
        <f>VLOOKUP($A1108,眼底和Gensini!$A:$L,7,0)</f>
        <v>89.5</v>
      </c>
      <c r="AD1108">
        <f>VLOOKUP($A1108,眼底和Gensini!$A:$L,8,0)</f>
        <v>1.456</v>
      </c>
      <c r="AE1108">
        <f>VLOOKUP($A1108,眼底和Gensini!$A:$L,9,0)</f>
        <v>1.496</v>
      </c>
      <c r="AF1108">
        <f>VLOOKUP($A1108,眼底和Gensini!$A:$L,10,0)</f>
        <v>1.0224</v>
      </c>
      <c r="AG1108">
        <f>VLOOKUP($A1108,眼底和Gensini!$A:$L,11,0)</f>
        <v>1.57395</v>
      </c>
      <c r="AH1108">
        <f>VLOOKUP($A1108,眼底和Gensini!$A:$L,12,0)</f>
        <v>54</v>
      </c>
    </row>
    <row r="1109" spans="1:34" x14ac:dyDescent="0.25">
      <c r="A1109">
        <v>419194</v>
      </c>
      <c r="B1109">
        <v>64</v>
      </c>
      <c r="C1109">
        <v>1</v>
      </c>
      <c r="D1109" t="s">
        <v>41</v>
      </c>
      <c r="E1109" t="s">
        <v>41</v>
      </c>
      <c r="F1109">
        <v>0</v>
      </c>
      <c r="G1109" t="s">
        <v>100</v>
      </c>
      <c r="H1109" t="s">
        <v>63</v>
      </c>
      <c r="I1109" t="s">
        <v>70</v>
      </c>
      <c r="J1109" t="s">
        <v>171</v>
      </c>
      <c r="K1109" t="s">
        <v>89</v>
      </c>
      <c r="L1109" t="s">
        <v>40</v>
      </c>
      <c r="M1109" t="s">
        <v>41</v>
      </c>
      <c r="N1109">
        <v>1</v>
      </c>
      <c r="O1109">
        <v>4.04</v>
      </c>
      <c r="P1109">
        <v>4.5999999999999996</v>
      </c>
      <c r="Q1109">
        <v>10</v>
      </c>
      <c r="R1109" t="s">
        <v>193</v>
      </c>
      <c r="S1109">
        <v>69</v>
      </c>
      <c r="T1109">
        <v>342</v>
      </c>
      <c r="U1109">
        <v>124</v>
      </c>
      <c r="V1109">
        <v>66</v>
      </c>
      <c r="W1109">
        <v>13.6</v>
      </c>
      <c r="X1109">
        <f>VLOOKUP(A1109,眼底和Gensini!$A:$L,2,0)</f>
        <v>0.69450000000000001</v>
      </c>
      <c r="Y1109">
        <f>VLOOKUP($A1109,眼底和Gensini!$A:$L,2,0)</f>
        <v>0.69450000000000001</v>
      </c>
      <c r="Z1109">
        <f>VLOOKUP($A1109,眼底和Gensini!$A:$L,4,0)</f>
        <v>64.5</v>
      </c>
      <c r="AA1109">
        <f>VLOOKUP($A1109,眼底和Gensini!$A:$L,5,0)</f>
        <v>58</v>
      </c>
      <c r="AB1109">
        <f>VLOOKUP($A1109,眼底和Gensini!$A:$L,6,0)</f>
        <v>94.5</v>
      </c>
      <c r="AC1109">
        <f>VLOOKUP($A1109,眼底和Gensini!$A:$L,7,0)</f>
        <v>93.5</v>
      </c>
      <c r="AD1109">
        <f>VLOOKUP($A1109,眼底和Gensini!$A:$L,8,0)</f>
        <v>1.5859999999999901</v>
      </c>
      <c r="AE1109">
        <f>VLOOKUP($A1109,眼底和Gensini!$A:$L,9,0)</f>
        <v>1.5745</v>
      </c>
      <c r="AF1109">
        <f>VLOOKUP($A1109,眼底和Gensini!$A:$L,10,0)</f>
        <v>0.74129999999999996</v>
      </c>
      <c r="AG1109">
        <f>VLOOKUP($A1109,眼底和Gensini!$A:$L,11,0)</f>
        <v>1.1707999999999901</v>
      </c>
      <c r="AH1109">
        <f>VLOOKUP($A1109,眼底和Gensini!$A:$L,12,0)</f>
        <v>10</v>
      </c>
    </row>
    <row r="1110" spans="1:34" x14ac:dyDescent="0.25">
      <c r="A1110">
        <v>396339</v>
      </c>
      <c r="B1110">
        <v>76</v>
      </c>
      <c r="C1110">
        <v>2</v>
      </c>
      <c r="D1110" t="s">
        <v>40</v>
      </c>
      <c r="E1110" t="s">
        <v>41</v>
      </c>
      <c r="F1110">
        <v>0</v>
      </c>
      <c r="G1110" t="s">
        <v>47</v>
      </c>
      <c r="H1110" t="s">
        <v>77</v>
      </c>
      <c r="I1110" t="s">
        <v>51</v>
      </c>
      <c r="J1110" t="s">
        <v>137</v>
      </c>
      <c r="K1110" t="s">
        <v>121</v>
      </c>
      <c r="L1110" t="s">
        <v>41</v>
      </c>
      <c r="M1110" t="s">
        <v>41</v>
      </c>
      <c r="N1110">
        <v>1</v>
      </c>
      <c r="O1110">
        <v>5.21</v>
      </c>
      <c r="P1110">
        <v>8.8000000000000007</v>
      </c>
      <c r="Q1110">
        <v>14</v>
      </c>
      <c r="R1110">
        <v>6.5</v>
      </c>
      <c r="S1110">
        <v>89</v>
      </c>
      <c r="T1110">
        <v>320</v>
      </c>
      <c r="U1110">
        <v>206</v>
      </c>
      <c r="V1110">
        <v>60</v>
      </c>
      <c r="W1110">
        <v>1.3</v>
      </c>
      <c r="X1110">
        <f>VLOOKUP(A1110,眼底和Gensini!$A:$L,2,0)</f>
        <v>0.88849999999999996</v>
      </c>
      <c r="Y1110">
        <f>VLOOKUP($A1110,眼底和Gensini!$A:$L,2,0)</f>
        <v>0.88849999999999996</v>
      </c>
      <c r="Z1110">
        <f>VLOOKUP($A1110,眼底和Gensini!$A:$L,4,0)</f>
        <v>58</v>
      </c>
      <c r="AA1110">
        <f>VLOOKUP($A1110,眼底和Gensini!$A:$L,5,0)</f>
        <v>55.5</v>
      </c>
      <c r="AB1110">
        <f>VLOOKUP($A1110,眼底和Gensini!$A:$L,6,0)</f>
        <v>65</v>
      </c>
      <c r="AC1110">
        <f>VLOOKUP($A1110,眼底和Gensini!$A:$L,7,0)</f>
        <v>78</v>
      </c>
      <c r="AD1110">
        <f>VLOOKUP($A1110,眼底和Gensini!$A:$L,8,0)</f>
        <v>1.3285</v>
      </c>
      <c r="AE1110">
        <f>VLOOKUP($A1110,眼底和Gensini!$A:$L,9,0)</f>
        <v>1.3979999999999999</v>
      </c>
      <c r="AF1110">
        <f>VLOOKUP($A1110,眼底和Gensini!$A:$L,10,0)</f>
        <v>0.82410000000000005</v>
      </c>
      <c r="AG1110">
        <f>VLOOKUP($A1110,眼底和Gensini!$A:$L,11,0)</f>
        <v>1.1154500000000001</v>
      </c>
      <c r="AH1110">
        <f>VLOOKUP($A1110,眼底和Gensini!$A:$L,12,0)</f>
        <v>14</v>
      </c>
    </row>
    <row r="1111" spans="1:34" x14ac:dyDescent="0.25">
      <c r="A1111">
        <v>412395</v>
      </c>
      <c r="B1111">
        <v>65</v>
      </c>
      <c r="C1111">
        <v>2</v>
      </c>
      <c r="D1111" t="s">
        <v>40</v>
      </c>
      <c r="E1111" t="s">
        <v>41</v>
      </c>
      <c r="F1111">
        <v>0</v>
      </c>
      <c r="G1111" t="s">
        <v>133</v>
      </c>
      <c r="H1111" t="s">
        <v>165</v>
      </c>
      <c r="I1111" t="s">
        <v>101</v>
      </c>
      <c r="J1111" t="s">
        <v>45</v>
      </c>
      <c r="K1111" t="s">
        <v>55</v>
      </c>
      <c r="L1111" t="s">
        <v>41</v>
      </c>
      <c r="M1111" t="s">
        <v>40</v>
      </c>
      <c r="N1111">
        <v>1</v>
      </c>
      <c r="O1111">
        <v>5.94</v>
      </c>
      <c r="P1111">
        <v>6</v>
      </c>
      <c r="Q1111">
        <v>6</v>
      </c>
      <c r="R1111" t="s">
        <v>52</v>
      </c>
      <c r="S1111">
        <v>72</v>
      </c>
      <c r="T1111">
        <v>312</v>
      </c>
      <c r="U1111">
        <v>156</v>
      </c>
      <c r="V1111">
        <v>108</v>
      </c>
      <c r="W1111">
        <v>4.5999999999999996</v>
      </c>
      <c r="X1111">
        <f>VLOOKUP(A1111,眼底和Gensini!$A:$L,2,0)</f>
        <v>0.747</v>
      </c>
      <c r="Y1111">
        <f>VLOOKUP($A1111,眼底和Gensini!$A:$L,2,0)</f>
        <v>0.747</v>
      </c>
      <c r="Z1111">
        <f>VLOOKUP($A1111,眼底和Gensini!$A:$L,4,0)</f>
        <v>65</v>
      </c>
      <c r="AA1111">
        <f>VLOOKUP($A1111,眼底和Gensini!$A:$L,5,0)</f>
        <v>64.5</v>
      </c>
      <c r="AB1111">
        <f>VLOOKUP($A1111,眼底和Gensini!$A:$L,6,0)</f>
        <v>86.5</v>
      </c>
      <c r="AC1111">
        <f>VLOOKUP($A1111,眼底和Gensini!$A:$L,7,0)</f>
        <v>81</v>
      </c>
      <c r="AD1111">
        <f>VLOOKUP($A1111,眼底和Gensini!$A:$L,8,0)</f>
        <v>1.5065</v>
      </c>
      <c r="AE1111">
        <f>VLOOKUP($A1111,眼底和Gensini!$A:$L,9,0)</f>
        <v>1.5335000000000001</v>
      </c>
      <c r="AF1111">
        <f>VLOOKUP($A1111,眼底和Gensini!$A:$L,10,0)</f>
        <v>0.88364999999999905</v>
      </c>
      <c r="AG1111">
        <f>VLOOKUP($A1111,眼底和Gensini!$A:$L,11,0)</f>
        <v>1.1491</v>
      </c>
      <c r="AH1111">
        <f>VLOOKUP($A1111,眼底和Gensini!$A:$L,12,0)</f>
        <v>6</v>
      </c>
    </row>
    <row r="1112" spans="1:34" x14ac:dyDescent="0.25">
      <c r="A1112">
        <v>74485</v>
      </c>
      <c r="B1112">
        <v>76</v>
      </c>
      <c r="C1112">
        <v>1</v>
      </c>
      <c r="D1112" t="s">
        <v>41</v>
      </c>
      <c r="E1112" t="s">
        <v>41</v>
      </c>
      <c r="F1112">
        <v>0</v>
      </c>
      <c r="G1112" t="s">
        <v>124</v>
      </c>
      <c r="H1112" t="s">
        <v>43</v>
      </c>
      <c r="I1112" t="s">
        <v>70</v>
      </c>
      <c r="J1112" t="s">
        <v>125</v>
      </c>
      <c r="K1112" t="s">
        <v>72</v>
      </c>
      <c r="L1112" t="s">
        <v>40</v>
      </c>
      <c r="M1112" t="s">
        <v>41</v>
      </c>
      <c r="N1112">
        <v>1</v>
      </c>
      <c r="O1112">
        <v>3.44</v>
      </c>
      <c r="P1112">
        <v>7.3</v>
      </c>
      <c r="Q1112">
        <v>8</v>
      </c>
      <c r="R1112" t="s">
        <v>52</v>
      </c>
      <c r="S1112">
        <v>68</v>
      </c>
      <c r="T1112">
        <v>348</v>
      </c>
      <c r="U1112">
        <v>141</v>
      </c>
      <c r="V1112">
        <v>135</v>
      </c>
      <c r="W1112">
        <v>5.9</v>
      </c>
      <c r="X1112">
        <f>VLOOKUP(A1112,眼底和Gensini!$A:$L,2,0)</f>
        <v>0.62050000000000005</v>
      </c>
      <c r="Y1112">
        <f>VLOOKUP($A1112,眼底和Gensini!$A:$L,2,0)</f>
        <v>0.62050000000000005</v>
      </c>
      <c r="Z1112">
        <f>VLOOKUP($A1112,眼底和Gensini!$A:$L,4,0)</f>
        <v>64.5</v>
      </c>
      <c r="AA1112">
        <f>VLOOKUP($A1112,眼底和Gensini!$A:$L,5,0)</f>
        <v>56</v>
      </c>
      <c r="AB1112">
        <f>VLOOKUP($A1112,眼底和Gensini!$A:$L,6,0)</f>
        <v>105.5</v>
      </c>
      <c r="AC1112">
        <f>VLOOKUP($A1112,眼底和Gensini!$A:$L,7,0)</f>
        <v>99</v>
      </c>
      <c r="AD1112">
        <f>VLOOKUP($A1112,眼底和Gensini!$A:$L,8,0)</f>
        <v>1.4675</v>
      </c>
      <c r="AE1112">
        <f>VLOOKUP($A1112,眼底和Gensini!$A:$L,9,0)</f>
        <v>1.4735</v>
      </c>
      <c r="AF1112">
        <f>VLOOKUP($A1112,眼底和Gensini!$A:$L,10,0)</f>
        <v>0.85299999999999998</v>
      </c>
      <c r="AG1112">
        <f>VLOOKUP($A1112,眼底和Gensini!$A:$L,11,0)</f>
        <v>1.0289999999999999</v>
      </c>
      <c r="AH1112">
        <f>VLOOKUP($A1112,眼底和Gensini!$A:$L,12,0)</f>
        <v>8</v>
      </c>
    </row>
    <row r="1113" spans="1:34" x14ac:dyDescent="0.25">
      <c r="A1113">
        <v>395023</v>
      </c>
      <c r="B1113">
        <v>44</v>
      </c>
      <c r="C1113">
        <v>1</v>
      </c>
      <c r="D1113" t="s">
        <v>40</v>
      </c>
      <c r="E1113" t="s">
        <v>41</v>
      </c>
      <c r="F1113">
        <v>0</v>
      </c>
      <c r="G1113" t="s">
        <v>110</v>
      </c>
      <c r="H1113" t="s">
        <v>80</v>
      </c>
      <c r="I1113" t="s">
        <v>54</v>
      </c>
      <c r="J1113" t="s">
        <v>118</v>
      </c>
      <c r="K1113" t="s">
        <v>63</v>
      </c>
      <c r="L1113" t="s">
        <v>41</v>
      </c>
      <c r="M1113" t="s">
        <v>40</v>
      </c>
      <c r="N1113">
        <v>1</v>
      </c>
      <c r="O1113">
        <v>1.54</v>
      </c>
      <c r="P1113">
        <v>5.8</v>
      </c>
      <c r="Q1113">
        <v>52</v>
      </c>
      <c r="R1113" t="s">
        <v>52</v>
      </c>
      <c r="S1113">
        <v>71</v>
      </c>
      <c r="T1113">
        <v>401</v>
      </c>
      <c r="U1113">
        <v>175</v>
      </c>
      <c r="V1113">
        <v>142</v>
      </c>
      <c r="W1113">
        <v>2.8</v>
      </c>
      <c r="X1113">
        <f>VLOOKUP(A1113,眼底和Gensini!$A:$L,2,0)</f>
        <v>0.64949999999999997</v>
      </c>
      <c r="Y1113">
        <f>VLOOKUP($A1113,眼底和Gensini!$A:$L,2,0)</f>
        <v>0.64949999999999997</v>
      </c>
      <c r="Z1113">
        <f>VLOOKUP($A1113,眼底和Gensini!$A:$L,4,0)</f>
        <v>55</v>
      </c>
      <c r="AA1113">
        <f>VLOOKUP($A1113,眼底和Gensini!$A:$L,5,0)</f>
        <v>57</v>
      </c>
      <c r="AB1113">
        <f>VLOOKUP($A1113,眼底和Gensini!$A:$L,6,0)</f>
        <v>86.5</v>
      </c>
      <c r="AC1113">
        <f>VLOOKUP($A1113,眼底和Gensini!$A:$L,7,0)</f>
        <v>83.5</v>
      </c>
      <c r="AD1113">
        <f>VLOOKUP($A1113,眼底和Gensini!$A:$L,8,0)</f>
        <v>1.58849999999999</v>
      </c>
      <c r="AE1113">
        <f>VLOOKUP($A1113,眼底和Gensini!$A:$L,9,0)</f>
        <v>1.601</v>
      </c>
      <c r="AF1113">
        <f>VLOOKUP($A1113,眼底和Gensini!$A:$L,10,0)</f>
        <v>1.1882999999999999</v>
      </c>
      <c r="AG1113">
        <f>VLOOKUP($A1113,眼底和Gensini!$A:$L,11,0)</f>
        <v>0.98209999999999997</v>
      </c>
      <c r="AH1113">
        <f>VLOOKUP($A1113,眼底和Gensini!$A:$L,12,0)</f>
        <v>52</v>
      </c>
    </row>
    <row r="1114" spans="1:34" x14ac:dyDescent="0.25">
      <c r="A1114">
        <v>175334</v>
      </c>
      <c r="B1114">
        <v>74</v>
      </c>
      <c r="C1114">
        <v>1</v>
      </c>
      <c r="D1114" t="s">
        <v>41</v>
      </c>
      <c r="E1114" t="s">
        <v>40</v>
      </c>
      <c r="F1114">
        <v>0</v>
      </c>
      <c r="G1114" t="s">
        <v>134</v>
      </c>
      <c r="H1114" t="s">
        <v>92</v>
      </c>
      <c r="I1114" t="s">
        <v>49</v>
      </c>
      <c r="J1114" t="e">
        <v>#N/A</v>
      </c>
      <c r="K1114" t="e">
        <v>#N/A</v>
      </c>
      <c r="L1114" t="s">
        <v>41</v>
      </c>
      <c r="M1114" t="s">
        <v>41</v>
      </c>
      <c r="N1114">
        <v>1</v>
      </c>
      <c r="O1114">
        <v>2.97</v>
      </c>
      <c r="P1114">
        <v>6.8</v>
      </c>
      <c r="Q1114">
        <v>66</v>
      </c>
      <c r="R1114" t="s">
        <v>52</v>
      </c>
      <c r="S1114">
        <v>92</v>
      </c>
      <c r="T1114">
        <v>411</v>
      </c>
      <c r="U1114">
        <v>170</v>
      </c>
      <c r="V1114">
        <v>126</v>
      </c>
      <c r="W1114">
        <v>12</v>
      </c>
      <c r="X1114">
        <f>VLOOKUP(A1114,眼底和Gensini!$A:$L,2,0)</f>
        <v>0.66849999999999898</v>
      </c>
      <c r="Y1114">
        <f>VLOOKUP($A1114,眼底和Gensini!$A:$L,2,0)</f>
        <v>0.66849999999999898</v>
      </c>
      <c r="Z1114">
        <f>VLOOKUP($A1114,眼底和Gensini!$A:$L,4,0)</f>
        <v>62.5</v>
      </c>
      <c r="AA1114">
        <f>VLOOKUP($A1114,眼底和Gensini!$A:$L,5,0)</f>
        <v>56</v>
      </c>
      <c r="AB1114">
        <f>VLOOKUP($A1114,眼底和Gensini!$A:$L,6,0)</f>
        <v>94.5</v>
      </c>
      <c r="AC1114">
        <f>VLOOKUP($A1114,眼底和Gensini!$A:$L,7,0)</f>
        <v>81</v>
      </c>
      <c r="AD1114">
        <f>VLOOKUP($A1114,眼底和Gensini!$A:$L,8,0)</f>
        <v>1.3995</v>
      </c>
      <c r="AE1114">
        <f>VLOOKUP($A1114,眼底和Gensini!$A:$L,9,0)</f>
        <v>1.4430000000000001</v>
      </c>
      <c r="AF1114">
        <f>VLOOKUP($A1114,眼底和Gensini!$A:$L,10,0)</f>
        <v>0.72345000000000004</v>
      </c>
      <c r="AG1114">
        <f>VLOOKUP($A1114,眼底和Gensini!$A:$L,11,0)</f>
        <v>1.1781999999999999</v>
      </c>
      <c r="AH1114">
        <f>VLOOKUP($A1114,眼底和Gensini!$A:$L,12,0)</f>
        <v>66</v>
      </c>
    </row>
    <row r="1115" spans="1:34" x14ac:dyDescent="0.25">
      <c r="A1115">
        <v>418998</v>
      </c>
      <c r="B1115">
        <v>68</v>
      </c>
      <c r="C1115">
        <v>1</v>
      </c>
      <c r="D1115" t="s">
        <v>41</v>
      </c>
      <c r="E1115" t="s">
        <v>41</v>
      </c>
      <c r="F1115">
        <v>0</v>
      </c>
      <c r="G1115" t="s">
        <v>88</v>
      </c>
      <c r="H1115" t="s">
        <v>130</v>
      </c>
      <c r="I1115" t="s">
        <v>51</v>
      </c>
      <c r="J1115" t="s">
        <v>56</v>
      </c>
      <c r="K1115" t="s">
        <v>92</v>
      </c>
      <c r="L1115" t="s">
        <v>40</v>
      </c>
      <c r="M1115" t="s">
        <v>41</v>
      </c>
      <c r="N1115">
        <v>1</v>
      </c>
      <c r="O1115">
        <v>6.16</v>
      </c>
      <c r="P1115">
        <v>6.7</v>
      </c>
      <c r="Q1115">
        <v>88</v>
      </c>
      <c r="R1115">
        <v>2.6</v>
      </c>
      <c r="S1115">
        <v>73</v>
      </c>
      <c r="T1115">
        <v>452</v>
      </c>
      <c r="U1115">
        <v>234</v>
      </c>
      <c r="V1115">
        <v>69</v>
      </c>
      <c r="W1115">
        <v>3.1</v>
      </c>
      <c r="X1115">
        <f>VLOOKUP(A1115,眼底和Gensini!$A:$L,2,0)</f>
        <v>0.76299999999999901</v>
      </c>
      <c r="Y1115">
        <f>VLOOKUP($A1115,眼底和Gensini!$A:$L,2,0)</f>
        <v>0.76299999999999901</v>
      </c>
      <c r="Z1115">
        <f>VLOOKUP($A1115,眼底和Gensini!$A:$L,4,0)</f>
        <v>80.5</v>
      </c>
      <c r="AA1115">
        <f>VLOOKUP($A1115,眼底和Gensini!$A:$L,5,0)</f>
        <v>77</v>
      </c>
      <c r="AB1115">
        <f>VLOOKUP($A1115,眼底和Gensini!$A:$L,6,0)</f>
        <v>108.5</v>
      </c>
      <c r="AC1115">
        <f>VLOOKUP($A1115,眼底和Gensini!$A:$L,7,0)</f>
        <v>119.5</v>
      </c>
      <c r="AD1115">
        <f>VLOOKUP($A1115,眼底和Gensini!$A:$L,8,0)</f>
        <v>1.4515</v>
      </c>
      <c r="AE1115">
        <f>VLOOKUP($A1115,眼底和Gensini!$A:$L,9,0)</f>
        <v>1.4670000000000001</v>
      </c>
      <c r="AF1115">
        <f>VLOOKUP($A1115,眼底和Gensini!$A:$L,10,0)</f>
        <v>0.80554999999999999</v>
      </c>
      <c r="AG1115">
        <f>VLOOKUP($A1115,眼底和Gensini!$A:$L,11,0)</f>
        <v>1.10164999999999</v>
      </c>
      <c r="AH1115">
        <f>VLOOKUP($A1115,眼底和Gensini!$A:$L,12,0)</f>
        <v>88</v>
      </c>
    </row>
    <row r="1116" spans="1:34" x14ac:dyDescent="0.25">
      <c r="A1116">
        <v>187426</v>
      </c>
      <c r="B1116">
        <v>40</v>
      </c>
      <c r="C1116">
        <v>1</v>
      </c>
      <c r="D1116" t="s">
        <v>41</v>
      </c>
      <c r="E1116" t="s">
        <v>41</v>
      </c>
      <c r="F1116">
        <v>0</v>
      </c>
      <c r="G1116" t="s">
        <v>156</v>
      </c>
      <c r="H1116" t="s">
        <v>81</v>
      </c>
      <c r="I1116" t="s">
        <v>49</v>
      </c>
      <c r="J1116" t="s">
        <v>93</v>
      </c>
      <c r="K1116" t="s">
        <v>76</v>
      </c>
      <c r="L1116" t="s">
        <v>40</v>
      </c>
      <c r="M1116" t="s">
        <v>40</v>
      </c>
      <c r="N1116">
        <v>1</v>
      </c>
      <c r="O1116">
        <v>4.29</v>
      </c>
      <c r="P1116">
        <v>6.8</v>
      </c>
      <c r="Q1116">
        <v>10</v>
      </c>
      <c r="R1116" t="s">
        <v>52</v>
      </c>
      <c r="S1116">
        <v>79</v>
      </c>
      <c r="T1116">
        <v>349</v>
      </c>
      <c r="U1116">
        <v>148</v>
      </c>
      <c r="V1116">
        <v>132</v>
      </c>
      <c r="W1116">
        <v>3</v>
      </c>
      <c r="X1116">
        <f>VLOOKUP(A1116,眼底和Gensini!$A:$L,2,0)</f>
        <v>0.749</v>
      </c>
      <c r="Y1116">
        <f>VLOOKUP($A1116,眼底和Gensini!$A:$L,2,0)</f>
        <v>0.749</v>
      </c>
      <c r="Z1116">
        <f>VLOOKUP($A1116,眼底和Gensini!$A:$L,4,0)</f>
        <v>64.5</v>
      </c>
      <c r="AA1116">
        <f>VLOOKUP($A1116,眼底和Gensini!$A:$L,5,0)</f>
        <v>63</v>
      </c>
      <c r="AB1116">
        <f>VLOOKUP($A1116,眼底和Gensini!$A:$L,6,0)</f>
        <v>86</v>
      </c>
      <c r="AC1116">
        <f>VLOOKUP($A1116,眼底和Gensini!$A:$L,7,0)</f>
        <v>110</v>
      </c>
      <c r="AD1116">
        <f>VLOOKUP($A1116,眼底和Gensini!$A:$L,8,0)</f>
        <v>1.583</v>
      </c>
      <c r="AE1116">
        <f>VLOOKUP($A1116,眼底和Gensini!$A:$L,9,0)</f>
        <v>1.5859999999999901</v>
      </c>
      <c r="AF1116">
        <f>VLOOKUP($A1116,眼底和Gensini!$A:$L,10,0)</f>
        <v>0.86159999999999903</v>
      </c>
      <c r="AG1116">
        <f>VLOOKUP($A1116,眼底和Gensini!$A:$L,11,0)</f>
        <v>1.2031000000000001</v>
      </c>
      <c r="AH1116">
        <f>VLOOKUP($A1116,眼底和Gensini!$A:$L,12,0)</f>
        <v>10</v>
      </c>
    </row>
    <row r="1117" spans="1:34" x14ac:dyDescent="0.25">
      <c r="A1117">
        <v>74485</v>
      </c>
      <c r="B1117">
        <v>76</v>
      </c>
      <c r="C1117">
        <v>1</v>
      </c>
      <c r="D1117" t="s">
        <v>41</v>
      </c>
      <c r="E1117" t="s">
        <v>41</v>
      </c>
      <c r="F1117">
        <v>0</v>
      </c>
      <c r="G1117" t="s">
        <v>124</v>
      </c>
      <c r="H1117" t="s">
        <v>43</v>
      </c>
      <c r="I1117" t="s">
        <v>70</v>
      </c>
      <c r="J1117" t="s">
        <v>125</v>
      </c>
      <c r="K1117" t="s">
        <v>72</v>
      </c>
      <c r="L1117" t="s">
        <v>40</v>
      </c>
      <c r="M1117" t="s">
        <v>41</v>
      </c>
      <c r="N1117">
        <v>1</v>
      </c>
      <c r="O1117">
        <v>3.44</v>
      </c>
      <c r="P1117">
        <v>7.3</v>
      </c>
      <c r="Q1117">
        <v>8</v>
      </c>
      <c r="R1117" t="s">
        <v>52</v>
      </c>
      <c r="S1117">
        <v>68</v>
      </c>
      <c r="T1117">
        <v>348</v>
      </c>
      <c r="U1117">
        <v>141</v>
      </c>
      <c r="V1117">
        <v>135</v>
      </c>
      <c r="W1117">
        <v>5.9</v>
      </c>
      <c r="X1117">
        <f>VLOOKUP(A1117,眼底和Gensini!$A:$L,2,0)</f>
        <v>0.62050000000000005</v>
      </c>
      <c r="Y1117">
        <f>VLOOKUP($A1117,眼底和Gensini!$A:$L,2,0)</f>
        <v>0.62050000000000005</v>
      </c>
      <c r="Z1117">
        <f>VLOOKUP($A1117,眼底和Gensini!$A:$L,4,0)</f>
        <v>64.5</v>
      </c>
      <c r="AA1117">
        <f>VLOOKUP($A1117,眼底和Gensini!$A:$L,5,0)</f>
        <v>56</v>
      </c>
      <c r="AB1117">
        <f>VLOOKUP($A1117,眼底和Gensini!$A:$L,6,0)</f>
        <v>105.5</v>
      </c>
      <c r="AC1117">
        <f>VLOOKUP($A1117,眼底和Gensini!$A:$L,7,0)</f>
        <v>99</v>
      </c>
      <c r="AD1117">
        <f>VLOOKUP($A1117,眼底和Gensini!$A:$L,8,0)</f>
        <v>1.4675</v>
      </c>
      <c r="AE1117">
        <f>VLOOKUP($A1117,眼底和Gensini!$A:$L,9,0)</f>
        <v>1.4735</v>
      </c>
      <c r="AF1117">
        <f>VLOOKUP($A1117,眼底和Gensini!$A:$L,10,0)</f>
        <v>0.85299999999999998</v>
      </c>
      <c r="AG1117">
        <f>VLOOKUP($A1117,眼底和Gensini!$A:$L,11,0)</f>
        <v>1.0289999999999999</v>
      </c>
      <c r="AH1117">
        <f>VLOOKUP($A1117,眼底和Gensini!$A:$L,12,0)</f>
        <v>8</v>
      </c>
    </row>
    <row r="1118" spans="1:34" x14ac:dyDescent="0.25">
      <c r="A1118">
        <v>184998</v>
      </c>
      <c r="B1118">
        <v>58</v>
      </c>
      <c r="C1118">
        <v>2</v>
      </c>
      <c r="D1118" t="s">
        <v>40</v>
      </c>
      <c r="E1118" t="s">
        <v>40</v>
      </c>
      <c r="F1118">
        <v>0</v>
      </c>
      <c r="G1118" t="s">
        <v>47</v>
      </c>
      <c r="H1118" t="s">
        <v>80</v>
      </c>
      <c r="I1118" t="s">
        <v>49</v>
      </c>
      <c r="J1118" t="s">
        <v>87</v>
      </c>
      <c r="K1118" t="s">
        <v>173</v>
      </c>
      <c r="L1118" t="s">
        <v>41</v>
      </c>
      <c r="M1118" t="s">
        <v>40</v>
      </c>
      <c r="N1118">
        <v>1</v>
      </c>
      <c r="O1118">
        <v>3.84</v>
      </c>
      <c r="P1118">
        <v>6.3</v>
      </c>
      <c r="Q1118">
        <v>22</v>
      </c>
      <c r="R1118" t="s">
        <v>52</v>
      </c>
      <c r="S1118">
        <v>51</v>
      </c>
      <c r="T1118">
        <v>332</v>
      </c>
      <c r="U1118">
        <v>171</v>
      </c>
      <c r="V1118">
        <v>150</v>
      </c>
      <c r="W1118">
        <v>3.1</v>
      </c>
      <c r="X1118">
        <f>VLOOKUP(A1118,眼底和Gensini!$A:$L,2,0)</f>
        <v>0.77849999999999997</v>
      </c>
      <c r="Y1118">
        <f>VLOOKUP($A1118,眼底和Gensini!$A:$L,2,0)</f>
        <v>0.77849999999999997</v>
      </c>
      <c r="Z1118">
        <f>VLOOKUP($A1118,眼底和Gensini!$A:$L,4,0)</f>
        <v>51.5</v>
      </c>
      <c r="AA1118">
        <f>VLOOKUP($A1118,眼底和Gensini!$A:$L,5,0)</f>
        <v>66</v>
      </c>
      <c r="AB1118">
        <f>VLOOKUP($A1118,眼底和Gensini!$A:$L,6,0)</f>
        <v>66</v>
      </c>
      <c r="AC1118">
        <f>VLOOKUP($A1118,眼底和Gensini!$A:$L,7,0)</f>
        <v>78</v>
      </c>
      <c r="AD1118">
        <f>VLOOKUP($A1118,眼底和Gensini!$A:$L,8,0)</f>
        <v>1.26</v>
      </c>
      <c r="AE1118">
        <f>VLOOKUP($A1118,眼底和Gensini!$A:$L,9,0)</f>
        <v>1.3664999999999901</v>
      </c>
      <c r="AF1118">
        <f>VLOOKUP($A1118,眼底和Gensini!$A:$L,10,0)</f>
        <v>0.75739999999999996</v>
      </c>
      <c r="AG1118">
        <f>VLOOKUP($A1118,眼底和Gensini!$A:$L,11,0)</f>
        <v>0.93879999999999997</v>
      </c>
      <c r="AH1118">
        <f>VLOOKUP($A1118,眼底和Gensini!$A:$L,12,0)</f>
        <v>22</v>
      </c>
    </row>
    <row r="1119" spans="1:34" x14ac:dyDescent="0.25">
      <c r="A1119">
        <v>156242</v>
      </c>
      <c r="B1119">
        <v>84</v>
      </c>
      <c r="C1119">
        <v>2</v>
      </c>
      <c r="D1119" t="s">
        <v>40</v>
      </c>
      <c r="E1119" t="s">
        <v>41</v>
      </c>
      <c r="F1119">
        <v>0</v>
      </c>
      <c r="G1119" t="s">
        <v>61</v>
      </c>
      <c r="H1119" t="s">
        <v>48</v>
      </c>
      <c r="I1119" t="s">
        <v>72</v>
      </c>
      <c r="J1119" t="s">
        <v>135</v>
      </c>
      <c r="K1119" t="s">
        <v>75</v>
      </c>
      <c r="L1119" t="s">
        <v>41</v>
      </c>
      <c r="M1119" t="s">
        <v>40</v>
      </c>
      <c r="N1119">
        <v>1</v>
      </c>
      <c r="O1119">
        <v>3.33</v>
      </c>
      <c r="P1119">
        <v>5</v>
      </c>
      <c r="Q1119">
        <v>16</v>
      </c>
      <c r="R1119">
        <v>8</v>
      </c>
      <c r="S1119">
        <v>77</v>
      </c>
      <c r="T1119">
        <v>435</v>
      </c>
      <c r="U1119">
        <v>124</v>
      </c>
      <c r="V1119">
        <v>73</v>
      </c>
      <c r="W1119">
        <v>8</v>
      </c>
      <c r="X1119">
        <f>VLOOKUP(A1119,眼底和Gensini!$A:$L,2,0)</f>
        <v>0.76500000000000001</v>
      </c>
      <c r="Y1119">
        <f>VLOOKUP($A1119,眼底和Gensini!$A:$L,2,0)</f>
        <v>0.76500000000000001</v>
      </c>
      <c r="Z1119">
        <f>VLOOKUP($A1119,眼底和Gensini!$A:$L,4,0)</f>
        <v>90</v>
      </c>
      <c r="AA1119">
        <f>VLOOKUP($A1119,眼底和Gensini!$A:$L,5,0)</f>
        <v>71</v>
      </c>
      <c r="AB1119">
        <f>VLOOKUP($A1119,眼底和Gensini!$A:$L,6,0)</f>
        <v>118</v>
      </c>
      <c r="AC1119">
        <f>VLOOKUP($A1119,眼底和Gensini!$A:$L,7,0)</f>
        <v>107</v>
      </c>
      <c r="AD1119">
        <f>VLOOKUP($A1119,眼底和Gensini!$A:$L,8,0)</f>
        <v>1.151</v>
      </c>
      <c r="AE1119">
        <f>VLOOKUP($A1119,眼底和Gensini!$A:$L,9,0)</f>
        <v>1.3440000000000001</v>
      </c>
      <c r="AF1119">
        <f>VLOOKUP($A1119,眼底和Gensini!$A:$L,10,0)</f>
        <v>0.98329999999999995</v>
      </c>
      <c r="AG1119">
        <f>VLOOKUP($A1119,眼底和Gensini!$A:$L,11,0)</f>
        <v>1.4125000000000001</v>
      </c>
      <c r="AH1119">
        <f>VLOOKUP($A1119,眼底和Gensini!$A:$L,12,0)</f>
        <v>16</v>
      </c>
    </row>
    <row r="1120" spans="1:34" x14ac:dyDescent="0.25">
      <c r="A1120">
        <v>397778</v>
      </c>
      <c r="B1120">
        <v>58</v>
      </c>
      <c r="C1120">
        <v>1</v>
      </c>
      <c r="D1120" t="s">
        <v>41</v>
      </c>
      <c r="E1120" t="s">
        <v>41</v>
      </c>
      <c r="F1120">
        <v>0</v>
      </c>
      <c r="G1120" t="s">
        <v>153</v>
      </c>
      <c r="H1120" t="s">
        <v>72</v>
      </c>
      <c r="I1120" t="s">
        <v>72</v>
      </c>
      <c r="J1120" t="s">
        <v>109</v>
      </c>
      <c r="K1120" t="s">
        <v>112</v>
      </c>
      <c r="L1120" t="s">
        <v>41</v>
      </c>
      <c r="M1120" t="s">
        <v>40</v>
      </c>
      <c r="N1120">
        <v>1</v>
      </c>
      <c r="O1120">
        <v>3.93</v>
      </c>
      <c r="P1120">
        <v>4.8</v>
      </c>
      <c r="Q1120">
        <v>34</v>
      </c>
      <c r="R1120" t="s">
        <v>52</v>
      </c>
      <c r="S1120">
        <v>92</v>
      </c>
      <c r="T1120">
        <v>458</v>
      </c>
      <c r="U1120">
        <v>143</v>
      </c>
      <c r="V1120">
        <v>198</v>
      </c>
      <c r="W1120">
        <v>19.3</v>
      </c>
      <c r="X1120">
        <f>VLOOKUP(A1120,眼底和Gensini!$A:$L,2,0)</f>
        <v>0.70799999999999996</v>
      </c>
      <c r="Y1120">
        <f>VLOOKUP($A1120,眼底和Gensini!$A:$L,2,0)</f>
        <v>0.70799999999999996</v>
      </c>
      <c r="Z1120">
        <f>VLOOKUP($A1120,眼底和Gensini!$A:$L,4,0)</f>
        <v>70</v>
      </c>
      <c r="AA1120">
        <f>VLOOKUP($A1120,眼底和Gensini!$A:$L,5,0)</f>
        <v>64.5</v>
      </c>
      <c r="AB1120">
        <f>VLOOKUP($A1120,眼底和Gensini!$A:$L,6,0)</f>
        <v>101.5</v>
      </c>
      <c r="AC1120">
        <f>VLOOKUP($A1120,眼底和Gensini!$A:$L,7,0)</f>
        <v>108.5</v>
      </c>
      <c r="AD1120">
        <f>VLOOKUP($A1120,眼底和Gensini!$A:$L,8,0)</f>
        <v>1.581</v>
      </c>
      <c r="AE1120">
        <f>VLOOKUP($A1120,眼底和Gensini!$A:$L,9,0)</f>
        <v>1.6120000000000001</v>
      </c>
      <c r="AF1120">
        <f>VLOOKUP($A1120,眼底和Gensini!$A:$L,10,0)</f>
        <v>1.24685</v>
      </c>
      <c r="AG1120">
        <f>VLOOKUP($A1120,眼底和Gensini!$A:$L,11,0)</f>
        <v>1.518</v>
      </c>
      <c r="AH1120">
        <f>VLOOKUP($A1120,眼底和Gensini!$A:$L,12,0)</f>
        <v>34</v>
      </c>
    </row>
    <row r="1121" spans="1:34" x14ac:dyDescent="0.25">
      <c r="A1121">
        <v>392285</v>
      </c>
      <c r="B1121">
        <v>77</v>
      </c>
      <c r="C1121">
        <v>2</v>
      </c>
      <c r="D1121" t="s">
        <v>40</v>
      </c>
      <c r="E1121" t="s">
        <v>41</v>
      </c>
      <c r="F1121">
        <v>0</v>
      </c>
      <c r="G1121" t="s">
        <v>61</v>
      </c>
      <c r="H1121" t="s">
        <v>62</v>
      </c>
      <c r="I1121" t="s">
        <v>72</v>
      </c>
      <c r="J1121" t="s">
        <v>118</v>
      </c>
      <c r="K1121" t="s">
        <v>70</v>
      </c>
      <c r="L1121" t="s">
        <v>41</v>
      </c>
      <c r="M1121" t="s">
        <v>40</v>
      </c>
      <c r="N1121">
        <v>1</v>
      </c>
      <c r="O1121">
        <v>3.25</v>
      </c>
      <c r="P1121">
        <v>5</v>
      </c>
      <c r="Q1121">
        <v>60</v>
      </c>
      <c r="R1121">
        <v>18.100000000000001</v>
      </c>
      <c r="S1121">
        <v>58</v>
      </c>
      <c r="T1121">
        <v>280</v>
      </c>
      <c r="U1121">
        <v>130</v>
      </c>
      <c r="V1121">
        <v>101</v>
      </c>
      <c r="W1121">
        <v>5.0999999999999996</v>
      </c>
      <c r="X1121">
        <f>VLOOKUP(A1121,眼底和Gensini!$A:$L,2,0)</f>
        <v>0.74</v>
      </c>
      <c r="Y1121">
        <f>VLOOKUP($A1121,眼底和Gensini!$A:$L,2,0)</f>
        <v>0.74</v>
      </c>
      <c r="Z1121">
        <f>VLOOKUP($A1121,眼底和Gensini!$A:$L,4,0)</f>
        <v>41</v>
      </c>
      <c r="AA1121">
        <f>VLOOKUP($A1121,眼底和Gensini!$A:$L,5,0)</f>
        <v>45</v>
      </c>
      <c r="AB1121">
        <f>VLOOKUP($A1121,眼底和Gensini!$A:$L,6,0)</f>
        <v>55</v>
      </c>
      <c r="AC1121">
        <f>VLOOKUP($A1121,眼底和Gensini!$A:$L,7,0)</f>
        <v>85</v>
      </c>
      <c r="AD1121">
        <f>VLOOKUP($A1121,眼底和Gensini!$A:$L,8,0)</f>
        <v>1.3440000000000001</v>
      </c>
      <c r="AE1121">
        <f>VLOOKUP($A1121,眼底和Gensini!$A:$L,9,0)</f>
        <v>1.403</v>
      </c>
      <c r="AF1121">
        <f>VLOOKUP($A1121,眼底和Gensini!$A:$L,10,0)</f>
        <v>0.73350000000000004</v>
      </c>
      <c r="AG1121">
        <f>VLOOKUP($A1121,眼底和Gensini!$A:$L,11,0)</f>
        <v>0.85040000000000004</v>
      </c>
      <c r="AH1121">
        <f>VLOOKUP($A1121,眼底和Gensini!$A:$L,12,0)</f>
        <v>60</v>
      </c>
    </row>
    <row r="1122" spans="1:34" x14ac:dyDescent="0.25">
      <c r="A1122">
        <v>419177</v>
      </c>
      <c r="B1122">
        <v>56</v>
      </c>
      <c r="C1122">
        <v>1</v>
      </c>
      <c r="D1122" t="s">
        <v>41</v>
      </c>
      <c r="E1122" t="s">
        <v>41</v>
      </c>
      <c r="F1122">
        <v>0</v>
      </c>
      <c r="G1122" t="s">
        <v>124</v>
      </c>
      <c r="H1122" t="s">
        <v>74</v>
      </c>
      <c r="I1122" t="s">
        <v>72</v>
      </c>
      <c r="J1122" t="s">
        <v>147</v>
      </c>
      <c r="K1122" t="s">
        <v>166</v>
      </c>
      <c r="L1122" t="s">
        <v>41</v>
      </c>
      <c r="M1122" t="s">
        <v>40</v>
      </c>
      <c r="N1122">
        <v>1</v>
      </c>
      <c r="O1122">
        <v>3.09</v>
      </c>
      <c r="P1122">
        <v>11.2</v>
      </c>
      <c r="Q1122">
        <v>0</v>
      </c>
      <c r="R1122">
        <v>5</v>
      </c>
      <c r="S1122">
        <v>41</v>
      </c>
      <c r="T1122">
        <v>206</v>
      </c>
      <c r="U1122">
        <v>121</v>
      </c>
      <c r="V1122">
        <v>50</v>
      </c>
      <c r="W1122">
        <v>13.7</v>
      </c>
      <c r="X1122">
        <f>VLOOKUP(A1122,眼底和Gensini!$A:$L,2,0)</f>
        <v>0.72699999999999998</v>
      </c>
      <c r="Y1122">
        <f>VLOOKUP($A1122,眼底和Gensini!$A:$L,2,0)</f>
        <v>0.72699999999999998</v>
      </c>
      <c r="Z1122">
        <f>VLOOKUP($A1122,眼底和Gensini!$A:$L,4,0)</f>
        <v>79</v>
      </c>
      <c r="AA1122">
        <f>VLOOKUP($A1122,眼底和Gensini!$A:$L,5,0)</f>
        <v>63</v>
      </c>
      <c r="AB1122">
        <f>VLOOKUP($A1122,眼底和Gensini!$A:$L,6,0)</f>
        <v>109</v>
      </c>
      <c r="AC1122">
        <f>VLOOKUP($A1122,眼底和Gensini!$A:$L,7,0)</f>
        <v>85</v>
      </c>
      <c r="AD1122">
        <f>VLOOKUP($A1122,眼底和Gensini!$A:$L,8,0)</f>
        <v>1.585</v>
      </c>
      <c r="AE1122">
        <f>VLOOKUP($A1122,眼底和Gensini!$A:$L,9,0)</f>
        <v>1.611</v>
      </c>
      <c r="AF1122">
        <f>VLOOKUP($A1122,眼底和Gensini!$A:$L,10,0)</f>
        <v>0.70369999999999999</v>
      </c>
      <c r="AG1122">
        <f>VLOOKUP($A1122,眼底和Gensini!$A:$L,11,0)</f>
        <v>1.2069000000000001</v>
      </c>
      <c r="AH1122">
        <f>VLOOKUP($A1122,眼底和Gensini!$A:$L,12,0)</f>
        <v>0</v>
      </c>
    </row>
    <row r="1123" spans="1:34" x14ac:dyDescent="0.25">
      <c r="A1123">
        <v>397367</v>
      </c>
      <c r="B1123">
        <v>59</v>
      </c>
      <c r="C1123">
        <v>1</v>
      </c>
      <c r="D1123" t="s">
        <v>40</v>
      </c>
      <c r="E1123" t="s">
        <v>41</v>
      </c>
      <c r="F1123">
        <v>0</v>
      </c>
      <c r="G1123" t="s">
        <v>42</v>
      </c>
      <c r="H1123" t="s">
        <v>92</v>
      </c>
      <c r="I1123" t="s">
        <v>95</v>
      </c>
      <c r="J1123" t="s">
        <v>133</v>
      </c>
      <c r="K1123" t="s">
        <v>99</v>
      </c>
      <c r="L1123" t="s">
        <v>41</v>
      </c>
      <c r="M1123" t="s">
        <v>40</v>
      </c>
      <c r="N1123">
        <v>1</v>
      </c>
      <c r="O1123">
        <v>2.75</v>
      </c>
      <c r="P1123">
        <v>5.7</v>
      </c>
      <c r="Q1123">
        <v>86</v>
      </c>
      <c r="R1123" t="s">
        <v>52</v>
      </c>
      <c r="S1123">
        <v>66</v>
      </c>
      <c r="T1123">
        <v>400</v>
      </c>
      <c r="U1123">
        <v>165</v>
      </c>
      <c r="V1123">
        <v>244</v>
      </c>
      <c r="W1123">
        <v>11.1</v>
      </c>
      <c r="X1123">
        <f>VLOOKUP(A1123,眼底和Gensini!$A:$L,2,0)</f>
        <v>0.79849999999999999</v>
      </c>
      <c r="Y1123">
        <f>VLOOKUP($A1123,眼底和Gensini!$A:$L,2,0)</f>
        <v>0.79849999999999999</v>
      </c>
      <c r="Z1123">
        <f>VLOOKUP($A1123,眼底和Gensini!$A:$L,4,0)</f>
        <v>66</v>
      </c>
      <c r="AA1123">
        <f>VLOOKUP($A1123,眼底和Gensini!$A:$L,5,0)</f>
        <v>61</v>
      </c>
      <c r="AB1123">
        <f>VLOOKUP($A1123,眼底和Gensini!$A:$L,6,0)</f>
        <v>89</v>
      </c>
      <c r="AC1123">
        <f>VLOOKUP($A1123,眼底和Gensini!$A:$L,7,0)</f>
        <v>68</v>
      </c>
      <c r="AD1123">
        <f>VLOOKUP($A1123,眼底和Gensini!$A:$L,8,0)</f>
        <v>1.5465</v>
      </c>
      <c r="AE1123">
        <f>VLOOKUP($A1123,眼底和Gensini!$A:$L,9,0)</f>
        <v>1.6165</v>
      </c>
      <c r="AF1123">
        <f>VLOOKUP($A1123,眼底和Gensini!$A:$L,10,0)</f>
        <v>0.926399999999999</v>
      </c>
      <c r="AG1123">
        <f>VLOOKUP($A1123,眼底和Gensini!$A:$L,11,0)</f>
        <v>1.0744</v>
      </c>
      <c r="AH1123">
        <f>VLOOKUP($A1123,眼底和Gensini!$A:$L,12,0)</f>
        <v>86</v>
      </c>
    </row>
    <row r="1124" spans="1:34" x14ac:dyDescent="0.25">
      <c r="A1124">
        <v>338095</v>
      </c>
      <c r="B1124">
        <v>53</v>
      </c>
      <c r="C1124">
        <v>1</v>
      </c>
      <c r="D1124" t="s">
        <v>41</v>
      </c>
      <c r="E1124" t="s">
        <v>41</v>
      </c>
      <c r="F1124">
        <v>0</v>
      </c>
      <c r="G1124" t="s">
        <v>53</v>
      </c>
      <c r="H1124" t="s">
        <v>60</v>
      </c>
      <c r="I1124" t="s">
        <v>51</v>
      </c>
      <c r="J1124" t="s">
        <v>61</v>
      </c>
      <c r="K1124" t="s">
        <v>115</v>
      </c>
      <c r="L1124" t="s">
        <v>41</v>
      </c>
      <c r="M1124" t="s">
        <v>40</v>
      </c>
      <c r="N1124">
        <v>1</v>
      </c>
      <c r="O1124">
        <v>2.74</v>
      </c>
      <c r="P1124">
        <v>7.9</v>
      </c>
      <c r="Q1124">
        <v>14</v>
      </c>
      <c r="R1124">
        <v>2.2000000000000002</v>
      </c>
      <c r="S1124">
        <v>70</v>
      </c>
      <c r="T1124">
        <v>387</v>
      </c>
      <c r="U1124">
        <v>175</v>
      </c>
      <c r="V1124">
        <v>63</v>
      </c>
      <c r="W1124">
        <v>2.1</v>
      </c>
      <c r="X1124">
        <f>VLOOKUP(A1124,眼底和Gensini!$A:$L,2,0)</f>
        <v>0.68</v>
      </c>
      <c r="Y1124">
        <f>VLOOKUP($A1124,眼底和Gensini!$A:$L,2,0)</f>
        <v>0.68</v>
      </c>
      <c r="Z1124">
        <f>VLOOKUP($A1124,眼底和Gensini!$A:$L,4,0)</f>
        <v>68</v>
      </c>
      <c r="AA1124">
        <f>VLOOKUP($A1124,眼底和Gensini!$A:$L,5,0)</f>
        <v>45</v>
      </c>
      <c r="AB1124">
        <f>VLOOKUP($A1124,眼底和Gensini!$A:$L,6,0)</f>
        <v>100</v>
      </c>
      <c r="AC1124">
        <f>VLOOKUP($A1124,眼底和Gensini!$A:$L,7,0)</f>
        <v>95</v>
      </c>
      <c r="AD1124">
        <f>VLOOKUP($A1124,眼底和Gensini!$A:$L,8,0)</f>
        <v>1.452</v>
      </c>
      <c r="AE1124">
        <f>VLOOKUP($A1124,眼底和Gensini!$A:$L,9,0)</f>
        <v>1.526</v>
      </c>
      <c r="AF1124">
        <f>VLOOKUP($A1124,眼底和Gensini!$A:$L,10,0)</f>
        <v>0.92859999999999998</v>
      </c>
      <c r="AG1124">
        <f>VLOOKUP($A1124,眼底和Gensini!$A:$L,11,0)</f>
        <v>1.2799</v>
      </c>
      <c r="AH1124">
        <f>VLOOKUP($A1124,眼底和Gensini!$A:$L,12,0)</f>
        <v>14</v>
      </c>
    </row>
    <row r="1125" spans="1:34" x14ac:dyDescent="0.25">
      <c r="A1125">
        <v>169210</v>
      </c>
      <c r="B1125">
        <v>65</v>
      </c>
      <c r="C1125">
        <v>1</v>
      </c>
      <c r="D1125" t="s">
        <v>41</v>
      </c>
      <c r="E1125" t="s">
        <v>41</v>
      </c>
      <c r="F1125">
        <v>0</v>
      </c>
      <c r="G1125" t="s">
        <v>153</v>
      </c>
      <c r="H1125" t="s">
        <v>114</v>
      </c>
      <c r="I1125" t="s">
        <v>80</v>
      </c>
      <c r="J1125" t="s">
        <v>141</v>
      </c>
      <c r="K1125" t="s">
        <v>43</v>
      </c>
      <c r="L1125" t="s">
        <v>40</v>
      </c>
      <c r="M1125" t="s">
        <v>41</v>
      </c>
      <c r="N1125">
        <v>1</v>
      </c>
      <c r="O1125">
        <v>2.66</v>
      </c>
      <c r="P1125">
        <v>4.8</v>
      </c>
      <c r="Q1125">
        <v>44</v>
      </c>
      <c r="R1125" t="s">
        <v>52</v>
      </c>
      <c r="S1125">
        <v>75</v>
      </c>
      <c r="T1125">
        <v>155</v>
      </c>
      <c r="U1125">
        <v>179</v>
      </c>
      <c r="V1125">
        <v>127</v>
      </c>
      <c r="W1125">
        <v>21.4</v>
      </c>
      <c r="X1125">
        <f>VLOOKUP(A1125,眼底和Gensini!$A:$L,2,0)</f>
        <v>0.80299999999999905</v>
      </c>
      <c r="Y1125">
        <f>VLOOKUP($A1125,眼底和Gensini!$A:$L,2,0)</f>
        <v>0.80299999999999905</v>
      </c>
      <c r="Z1125">
        <f>VLOOKUP($A1125,眼底和Gensini!$A:$L,4,0)</f>
        <v>96</v>
      </c>
      <c r="AA1125">
        <f>VLOOKUP($A1125,眼底和Gensini!$A:$L,5,0)</f>
        <v>0</v>
      </c>
      <c r="AB1125">
        <f>VLOOKUP($A1125,眼底和Gensini!$A:$L,6,0)</f>
        <v>120</v>
      </c>
      <c r="AC1125">
        <f>VLOOKUP($A1125,眼底和Gensini!$A:$L,7,0)</f>
        <v>0</v>
      </c>
      <c r="AD1125">
        <f>VLOOKUP($A1125,眼底和Gensini!$A:$L,8,0)</f>
        <v>1.5680000000000001</v>
      </c>
      <c r="AE1125">
        <f>VLOOKUP($A1125,眼底和Gensini!$A:$L,9,0)</f>
        <v>1.5149999999999999</v>
      </c>
      <c r="AF1125">
        <f>VLOOKUP($A1125,眼底和Gensini!$A:$L,10,0)</f>
        <v>0.8417</v>
      </c>
      <c r="AG1125">
        <f>VLOOKUP($A1125,眼底和Gensini!$A:$L,11,0)</f>
        <v>1.1797</v>
      </c>
      <c r="AH1125">
        <f>VLOOKUP($A1125,眼底和Gensini!$A:$L,12,0)</f>
        <v>44</v>
      </c>
    </row>
    <row r="1126" spans="1:34" x14ac:dyDescent="0.25">
      <c r="A1126">
        <v>102749</v>
      </c>
      <c r="B1126">
        <v>41</v>
      </c>
      <c r="C1126">
        <v>2</v>
      </c>
      <c r="D1126" t="s">
        <v>40</v>
      </c>
      <c r="E1126" t="s">
        <v>40</v>
      </c>
      <c r="F1126">
        <v>0</v>
      </c>
      <c r="G1126" t="s">
        <v>133</v>
      </c>
      <c r="H1126" t="s">
        <v>174</v>
      </c>
      <c r="I1126" t="s">
        <v>83</v>
      </c>
      <c r="J1126" t="s">
        <v>66</v>
      </c>
      <c r="K1126" t="s">
        <v>74</v>
      </c>
      <c r="L1126" t="s">
        <v>40</v>
      </c>
      <c r="M1126" t="s">
        <v>41</v>
      </c>
      <c r="N1126">
        <v>1</v>
      </c>
      <c r="O1126">
        <v>2.93</v>
      </c>
      <c r="P1126">
        <v>4.5</v>
      </c>
      <c r="Q1126">
        <v>0</v>
      </c>
      <c r="R1126" t="s">
        <v>52</v>
      </c>
      <c r="S1126">
        <v>48</v>
      </c>
      <c r="T1126">
        <v>227</v>
      </c>
      <c r="U1126">
        <v>131</v>
      </c>
      <c r="V1126">
        <v>80</v>
      </c>
      <c r="W1126">
        <v>11.7</v>
      </c>
      <c r="X1126">
        <f>VLOOKUP(A1126,眼底和Gensini!$A:$L,2,0)</f>
        <v>0.74199999999999899</v>
      </c>
      <c r="Y1126">
        <f>VLOOKUP($A1126,眼底和Gensini!$A:$L,2,0)</f>
        <v>0.74199999999999899</v>
      </c>
      <c r="Z1126">
        <f>VLOOKUP($A1126,眼底和Gensini!$A:$L,4,0)</f>
        <v>63.5</v>
      </c>
      <c r="AA1126">
        <f>VLOOKUP($A1126,眼底和Gensini!$A:$L,5,0)</f>
        <v>61.5</v>
      </c>
      <c r="AB1126">
        <f>VLOOKUP($A1126,眼底和Gensini!$A:$L,6,0)</f>
        <v>86</v>
      </c>
      <c r="AC1126">
        <f>VLOOKUP($A1126,眼底和Gensini!$A:$L,7,0)</f>
        <v>89.5</v>
      </c>
      <c r="AD1126">
        <f>VLOOKUP($A1126,眼底和Gensini!$A:$L,8,0)</f>
        <v>1.6304999999999901</v>
      </c>
      <c r="AE1126">
        <f>VLOOKUP($A1126,眼底和Gensini!$A:$L,9,0)</f>
        <v>1.621</v>
      </c>
      <c r="AF1126">
        <f>VLOOKUP($A1126,眼底和Gensini!$A:$L,10,0)</f>
        <v>0.90339999999999998</v>
      </c>
      <c r="AG1126">
        <f>VLOOKUP($A1126,眼底和Gensini!$A:$L,11,0)</f>
        <v>1.44065</v>
      </c>
      <c r="AH1126">
        <f>VLOOKUP($A1126,眼底和Gensini!$A:$L,12,0)</f>
        <v>0</v>
      </c>
    </row>
    <row r="1127" spans="1:34" x14ac:dyDescent="0.25">
      <c r="A1127">
        <v>418993</v>
      </c>
      <c r="B1127">
        <v>74</v>
      </c>
      <c r="C1127">
        <v>1</v>
      </c>
      <c r="D1127" t="s">
        <v>40</v>
      </c>
      <c r="E1127" t="s">
        <v>41</v>
      </c>
      <c r="F1127">
        <v>0</v>
      </c>
      <c r="G1127" t="e">
        <v>#N/A</v>
      </c>
      <c r="H1127" t="e">
        <v>#N/A</v>
      </c>
      <c r="I1127" t="e">
        <v>#N/A</v>
      </c>
      <c r="J1127" t="e">
        <v>#N/A</v>
      </c>
      <c r="K1127" t="e">
        <v>#N/A</v>
      </c>
      <c r="L1127" t="s">
        <v>41</v>
      </c>
      <c r="M1127" t="s">
        <v>40</v>
      </c>
      <c r="N1127">
        <v>1</v>
      </c>
      <c r="O1127">
        <v>5.43</v>
      </c>
      <c r="P1127">
        <v>6.5</v>
      </c>
      <c r="Q1127">
        <v>4</v>
      </c>
      <c r="R1127">
        <v>5.7</v>
      </c>
      <c r="S1127">
        <v>103</v>
      </c>
      <c r="T1127">
        <v>347</v>
      </c>
      <c r="U1127">
        <v>161</v>
      </c>
      <c r="V1127">
        <v>48</v>
      </c>
      <c r="W1127">
        <v>2.6</v>
      </c>
      <c r="X1127">
        <f>VLOOKUP(A1127,眼底和Gensini!$A:$L,2,0)</f>
        <v>0.83150000000000002</v>
      </c>
      <c r="Y1127">
        <f>VLOOKUP($A1127,眼底和Gensini!$A:$L,2,0)</f>
        <v>0.83150000000000002</v>
      </c>
      <c r="Z1127">
        <f>VLOOKUP($A1127,眼底和Gensini!$A:$L,4,0)</f>
        <v>48.5</v>
      </c>
      <c r="AA1127">
        <f>VLOOKUP($A1127,眼底和Gensini!$A:$L,5,0)</f>
        <v>46.5</v>
      </c>
      <c r="AB1127">
        <f>VLOOKUP($A1127,眼底和Gensini!$A:$L,6,0)</f>
        <v>57.5</v>
      </c>
      <c r="AC1127">
        <f>VLOOKUP($A1127,眼底和Gensini!$A:$L,7,0)</f>
        <v>78</v>
      </c>
      <c r="AD1127">
        <f>VLOOKUP($A1127,眼底和Gensini!$A:$L,8,0)</f>
        <v>1.1665000000000001</v>
      </c>
      <c r="AE1127">
        <f>VLOOKUP($A1127,眼底和Gensini!$A:$L,9,0)</f>
        <v>1.3205</v>
      </c>
      <c r="AF1127">
        <f>VLOOKUP($A1127,眼底和Gensini!$A:$L,10,0)</f>
        <v>0.55889999999999995</v>
      </c>
      <c r="AG1127">
        <f>VLOOKUP($A1127,眼底和Gensini!$A:$L,11,0)</f>
        <v>0.93640000000000001</v>
      </c>
      <c r="AH1127">
        <f>VLOOKUP($A1127,眼底和Gensini!$A:$L,12,0)</f>
        <v>4</v>
      </c>
    </row>
    <row r="1128" spans="1:34" x14ac:dyDescent="0.25">
      <c r="A1128">
        <v>419263</v>
      </c>
      <c r="B1128">
        <v>84</v>
      </c>
      <c r="C1128">
        <v>2</v>
      </c>
      <c r="D1128" t="s">
        <v>40</v>
      </c>
      <c r="E1128" t="s">
        <v>41</v>
      </c>
      <c r="F1128">
        <v>0</v>
      </c>
      <c r="G1128" t="s">
        <v>133</v>
      </c>
      <c r="H1128" t="e">
        <v>#N/A</v>
      </c>
      <c r="I1128" t="s">
        <v>70</v>
      </c>
      <c r="J1128" t="s">
        <v>135</v>
      </c>
      <c r="K1128" t="s">
        <v>95</v>
      </c>
      <c r="L1128" t="s">
        <v>41</v>
      </c>
      <c r="M1128" t="s">
        <v>40</v>
      </c>
      <c r="N1128">
        <v>1</v>
      </c>
      <c r="O1128">
        <v>4.4800000000000004</v>
      </c>
      <c r="P1128">
        <v>5.8</v>
      </c>
      <c r="Q1128">
        <v>0</v>
      </c>
      <c r="R1128">
        <v>7.3</v>
      </c>
      <c r="S1128">
        <v>84</v>
      </c>
      <c r="T1128">
        <v>459</v>
      </c>
      <c r="U1128">
        <v>174</v>
      </c>
      <c r="V1128">
        <v>36</v>
      </c>
      <c r="W1128">
        <v>4.2</v>
      </c>
      <c r="X1128">
        <f>VLOOKUP(A1128,眼底和Gensini!$A:$L,2,0)</f>
        <v>0</v>
      </c>
      <c r="Y1128">
        <f>VLOOKUP($A1128,眼底和Gensini!$A:$L,2,0)</f>
        <v>0</v>
      </c>
      <c r="Z1128">
        <f>VLOOKUP($A1128,眼底和Gensini!$A:$L,4,0)</f>
        <v>0</v>
      </c>
      <c r="AA1128">
        <f>VLOOKUP($A1128,眼底和Gensini!$A:$L,5,0)</f>
        <v>0</v>
      </c>
      <c r="AB1128">
        <f>VLOOKUP($A1128,眼底和Gensini!$A:$L,6,0)</f>
        <v>50</v>
      </c>
      <c r="AC1128">
        <f>VLOOKUP($A1128,眼底和Gensini!$A:$L,7,0)</f>
        <v>0</v>
      </c>
      <c r="AD1128">
        <f>VLOOKUP($A1128,眼底和Gensini!$A:$L,8,0)</f>
        <v>1.0489999999999999</v>
      </c>
      <c r="AE1128">
        <f>VLOOKUP($A1128,眼底和Gensini!$A:$L,9,0)</f>
        <v>1.294</v>
      </c>
      <c r="AF1128">
        <f>VLOOKUP($A1128,眼底和Gensini!$A:$L,10,0)</f>
        <v>0.57730000000000004</v>
      </c>
      <c r="AG1128">
        <f>VLOOKUP($A1128,眼底和Gensini!$A:$L,11,0)</f>
        <v>0.63959999999999995</v>
      </c>
      <c r="AH1128">
        <f>VLOOKUP($A1128,眼底和Gensini!$A:$L,12,0)</f>
        <v>0</v>
      </c>
    </row>
    <row r="1129" spans="1:34" x14ac:dyDescent="0.25">
      <c r="A1129">
        <v>419238</v>
      </c>
      <c r="B1129">
        <v>62</v>
      </c>
      <c r="C1129">
        <v>2</v>
      </c>
      <c r="D1129" t="s">
        <v>40</v>
      </c>
      <c r="E1129" t="s">
        <v>41</v>
      </c>
      <c r="F1129">
        <v>0</v>
      </c>
      <c r="G1129" t="s">
        <v>133</v>
      </c>
      <c r="H1129" t="s">
        <v>48</v>
      </c>
      <c r="I1129" t="s">
        <v>130</v>
      </c>
      <c r="J1129" t="s">
        <v>120</v>
      </c>
      <c r="K1129" t="s">
        <v>89</v>
      </c>
      <c r="L1129" t="s">
        <v>40</v>
      </c>
      <c r="M1129" t="s">
        <v>41</v>
      </c>
      <c r="N1129">
        <v>1</v>
      </c>
      <c r="O1129">
        <v>3.54</v>
      </c>
      <c r="P1129">
        <v>12.9</v>
      </c>
      <c r="Q1129">
        <v>0</v>
      </c>
      <c r="R1129">
        <v>36.799999999999997</v>
      </c>
      <c r="S1129">
        <v>62</v>
      </c>
      <c r="T1129">
        <v>230</v>
      </c>
      <c r="U1129">
        <v>179</v>
      </c>
      <c r="V1129">
        <v>26</v>
      </c>
      <c r="W1129">
        <v>2</v>
      </c>
      <c r="X1129">
        <f>VLOOKUP(A1129,眼底和Gensini!$A:$L,2,0)</f>
        <v>0.49199999999999999</v>
      </c>
      <c r="Y1129">
        <f>VLOOKUP($A1129,眼底和Gensini!$A:$L,2,0)</f>
        <v>0.49199999999999999</v>
      </c>
      <c r="Z1129">
        <f>VLOOKUP($A1129,眼底和Gensini!$A:$L,4,0)</f>
        <v>31</v>
      </c>
      <c r="AA1129">
        <f>VLOOKUP($A1129,眼底和Gensini!$A:$L,5,0)</f>
        <v>49</v>
      </c>
      <c r="AB1129">
        <f>VLOOKUP($A1129,眼底和Gensini!$A:$L,6,0)</f>
        <v>64</v>
      </c>
      <c r="AC1129">
        <f>VLOOKUP($A1129,眼底和Gensini!$A:$L,7,0)</f>
        <v>78</v>
      </c>
      <c r="AD1129">
        <f>VLOOKUP($A1129,眼底和Gensini!$A:$L,8,0)</f>
        <v>1.149</v>
      </c>
      <c r="AE1129">
        <f>VLOOKUP($A1129,眼底和Gensini!$A:$L,9,0)</f>
        <v>1.296</v>
      </c>
      <c r="AF1129">
        <f>VLOOKUP($A1129,眼底和Gensini!$A:$L,10,0)</f>
        <v>0.56299999999999994</v>
      </c>
      <c r="AG1129">
        <f>VLOOKUP($A1129,眼底和Gensini!$A:$L,11,0)</f>
        <v>1.2989999999999999</v>
      </c>
      <c r="AH1129">
        <f>VLOOKUP($A1129,眼底和Gensini!$A:$L,12,0)</f>
        <v>0</v>
      </c>
    </row>
    <row r="1130" spans="1:34" x14ac:dyDescent="0.25">
      <c r="A1130">
        <v>419313</v>
      </c>
      <c r="B1130">
        <v>67</v>
      </c>
      <c r="C1130">
        <v>1</v>
      </c>
      <c r="D1130" t="s">
        <v>41</v>
      </c>
      <c r="E1130" t="s">
        <v>40</v>
      </c>
      <c r="F1130">
        <v>0</v>
      </c>
      <c r="G1130" t="s">
        <v>57</v>
      </c>
      <c r="H1130" t="s">
        <v>55</v>
      </c>
      <c r="I1130" t="s">
        <v>165</v>
      </c>
      <c r="J1130" t="s">
        <v>71</v>
      </c>
      <c r="K1130" t="s">
        <v>80</v>
      </c>
      <c r="L1130" t="s">
        <v>41</v>
      </c>
      <c r="M1130" t="s">
        <v>41</v>
      </c>
      <c r="N1130">
        <v>1</v>
      </c>
      <c r="O1130">
        <v>3.63</v>
      </c>
      <c r="P1130">
        <v>9.1999999999999993</v>
      </c>
      <c r="Q1130">
        <v>86</v>
      </c>
      <c r="R1130">
        <v>12.1</v>
      </c>
      <c r="S1130">
        <v>63</v>
      </c>
      <c r="T1130">
        <v>165</v>
      </c>
      <c r="U1130">
        <v>180</v>
      </c>
      <c r="V1130">
        <v>81</v>
      </c>
      <c r="W1130">
        <v>14.8</v>
      </c>
      <c r="X1130">
        <f>VLOOKUP(A1130,眼底和Gensini!$A:$L,2,0)</f>
        <v>0.91899999999999904</v>
      </c>
      <c r="Y1130">
        <f>VLOOKUP($A1130,眼底和Gensini!$A:$L,2,0)</f>
        <v>0.91899999999999904</v>
      </c>
      <c r="Z1130">
        <f>VLOOKUP($A1130,眼底和Gensini!$A:$L,4,0)</f>
        <v>72</v>
      </c>
      <c r="AA1130">
        <f>VLOOKUP($A1130,眼底和Gensini!$A:$L,5,0)</f>
        <v>63.5</v>
      </c>
      <c r="AB1130">
        <f>VLOOKUP($A1130,眼底和Gensini!$A:$L,6,0)</f>
        <v>81</v>
      </c>
      <c r="AC1130">
        <f>VLOOKUP($A1130,眼底和Gensini!$A:$L,7,0)</f>
        <v>97</v>
      </c>
      <c r="AD1130">
        <f>VLOOKUP($A1130,眼底和Gensini!$A:$L,8,0)</f>
        <v>1.3225</v>
      </c>
      <c r="AE1130">
        <f>VLOOKUP($A1130,眼底和Gensini!$A:$L,9,0)</f>
        <v>1.38899999999999</v>
      </c>
      <c r="AF1130">
        <f>VLOOKUP($A1130,眼底和Gensini!$A:$L,10,0)</f>
        <v>0.6532</v>
      </c>
      <c r="AG1130">
        <f>VLOOKUP($A1130,眼底和Gensini!$A:$L,11,0)</f>
        <v>1.103</v>
      </c>
      <c r="AH1130">
        <f>VLOOKUP($A1130,眼底和Gensini!$A:$L,12,0)</f>
        <v>86</v>
      </c>
    </row>
    <row r="1131" spans="1:34" x14ac:dyDescent="0.25">
      <c r="A1131">
        <v>406343</v>
      </c>
      <c r="B1131">
        <v>71</v>
      </c>
      <c r="C1131">
        <v>1</v>
      </c>
      <c r="D1131" t="s">
        <v>41</v>
      </c>
      <c r="E1131" t="s">
        <v>41</v>
      </c>
      <c r="F1131">
        <v>0</v>
      </c>
      <c r="G1131" t="s">
        <v>88</v>
      </c>
      <c r="H1131" t="s">
        <v>49</v>
      </c>
      <c r="I1131" t="s">
        <v>108</v>
      </c>
      <c r="J1131" t="s">
        <v>111</v>
      </c>
      <c r="K1131" t="s">
        <v>108</v>
      </c>
      <c r="L1131" t="s">
        <v>41</v>
      </c>
      <c r="M1131" t="s">
        <v>40</v>
      </c>
      <c r="N1131">
        <v>1</v>
      </c>
      <c r="O1131">
        <v>3.64</v>
      </c>
      <c r="P1131">
        <v>3.9</v>
      </c>
      <c r="Q1131">
        <v>16</v>
      </c>
      <c r="R1131" t="s">
        <v>52</v>
      </c>
      <c r="S1131">
        <v>102</v>
      </c>
      <c r="T1131">
        <v>528</v>
      </c>
      <c r="U1131">
        <v>151</v>
      </c>
      <c r="V1131">
        <v>56</v>
      </c>
      <c r="W1131">
        <v>3.5</v>
      </c>
      <c r="X1131">
        <f>VLOOKUP(A1131,眼底和Gensini!$A:$L,2,0)</f>
        <v>0.63100000000000001</v>
      </c>
      <c r="Y1131">
        <f>VLOOKUP($A1131,眼底和Gensini!$A:$L,2,0)</f>
        <v>0.63100000000000001</v>
      </c>
      <c r="Z1131">
        <f>VLOOKUP($A1131,眼底和Gensini!$A:$L,4,0)</f>
        <v>50.5</v>
      </c>
      <c r="AA1131">
        <f>VLOOKUP($A1131,眼底和Gensini!$A:$L,5,0)</f>
        <v>54</v>
      </c>
      <c r="AB1131">
        <f>VLOOKUP($A1131,眼底和Gensini!$A:$L,6,0)</f>
        <v>80</v>
      </c>
      <c r="AC1131">
        <f>VLOOKUP($A1131,眼底和Gensini!$A:$L,7,0)</f>
        <v>67</v>
      </c>
      <c r="AD1131">
        <f>VLOOKUP($A1131,眼底和Gensini!$A:$L,8,0)</f>
        <v>1.4944999999999999</v>
      </c>
      <c r="AE1131">
        <f>VLOOKUP($A1131,眼底和Gensini!$A:$L,9,0)</f>
        <v>1.6305000000000001</v>
      </c>
      <c r="AF1131">
        <f>VLOOKUP($A1131,眼底和Gensini!$A:$L,10,0)</f>
        <v>1.18835</v>
      </c>
      <c r="AG1131">
        <f>VLOOKUP($A1131,眼底和Gensini!$A:$L,11,0)</f>
        <v>2.0305499999999999</v>
      </c>
      <c r="AH1131">
        <f>VLOOKUP($A1131,眼底和Gensini!$A:$L,12,0)</f>
        <v>16</v>
      </c>
    </row>
    <row r="1132" spans="1:34" x14ac:dyDescent="0.25">
      <c r="A1132">
        <v>419244</v>
      </c>
      <c r="B1132">
        <v>67</v>
      </c>
      <c r="C1132">
        <v>1</v>
      </c>
      <c r="D1132" t="s">
        <v>41</v>
      </c>
      <c r="E1132" t="s">
        <v>40</v>
      </c>
      <c r="F1132">
        <v>0</v>
      </c>
      <c r="G1132" t="e">
        <v>#N/A</v>
      </c>
      <c r="H1132" t="e">
        <v>#N/A</v>
      </c>
      <c r="I1132" t="e">
        <v>#N/A</v>
      </c>
      <c r="J1132" t="e">
        <v>#N/A</v>
      </c>
      <c r="K1132" t="e">
        <v>#N/A</v>
      </c>
      <c r="L1132" t="s">
        <v>40</v>
      </c>
      <c r="M1132" t="s">
        <v>41</v>
      </c>
      <c r="N1132">
        <v>1</v>
      </c>
      <c r="O1132">
        <v>2.57</v>
      </c>
      <c r="P1132">
        <v>6.4</v>
      </c>
      <c r="Q1132">
        <v>38</v>
      </c>
      <c r="R1132">
        <v>5.0999999999999996</v>
      </c>
      <c r="S1132">
        <v>94</v>
      </c>
      <c r="T1132">
        <v>272</v>
      </c>
      <c r="U1132">
        <v>217</v>
      </c>
      <c r="V1132">
        <v>58</v>
      </c>
      <c r="W1132">
        <v>3.2</v>
      </c>
      <c r="X1132">
        <f>VLOOKUP(A1132,眼底和Gensini!$A:$L,2,0)</f>
        <v>0.89949999999999997</v>
      </c>
      <c r="Y1132">
        <f>VLOOKUP($A1132,眼底和Gensini!$A:$L,2,0)</f>
        <v>0.89949999999999997</v>
      </c>
      <c r="Z1132">
        <f>VLOOKUP($A1132,眼底和Gensini!$A:$L,4,0)</f>
        <v>60</v>
      </c>
      <c r="AA1132">
        <f>VLOOKUP($A1132,眼底和Gensini!$A:$L,5,0)</f>
        <v>58.5</v>
      </c>
      <c r="AB1132">
        <f>VLOOKUP($A1132,眼底和Gensini!$A:$L,6,0)</f>
        <v>67</v>
      </c>
      <c r="AC1132">
        <f>VLOOKUP($A1132,眼底和Gensini!$A:$L,7,0)</f>
        <v>79</v>
      </c>
      <c r="AD1132">
        <f>VLOOKUP($A1132,眼底和Gensini!$A:$L,8,0)</f>
        <v>1.5885</v>
      </c>
      <c r="AE1132">
        <f>VLOOKUP($A1132,眼底和Gensini!$A:$L,9,0)</f>
        <v>1.56649999999999</v>
      </c>
      <c r="AF1132">
        <f>VLOOKUP($A1132,眼底和Gensini!$A:$L,10,0)</f>
        <v>0.82634999999999903</v>
      </c>
      <c r="AG1132">
        <f>VLOOKUP($A1132,眼底和Gensini!$A:$L,11,0)</f>
        <v>1.03</v>
      </c>
      <c r="AH1132">
        <f>VLOOKUP($A1132,眼底和Gensini!$A:$L,12,0)</f>
        <v>38</v>
      </c>
    </row>
    <row r="1133" spans="1:34" x14ac:dyDescent="0.25">
      <c r="A1133">
        <v>419537</v>
      </c>
      <c r="B1133">
        <v>52</v>
      </c>
      <c r="C1133">
        <v>1</v>
      </c>
      <c r="D1133" t="s">
        <v>41</v>
      </c>
      <c r="E1133" t="s">
        <v>40</v>
      </c>
      <c r="F1133">
        <v>0</v>
      </c>
      <c r="G1133" t="s">
        <v>88</v>
      </c>
      <c r="H1133" t="s">
        <v>43</v>
      </c>
      <c r="I1133" t="s">
        <v>51</v>
      </c>
      <c r="J1133" t="s">
        <v>125</v>
      </c>
      <c r="K1133" t="s">
        <v>54</v>
      </c>
      <c r="L1133" t="s">
        <v>40</v>
      </c>
      <c r="M1133" t="s">
        <v>41</v>
      </c>
      <c r="N1133">
        <v>1</v>
      </c>
      <c r="O1133">
        <v>4.32</v>
      </c>
      <c r="P1133">
        <v>5.3</v>
      </c>
      <c r="Q1133">
        <v>0</v>
      </c>
      <c r="R1133">
        <v>12.2</v>
      </c>
      <c r="S1133">
        <v>67</v>
      </c>
      <c r="T1133">
        <v>266</v>
      </c>
      <c r="U1133">
        <v>143</v>
      </c>
      <c r="V1133">
        <v>159</v>
      </c>
      <c r="W1133">
        <v>16.3</v>
      </c>
      <c r="X1133">
        <f>VLOOKUP(A1133,眼底和Gensini!$A:$L,2,0)</f>
        <v>0.624</v>
      </c>
      <c r="Y1133">
        <f>VLOOKUP($A1133,眼底和Gensini!$A:$L,2,0)</f>
        <v>0.624</v>
      </c>
      <c r="Z1133">
        <f>VLOOKUP($A1133,眼底和Gensini!$A:$L,4,0)</f>
        <v>62</v>
      </c>
      <c r="AA1133">
        <f>VLOOKUP($A1133,眼底和Gensini!$A:$L,5,0)</f>
        <v>60.5</v>
      </c>
      <c r="AB1133">
        <f>VLOOKUP($A1133,眼底和Gensini!$A:$L,6,0)</f>
        <v>102</v>
      </c>
      <c r="AC1133">
        <f>VLOOKUP($A1133,眼底和Gensini!$A:$L,7,0)</f>
        <v>102</v>
      </c>
      <c r="AD1133">
        <f>VLOOKUP($A1133,眼底和Gensini!$A:$L,8,0)</f>
        <v>1.6259999999999999</v>
      </c>
      <c r="AE1133">
        <f>VLOOKUP($A1133,眼底和Gensini!$A:$L,9,0)</f>
        <v>1.625</v>
      </c>
      <c r="AF1133">
        <f>VLOOKUP($A1133,眼底和Gensini!$A:$L,10,0)</f>
        <v>0.9869</v>
      </c>
      <c r="AG1133">
        <f>VLOOKUP($A1133,眼底和Gensini!$A:$L,11,0)</f>
        <v>1.1913499999999999</v>
      </c>
      <c r="AH1133">
        <f>VLOOKUP($A1133,眼底和Gensini!$A:$L,12,0)</f>
        <v>0</v>
      </c>
    </row>
    <row r="1134" spans="1:34" x14ac:dyDescent="0.25">
      <c r="A1134">
        <v>419518</v>
      </c>
      <c r="B1134">
        <v>68</v>
      </c>
      <c r="C1134">
        <v>2</v>
      </c>
      <c r="D1134" t="s">
        <v>40</v>
      </c>
      <c r="E1134" t="s">
        <v>40</v>
      </c>
      <c r="F1134">
        <v>0</v>
      </c>
      <c r="G1134" t="s">
        <v>175</v>
      </c>
      <c r="H1134" t="s">
        <v>179</v>
      </c>
      <c r="I1134" t="s">
        <v>108</v>
      </c>
      <c r="J1134" t="s">
        <v>56</v>
      </c>
      <c r="K1134" t="s">
        <v>63</v>
      </c>
      <c r="L1134" t="s">
        <v>41</v>
      </c>
      <c r="M1134" t="s">
        <v>41</v>
      </c>
      <c r="N1134">
        <v>1</v>
      </c>
      <c r="O1134">
        <v>3.8</v>
      </c>
      <c r="P1134">
        <v>6.4</v>
      </c>
      <c r="Q1134">
        <v>14</v>
      </c>
      <c r="R1134" t="e">
        <v>#N/A</v>
      </c>
      <c r="S1134">
        <v>53</v>
      </c>
      <c r="T1134">
        <v>230</v>
      </c>
      <c r="U1134">
        <v>147</v>
      </c>
      <c r="V1134">
        <v>69</v>
      </c>
      <c r="W1134">
        <v>10.8</v>
      </c>
      <c r="X1134">
        <f>VLOOKUP(A1134,眼底和Gensini!$A:$L,2,0)</f>
        <v>0.90799999999999903</v>
      </c>
      <c r="Y1134">
        <f>VLOOKUP($A1134,眼底和Gensini!$A:$L,2,0)</f>
        <v>0.90799999999999903</v>
      </c>
      <c r="Z1134">
        <f>VLOOKUP($A1134,眼底和Gensini!$A:$L,4,0)</f>
        <v>37</v>
      </c>
      <c r="AA1134">
        <f>VLOOKUP($A1134,眼底和Gensini!$A:$L,5,0)</f>
        <v>62.5</v>
      </c>
      <c r="AB1134">
        <f>VLOOKUP($A1134,眼底和Gensini!$A:$L,6,0)</f>
        <v>40.5</v>
      </c>
      <c r="AC1134">
        <f>VLOOKUP($A1134,眼底和Gensini!$A:$L,7,0)</f>
        <v>70</v>
      </c>
      <c r="AD1134">
        <f>VLOOKUP($A1134,眼底和Gensini!$A:$L,8,0)</f>
        <v>1.1984999999999999</v>
      </c>
      <c r="AE1134">
        <f>VLOOKUP($A1134,眼底和Gensini!$A:$L,9,0)</f>
        <v>1.2969999999999899</v>
      </c>
      <c r="AF1134">
        <f>VLOOKUP($A1134,眼底和Gensini!$A:$L,10,0)</f>
        <v>0.82479999999999998</v>
      </c>
      <c r="AG1134">
        <f>VLOOKUP($A1134,眼底和Gensini!$A:$L,11,0)</f>
        <v>1.0392999999999999</v>
      </c>
      <c r="AH1134">
        <f>VLOOKUP($A1134,眼底和Gensini!$A:$L,12,0)</f>
        <v>14</v>
      </c>
    </row>
    <row r="1135" spans="1:34" x14ac:dyDescent="0.25">
      <c r="A1135">
        <v>419490</v>
      </c>
      <c r="B1135">
        <v>60</v>
      </c>
      <c r="C1135">
        <v>2</v>
      </c>
      <c r="D1135" t="s">
        <v>40</v>
      </c>
      <c r="E1135" t="s">
        <v>40</v>
      </c>
      <c r="F1135">
        <v>0</v>
      </c>
      <c r="G1135" t="s">
        <v>88</v>
      </c>
      <c r="H1135" t="s">
        <v>51</v>
      </c>
      <c r="I1135" t="s">
        <v>72</v>
      </c>
      <c r="J1135" t="s">
        <v>110</v>
      </c>
      <c r="K1135" t="s">
        <v>154</v>
      </c>
      <c r="L1135" t="s">
        <v>40</v>
      </c>
      <c r="M1135" t="s">
        <v>41</v>
      </c>
      <c r="N1135">
        <v>1</v>
      </c>
      <c r="O1135">
        <v>5.56</v>
      </c>
      <c r="P1135">
        <v>5.8</v>
      </c>
      <c r="Q1135">
        <v>0</v>
      </c>
      <c r="R1135">
        <v>0.8</v>
      </c>
      <c r="S1135">
        <v>60</v>
      </c>
      <c r="T1135">
        <v>309</v>
      </c>
      <c r="U1135">
        <v>245</v>
      </c>
      <c r="V1135">
        <v>354</v>
      </c>
      <c r="W1135">
        <v>8.1</v>
      </c>
      <c r="X1135">
        <f>VLOOKUP(A1135,眼底和Gensini!$A:$L,2,0)</f>
        <v>0.72799999999999998</v>
      </c>
      <c r="Y1135">
        <f>VLOOKUP($A1135,眼底和Gensini!$A:$L,2,0)</f>
        <v>0.72799999999999998</v>
      </c>
      <c r="Z1135">
        <f>VLOOKUP($A1135,眼底和Gensini!$A:$L,4,0)</f>
        <v>60</v>
      </c>
      <c r="AA1135">
        <f>VLOOKUP($A1135,眼底和Gensini!$A:$L,5,0)</f>
        <v>64.5</v>
      </c>
      <c r="AB1135">
        <f>VLOOKUP($A1135,眼底和Gensini!$A:$L,6,0)</f>
        <v>88</v>
      </c>
      <c r="AC1135">
        <f>VLOOKUP($A1135,眼底和Gensini!$A:$L,7,0)</f>
        <v>87.5</v>
      </c>
      <c r="AD1135">
        <f>VLOOKUP($A1135,眼底和Gensini!$A:$L,8,0)</f>
        <v>1.643</v>
      </c>
      <c r="AE1135">
        <f>VLOOKUP($A1135,眼底和Gensini!$A:$L,9,0)</f>
        <v>1.6675</v>
      </c>
      <c r="AF1135">
        <f>VLOOKUP($A1135,眼底和Gensini!$A:$L,10,0)</f>
        <v>0.95760000000000001</v>
      </c>
      <c r="AG1135">
        <f>VLOOKUP($A1135,眼底和Gensini!$A:$L,11,0)</f>
        <v>1.3181499999999999</v>
      </c>
      <c r="AH1135">
        <f>VLOOKUP($A1135,眼底和Gensini!$A:$L,12,0)</f>
        <v>0</v>
      </c>
    </row>
    <row r="1136" spans="1:34" x14ac:dyDescent="0.25">
      <c r="A1136">
        <v>270096</v>
      </c>
      <c r="B1136">
        <v>58</v>
      </c>
      <c r="C1136">
        <v>1</v>
      </c>
      <c r="D1136" t="s">
        <v>41</v>
      </c>
      <c r="E1136" t="s">
        <v>41</v>
      </c>
      <c r="F1136">
        <v>0</v>
      </c>
      <c r="G1136" t="s">
        <v>87</v>
      </c>
      <c r="H1136" t="s">
        <v>108</v>
      </c>
      <c r="I1136" t="s">
        <v>76</v>
      </c>
      <c r="J1136" t="s">
        <v>133</v>
      </c>
      <c r="K1136" t="s">
        <v>150</v>
      </c>
      <c r="L1136" t="s">
        <v>41</v>
      </c>
      <c r="M1136" t="s">
        <v>40</v>
      </c>
      <c r="N1136">
        <v>1</v>
      </c>
      <c r="O1136">
        <v>4.41</v>
      </c>
      <c r="P1136">
        <v>5.2</v>
      </c>
      <c r="Q1136">
        <v>0</v>
      </c>
      <c r="R1136">
        <v>1.7</v>
      </c>
      <c r="S1136">
        <v>68</v>
      </c>
      <c r="T1136">
        <v>403</v>
      </c>
      <c r="U1136">
        <v>122</v>
      </c>
      <c r="V1136">
        <v>88</v>
      </c>
      <c r="W1136">
        <v>8.5</v>
      </c>
      <c r="X1136">
        <f>VLOOKUP(A1136,眼底和Gensini!$A:$L,2,0)</f>
        <v>0.60199999999999898</v>
      </c>
      <c r="Y1136">
        <f>VLOOKUP($A1136,眼底和Gensini!$A:$L,2,0)</f>
        <v>0.60199999999999898</v>
      </c>
      <c r="Z1136">
        <f>VLOOKUP($A1136,眼底和Gensini!$A:$L,4,0)</f>
        <v>59.5</v>
      </c>
      <c r="AA1136">
        <f>VLOOKUP($A1136,眼底和Gensini!$A:$L,5,0)</f>
        <v>53</v>
      </c>
      <c r="AB1136">
        <f>VLOOKUP($A1136,眼底和Gensini!$A:$L,6,0)</f>
        <v>99.5</v>
      </c>
      <c r="AC1136">
        <f>VLOOKUP($A1136,眼底和Gensini!$A:$L,7,0)</f>
        <v>101.5</v>
      </c>
      <c r="AD1136">
        <f>VLOOKUP($A1136,眼底和Gensini!$A:$L,8,0)</f>
        <v>1.5814999999999999</v>
      </c>
      <c r="AE1136">
        <f>VLOOKUP($A1136,眼底和Gensini!$A:$L,9,0)</f>
        <v>1.6679999999999999</v>
      </c>
      <c r="AF1136">
        <f>VLOOKUP($A1136,眼底和Gensini!$A:$L,10,0)</f>
        <v>0.74295</v>
      </c>
      <c r="AG1136">
        <f>VLOOKUP($A1136,眼底和Gensini!$A:$L,11,0)</f>
        <v>1.2233999999999901</v>
      </c>
      <c r="AH1136">
        <f>VLOOKUP($A1136,眼底和Gensini!$A:$L,12,0)</f>
        <v>0</v>
      </c>
    </row>
    <row r="1137" spans="1:34" x14ac:dyDescent="0.25">
      <c r="A1137">
        <v>419253</v>
      </c>
      <c r="B1137">
        <v>61</v>
      </c>
      <c r="C1137">
        <v>1</v>
      </c>
      <c r="D1137" t="s">
        <v>41</v>
      </c>
      <c r="E1137" t="s">
        <v>40</v>
      </c>
      <c r="F1137">
        <v>0</v>
      </c>
      <c r="G1137" t="e">
        <v>#N/A</v>
      </c>
      <c r="H1137" t="e">
        <v>#N/A</v>
      </c>
      <c r="I1137" t="e">
        <v>#N/A</v>
      </c>
      <c r="J1137" t="e">
        <v>#N/A</v>
      </c>
      <c r="K1137" t="e">
        <v>#N/A</v>
      </c>
      <c r="L1137" t="s">
        <v>41</v>
      </c>
      <c r="M1137" t="s">
        <v>41</v>
      </c>
      <c r="N1137">
        <v>1</v>
      </c>
      <c r="O1137">
        <v>3.91</v>
      </c>
      <c r="P1137">
        <v>8.6</v>
      </c>
      <c r="Q1137">
        <v>6</v>
      </c>
      <c r="R1137">
        <v>86.1</v>
      </c>
      <c r="S1137">
        <v>62</v>
      </c>
      <c r="T1137">
        <v>256</v>
      </c>
      <c r="U1137">
        <v>127</v>
      </c>
      <c r="V1137">
        <v>50</v>
      </c>
      <c r="W1137">
        <v>8.8000000000000007</v>
      </c>
      <c r="X1137">
        <f>VLOOKUP(A1137,眼底和Gensini!$A:$L,2,0)</f>
        <v>0.83149999999999902</v>
      </c>
      <c r="Y1137">
        <f>VLOOKUP($A1137,眼底和Gensini!$A:$L,2,0)</f>
        <v>0.83149999999999902</v>
      </c>
      <c r="Z1137">
        <f>VLOOKUP($A1137,眼底和Gensini!$A:$L,4,0)</f>
        <v>74.5</v>
      </c>
      <c r="AA1137">
        <f>VLOOKUP($A1137,眼底和Gensini!$A:$L,5,0)</f>
        <v>68</v>
      </c>
      <c r="AB1137">
        <f>VLOOKUP($A1137,眼底和Gensini!$A:$L,6,0)</f>
        <v>89</v>
      </c>
      <c r="AC1137">
        <f>VLOOKUP($A1137,眼底和Gensini!$A:$L,7,0)</f>
        <v>114.5</v>
      </c>
      <c r="AD1137">
        <f>VLOOKUP($A1137,眼底和Gensini!$A:$L,8,0)</f>
        <v>1.6154999999999899</v>
      </c>
      <c r="AE1137">
        <f>VLOOKUP($A1137,眼底和Gensini!$A:$L,9,0)</f>
        <v>1.6564999999999901</v>
      </c>
      <c r="AF1137">
        <f>VLOOKUP($A1137,眼底和Gensini!$A:$L,10,0)</f>
        <v>0.88365000000000005</v>
      </c>
      <c r="AG1137">
        <f>VLOOKUP($A1137,眼底和Gensini!$A:$L,11,0)</f>
        <v>1.28715</v>
      </c>
      <c r="AH1137">
        <f>VLOOKUP($A1137,眼底和Gensini!$A:$L,12,0)</f>
        <v>6</v>
      </c>
    </row>
    <row r="1138" spans="1:34" x14ac:dyDescent="0.25">
      <c r="A1138">
        <v>377873</v>
      </c>
      <c r="B1138">
        <v>52</v>
      </c>
      <c r="C1138">
        <v>1</v>
      </c>
      <c r="D1138" t="s">
        <v>41</v>
      </c>
      <c r="E1138" t="s">
        <v>41</v>
      </c>
      <c r="F1138">
        <v>0</v>
      </c>
      <c r="G1138" t="s">
        <v>88</v>
      </c>
      <c r="H1138" t="s">
        <v>43</v>
      </c>
      <c r="I1138" t="s">
        <v>108</v>
      </c>
      <c r="J1138" t="s">
        <v>125</v>
      </c>
      <c r="K1138" t="s">
        <v>49</v>
      </c>
      <c r="L1138" t="s">
        <v>41</v>
      </c>
      <c r="M1138" t="s">
        <v>41</v>
      </c>
      <c r="N1138">
        <v>1</v>
      </c>
      <c r="O1138">
        <v>6.33</v>
      </c>
      <c r="P1138">
        <v>7.7</v>
      </c>
      <c r="Q1138">
        <v>116</v>
      </c>
      <c r="R1138">
        <v>0.7</v>
      </c>
      <c r="S1138">
        <v>65</v>
      </c>
      <c r="T1138">
        <v>327</v>
      </c>
      <c r="U1138">
        <v>162</v>
      </c>
      <c r="V1138">
        <v>59</v>
      </c>
      <c r="W1138">
        <v>2.8</v>
      </c>
      <c r="X1138">
        <f>VLOOKUP(A1138,眼底和Gensini!$A:$L,2,0)</f>
        <v>0.72450000000000003</v>
      </c>
      <c r="Y1138">
        <f>VLOOKUP($A1138,眼底和Gensini!$A:$L,2,0)</f>
        <v>0.72450000000000003</v>
      </c>
      <c r="Z1138">
        <f>VLOOKUP($A1138,眼底和Gensini!$A:$L,4,0)</f>
        <v>64</v>
      </c>
      <c r="AA1138">
        <f>VLOOKUP($A1138,眼底和Gensini!$A:$L,5,0)</f>
        <v>62</v>
      </c>
      <c r="AB1138">
        <f>VLOOKUP($A1138,眼底和Gensini!$A:$L,6,0)</f>
        <v>89</v>
      </c>
      <c r="AC1138">
        <f>VLOOKUP($A1138,眼底和Gensini!$A:$L,7,0)</f>
        <v>100</v>
      </c>
      <c r="AD1138">
        <f>VLOOKUP($A1138,眼底和Gensini!$A:$L,8,0)</f>
        <v>1.508</v>
      </c>
      <c r="AE1138">
        <f>VLOOKUP($A1138,眼底和Gensini!$A:$L,9,0)</f>
        <v>1.5920000000000001</v>
      </c>
      <c r="AF1138">
        <f>VLOOKUP($A1138,眼底和Gensini!$A:$L,10,0)</f>
        <v>0.73270000000000002</v>
      </c>
      <c r="AG1138">
        <f>VLOOKUP($A1138,眼底和Gensini!$A:$L,11,0)</f>
        <v>1.1249499999999999</v>
      </c>
      <c r="AH1138">
        <f>VLOOKUP($A1138,眼底和Gensini!$A:$L,12,0)</f>
        <v>116</v>
      </c>
    </row>
    <row r="1139" spans="1:34" x14ac:dyDescent="0.25">
      <c r="A1139">
        <v>212939</v>
      </c>
      <c r="B1139">
        <v>56</v>
      </c>
      <c r="C1139">
        <v>1</v>
      </c>
      <c r="D1139" t="s">
        <v>40</v>
      </c>
      <c r="E1139" t="s">
        <v>41</v>
      </c>
      <c r="F1139">
        <v>0</v>
      </c>
      <c r="G1139" t="s">
        <v>185</v>
      </c>
      <c r="H1139" t="s">
        <v>80</v>
      </c>
      <c r="I1139" t="s">
        <v>67</v>
      </c>
      <c r="J1139" t="s">
        <v>132</v>
      </c>
      <c r="K1139" t="s">
        <v>117</v>
      </c>
      <c r="L1139" t="s">
        <v>41</v>
      </c>
      <c r="M1139" t="s">
        <v>41</v>
      </c>
      <c r="N1139">
        <v>1</v>
      </c>
      <c r="O1139">
        <v>2.96</v>
      </c>
      <c r="P1139">
        <v>9</v>
      </c>
      <c r="Q1139">
        <v>0</v>
      </c>
      <c r="R1139">
        <v>1.6</v>
      </c>
      <c r="S1139">
        <v>69</v>
      </c>
      <c r="T1139">
        <v>329</v>
      </c>
      <c r="U1139">
        <v>219</v>
      </c>
      <c r="V1139">
        <v>53</v>
      </c>
      <c r="W1139">
        <v>15.4</v>
      </c>
      <c r="X1139">
        <f>VLOOKUP(A1139,眼底和Gensini!$A:$L,2,0)</f>
        <v>0</v>
      </c>
      <c r="Y1139">
        <f>VLOOKUP($A1139,眼底和Gensini!$A:$L,2,0)</f>
        <v>0</v>
      </c>
      <c r="Z1139">
        <f>VLOOKUP($A1139,眼底和Gensini!$A:$L,4,0)</f>
        <v>0</v>
      </c>
      <c r="AA1139">
        <f>VLOOKUP($A1139,眼底和Gensini!$A:$L,5,0)</f>
        <v>49</v>
      </c>
      <c r="AB1139">
        <f>VLOOKUP($A1139,眼底和Gensini!$A:$L,6,0)</f>
        <v>40</v>
      </c>
      <c r="AC1139">
        <f>VLOOKUP($A1139,眼底和Gensini!$A:$L,7,0)</f>
        <v>85</v>
      </c>
      <c r="AD1139">
        <f>VLOOKUP($A1139,眼底和Gensini!$A:$L,8,0)</f>
        <v>1.2290000000000001</v>
      </c>
      <c r="AE1139">
        <f>VLOOKUP($A1139,眼底和Gensini!$A:$L,9,0)</f>
        <v>1.4339999999999999</v>
      </c>
      <c r="AF1139">
        <f>VLOOKUP($A1139,眼底和Gensini!$A:$L,10,0)</f>
        <v>0.5867</v>
      </c>
      <c r="AG1139">
        <f>VLOOKUP($A1139,眼底和Gensini!$A:$L,11,0)</f>
        <v>1.704</v>
      </c>
      <c r="AH1139">
        <f>VLOOKUP($A1139,眼底和Gensini!$A:$L,12,0)</f>
        <v>0</v>
      </c>
    </row>
    <row r="1140" spans="1:34" x14ac:dyDescent="0.25">
      <c r="A1140">
        <v>419543</v>
      </c>
      <c r="B1140">
        <v>82</v>
      </c>
      <c r="C1140">
        <v>1</v>
      </c>
      <c r="D1140" t="s">
        <v>40</v>
      </c>
      <c r="E1140" t="s">
        <v>41</v>
      </c>
      <c r="F1140">
        <v>0</v>
      </c>
      <c r="G1140" t="s">
        <v>73</v>
      </c>
      <c r="H1140" t="s">
        <v>55</v>
      </c>
      <c r="I1140" t="s">
        <v>43</v>
      </c>
      <c r="J1140" t="s">
        <v>45</v>
      </c>
      <c r="K1140" t="s">
        <v>108</v>
      </c>
      <c r="L1140" t="s">
        <v>40</v>
      </c>
      <c r="M1140" t="s">
        <v>40</v>
      </c>
      <c r="N1140">
        <v>1</v>
      </c>
      <c r="O1140">
        <v>5.55</v>
      </c>
      <c r="P1140">
        <v>6.9</v>
      </c>
      <c r="Q1140">
        <v>4</v>
      </c>
      <c r="R1140" t="e">
        <v>#N/A</v>
      </c>
      <c r="S1140">
        <v>73</v>
      </c>
      <c r="T1140">
        <v>307</v>
      </c>
      <c r="U1140">
        <v>182</v>
      </c>
      <c r="V1140">
        <v>78</v>
      </c>
      <c r="W1140">
        <v>10.5</v>
      </c>
      <c r="X1140">
        <f>VLOOKUP(A1140,眼底和Gensini!$A:$L,2,0)</f>
        <v>0.76900000000000002</v>
      </c>
      <c r="Y1140">
        <f>VLOOKUP($A1140,眼底和Gensini!$A:$L,2,0)</f>
        <v>0.76900000000000002</v>
      </c>
      <c r="Z1140">
        <f>VLOOKUP($A1140,眼底和Gensini!$A:$L,4,0)</f>
        <v>51</v>
      </c>
      <c r="AA1140">
        <f>VLOOKUP($A1140,眼底和Gensini!$A:$L,5,0)</f>
        <v>52</v>
      </c>
      <c r="AB1140">
        <f>VLOOKUP($A1140,眼底和Gensini!$A:$L,6,0)</f>
        <v>67</v>
      </c>
      <c r="AC1140">
        <f>VLOOKUP($A1140,眼底和Gensini!$A:$L,7,0)</f>
        <v>71</v>
      </c>
      <c r="AD1140">
        <f>VLOOKUP($A1140,眼底和Gensini!$A:$L,8,0)</f>
        <v>1.363</v>
      </c>
      <c r="AE1140">
        <f>VLOOKUP($A1140,眼底和Gensini!$A:$L,9,0)</f>
        <v>1.2614999999999901</v>
      </c>
      <c r="AF1140">
        <f>VLOOKUP($A1140,眼底和Gensini!$A:$L,10,0)</f>
        <v>0.48619999999999902</v>
      </c>
      <c r="AG1140">
        <f>VLOOKUP($A1140,眼底和Gensini!$A:$L,11,0)</f>
        <v>0.80905000000000005</v>
      </c>
      <c r="AH1140">
        <f>VLOOKUP($A1140,眼底和Gensini!$A:$L,12,0)</f>
        <v>4</v>
      </c>
    </row>
    <row r="1141" spans="1:34" x14ac:dyDescent="0.25">
      <c r="A1141">
        <v>223713</v>
      </c>
      <c r="B1141">
        <v>54</v>
      </c>
      <c r="C1141">
        <v>1</v>
      </c>
      <c r="D1141" t="s">
        <v>41</v>
      </c>
      <c r="E1141" t="s">
        <v>40</v>
      </c>
      <c r="F1141">
        <v>0</v>
      </c>
      <c r="G1141" t="s">
        <v>88</v>
      </c>
      <c r="H1141" t="s">
        <v>121</v>
      </c>
      <c r="I1141" t="s">
        <v>51</v>
      </c>
      <c r="J1141" t="s">
        <v>132</v>
      </c>
      <c r="K1141" t="s">
        <v>108</v>
      </c>
      <c r="L1141" t="s">
        <v>40</v>
      </c>
      <c r="M1141" t="s">
        <v>40</v>
      </c>
      <c r="N1141">
        <v>1</v>
      </c>
      <c r="O1141">
        <v>4.51</v>
      </c>
      <c r="P1141">
        <v>7.3</v>
      </c>
      <c r="Q1141">
        <v>23</v>
      </c>
      <c r="R1141" t="s">
        <v>52</v>
      </c>
      <c r="S1141">
        <v>72</v>
      </c>
      <c r="T1141">
        <v>269</v>
      </c>
      <c r="U1141">
        <v>151</v>
      </c>
      <c r="V1141">
        <v>62</v>
      </c>
      <c r="W1141">
        <v>12.3</v>
      </c>
      <c r="X1141">
        <f>VLOOKUP(A1141,眼底和Gensini!$A:$L,2,0)</f>
        <v>0.70599999999999996</v>
      </c>
      <c r="Y1141">
        <f>VLOOKUP($A1141,眼底和Gensini!$A:$L,2,0)</f>
        <v>0.70599999999999996</v>
      </c>
      <c r="Z1141">
        <f>VLOOKUP($A1141,眼底和Gensini!$A:$L,4,0)</f>
        <v>60</v>
      </c>
      <c r="AA1141">
        <f>VLOOKUP($A1141,眼底和Gensini!$A:$L,5,0)</f>
        <v>68.5</v>
      </c>
      <c r="AB1141">
        <f>VLOOKUP($A1141,眼底和Gensini!$A:$L,6,0)</f>
        <v>85</v>
      </c>
      <c r="AC1141">
        <f>VLOOKUP($A1141,眼底和Gensini!$A:$L,7,0)</f>
        <v>97</v>
      </c>
      <c r="AD1141">
        <f>VLOOKUP($A1141,眼底和Gensini!$A:$L,8,0)</f>
        <v>1.6014999999999899</v>
      </c>
      <c r="AE1141">
        <f>VLOOKUP($A1141,眼底和Gensini!$A:$L,9,0)</f>
        <v>1.6555</v>
      </c>
      <c r="AF1141">
        <f>VLOOKUP($A1141,眼底和Gensini!$A:$L,10,0)</f>
        <v>1.0104</v>
      </c>
      <c r="AG1141">
        <f>VLOOKUP($A1141,眼底和Gensini!$A:$L,11,0)</f>
        <v>1.5429499999999901</v>
      </c>
      <c r="AH1141">
        <f>VLOOKUP($A1141,眼底和Gensini!$A:$L,12,0)</f>
        <v>23</v>
      </c>
    </row>
    <row r="1142" spans="1:34" x14ac:dyDescent="0.25">
      <c r="A1142">
        <v>398217</v>
      </c>
      <c r="B1142">
        <v>59</v>
      </c>
      <c r="C1142">
        <v>1</v>
      </c>
      <c r="D1142" t="s">
        <v>41</v>
      </c>
      <c r="E1142" t="s">
        <v>41</v>
      </c>
      <c r="F1142">
        <v>0</v>
      </c>
      <c r="G1142" t="s">
        <v>87</v>
      </c>
      <c r="H1142" t="s">
        <v>51</v>
      </c>
      <c r="I1142" t="s">
        <v>74</v>
      </c>
      <c r="J1142" t="s">
        <v>106</v>
      </c>
      <c r="K1142" t="s">
        <v>122</v>
      </c>
      <c r="L1142" t="s">
        <v>41</v>
      </c>
      <c r="M1142" t="s">
        <v>40</v>
      </c>
      <c r="N1142">
        <v>1</v>
      </c>
      <c r="O1142">
        <v>3.8</v>
      </c>
      <c r="P1142">
        <v>5.6</v>
      </c>
      <c r="Q1142">
        <v>64</v>
      </c>
      <c r="R1142" t="s">
        <v>52</v>
      </c>
      <c r="S1142">
        <v>54</v>
      </c>
      <c r="T1142">
        <v>401</v>
      </c>
      <c r="U1142">
        <v>171</v>
      </c>
      <c r="V1142">
        <v>90</v>
      </c>
      <c r="W1142">
        <v>11.1</v>
      </c>
      <c r="X1142">
        <f>VLOOKUP(A1142,眼底和Gensini!$A:$L,2,0)</f>
        <v>0.81399999999999995</v>
      </c>
      <c r="Y1142">
        <f>VLOOKUP($A1142,眼底和Gensini!$A:$L,2,0)</f>
        <v>0.81399999999999995</v>
      </c>
      <c r="Z1142">
        <f>VLOOKUP($A1142,眼底和Gensini!$A:$L,4,0)</f>
        <v>72</v>
      </c>
      <c r="AA1142">
        <f>VLOOKUP($A1142,眼底和Gensini!$A:$L,5,0)</f>
        <v>55</v>
      </c>
      <c r="AB1142">
        <f>VLOOKUP($A1142,眼底和Gensini!$A:$L,6,0)</f>
        <v>88</v>
      </c>
      <c r="AC1142">
        <f>VLOOKUP($A1142,眼底和Gensini!$A:$L,7,0)</f>
        <v>81</v>
      </c>
      <c r="AD1142">
        <f>VLOOKUP($A1142,眼底和Gensini!$A:$L,8,0)</f>
        <v>1.2230000000000001</v>
      </c>
      <c r="AE1142">
        <f>VLOOKUP($A1142,眼底和Gensini!$A:$L,9,0)</f>
        <v>1.252</v>
      </c>
      <c r="AF1142">
        <f>VLOOKUP($A1142,眼底和Gensini!$A:$L,10,0)</f>
        <v>0.49735000000000001</v>
      </c>
      <c r="AG1142">
        <f>VLOOKUP($A1142,眼底和Gensini!$A:$L,11,0)</f>
        <v>0.78754999999999997</v>
      </c>
      <c r="AH1142">
        <f>VLOOKUP($A1142,眼底和Gensini!$A:$L,12,0)</f>
        <v>64</v>
      </c>
    </row>
    <row r="1143" spans="1:34" x14ac:dyDescent="0.25">
      <c r="A1143">
        <v>419324</v>
      </c>
      <c r="B1143">
        <v>53</v>
      </c>
      <c r="C1143">
        <v>2</v>
      </c>
      <c r="D1143" t="s">
        <v>40</v>
      </c>
      <c r="E1143" t="s">
        <v>41</v>
      </c>
      <c r="F1143">
        <v>0</v>
      </c>
      <c r="G1143" t="s">
        <v>119</v>
      </c>
      <c r="H1143" t="s">
        <v>183</v>
      </c>
      <c r="I1143" t="s">
        <v>190</v>
      </c>
      <c r="J1143" t="s">
        <v>61</v>
      </c>
      <c r="K1143" t="s">
        <v>102</v>
      </c>
      <c r="L1143" t="s">
        <v>41</v>
      </c>
      <c r="M1143" t="s">
        <v>40</v>
      </c>
      <c r="N1143">
        <v>1</v>
      </c>
      <c r="O1143">
        <v>3.71</v>
      </c>
      <c r="P1143">
        <v>5.4</v>
      </c>
      <c r="Q1143">
        <v>0</v>
      </c>
      <c r="R1143">
        <v>9.4</v>
      </c>
      <c r="S1143">
        <v>75</v>
      </c>
      <c r="T1143">
        <v>191</v>
      </c>
      <c r="U1143">
        <v>160</v>
      </c>
      <c r="V1143">
        <v>53</v>
      </c>
      <c r="W1143">
        <v>2.2999999999999998</v>
      </c>
      <c r="X1143">
        <f>VLOOKUP(A1143,眼底和Gensini!$A:$L,2,0)</f>
        <v>0.71999999999999897</v>
      </c>
      <c r="Y1143">
        <f>VLOOKUP($A1143,眼底和Gensini!$A:$L,2,0)</f>
        <v>0.71999999999999897</v>
      </c>
      <c r="Z1143">
        <f>VLOOKUP($A1143,眼底和Gensini!$A:$L,4,0)</f>
        <v>57</v>
      </c>
      <c r="AA1143">
        <f>VLOOKUP($A1143,眼底和Gensini!$A:$L,5,0)</f>
        <v>61.5</v>
      </c>
      <c r="AB1143">
        <f>VLOOKUP($A1143,眼底和Gensini!$A:$L,6,0)</f>
        <v>79.5</v>
      </c>
      <c r="AC1143">
        <f>VLOOKUP($A1143,眼底和Gensini!$A:$L,7,0)</f>
        <v>96.5</v>
      </c>
      <c r="AD1143">
        <f>VLOOKUP($A1143,眼底和Gensini!$A:$L,8,0)</f>
        <v>1.5519999999999901</v>
      </c>
      <c r="AE1143">
        <f>VLOOKUP($A1143,眼底和Gensini!$A:$L,9,0)</f>
        <v>1.665</v>
      </c>
      <c r="AF1143">
        <f>VLOOKUP($A1143,眼底和Gensini!$A:$L,10,0)</f>
        <v>0.81640000000000001</v>
      </c>
      <c r="AG1143">
        <f>VLOOKUP($A1143,眼底和Gensini!$A:$L,11,0)</f>
        <v>1.12365</v>
      </c>
      <c r="AH1143">
        <f>VLOOKUP($A1143,眼底和Gensini!$A:$L,12,0)</f>
        <v>0</v>
      </c>
    </row>
    <row r="1144" spans="1:34" x14ac:dyDescent="0.25">
      <c r="A1144">
        <v>330665</v>
      </c>
      <c r="B1144">
        <v>59</v>
      </c>
      <c r="C1144">
        <v>1</v>
      </c>
      <c r="D1144" t="s">
        <v>40</v>
      </c>
      <c r="E1144" t="s">
        <v>41</v>
      </c>
      <c r="F1144">
        <v>0</v>
      </c>
      <c r="G1144" t="s">
        <v>131</v>
      </c>
      <c r="H1144" t="s">
        <v>112</v>
      </c>
      <c r="I1144" t="s">
        <v>101</v>
      </c>
      <c r="J1144" t="s">
        <v>50</v>
      </c>
      <c r="K1144" t="s">
        <v>70</v>
      </c>
      <c r="L1144" t="s">
        <v>41</v>
      </c>
      <c r="M1144" t="s">
        <v>40</v>
      </c>
      <c r="N1144">
        <v>1</v>
      </c>
      <c r="O1144">
        <v>4.09</v>
      </c>
      <c r="P1144">
        <v>6.5</v>
      </c>
      <c r="Q1144">
        <v>24</v>
      </c>
      <c r="R1144">
        <v>1.2</v>
      </c>
      <c r="S1144">
        <v>58</v>
      </c>
      <c r="T1144">
        <v>458</v>
      </c>
      <c r="U1144">
        <v>213</v>
      </c>
      <c r="V1144">
        <v>86</v>
      </c>
      <c r="W1144">
        <v>2.8</v>
      </c>
      <c r="X1144">
        <f>VLOOKUP(A1144,眼底和Gensini!$A:$L,2,0)</f>
        <v>0.70450000000000002</v>
      </c>
      <c r="Y1144">
        <f>VLOOKUP($A1144,眼底和Gensini!$A:$L,2,0)</f>
        <v>0.70450000000000002</v>
      </c>
      <c r="Z1144">
        <f>VLOOKUP($A1144,眼底和Gensini!$A:$L,4,0)</f>
        <v>72</v>
      </c>
      <c r="AA1144">
        <f>VLOOKUP($A1144,眼底和Gensini!$A:$L,5,0)</f>
        <v>69</v>
      </c>
      <c r="AB1144">
        <f>VLOOKUP($A1144,眼底和Gensini!$A:$L,6,0)</f>
        <v>102.5</v>
      </c>
      <c r="AC1144">
        <f>VLOOKUP($A1144,眼底和Gensini!$A:$L,7,0)</f>
        <v>101</v>
      </c>
      <c r="AD1144">
        <f>VLOOKUP($A1144,眼底和Gensini!$A:$L,8,0)</f>
        <v>1.3955</v>
      </c>
      <c r="AE1144">
        <f>VLOOKUP($A1144,眼底和Gensini!$A:$L,9,0)</f>
        <v>1.466</v>
      </c>
      <c r="AF1144">
        <f>VLOOKUP($A1144,眼底和Gensini!$A:$L,10,0)</f>
        <v>1.1415999999999999</v>
      </c>
      <c r="AG1144">
        <f>VLOOKUP($A1144,眼底和Gensini!$A:$L,11,0)</f>
        <v>1.33995</v>
      </c>
      <c r="AH1144">
        <f>VLOOKUP($A1144,眼底和Gensini!$A:$L,12,0)</f>
        <v>24</v>
      </c>
    </row>
    <row r="1145" spans="1:34" x14ac:dyDescent="0.25">
      <c r="A1145">
        <v>252213</v>
      </c>
      <c r="B1145">
        <v>71</v>
      </c>
      <c r="C1145">
        <v>2</v>
      </c>
      <c r="D1145" t="s">
        <v>41</v>
      </c>
      <c r="E1145" t="s">
        <v>41</v>
      </c>
      <c r="F1145">
        <v>0</v>
      </c>
      <c r="G1145" t="s">
        <v>61</v>
      </c>
      <c r="H1145" t="s">
        <v>72</v>
      </c>
      <c r="I1145" t="s">
        <v>51</v>
      </c>
      <c r="J1145" t="s">
        <v>45</v>
      </c>
      <c r="K1145" t="s">
        <v>51</v>
      </c>
      <c r="L1145" t="s">
        <v>41</v>
      </c>
      <c r="M1145" t="s">
        <v>41</v>
      </c>
      <c r="N1145">
        <v>1</v>
      </c>
      <c r="O1145">
        <v>3.95</v>
      </c>
      <c r="P1145">
        <v>6</v>
      </c>
      <c r="Q1145">
        <v>18</v>
      </c>
      <c r="R1145" t="s">
        <v>52</v>
      </c>
      <c r="S1145">
        <v>63</v>
      </c>
      <c r="T1145">
        <v>292</v>
      </c>
      <c r="U1145">
        <v>168</v>
      </c>
      <c r="V1145">
        <v>60</v>
      </c>
      <c r="W1145">
        <v>9.6999999999999993</v>
      </c>
      <c r="X1145">
        <f>VLOOKUP(A1145,眼底和Gensini!$A:$L,2,0)</f>
        <v>0.72999999999999898</v>
      </c>
      <c r="Y1145">
        <f>VLOOKUP($A1145,眼底和Gensini!$A:$L,2,0)</f>
        <v>0.72999999999999898</v>
      </c>
      <c r="Z1145">
        <f>VLOOKUP($A1145,眼底和Gensini!$A:$L,4,0)</f>
        <v>63.5</v>
      </c>
      <c r="AA1145">
        <f>VLOOKUP($A1145,眼底和Gensini!$A:$L,5,0)</f>
        <v>52</v>
      </c>
      <c r="AB1145">
        <f>VLOOKUP($A1145,眼底和Gensini!$A:$L,6,0)</f>
        <v>87</v>
      </c>
      <c r="AC1145">
        <f>VLOOKUP($A1145,眼底和Gensini!$A:$L,7,0)</f>
        <v>69</v>
      </c>
      <c r="AD1145">
        <f>VLOOKUP($A1145,眼底和Gensini!$A:$L,8,0)</f>
        <v>1.40899999999999</v>
      </c>
      <c r="AE1145">
        <f>VLOOKUP($A1145,眼底和Gensini!$A:$L,9,0)</f>
        <v>1.54</v>
      </c>
      <c r="AF1145">
        <f>VLOOKUP($A1145,眼底和Gensini!$A:$L,10,0)</f>
        <v>0.78220000000000001</v>
      </c>
      <c r="AG1145">
        <f>VLOOKUP($A1145,眼底和Gensini!$A:$L,11,0)</f>
        <v>1.42205</v>
      </c>
      <c r="AH1145">
        <f>VLOOKUP($A1145,眼底和Gensini!$A:$L,12,0)</f>
        <v>18</v>
      </c>
    </row>
    <row r="1146" spans="1:34" x14ac:dyDescent="0.25">
      <c r="A1146">
        <v>226388</v>
      </c>
      <c r="B1146">
        <v>68</v>
      </c>
      <c r="C1146">
        <v>2</v>
      </c>
      <c r="D1146" t="s">
        <v>40</v>
      </c>
      <c r="E1146" t="s">
        <v>41</v>
      </c>
      <c r="F1146">
        <v>0</v>
      </c>
      <c r="G1146" t="s">
        <v>143</v>
      </c>
      <c r="H1146" t="s">
        <v>62</v>
      </c>
      <c r="I1146" t="s">
        <v>55</v>
      </c>
      <c r="J1146" t="s">
        <v>125</v>
      </c>
      <c r="K1146" t="s">
        <v>101</v>
      </c>
      <c r="L1146" t="s">
        <v>41</v>
      </c>
      <c r="M1146" t="s">
        <v>40</v>
      </c>
      <c r="N1146">
        <v>1</v>
      </c>
      <c r="O1146">
        <v>2.67</v>
      </c>
      <c r="P1146">
        <v>6.2</v>
      </c>
      <c r="Q1146">
        <v>52</v>
      </c>
      <c r="R1146" t="s">
        <v>52</v>
      </c>
      <c r="S1146">
        <v>94</v>
      </c>
      <c r="T1146">
        <v>209</v>
      </c>
      <c r="U1146">
        <v>148</v>
      </c>
      <c r="V1146">
        <v>43</v>
      </c>
      <c r="W1146">
        <v>3.3</v>
      </c>
      <c r="X1146">
        <f>VLOOKUP(A1146,眼底和Gensini!$A:$L,2,0)</f>
        <v>0.72849999999999904</v>
      </c>
      <c r="Y1146">
        <f>VLOOKUP($A1146,眼底和Gensini!$A:$L,2,0)</f>
        <v>0.72849999999999904</v>
      </c>
      <c r="Z1146">
        <f>VLOOKUP($A1146,眼底和Gensini!$A:$L,4,0)</f>
        <v>56.5</v>
      </c>
      <c r="AA1146">
        <f>VLOOKUP($A1146,眼底和Gensini!$A:$L,5,0)</f>
        <v>55</v>
      </c>
      <c r="AB1146">
        <f>VLOOKUP($A1146,眼底和Gensini!$A:$L,6,0)</f>
        <v>79</v>
      </c>
      <c r="AC1146">
        <f>VLOOKUP($A1146,眼底和Gensini!$A:$L,7,0)</f>
        <v>111</v>
      </c>
      <c r="AD1146">
        <f>VLOOKUP($A1146,眼底和Gensini!$A:$L,8,0)</f>
        <v>1.2774999999999901</v>
      </c>
      <c r="AE1146">
        <f>VLOOKUP($A1146,眼底和Gensini!$A:$L,9,0)</f>
        <v>1.3260000000000001</v>
      </c>
      <c r="AF1146">
        <f>VLOOKUP($A1146,眼底和Gensini!$A:$L,10,0)</f>
        <v>0.53815000000000002</v>
      </c>
      <c r="AG1146">
        <f>VLOOKUP($A1146,眼底和Gensini!$A:$L,11,0)</f>
        <v>1.1524000000000001</v>
      </c>
      <c r="AH1146">
        <f>VLOOKUP($A1146,眼底和Gensini!$A:$L,12,0)</f>
        <v>52</v>
      </c>
    </row>
    <row r="1147" spans="1:34" x14ac:dyDescent="0.25">
      <c r="A1147">
        <v>395288</v>
      </c>
      <c r="B1147">
        <v>49</v>
      </c>
      <c r="C1147">
        <v>1</v>
      </c>
      <c r="D1147" t="s">
        <v>41</v>
      </c>
      <c r="E1147" t="s">
        <v>41</v>
      </c>
      <c r="F1147">
        <v>0</v>
      </c>
      <c r="G1147" t="s">
        <v>57</v>
      </c>
      <c r="H1147" t="s">
        <v>46</v>
      </c>
      <c r="I1147" t="s">
        <v>72</v>
      </c>
      <c r="J1147" t="s">
        <v>192</v>
      </c>
      <c r="K1147" t="s">
        <v>163</v>
      </c>
      <c r="L1147" t="s">
        <v>41</v>
      </c>
      <c r="M1147" t="s">
        <v>40</v>
      </c>
      <c r="N1147">
        <v>1</v>
      </c>
      <c r="O1147">
        <v>3.13</v>
      </c>
      <c r="P1147">
        <v>7</v>
      </c>
      <c r="Q1147">
        <v>64</v>
      </c>
      <c r="R1147" t="s">
        <v>52</v>
      </c>
      <c r="S1147">
        <v>70</v>
      </c>
      <c r="T1147">
        <v>342</v>
      </c>
      <c r="U1147">
        <v>208</v>
      </c>
      <c r="V1147">
        <v>136</v>
      </c>
      <c r="W1147">
        <v>2</v>
      </c>
      <c r="X1147">
        <f>VLOOKUP(A1147,眼底和Gensini!$A:$L,2,0)</f>
        <v>0.58450000000000002</v>
      </c>
      <c r="Y1147">
        <f>VLOOKUP($A1147,眼底和Gensini!$A:$L,2,0)</f>
        <v>0.58450000000000002</v>
      </c>
      <c r="Z1147">
        <f>VLOOKUP($A1147,眼底和Gensini!$A:$L,4,0)</f>
        <v>60.5</v>
      </c>
      <c r="AA1147">
        <f>VLOOKUP($A1147,眼底和Gensini!$A:$L,5,0)</f>
        <v>65</v>
      </c>
      <c r="AB1147">
        <f>VLOOKUP($A1147,眼底和Gensini!$A:$L,6,0)</f>
        <v>104.5</v>
      </c>
      <c r="AC1147">
        <f>VLOOKUP($A1147,眼底和Gensini!$A:$L,7,0)</f>
        <v>104</v>
      </c>
      <c r="AD1147">
        <f>VLOOKUP($A1147,眼底和Gensini!$A:$L,8,0)</f>
        <v>1.5015000000000001</v>
      </c>
      <c r="AE1147">
        <f>VLOOKUP($A1147,眼底和Gensini!$A:$L,9,0)</f>
        <v>1.59699999999999</v>
      </c>
      <c r="AF1147">
        <f>VLOOKUP($A1147,眼底和Gensini!$A:$L,10,0)</f>
        <v>1.04</v>
      </c>
      <c r="AG1147">
        <f>VLOOKUP($A1147,眼底和Gensini!$A:$L,11,0)</f>
        <v>0.98879999999999901</v>
      </c>
      <c r="AH1147">
        <f>VLOOKUP($A1147,眼底和Gensini!$A:$L,12,0)</f>
        <v>64</v>
      </c>
    </row>
    <row r="1148" spans="1:34" x14ac:dyDescent="0.25">
      <c r="A1148">
        <v>419306</v>
      </c>
      <c r="B1148">
        <v>67</v>
      </c>
      <c r="C1148">
        <v>2</v>
      </c>
      <c r="D1148" t="s">
        <v>40</v>
      </c>
      <c r="E1148" t="s">
        <v>41</v>
      </c>
      <c r="F1148">
        <v>0</v>
      </c>
      <c r="G1148" t="s">
        <v>47</v>
      </c>
      <c r="H1148" t="s">
        <v>101</v>
      </c>
      <c r="I1148" t="s">
        <v>85</v>
      </c>
      <c r="J1148" t="s">
        <v>136</v>
      </c>
      <c r="K1148" t="s">
        <v>67</v>
      </c>
      <c r="L1148" t="s">
        <v>40</v>
      </c>
      <c r="M1148" t="s">
        <v>41</v>
      </c>
      <c r="N1148">
        <v>1</v>
      </c>
      <c r="O1148">
        <v>4.6100000000000003</v>
      </c>
      <c r="P1148">
        <v>4.7</v>
      </c>
      <c r="Q1148">
        <v>0</v>
      </c>
      <c r="R1148" t="s">
        <v>52</v>
      </c>
      <c r="S1148">
        <v>63</v>
      </c>
      <c r="T1148">
        <v>298</v>
      </c>
      <c r="U1148">
        <v>162</v>
      </c>
      <c r="V1148">
        <v>59</v>
      </c>
      <c r="W1148">
        <v>9.6999999999999993</v>
      </c>
      <c r="X1148">
        <f>VLOOKUP(A1148,眼底和Gensini!$A:$L,2,0)</f>
        <v>0.57950000000000002</v>
      </c>
      <c r="Y1148">
        <f>VLOOKUP($A1148,眼底和Gensini!$A:$L,2,0)</f>
        <v>0.57950000000000002</v>
      </c>
      <c r="Z1148">
        <f>VLOOKUP($A1148,眼底和Gensini!$A:$L,4,0)</f>
        <v>56</v>
      </c>
      <c r="AA1148">
        <f>VLOOKUP($A1148,眼底和Gensini!$A:$L,5,0)</f>
        <v>57.5</v>
      </c>
      <c r="AB1148">
        <f>VLOOKUP($A1148,眼底和Gensini!$A:$L,6,0)</f>
        <v>97</v>
      </c>
      <c r="AC1148">
        <f>VLOOKUP($A1148,眼底和Gensini!$A:$L,7,0)</f>
        <v>107.5</v>
      </c>
      <c r="AD1148">
        <f>VLOOKUP($A1148,眼底和Gensini!$A:$L,8,0)</f>
        <v>1.5274999999999901</v>
      </c>
      <c r="AE1148">
        <f>VLOOKUP($A1148,眼底和Gensini!$A:$L,9,0)</f>
        <v>1.59699999999999</v>
      </c>
      <c r="AF1148">
        <f>VLOOKUP($A1148,眼底和Gensini!$A:$L,10,0)</f>
        <v>0.84209999999999996</v>
      </c>
      <c r="AG1148">
        <f>VLOOKUP($A1148,眼底和Gensini!$A:$L,11,0)</f>
        <v>1.3488500000000001</v>
      </c>
      <c r="AH1148">
        <f>VLOOKUP($A1148,眼底和Gensini!$A:$L,12,0)</f>
        <v>0</v>
      </c>
    </row>
    <row r="1149" spans="1:34" x14ac:dyDescent="0.25">
      <c r="A1149">
        <v>14266</v>
      </c>
      <c r="B1149" t="e">
        <v>#N/A</v>
      </c>
      <c r="C1149" t="e">
        <v>#N/A</v>
      </c>
      <c r="D1149" t="e">
        <v>#N/A</v>
      </c>
      <c r="E1149" t="e">
        <v>#N/A</v>
      </c>
      <c r="F1149">
        <v>0</v>
      </c>
      <c r="G1149" t="e">
        <v>#N/A</v>
      </c>
      <c r="H1149" t="e">
        <v>#N/A</v>
      </c>
      <c r="I1149" t="e">
        <v>#N/A</v>
      </c>
      <c r="J1149" t="e">
        <v>#N/A</v>
      </c>
      <c r="K1149" t="e">
        <v>#N/A</v>
      </c>
      <c r="L1149" t="e">
        <v>#N/A</v>
      </c>
      <c r="M1149" t="e">
        <v>#N/A</v>
      </c>
      <c r="N1149">
        <v>1</v>
      </c>
      <c r="O1149" t="e">
        <v>#N/A</v>
      </c>
      <c r="P1149" t="e">
        <v>#N/A</v>
      </c>
      <c r="Q1149" t="e">
        <v>#N/A</v>
      </c>
      <c r="R1149" t="e">
        <v>#N/A</v>
      </c>
      <c r="S1149" t="e">
        <v>#N/A</v>
      </c>
      <c r="T1149" t="e">
        <v>#N/A</v>
      </c>
      <c r="U1149" t="e">
        <v>#N/A</v>
      </c>
      <c r="V1149" t="e">
        <v>#N/A</v>
      </c>
      <c r="W1149" t="e">
        <v>#N/A</v>
      </c>
      <c r="X1149">
        <f>VLOOKUP(A1149,眼底和Gensini!$A:$L,2,0)</f>
        <v>0.76200000000000001</v>
      </c>
      <c r="Y1149">
        <f>VLOOKUP($A1149,眼底和Gensini!$A:$L,2,0)</f>
        <v>0.76200000000000001</v>
      </c>
      <c r="Z1149">
        <f>VLOOKUP($A1149,眼底和Gensini!$A:$L,4,0)</f>
        <v>55</v>
      </c>
      <c r="AA1149">
        <f>VLOOKUP($A1149,眼底和Gensini!$A:$L,5,0)</f>
        <v>0</v>
      </c>
      <c r="AB1149">
        <f>VLOOKUP($A1149,眼底和Gensini!$A:$L,6,0)</f>
        <v>72</v>
      </c>
      <c r="AC1149">
        <f>VLOOKUP($A1149,眼底和Gensini!$A:$L,7,0)</f>
        <v>78</v>
      </c>
      <c r="AD1149">
        <f>VLOOKUP($A1149,眼底和Gensini!$A:$L,8,0)</f>
        <v>1.0549999999999999</v>
      </c>
      <c r="AE1149">
        <f>VLOOKUP($A1149,眼底和Gensini!$A:$L,9,0)</f>
        <v>1.3049999999999999</v>
      </c>
      <c r="AF1149">
        <f>VLOOKUP($A1149,眼底和Gensini!$A:$L,10,0)</f>
        <v>0.59145000000000003</v>
      </c>
      <c r="AG1149">
        <f>VLOOKUP($A1149,眼底和Gensini!$A:$L,11,0)</f>
        <v>1.11195</v>
      </c>
      <c r="AH1149">
        <f>VLOOKUP($A1149,眼底和Gensini!$A:$L,12,0)</f>
        <v>0</v>
      </c>
    </row>
    <row r="1150" spans="1:34" x14ac:dyDescent="0.25">
      <c r="A1150">
        <v>97188</v>
      </c>
      <c r="B1150">
        <v>69</v>
      </c>
      <c r="C1150">
        <v>1</v>
      </c>
      <c r="D1150" t="s">
        <v>41</v>
      </c>
      <c r="E1150" t="s">
        <v>41</v>
      </c>
      <c r="F1150">
        <v>0</v>
      </c>
      <c r="G1150" t="e">
        <v>#N/A</v>
      </c>
      <c r="H1150" t="e">
        <v>#N/A</v>
      </c>
      <c r="I1150" t="e">
        <v>#N/A</v>
      </c>
      <c r="J1150" t="e">
        <v>#N/A</v>
      </c>
      <c r="K1150" t="e">
        <v>#N/A</v>
      </c>
      <c r="L1150" t="s">
        <v>41</v>
      </c>
      <c r="M1150" t="s">
        <v>41</v>
      </c>
      <c r="N1150">
        <v>1</v>
      </c>
      <c r="O1150">
        <v>2.74</v>
      </c>
      <c r="P1150">
        <v>9.1999999999999993</v>
      </c>
      <c r="Q1150">
        <v>10</v>
      </c>
      <c r="R1150">
        <v>2.9</v>
      </c>
      <c r="S1150">
        <v>69</v>
      </c>
      <c r="T1150">
        <v>494</v>
      </c>
      <c r="U1150">
        <v>333</v>
      </c>
      <c r="V1150">
        <v>84</v>
      </c>
      <c r="W1150">
        <v>18</v>
      </c>
      <c r="X1150">
        <f>VLOOKUP(A1150,眼底和Gensini!$A:$L,2,0)</f>
        <v>0.55149999999999899</v>
      </c>
      <c r="Y1150">
        <f>VLOOKUP($A1150,眼底和Gensini!$A:$L,2,0)</f>
        <v>0.55149999999999899</v>
      </c>
      <c r="Z1150">
        <f>VLOOKUP($A1150,眼底和Gensini!$A:$L,4,0)</f>
        <v>54.5</v>
      </c>
      <c r="AA1150">
        <f>VLOOKUP($A1150,眼底和Gensini!$A:$L,5,0)</f>
        <v>47</v>
      </c>
      <c r="AB1150">
        <f>VLOOKUP($A1150,眼底和Gensini!$A:$L,6,0)</f>
        <v>105</v>
      </c>
      <c r="AC1150">
        <f>VLOOKUP($A1150,眼底和Gensini!$A:$L,7,0)</f>
        <v>106.5</v>
      </c>
      <c r="AD1150">
        <f>VLOOKUP($A1150,眼底和Gensini!$A:$L,8,0)</f>
        <v>1.4874999999999901</v>
      </c>
      <c r="AE1150">
        <f>VLOOKUP($A1150,眼底和Gensini!$A:$L,9,0)</f>
        <v>1.5654999999999899</v>
      </c>
      <c r="AF1150">
        <f>VLOOKUP($A1150,眼底和Gensini!$A:$L,10,0)</f>
        <v>0.89505000000000001</v>
      </c>
      <c r="AG1150">
        <f>VLOOKUP($A1150,眼底和Gensini!$A:$L,11,0)</f>
        <v>1.39835</v>
      </c>
      <c r="AH1150">
        <f>VLOOKUP($A1150,眼底和Gensini!$A:$L,12,0)</f>
        <v>10</v>
      </c>
    </row>
    <row r="1151" spans="1:34" x14ac:dyDescent="0.25">
      <c r="A1151">
        <v>147610</v>
      </c>
      <c r="B1151">
        <v>76</v>
      </c>
      <c r="C1151">
        <v>2</v>
      </c>
      <c r="D1151" t="s">
        <v>40</v>
      </c>
      <c r="E1151" t="s">
        <v>41</v>
      </c>
      <c r="F1151">
        <v>0</v>
      </c>
      <c r="G1151" t="s">
        <v>61</v>
      </c>
      <c r="H1151" t="s">
        <v>145</v>
      </c>
      <c r="I1151" t="s">
        <v>51</v>
      </c>
      <c r="J1151" t="s">
        <v>90</v>
      </c>
      <c r="K1151" t="s">
        <v>72</v>
      </c>
      <c r="L1151" t="s">
        <v>40</v>
      </c>
      <c r="M1151" t="s">
        <v>40</v>
      </c>
      <c r="N1151">
        <v>1</v>
      </c>
      <c r="O1151">
        <v>4.6500000000000004</v>
      </c>
      <c r="P1151">
        <v>5.3</v>
      </c>
      <c r="Q1151">
        <v>18</v>
      </c>
      <c r="R1151" t="s">
        <v>52</v>
      </c>
      <c r="S1151">
        <v>51</v>
      </c>
      <c r="T1151">
        <v>207</v>
      </c>
      <c r="U1151">
        <v>116</v>
      </c>
      <c r="V1151">
        <v>34</v>
      </c>
      <c r="W1151">
        <v>10.3</v>
      </c>
      <c r="X1151">
        <f>VLOOKUP(A1151,眼底和Gensini!$A:$L,2,0)</f>
        <v>0.61699999999999999</v>
      </c>
      <c r="Y1151">
        <f>VLOOKUP($A1151,眼底和Gensini!$A:$L,2,0)</f>
        <v>0.61699999999999999</v>
      </c>
      <c r="Z1151">
        <f>VLOOKUP($A1151,眼底和Gensini!$A:$L,4,0)</f>
        <v>46</v>
      </c>
      <c r="AA1151">
        <f>VLOOKUP($A1151,眼底和Gensini!$A:$L,5,0)</f>
        <v>58.5</v>
      </c>
      <c r="AB1151">
        <f>VLOOKUP($A1151,眼底和Gensini!$A:$L,6,0)</f>
        <v>78</v>
      </c>
      <c r="AC1151">
        <f>VLOOKUP($A1151,眼底和Gensini!$A:$L,7,0)</f>
        <v>92.5</v>
      </c>
      <c r="AD1151">
        <f>VLOOKUP($A1151,眼底和Gensini!$A:$L,8,0)</f>
        <v>1.4275</v>
      </c>
      <c r="AE1151">
        <f>VLOOKUP($A1151,眼底和Gensini!$A:$L,9,0)</f>
        <v>1.4995000000000001</v>
      </c>
      <c r="AF1151">
        <f>VLOOKUP($A1151,眼底和Gensini!$A:$L,10,0)</f>
        <v>0.71319999999999995</v>
      </c>
      <c r="AG1151">
        <f>VLOOKUP($A1151,眼底和Gensini!$A:$L,11,0)</f>
        <v>1.3224499999999999</v>
      </c>
      <c r="AH1151">
        <f>VLOOKUP($A1151,眼底和Gensini!$A:$L,12,0)</f>
        <v>18</v>
      </c>
    </row>
    <row r="1152" spans="1:34" x14ac:dyDescent="0.25">
      <c r="A1152">
        <v>335006</v>
      </c>
      <c r="B1152">
        <v>60</v>
      </c>
      <c r="C1152">
        <v>1</v>
      </c>
      <c r="D1152" t="s">
        <v>41</v>
      </c>
      <c r="E1152" t="s">
        <v>41</v>
      </c>
      <c r="F1152">
        <v>0</v>
      </c>
      <c r="G1152" t="s">
        <v>88</v>
      </c>
      <c r="H1152" t="s">
        <v>108</v>
      </c>
      <c r="I1152" t="s">
        <v>55</v>
      </c>
      <c r="J1152" t="s">
        <v>71</v>
      </c>
      <c r="K1152" t="s">
        <v>154</v>
      </c>
      <c r="L1152" t="s">
        <v>40</v>
      </c>
      <c r="M1152" t="s">
        <v>40</v>
      </c>
      <c r="N1152">
        <v>1</v>
      </c>
      <c r="O1152">
        <v>3.47</v>
      </c>
      <c r="P1152">
        <v>6</v>
      </c>
      <c r="Q1152">
        <v>0</v>
      </c>
      <c r="R1152" t="s">
        <v>52</v>
      </c>
      <c r="S1152">
        <v>63</v>
      </c>
      <c r="T1152">
        <v>401</v>
      </c>
      <c r="U1152">
        <v>175</v>
      </c>
      <c r="V1152">
        <v>95</v>
      </c>
      <c r="W1152">
        <v>8.6</v>
      </c>
      <c r="X1152">
        <f>VLOOKUP(A1152,眼底和Gensini!$A:$L,2,0)</f>
        <v>0.82049999999999901</v>
      </c>
      <c r="Y1152">
        <f>VLOOKUP($A1152,眼底和Gensini!$A:$L,2,0)</f>
        <v>0.82049999999999901</v>
      </c>
      <c r="Z1152">
        <f>VLOOKUP($A1152,眼底和Gensini!$A:$L,4,0)</f>
        <v>73.5</v>
      </c>
      <c r="AA1152">
        <f>VLOOKUP($A1152,眼底和Gensini!$A:$L,5,0)</f>
        <v>80</v>
      </c>
      <c r="AB1152">
        <f>VLOOKUP($A1152,眼底和Gensini!$A:$L,6,0)</f>
        <v>90</v>
      </c>
      <c r="AC1152">
        <f>VLOOKUP($A1152,眼底和Gensini!$A:$L,7,0)</f>
        <v>151</v>
      </c>
      <c r="AD1152">
        <f>VLOOKUP($A1152,眼底和Gensini!$A:$L,8,0)</f>
        <v>1.5255000000000001</v>
      </c>
      <c r="AE1152">
        <f>VLOOKUP($A1152,眼底和Gensini!$A:$L,9,0)</f>
        <v>1.5779999999999901</v>
      </c>
      <c r="AF1152">
        <f>VLOOKUP($A1152,眼底和Gensini!$A:$L,10,0)</f>
        <v>1.2967499999999901</v>
      </c>
      <c r="AG1152">
        <f>VLOOKUP($A1152,眼底和Gensini!$A:$L,11,0)</f>
        <v>1.4337</v>
      </c>
      <c r="AH1152">
        <f>VLOOKUP($A1152,眼底和Gensini!$A:$L,12,0)</f>
        <v>0</v>
      </c>
    </row>
    <row r="1153" spans="1:34" x14ac:dyDescent="0.25">
      <c r="A1153">
        <v>71194</v>
      </c>
      <c r="B1153">
        <v>57</v>
      </c>
      <c r="C1153">
        <v>2</v>
      </c>
      <c r="D1153" t="s">
        <v>40</v>
      </c>
      <c r="E1153" t="s">
        <v>40</v>
      </c>
      <c r="F1153">
        <v>0</v>
      </c>
      <c r="G1153" t="s">
        <v>87</v>
      </c>
      <c r="H1153" t="s">
        <v>114</v>
      </c>
      <c r="I1153" t="s">
        <v>51</v>
      </c>
      <c r="J1153" t="s">
        <v>68</v>
      </c>
      <c r="K1153" t="s">
        <v>43</v>
      </c>
      <c r="L1153" t="s">
        <v>41</v>
      </c>
      <c r="M1153" t="s">
        <v>40</v>
      </c>
      <c r="N1153">
        <v>1</v>
      </c>
      <c r="O1153">
        <v>6.01</v>
      </c>
      <c r="P1153">
        <v>9</v>
      </c>
      <c r="Q1153">
        <v>0</v>
      </c>
      <c r="R1153" t="s">
        <v>52</v>
      </c>
      <c r="S1153">
        <v>52</v>
      </c>
      <c r="T1153">
        <v>463</v>
      </c>
      <c r="U1153">
        <v>127</v>
      </c>
      <c r="V1153">
        <v>44</v>
      </c>
      <c r="W1153">
        <v>6.4</v>
      </c>
      <c r="X1153">
        <f>VLOOKUP(A1153,眼底和Gensini!$A:$L,2,0)</f>
        <v>0.69</v>
      </c>
      <c r="Y1153">
        <f>VLOOKUP($A1153,眼底和Gensini!$A:$L,2,0)</f>
        <v>0.69</v>
      </c>
      <c r="Z1153">
        <f>VLOOKUP($A1153,眼底和Gensini!$A:$L,4,0)</f>
        <v>62</v>
      </c>
      <c r="AA1153">
        <f>VLOOKUP($A1153,眼底和Gensini!$A:$L,5,0)</f>
        <v>67</v>
      </c>
      <c r="AB1153">
        <f>VLOOKUP($A1153,眼底和Gensini!$A:$L,6,0)</f>
        <v>89</v>
      </c>
      <c r="AC1153">
        <f>VLOOKUP($A1153,眼底和Gensini!$A:$L,7,0)</f>
        <v>80</v>
      </c>
      <c r="AD1153">
        <f>VLOOKUP($A1153,眼底和Gensini!$A:$L,8,0)</f>
        <v>1.6179999999999899</v>
      </c>
      <c r="AE1153">
        <f>VLOOKUP($A1153,眼底和Gensini!$A:$L,9,0)</f>
        <v>1.625</v>
      </c>
      <c r="AF1153">
        <f>VLOOKUP($A1153,眼底和Gensini!$A:$L,10,0)</f>
        <v>0.83939999999999904</v>
      </c>
      <c r="AG1153">
        <f>VLOOKUP($A1153,眼底和Gensini!$A:$L,11,0)</f>
        <v>1.4581500000000001</v>
      </c>
      <c r="AH1153">
        <f>VLOOKUP($A1153,眼底和Gensini!$A:$L,12,0)</f>
        <v>0</v>
      </c>
    </row>
    <row r="1154" spans="1:34" x14ac:dyDescent="0.25">
      <c r="A1154">
        <v>419462</v>
      </c>
      <c r="B1154">
        <v>53</v>
      </c>
      <c r="C1154">
        <v>1</v>
      </c>
      <c r="D1154" t="s">
        <v>41</v>
      </c>
      <c r="E1154" t="s">
        <v>40</v>
      </c>
      <c r="F1154">
        <v>0</v>
      </c>
      <c r="G1154" t="e">
        <v>#N/A</v>
      </c>
      <c r="H1154" t="e">
        <v>#N/A</v>
      </c>
      <c r="I1154" t="e">
        <v>#N/A</v>
      </c>
      <c r="J1154" t="e">
        <v>#N/A</v>
      </c>
      <c r="K1154" t="e">
        <v>#N/A</v>
      </c>
      <c r="L1154" t="s">
        <v>40</v>
      </c>
      <c r="M1154" t="s">
        <v>41</v>
      </c>
      <c r="N1154">
        <v>1</v>
      </c>
      <c r="O1154">
        <v>4.87</v>
      </c>
      <c r="P1154">
        <v>5</v>
      </c>
      <c r="Q1154">
        <v>48</v>
      </c>
      <c r="R1154">
        <v>15.3</v>
      </c>
      <c r="S1154">
        <v>70</v>
      </c>
      <c r="T1154">
        <v>407</v>
      </c>
      <c r="U1154">
        <v>146</v>
      </c>
      <c r="V1154">
        <v>76</v>
      </c>
      <c r="W1154">
        <v>9.1999999999999993</v>
      </c>
      <c r="X1154">
        <f>VLOOKUP(A1154,眼底和Gensini!$A:$L,2,0)</f>
        <v>0.66100000000000003</v>
      </c>
      <c r="Y1154">
        <f>VLOOKUP($A1154,眼底和Gensini!$A:$L,2,0)</f>
        <v>0.66100000000000003</v>
      </c>
      <c r="Z1154">
        <f>VLOOKUP($A1154,眼底和Gensini!$A:$L,4,0)</f>
        <v>63.5</v>
      </c>
      <c r="AA1154">
        <f>VLOOKUP($A1154,眼底和Gensini!$A:$L,5,0)</f>
        <v>64.5</v>
      </c>
      <c r="AB1154">
        <f>VLOOKUP($A1154,眼底和Gensini!$A:$L,6,0)</f>
        <v>97.5</v>
      </c>
      <c r="AC1154">
        <f>VLOOKUP($A1154,眼底和Gensini!$A:$L,7,0)</f>
        <v>83.5</v>
      </c>
      <c r="AD1154">
        <f>VLOOKUP($A1154,眼底和Gensini!$A:$L,8,0)</f>
        <v>1.4895</v>
      </c>
      <c r="AE1154">
        <f>VLOOKUP($A1154,眼底和Gensini!$A:$L,9,0)</f>
        <v>1.48349999999999</v>
      </c>
      <c r="AF1154">
        <f>VLOOKUP($A1154,眼底和Gensini!$A:$L,10,0)</f>
        <v>0.7671</v>
      </c>
      <c r="AG1154">
        <f>VLOOKUP($A1154,眼底和Gensini!$A:$L,11,0)</f>
        <v>1.2968999999999899</v>
      </c>
      <c r="AH1154">
        <f>VLOOKUP($A1154,眼底和Gensini!$A:$L,12,0)</f>
        <v>48</v>
      </c>
    </row>
    <row r="1155" spans="1:34" x14ac:dyDescent="0.25">
      <c r="A1155">
        <v>419656</v>
      </c>
      <c r="B1155">
        <v>69</v>
      </c>
      <c r="C1155">
        <v>2</v>
      </c>
      <c r="D1155" t="s">
        <v>40</v>
      </c>
      <c r="E1155" t="s">
        <v>41</v>
      </c>
      <c r="F1155">
        <v>0</v>
      </c>
      <c r="G1155" t="s">
        <v>64</v>
      </c>
      <c r="H1155" t="s">
        <v>48</v>
      </c>
      <c r="I1155" t="s">
        <v>43</v>
      </c>
      <c r="J1155" t="s">
        <v>61</v>
      </c>
      <c r="K1155" t="s">
        <v>83</v>
      </c>
      <c r="L1155" t="s">
        <v>41</v>
      </c>
      <c r="M1155" t="s">
        <v>41</v>
      </c>
      <c r="N1155">
        <v>1</v>
      </c>
      <c r="O1155">
        <v>4.29</v>
      </c>
      <c r="P1155">
        <v>5.8</v>
      </c>
      <c r="Q1155">
        <v>120</v>
      </c>
      <c r="R1155" t="s">
        <v>52</v>
      </c>
      <c r="S1155">
        <v>76</v>
      </c>
      <c r="T1155">
        <v>300</v>
      </c>
      <c r="U1155">
        <v>246</v>
      </c>
      <c r="V1155">
        <v>92</v>
      </c>
      <c r="W1155">
        <v>3.5</v>
      </c>
      <c r="X1155">
        <f>VLOOKUP(A1155,眼底和Gensini!$A:$L,2,0)</f>
        <v>0.71550000000000002</v>
      </c>
      <c r="Y1155">
        <f>VLOOKUP($A1155,眼底和Gensini!$A:$L,2,0)</f>
        <v>0.71550000000000002</v>
      </c>
      <c r="Z1155">
        <f>VLOOKUP($A1155,眼底和Gensini!$A:$L,4,0)</f>
        <v>58</v>
      </c>
      <c r="AA1155">
        <f>VLOOKUP($A1155,眼底和Gensini!$A:$L,5,0)</f>
        <v>61.5</v>
      </c>
      <c r="AB1155">
        <f>VLOOKUP($A1155,眼底和Gensini!$A:$L,6,0)</f>
        <v>85</v>
      </c>
      <c r="AC1155">
        <f>VLOOKUP($A1155,眼底和Gensini!$A:$L,7,0)</f>
        <v>88.5</v>
      </c>
      <c r="AD1155">
        <f>VLOOKUP($A1155,眼底和Gensini!$A:$L,8,0)</f>
        <v>1.2275</v>
      </c>
      <c r="AE1155">
        <f>VLOOKUP($A1155,眼底和Gensini!$A:$L,9,0)</f>
        <v>1.2955000000000001</v>
      </c>
      <c r="AF1155">
        <f>VLOOKUP($A1155,眼底和Gensini!$A:$L,10,0)</f>
        <v>0.5413</v>
      </c>
      <c r="AG1155">
        <f>VLOOKUP($A1155,眼底和Gensini!$A:$L,11,0)</f>
        <v>0.83020000000000005</v>
      </c>
      <c r="AH1155">
        <f>VLOOKUP($A1155,眼底和Gensini!$A:$L,12,0)</f>
        <v>120</v>
      </c>
    </row>
    <row r="1156" spans="1:34" x14ac:dyDescent="0.25">
      <c r="A1156">
        <v>389360</v>
      </c>
      <c r="B1156">
        <v>51</v>
      </c>
      <c r="C1156">
        <v>1</v>
      </c>
      <c r="D1156" t="s">
        <v>41</v>
      </c>
      <c r="E1156" t="s">
        <v>41</v>
      </c>
      <c r="F1156">
        <v>0</v>
      </c>
      <c r="G1156" t="s">
        <v>88</v>
      </c>
      <c r="H1156" t="s">
        <v>130</v>
      </c>
      <c r="I1156" t="s">
        <v>83</v>
      </c>
      <c r="J1156" t="s">
        <v>103</v>
      </c>
      <c r="K1156" t="s">
        <v>80</v>
      </c>
      <c r="L1156" t="s">
        <v>40</v>
      </c>
      <c r="M1156" t="s">
        <v>40</v>
      </c>
      <c r="N1156">
        <v>1</v>
      </c>
      <c r="O1156">
        <v>2.87</v>
      </c>
      <c r="P1156">
        <v>5.6</v>
      </c>
      <c r="Q1156">
        <v>42</v>
      </c>
      <c r="R1156" t="s">
        <v>52</v>
      </c>
      <c r="S1156">
        <v>77</v>
      </c>
      <c r="T1156">
        <v>347</v>
      </c>
      <c r="U1156">
        <v>176</v>
      </c>
      <c r="V1156">
        <v>181</v>
      </c>
      <c r="W1156">
        <v>2.2000000000000002</v>
      </c>
      <c r="X1156">
        <f>VLOOKUP(A1156,眼底和Gensini!$A:$L,2,0)</f>
        <v>0.83499999999999996</v>
      </c>
      <c r="Y1156">
        <f>VLOOKUP($A1156,眼底和Gensini!$A:$L,2,0)</f>
        <v>0.83499999999999996</v>
      </c>
      <c r="Z1156">
        <f>VLOOKUP($A1156,眼底和Gensini!$A:$L,4,0)</f>
        <v>74.5</v>
      </c>
      <c r="AA1156">
        <f>VLOOKUP($A1156,眼底和Gensini!$A:$L,5,0)</f>
        <v>64</v>
      </c>
      <c r="AB1156">
        <f>VLOOKUP($A1156,眼底和Gensini!$A:$L,6,0)</f>
        <v>92.5</v>
      </c>
      <c r="AC1156">
        <f>VLOOKUP($A1156,眼底和Gensini!$A:$L,7,0)</f>
        <v>88.5</v>
      </c>
      <c r="AD1156">
        <f>VLOOKUP($A1156,眼底和Gensini!$A:$L,8,0)</f>
        <v>1.6465000000000001</v>
      </c>
      <c r="AE1156">
        <f>VLOOKUP($A1156,眼底和Gensini!$A:$L,9,0)</f>
        <v>1.6444999999999901</v>
      </c>
      <c r="AF1156">
        <f>VLOOKUP($A1156,眼底和Gensini!$A:$L,10,0)</f>
        <v>0.87644999999999995</v>
      </c>
      <c r="AG1156">
        <f>VLOOKUP($A1156,眼底和Gensini!$A:$L,11,0)</f>
        <v>1.25505</v>
      </c>
      <c r="AH1156">
        <f>VLOOKUP($A1156,眼底和Gensini!$A:$L,12,0)</f>
        <v>42</v>
      </c>
    </row>
    <row r="1157" spans="1:34" x14ac:dyDescent="0.25">
      <c r="A1157">
        <v>398345</v>
      </c>
      <c r="B1157">
        <v>39</v>
      </c>
      <c r="C1157">
        <v>1</v>
      </c>
      <c r="D1157" t="s">
        <v>41</v>
      </c>
      <c r="E1157" t="s">
        <v>41</v>
      </c>
      <c r="F1157">
        <v>0</v>
      </c>
      <c r="G1157" t="s">
        <v>88</v>
      </c>
      <c r="H1157" t="s">
        <v>112</v>
      </c>
      <c r="I1157" t="s">
        <v>83</v>
      </c>
      <c r="J1157" t="s">
        <v>116</v>
      </c>
      <c r="K1157" t="s">
        <v>83</v>
      </c>
      <c r="L1157" t="s">
        <v>40</v>
      </c>
      <c r="M1157" t="s">
        <v>41</v>
      </c>
      <c r="N1157">
        <v>1</v>
      </c>
      <c r="O1157">
        <v>4.84</v>
      </c>
      <c r="P1157">
        <v>7.1</v>
      </c>
      <c r="Q1157">
        <v>38</v>
      </c>
      <c r="R1157">
        <v>16.8</v>
      </c>
      <c r="S1157">
        <v>81</v>
      </c>
      <c r="T1157">
        <v>337</v>
      </c>
      <c r="U1157">
        <v>176</v>
      </c>
      <c r="V1157">
        <v>282</v>
      </c>
      <c r="W1157">
        <v>4.5</v>
      </c>
      <c r="X1157">
        <f>VLOOKUP(A1157,眼底和Gensini!$A:$L,2,0)</f>
        <v>0.61699999999999999</v>
      </c>
      <c r="Y1157">
        <f>VLOOKUP($A1157,眼底和Gensini!$A:$L,2,0)</f>
        <v>0.61699999999999999</v>
      </c>
      <c r="Z1157">
        <f>VLOOKUP($A1157,眼底和Gensini!$A:$L,4,0)</f>
        <v>58</v>
      </c>
      <c r="AA1157">
        <f>VLOOKUP($A1157,眼底和Gensini!$A:$L,5,0)</f>
        <v>69</v>
      </c>
      <c r="AB1157">
        <f>VLOOKUP($A1157,眼底和Gensini!$A:$L,6,0)</f>
        <v>94.5</v>
      </c>
      <c r="AC1157">
        <f>VLOOKUP($A1157,眼底和Gensini!$A:$L,7,0)</f>
        <v>90</v>
      </c>
      <c r="AD1157">
        <f>VLOOKUP($A1157,眼底和Gensini!$A:$L,8,0)</f>
        <v>1.6665000000000001</v>
      </c>
      <c r="AE1157">
        <f>VLOOKUP($A1157,眼底和Gensini!$A:$L,9,0)</f>
        <v>1.6644999999999901</v>
      </c>
      <c r="AF1157">
        <f>VLOOKUP($A1157,眼底和Gensini!$A:$L,10,0)</f>
        <v>0.98334999999999995</v>
      </c>
      <c r="AG1157">
        <f>VLOOKUP($A1157,眼底和Gensini!$A:$L,11,0)</f>
        <v>1.2181500000000001</v>
      </c>
      <c r="AH1157">
        <f>VLOOKUP($A1157,眼底和Gensini!$A:$L,12,0)</f>
        <v>38</v>
      </c>
    </row>
    <row r="1158" spans="1:34" x14ac:dyDescent="0.25">
      <c r="A1158">
        <v>394145</v>
      </c>
      <c r="B1158">
        <v>73</v>
      </c>
      <c r="C1158">
        <v>1</v>
      </c>
      <c r="D1158" t="s">
        <v>41</v>
      </c>
      <c r="E1158" t="s">
        <v>41</v>
      </c>
      <c r="F1158">
        <v>0</v>
      </c>
      <c r="G1158" t="s">
        <v>119</v>
      </c>
      <c r="H1158" t="s">
        <v>72</v>
      </c>
      <c r="I1158" t="s">
        <v>85</v>
      </c>
      <c r="J1158" t="s">
        <v>73</v>
      </c>
      <c r="K1158" t="s">
        <v>54</v>
      </c>
      <c r="L1158" t="s">
        <v>41</v>
      </c>
      <c r="M1158" t="s">
        <v>40</v>
      </c>
      <c r="N1158">
        <v>1</v>
      </c>
      <c r="O1158">
        <v>3.12</v>
      </c>
      <c r="P1158">
        <v>6</v>
      </c>
      <c r="Q1158">
        <v>48</v>
      </c>
      <c r="R1158">
        <v>6.4</v>
      </c>
      <c r="S1158">
        <v>78</v>
      </c>
      <c r="T1158">
        <v>311</v>
      </c>
      <c r="U1158">
        <v>174</v>
      </c>
      <c r="V1158">
        <v>118</v>
      </c>
      <c r="W1158">
        <v>14.7</v>
      </c>
      <c r="X1158">
        <f>VLOOKUP(A1158,眼底和Gensini!$A:$L,2,0)</f>
        <v>0.59</v>
      </c>
      <c r="Y1158">
        <f>VLOOKUP($A1158,眼底和Gensini!$A:$L,2,0)</f>
        <v>0.59</v>
      </c>
      <c r="Z1158">
        <f>VLOOKUP($A1158,眼底和Gensini!$A:$L,4,0)</f>
        <v>53</v>
      </c>
      <c r="AA1158">
        <f>VLOOKUP($A1158,眼底和Gensini!$A:$L,5,0)</f>
        <v>62.5</v>
      </c>
      <c r="AB1158">
        <f>VLOOKUP($A1158,眼底和Gensini!$A:$L,6,0)</f>
        <v>95</v>
      </c>
      <c r="AC1158">
        <f>VLOOKUP($A1158,眼底和Gensini!$A:$L,7,0)</f>
        <v>97</v>
      </c>
      <c r="AD1158">
        <f>VLOOKUP($A1158,眼底和Gensini!$A:$L,8,0)</f>
        <v>1.3654999999999899</v>
      </c>
      <c r="AE1158">
        <f>VLOOKUP($A1158,眼底和Gensini!$A:$L,9,0)</f>
        <v>1.50199999999999</v>
      </c>
      <c r="AF1158">
        <f>VLOOKUP($A1158,眼底和Gensini!$A:$L,10,0)</f>
        <v>1.2565999999999999</v>
      </c>
      <c r="AG1158">
        <f>VLOOKUP($A1158,眼底和Gensini!$A:$L,11,0)</f>
        <v>1.3367499999999899</v>
      </c>
      <c r="AH1158">
        <f>VLOOKUP($A1158,眼底和Gensini!$A:$L,12,0)</f>
        <v>48</v>
      </c>
    </row>
    <row r="1159" spans="1:34" x14ac:dyDescent="0.25">
      <c r="A1159">
        <v>411640</v>
      </c>
      <c r="B1159">
        <v>68</v>
      </c>
      <c r="C1159">
        <v>1</v>
      </c>
      <c r="D1159" t="s">
        <v>41</v>
      </c>
      <c r="E1159" t="s">
        <v>40</v>
      </c>
      <c r="F1159">
        <v>0</v>
      </c>
      <c r="G1159" t="s">
        <v>124</v>
      </c>
      <c r="H1159" t="s">
        <v>112</v>
      </c>
      <c r="I1159" t="s">
        <v>95</v>
      </c>
      <c r="J1159" t="s">
        <v>123</v>
      </c>
      <c r="K1159" t="s">
        <v>51</v>
      </c>
      <c r="L1159" t="s">
        <v>40</v>
      </c>
      <c r="M1159" t="s">
        <v>40</v>
      </c>
      <c r="N1159">
        <v>1</v>
      </c>
      <c r="O1159">
        <v>4.0599999999999996</v>
      </c>
      <c r="P1159">
        <v>5.5</v>
      </c>
      <c r="Q1159">
        <v>70</v>
      </c>
      <c r="R1159">
        <v>6.1</v>
      </c>
      <c r="S1159">
        <v>64</v>
      </c>
      <c r="T1159">
        <v>343</v>
      </c>
      <c r="U1159">
        <v>192</v>
      </c>
      <c r="V1159">
        <v>152</v>
      </c>
      <c r="W1159">
        <v>1.6</v>
      </c>
      <c r="X1159">
        <f>VLOOKUP(A1159,眼底和Gensini!$A:$L,2,0)</f>
        <v>0.61250000000000004</v>
      </c>
      <c r="Y1159">
        <f>VLOOKUP($A1159,眼底和Gensini!$A:$L,2,0)</f>
        <v>0.61250000000000004</v>
      </c>
      <c r="Z1159">
        <f>VLOOKUP($A1159,眼底和Gensini!$A:$L,4,0)</f>
        <v>63</v>
      </c>
      <c r="AA1159">
        <f>VLOOKUP($A1159,眼底和Gensini!$A:$L,5,0)</f>
        <v>72.5</v>
      </c>
      <c r="AB1159">
        <f>VLOOKUP($A1159,眼底和Gensini!$A:$L,6,0)</f>
        <v>108</v>
      </c>
      <c r="AC1159">
        <f>VLOOKUP($A1159,眼底和Gensini!$A:$L,7,0)</f>
        <v>92</v>
      </c>
      <c r="AD1159">
        <f>VLOOKUP($A1159,眼底和Gensini!$A:$L,8,0)</f>
        <v>1.5114999999999901</v>
      </c>
      <c r="AE1159">
        <f>VLOOKUP($A1159,眼底和Gensini!$A:$L,9,0)</f>
        <v>1.61099999999999</v>
      </c>
      <c r="AF1159">
        <f>VLOOKUP($A1159,眼底和Gensini!$A:$L,10,0)</f>
        <v>0.79469999999999996</v>
      </c>
      <c r="AG1159">
        <f>VLOOKUP($A1159,眼底和Gensini!$A:$L,11,0)</f>
        <v>1.40634999999999</v>
      </c>
      <c r="AH1159">
        <f>VLOOKUP($A1159,眼底和Gensini!$A:$L,12,0)</f>
        <v>70</v>
      </c>
    </row>
    <row r="1160" spans="1:34" x14ac:dyDescent="0.25">
      <c r="A1160">
        <v>369030</v>
      </c>
      <c r="B1160">
        <v>58</v>
      </c>
      <c r="C1160">
        <v>1</v>
      </c>
      <c r="D1160" t="s">
        <v>41</v>
      </c>
      <c r="E1160" t="s">
        <v>40</v>
      </c>
      <c r="F1160">
        <v>0</v>
      </c>
      <c r="G1160" t="s">
        <v>87</v>
      </c>
      <c r="H1160" t="s">
        <v>83</v>
      </c>
      <c r="I1160" t="s">
        <v>51</v>
      </c>
      <c r="J1160" t="s">
        <v>129</v>
      </c>
      <c r="K1160" t="s">
        <v>55</v>
      </c>
      <c r="L1160" t="s">
        <v>41</v>
      </c>
      <c r="M1160" t="s">
        <v>41</v>
      </c>
      <c r="N1160">
        <v>1</v>
      </c>
      <c r="O1160">
        <v>4.79</v>
      </c>
      <c r="P1160">
        <v>6.2</v>
      </c>
      <c r="Q1160">
        <v>48</v>
      </c>
      <c r="R1160" t="s">
        <v>52</v>
      </c>
      <c r="S1160">
        <v>68</v>
      </c>
      <c r="T1160">
        <v>420</v>
      </c>
      <c r="U1160">
        <v>195</v>
      </c>
      <c r="V1160">
        <v>212</v>
      </c>
      <c r="W1160">
        <v>1.7</v>
      </c>
      <c r="X1160">
        <f>VLOOKUP(A1160,眼底和Gensini!$A:$L,2,0)</f>
        <v>0.52400000000000002</v>
      </c>
      <c r="Y1160">
        <f>VLOOKUP($A1160,眼底和Gensini!$A:$L,2,0)</f>
        <v>0.52400000000000002</v>
      </c>
      <c r="Z1160">
        <f>VLOOKUP($A1160,眼底和Gensini!$A:$L,4,0)</f>
        <v>46</v>
      </c>
      <c r="AA1160">
        <f>VLOOKUP($A1160,眼底和Gensini!$A:$L,5,0)</f>
        <v>51.5</v>
      </c>
      <c r="AB1160">
        <f>VLOOKUP($A1160,眼底和Gensini!$A:$L,6,0)</f>
        <v>89</v>
      </c>
      <c r="AC1160">
        <f>VLOOKUP($A1160,眼底和Gensini!$A:$L,7,0)</f>
        <v>89.5</v>
      </c>
      <c r="AD1160">
        <f>VLOOKUP($A1160,眼底和Gensini!$A:$L,8,0)</f>
        <v>1.5445</v>
      </c>
      <c r="AE1160">
        <f>VLOOKUP($A1160,眼底和Gensini!$A:$L,9,0)</f>
        <v>1.61299999999999</v>
      </c>
      <c r="AF1160">
        <f>VLOOKUP($A1160,眼底和Gensini!$A:$L,10,0)</f>
        <v>0.80879999999999996</v>
      </c>
      <c r="AG1160">
        <f>VLOOKUP($A1160,眼底和Gensini!$A:$L,11,0)</f>
        <v>1.53975</v>
      </c>
      <c r="AH1160">
        <f>VLOOKUP($A1160,眼底和Gensini!$A:$L,12,0)</f>
        <v>48</v>
      </c>
    </row>
    <row r="1161" spans="1:34" x14ac:dyDescent="0.25">
      <c r="A1161">
        <v>325066</v>
      </c>
      <c r="B1161">
        <v>68</v>
      </c>
      <c r="C1161">
        <v>1</v>
      </c>
      <c r="D1161" t="s">
        <v>41</v>
      </c>
      <c r="E1161" t="s">
        <v>41</v>
      </c>
      <c r="F1161">
        <v>0</v>
      </c>
      <c r="G1161" t="e">
        <v>#N/A</v>
      </c>
      <c r="H1161" t="e">
        <v>#N/A</v>
      </c>
      <c r="I1161" t="e">
        <v>#N/A</v>
      </c>
      <c r="J1161" t="e">
        <v>#N/A</v>
      </c>
      <c r="K1161" t="e">
        <v>#N/A</v>
      </c>
      <c r="L1161" t="s">
        <v>41</v>
      </c>
      <c r="M1161" t="s">
        <v>40</v>
      </c>
      <c r="N1161">
        <v>1</v>
      </c>
      <c r="O1161" t="e">
        <v>#N/A</v>
      </c>
      <c r="P1161" t="e">
        <v>#N/A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f>VLOOKUP(A1161,眼底和Gensini!$A:$L,2,0)</f>
        <v>#N/A</v>
      </c>
      <c r="Y1161" t="e">
        <f>VLOOKUP($A1161,眼底和Gensini!$A:$L,2,0)</f>
        <v>#N/A</v>
      </c>
      <c r="Z1161" t="e">
        <f>VLOOKUP($A1161,眼底和Gensini!$A:$L,4,0)</f>
        <v>#N/A</v>
      </c>
      <c r="AA1161" t="e">
        <f>VLOOKUP($A1161,眼底和Gensini!$A:$L,5,0)</f>
        <v>#N/A</v>
      </c>
      <c r="AB1161" t="e">
        <f>VLOOKUP($A1161,眼底和Gensini!$A:$L,6,0)</f>
        <v>#N/A</v>
      </c>
      <c r="AC1161" t="e">
        <f>VLOOKUP($A1161,眼底和Gensini!$A:$L,7,0)</f>
        <v>#N/A</v>
      </c>
      <c r="AD1161" t="e">
        <f>VLOOKUP($A1161,眼底和Gensini!$A:$L,8,0)</f>
        <v>#N/A</v>
      </c>
      <c r="AE1161" t="e">
        <f>VLOOKUP($A1161,眼底和Gensini!$A:$L,9,0)</f>
        <v>#N/A</v>
      </c>
      <c r="AF1161" t="e">
        <f>VLOOKUP($A1161,眼底和Gensini!$A:$L,10,0)</f>
        <v>#N/A</v>
      </c>
      <c r="AG1161" t="e">
        <f>VLOOKUP($A1161,眼底和Gensini!$A:$L,11,0)</f>
        <v>#N/A</v>
      </c>
      <c r="AH1161" t="e">
        <f>VLOOKUP($A1161,眼底和Gensini!$A:$L,12,0)</f>
        <v>#N/A</v>
      </c>
    </row>
    <row r="1162" spans="1:34" x14ac:dyDescent="0.25">
      <c r="A1162">
        <v>163842</v>
      </c>
      <c r="B1162">
        <v>67</v>
      </c>
      <c r="C1162">
        <v>2</v>
      </c>
      <c r="D1162" t="s">
        <v>40</v>
      </c>
      <c r="E1162" t="s">
        <v>40</v>
      </c>
      <c r="F1162">
        <v>0</v>
      </c>
      <c r="G1162" t="s">
        <v>119</v>
      </c>
      <c r="H1162" t="s">
        <v>72</v>
      </c>
      <c r="I1162" t="s">
        <v>72</v>
      </c>
      <c r="J1162" t="s">
        <v>90</v>
      </c>
      <c r="K1162" t="s">
        <v>83</v>
      </c>
      <c r="L1162" t="s">
        <v>41</v>
      </c>
      <c r="M1162" t="s">
        <v>41</v>
      </c>
      <c r="N1162">
        <v>1</v>
      </c>
      <c r="O1162">
        <v>4.1399999999999997</v>
      </c>
      <c r="P1162">
        <v>7.3</v>
      </c>
      <c r="Q1162">
        <v>6</v>
      </c>
      <c r="R1162" t="s">
        <v>52</v>
      </c>
      <c r="S1162">
        <v>68</v>
      </c>
      <c r="T1162">
        <v>380</v>
      </c>
      <c r="U1162">
        <v>201</v>
      </c>
      <c r="V1162">
        <v>91</v>
      </c>
      <c r="W1162">
        <v>2.2000000000000002</v>
      </c>
      <c r="X1162">
        <f>VLOOKUP(A1162,眼底和Gensini!$A:$L,2,0)</f>
        <v>0.76449999999999996</v>
      </c>
      <c r="Y1162">
        <f>VLOOKUP($A1162,眼底和Gensini!$A:$L,2,0)</f>
        <v>0.76449999999999996</v>
      </c>
      <c r="Z1162">
        <f>VLOOKUP($A1162,眼底和Gensini!$A:$L,4,0)</f>
        <v>61.5</v>
      </c>
      <c r="AA1162">
        <f>VLOOKUP($A1162,眼底和Gensini!$A:$L,5,0)</f>
        <v>51.5</v>
      </c>
      <c r="AB1162">
        <f>VLOOKUP($A1162,眼底和Gensini!$A:$L,6,0)</f>
        <v>81.5</v>
      </c>
      <c r="AC1162">
        <f>VLOOKUP($A1162,眼底和Gensini!$A:$L,7,0)</f>
        <v>73.5</v>
      </c>
      <c r="AD1162">
        <f>VLOOKUP($A1162,眼底和Gensini!$A:$L,8,0)</f>
        <v>1.427</v>
      </c>
      <c r="AE1162">
        <f>VLOOKUP($A1162,眼底和Gensini!$A:$L,9,0)</f>
        <v>1.4475</v>
      </c>
      <c r="AF1162">
        <f>VLOOKUP($A1162,眼底和Gensini!$A:$L,10,0)</f>
        <v>0.63129999999999997</v>
      </c>
      <c r="AG1162">
        <f>VLOOKUP($A1162,眼底和Gensini!$A:$L,11,0)</f>
        <v>1.02105</v>
      </c>
      <c r="AH1162">
        <f>VLOOKUP($A1162,眼底和Gensini!$A:$L,12,0)</f>
        <v>6</v>
      </c>
    </row>
    <row r="1163" spans="1:34" x14ac:dyDescent="0.25">
      <c r="A1163">
        <v>154315</v>
      </c>
      <c r="B1163">
        <v>61</v>
      </c>
      <c r="C1163">
        <v>2</v>
      </c>
      <c r="D1163" t="s">
        <v>40</v>
      </c>
      <c r="E1163" t="s">
        <v>41</v>
      </c>
      <c r="F1163">
        <v>0</v>
      </c>
      <c r="G1163" t="s">
        <v>107</v>
      </c>
      <c r="H1163" t="s">
        <v>51</v>
      </c>
      <c r="I1163" t="s">
        <v>70</v>
      </c>
      <c r="J1163" t="s">
        <v>79</v>
      </c>
      <c r="K1163" t="s">
        <v>108</v>
      </c>
      <c r="L1163" t="s">
        <v>40</v>
      </c>
      <c r="M1163" t="s">
        <v>40</v>
      </c>
      <c r="N1163">
        <v>1</v>
      </c>
      <c r="O1163">
        <v>4.3899999999999997</v>
      </c>
      <c r="P1163">
        <v>6</v>
      </c>
      <c r="Q1163">
        <v>0</v>
      </c>
      <c r="R1163" t="s">
        <v>52</v>
      </c>
      <c r="S1163">
        <v>50</v>
      </c>
      <c r="T1163">
        <v>292</v>
      </c>
      <c r="U1163">
        <v>147</v>
      </c>
      <c r="V1163">
        <v>53</v>
      </c>
      <c r="W1163">
        <v>6.4</v>
      </c>
      <c r="X1163">
        <f>VLOOKUP(A1163,眼底和Gensini!$A:$L,2,0)</f>
        <v>0.81200000000000006</v>
      </c>
      <c r="Y1163">
        <f>VLOOKUP($A1163,眼底和Gensini!$A:$L,2,0)</f>
        <v>0.81200000000000006</v>
      </c>
      <c r="Z1163">
        <f>VLOOKUP($A1163,眼底和Gensini!$A:$L,4,0)</f>
        <v>78.5</v>
      </c>
      <c r="AA1163">
        <f>VLOOKUP($A1163,眼底和Gensini!$A:$L,5,0)</f>
        <v>75</v>
      </c>
      <c r="AB1163">
        <f>VLOOKUP($A1163,眼底和Gensini!$A:$L,6,0)</f>
        <v>97.5</v>
      </c>
      <c r="AC1163">
        <f>VLOOKUP($A1163,眼底和Gensini!$A:$L,7,0)</f>
        <v>99.5</v>
      </c>
      <c r="AD1163">
        <f>VLOOKUP($A1163,眼底和Gensini!$A:$L,8,0)</f>
        <v>1.59049999999999</v>
      </c>
      <c r="AE1163">
        <f>VLOOKUP($A1163,眼底和Gensini!$A:$L,9,0)</f>
        <v>1.593</v>
      </c>
      <c r="AF1163">
        <f>VLOOKUP($A1163,眼底和Gensini!$A:$L,10,0)</f>
        <v>0.76090000000000002</v>
      </c>
      <c r="AG1163">
        <f>VLOOKUP($A1163,眼底和Gensini!$A:$L,11,0)</f>
        <v>1.294</v>
      </c>
      <c r="AH1163">
        <f>VLOOKUP($A1163,眼底和Gensini!$A:$L,12,0)</f>
        <v>0</v>
      </c>
    </row>
    <row r="1164" spans="1:34" x14ac:dyDescent="0.25">
      <c r="A1164">
        <v>191207</v>
      </c>
      <c r="B1164">
        <v>78</v>
      </c>
      <c r="C1164">
        <v>1</v>
      </c>
      <c r="D1164" t="s">
        <v>41</v>
      </c>
      <c r="E1164" t="s">
        <v>41</v>
      </c>
      <c r="F1164">
        <v>0</v>
      </c>
      <c r="G1164" t="s">
        <v>57</v>
      </c>
      <c r="H1164" t="s">
        <v>65</v>
      </c>
      <c r="I1164" t="s">
        <v>51</v>
      </c>
      <c r="J1164" t="s">
        <v>82</v>
      </c>
      <c r="K1164" t="s">
        <v>49</v>
      </c>
      <c r="L1164" t="s">
        <v>41</v>
      </c>
      <c r="M1164" t="s">
        <v>40</v>
      </c>
      <c r="N1164">
        <v>1</v>
      </c>
      <c r="O1164">
        <v>3.82</v>
      </c>
      <c r="P1164">
        <v>5.3</v>
      </c>
      <c r="Q1164">
        <v>6</v>
      </c>
      <c r="R1164">
        <v>16</v>
      </c>
      <c r="S1164">
        <v>135</v>
      </c>
      <c r="T1164">
        <v>455</v>
      </c>
      <c r="U1164">
        <v>175</v>
      </c>
      <c r="V1164">
        <v>96</v>
      </c>
      <c r="W1164">
        <v>2.9</v>
      </c>
      <c r="X1164">
        <f>VLOOKUP(A1164,眼底和Gensini!$A:$L,2,0)</f>
        <v>0.687499999999999</v>
      </c>
      <c r="Y1164">
        <f>VLOOKUP($A1164,眼底和Gensini!$A:$L,2,0)</f>
        <v>0.687499999999999</v>
      </c>
      <c r="Z1164">
        <f>VLOOKUP($A1164,眼底和Gensini!$A:$L,4,0)</f>
        <v>49</v>
      </c>
      <c r="AA1164">
        <f>VLOOKUP($A1164,眼底和Gensini!$A:$L,5,0)</f>
        <v>54.5</v>
      </c>
      <c r="AB1164">
        <f>VLOOKUP($A1164,眼底和Gensini!$A:$L,6,0)</f>
        <v>79</v>
      </c>
      <c r="AC1164">
        <f>VLOOKUP($A1164,眼底和Gensini!$A:$L,7,0)</f>
        <v>86</v>
      </c>
      <c r="AD1164">
        <f>VLOOKUP($A1164,眼底和Gensini!$A:$L,8,0)</f>
        <v>1.3864999999999901</v>
      </c>
      <c r="AE1164">
        <f>VLOOKUP($A1164,眼底和Gensini!$A:$L,9,0)</f>
        <v>1.4595</v>
      </c>
      <c r="AF1164">
        <f>VLOOKUP($A1164,眼底和Gensini!$A:$L,10,0)</f>
        <v>0.78679999999999894</v>
      </c>
      <c r="AG1164">
        <f>VLOOKUP($A1164,眼底和Gensini!$A:$L,11,0)</f>
        <v>1.3117000000000001</v>
      </c>
      <c r="AH1164">
        <f>VLOOKUP($A1164,眼底和Gensini!$A:$L,12,0)</f>
        <v>6</v>
      </c>
    </row>
    <row r="1165" spans="1:34" x14ac:dyDescent="0.25">
      <c r="A1165">
        <v>419541</v>
      </c>
      <c r="B1165">
        <v>57</v>
      </c>
      <c r="C1165">
        <v>1</v>
      </c>
      <c r="D1165" t="s">
        <v>41</v>
      </c>
      <c r="E1165" t="s">
        <v>41</v>
      </c>
      <c r="F1165">
        <v>0</v>
      </c>
      <c r="G1165" t="s">
        <v>153</v>
      </c>
      <c r="H1165" t="s">
        <v>108</v>
      </c>
      <c r="I1165" t="s">
        <v>85</v>
      </c>
      <c r="J1165" t="s">
        <v>56</v>
      </c>
      <c r="K1165" t="s">
        <v>81</v>
      </c>
      <c r="L1165" t="s">
        <v>40</v>
      </c>
      <c r="M1165" t="s">
        <v>41</v>
      </c>
      <c r="N1165">
        <v>1</v>
      </c>
      <c r="O1165">
        <v>5.72</v>
      </c>
      <c r="P1165">
        <v>5.8</v>
      </c>
      <c r="Q1165">
        <v>0</v>
      </c>
      <c r="R1165" t="s">
        <v>52</v>
      </c>
      <c r="S1165">
        <v>73</v>
      </c>
      <c r="T1165">
        <v>394</v>
      </c>
      <c r="U1165">
        <v>148</v>
      </c>
      <c r="V1165">
        <v>38</v>
      </c>
      <c r="W1165">
        <v>15.6</v>
      </c>
      <c r="X1165">
        <f>VLOOKUP(A1165,眼底和Gensini!$A:$L,2,0)</f>
        <v>0.77749999999999997</v>
      </c>
      <c r="Y1165">
        <f>VLOOKUP($A1165,眼底和Gensini!$A:$L,2,0)</f>
        <v>0.77749999999999997</v>
      </c>
      <c r="Z1165">
        <f>VLOOKUP($A1165,眼底和Gensini!$A:$L,4,0)</f>
        <v>74.5</v>
      </c>
      <c r="AA1165">
        <f>VLOOKUP($A1165,眼底和Gensini!$A:$L,5,0)</f>
        <v>78</v>
      </c>
      <c r="AB1165">
        <f>VLOOKUP($A1165,眼底和Gensini!$A:$L,6,0)</f>
        <v>98</v>
      </c>
      <c r="AC1165">
        <f>VLOOKUP($A1165,眼底和Gensini!$A:$L,7,0)</f>
        <v>109.5</v>
      </c>
      <c r="AD1165">
        <f>VLOOKUP($A1165,眼底和Gensini!$A:$L,8,0)</f>
        <v>1.6059999999999901</v>
      </c>
      <c r="AE1165">
        <f>VLOOKUP($A1165,眼底和Gensini!$A:$L,9,0)</f>
        <v>1.65749999999999</v>
      </c>
      <c r="AF1165">
        <f>VLOOKUP($A1165,眼底和Gensini!$A:$L,10,0)</f>
        <v>0.6885</v>
      </c>
      <c r="AG1165">
        <f>VLOOKUP($A1165,眼底和Gensini!$A:$L,11,0)</f>
        <v>1.4571000000000001</v>
      </c>
      <c r="AH1165">
        <f>VLOOKUP($A1165,眼底和Gensini!$A:$L,12,0)</f>
        <v>0</v>
      </c>
    </row>
    <row r="1166" spans="1:34" x14ac:dyDescent="0.25">
      <c r="A1166">
        <v>399537</v>
      </c>
      <c r="B1166">
        <v>64</v>
      </c>
      <c r="C1166">
        <v>2</v>
      </c>
      <c r="D1166" t="s">
        <v>40</v>
      </c>
      <c r="E1166" t="s">
        <v>40</v>
      </c>
      <c r="F1166">
        <v>0</v>
      </c>
      <c r="G1166" t="s">
        <v>53</v>
      </c>
      <c r="H1166" t="s">
        <v>145</v>
      </c>
      <c r="I1166" t="s">
        <v>51</v>
      </c>
      <c r="J1166" t="s">
        <v>78</v>
      </c>
      <c r="K1166" t="s">
        <v>51</v>
      </c>
      <c r="L1166" t="s">
        <v>40</v>
      </c>
      <c r="M1166" t="s">
        <v>40</v>
      </c>
      <c r="N1166">
        <v>1</v>
      </c>
      <c r="O1166">
        <v>3.91</v>
      </c>
      <c r="P1166">
        <v>5.3</v>
      </c>
      <c r="Q1166">
        <v>84</v>
      </c>
      <c r="R1166" t="s">
        <v>52</v>
      </c>
      <c r="S1166">
        <v>82</v>
      </c>
      <c r="T1166">
        <v>312</v>
      </c>
      <c r="U1166">
        <v>230</v>
      </c>
      <c r="V1166">
        <v>48</v>
      </c>
      <c r="W1166">
        <v>0.9</v>
      </c>
      <c r="X1166">
        <f>VLOOKUP(A1166,眼底和Gensini!$A:$L,2,0)</f>
        <v>0.71950000000000003</v>
      </c>
      <c r="Y1166">
        <f>VLOOKUP($A1166,眼底和Gensini!$A:$L,2,0)</f>
        <v>0.71950000000000003</v>
      </c>
      <c r="Z1166">
        <f>VLOOKUP($A1166,眼底和Gensini!$A:$L,4,0)</f>
        <v>59</v>
      </c>
      <c r="AA1166">
        <f>VLOOKUP($A1166,眼底和Gensini!$A:$L,5,0)</f>
        <v>51</v>
      </c>
      <c r="AB1166">
        <f>VLOOKUP($A1166,眼底和Gensini!$A:$L,6,0)</f>
        <v>82.5</v>
      </c>
      <c r="AC1166">
        <f>VLOOKUP($A1166,眼底和Gensini!$A:$L,7,0)</f>
        <v>82</v>
      </c>
      <c r="AD1166">
        <f>VLOOKUP($A1166,眼底和Gensini!$A:$L,8,0)</f>
        <v>1.4649999999999901</v>
      </c>
      <c r="AE1166">
        <f>VLOOKUP($A1166,眼底和Gensini!$A:$L,9,0)</f>
        <v>1.5599999999999901</v>
      </c>
      <c r="AF1166">
        <f>VLOOKUP($A1166,眼底和Gensini!$A:$L,10,0)</f>
        <v>0.89729999999999999</v>
      </c>
      <c r="AG1166">
        <f>VLOOKUP($A1166,眼底和Gensini!$A:$L,11,0)</f>
        <v>1.59785</v>
      </c>
      <c r="AH1166">
        <f>VLOOKUP($A1166,眼底和Gensini!$A:$L,12,0)</f>
        <v>84</v>
      </c>
    </row>
    <row r="1167" spans="1:34" x14ac:dyDescent="0.25">
      <c r="A1167">
        <v>300099</v>
      </c>
      <c r="B1167">
        <v>57</v>
      </c>
      <c r="C1167">
        <v>1</v>
      </c>
      <c r="D1167" t="s">
        <v>40</v>
      </c>
      <c r="E1167" t="s">
        <v>40</v>
      </c>
      <c r="F1167">
        <v>0</v>
      </c>
      <c r="G1167" t="s">
        <v>88</v>
      </c>
      <c r="H1167" t="s">
        <v>51</v>
      </c>
      <c r="I1167" t="s">
        <v>51</v>
      </c>
      <c r="J1167" t="s">
        <v>133</v>
      </c>
      <c r="K1167" t="s">
        <v>173</v>
      </c>
      <c r="L1167" t="s">
        <v>40</v>
      </c>
      <c r="M1167" t="s">
        <v>41</v>
      </c>
      <c r="N1167">
        <v>1</v>
      </c>
      <c r="O1167">
        <v>4.22</v>
      </c>
      <c r="P1167">
        <v>5.3</v>
      </c>
      <c r="Q1167">
        <v>4</v>
      </c>
      <c r="R1167">
        <v>10.199999999999999</v>
      </c>
      <c r="S1167">
        <v>62</v>
      </c>
      <c r="T1167">
        <v>201</v>
      </c>
      <c r="U1167">
        <v>131</v>
      </c>
      <c r="V1167">
        <v>76</v>
      </c>
      <c r="W1167">
        <v>11.2</v>
      </c>
      <c r="X1167">
        <f>VLOOKUP(A1167,眼底和Gensini!$A:$L,2,0)</f>
        <v>0.61749999999999905</v>
      </c>
      <c r="Y1167">
        <f>VLOOKUP($A1167,眼底和Gensini!$A:$L,2,0)</f>
        <v>0.61749999999999905</v>
      </c>
      <c r="Z1167">
        <f>VLOOKUP($A1167,眼底和Gensini!$A:$L,4,0)</f>
        <v>57.5</v>
      </c>
      <c r="AA1167">
        <f>VLOOKUP($A1167,眼底和Gensini!$A:$L,5,0)</f>
        <v>51</v>
      </c>
      <c r="AB1167">
        <f>VLOOKUP($A1167,眼底和Gensini!$A:$L,6,0)</f>
        <v>93.5</v>
      </c>
      <c r="AC1167">
        <f>VLOOKUP($A1167,眼底和Gensini!$A:$L,7,0)</f>
        <v>87</v>
      </c>
      <c r="AD1167">
        <f>VLOOKUP($A1167,眼底和Gensini!$A:$L,8,0)</f>
        <v>1.597</v>
      </c>
      <c r="AE1167">
        <f>VLOOKUP($A1167,眼底和Gensini!$A:$L,9,0)</f>
        <v>1.65949999999999</v>
      </c>
      <c r="AF1167">
        <f>VLOOKUP($A1167,眼底和Gensini!$A:$L,10,0)</f>
        <v>1.2769999999999999</v>
      </c>
      <c r="AG1167">
        <f>VLOOKUP($A1167,眼底和Gensini!$A:$L,11,0)</f>
        <v>1.4070499999999999</v>
      </c>
      <c r="AH1167">
        <f>VLOOKUP($A1167,眼底和Gensini!$A:$L,12,0)</f>
        <v>4</v>
      </c>
    </row>
    <row r="1168" spans="1:34" x14ac:dyDescent="0.25">
      <c r="A1168">
        <v>191742</v>
      </c>
      <c r="B1168">
        <v>72</v>
      </c>
      <c r="C1168">
        <v>2</v>
      </c>
      <c r="D1168" t="s">
        <v>40</v>
      </c>
      <c r="E1168" t="s">
        <v>40</v>
      </c>
      <c r="F1168">
        <v>0</v>
      </c>
      <c r="G1168" t="s">
        <v>61</v>
      </c>
      <c r="H1168" t="s">
        <v>101</v>
      </c>
      <c r="I1168" t="s">
        <v>70</v>
      </c>
      <c r="J1168" t="s">
        <v>177</v>
      </c>
      <c r="K1168" t="s">
        <v>89</v>
      </c>
      <c r="L1168" t="s">
        <v>41</v>
      </c>
      <c r="M1168" t="s">
        <v>40</v>
      </c>
      <c r="N1168">
        <v>1</v>
      </c>
      <c r="O1168">
        <v>4.4400000000000004</v>
      </c>
      <c r="P1168">
        <v>9.3000000000000007</v>
      </c>
      <c r="Q1168" t="e">
        <v>#N/A</v>
      </c>
      <c r="R1168" t="s">
        <v>52</v>
      </c>
      <c r="S1168">
        <v>66</v>
      </c>
      <c r="T1168">
        <v>297</v>
      </c>
      <c r="U1168">
        <v>204</v>
      </c>
      <c r="V1168">
        <v>36</v>
      </c>
      <c r="W1168">
        <v>3.4</v>
      </c>
      <c r="X1168" t="e">
        <f>VLOOKUP(A1168,眼底和Gensini!$A:$L,2,0)</f>
        <v>#N/A</v>
      </c>
      <c r="Y1168" t="e">
        <f>VLOOKUP($A1168,眼底和Gensini!$A:$L,2,0)</f>
        <v>#N/A</v>
      </c>
      <c r="Z1168" t="e">
        <f>VLOOKUP($A1168,眼底和Gensini!$A:$L,4,0)</f>
        <v>#N/A</v>
      </c>
      <c r="AA1168" t="e">
        <f>VLOOKUP($A1168,眼底和Gensini!$A:$L,5,0)</f>
        <v>#N/A</v>
      </c>
      <c r="AB1168" t="e">
        <f>VLOOKUP($A1168,眼底和Gensini!$A:$L,6,0)</f>
        <v>#N/A</v>
      </c>
      <c r="AC1168" t="e">
        <f>VLOOKUP($A1168,眼底和Gensini!$A:$L,7,0)</f>
        <v>#N/A</v>
      </c>
      <c r="AD1168" t="e">
        <f>VLOOKUP($A1168,眼底和Gensini!$A:$L,8,0)</f>
        <v>#N/A</v>
      </c>
      <c r="AE1168" t="e">
        <f>VLOOKUP($A1168,眼底和Gensini!$A:$L,9,0)</f>
        <v>#N/A</v>
      </c>
      <c r="AF1168" t="e">
        <f>VLOOKUP($A1168,眼底和Gensini!$A:$L,10,0)</f>
        <v>#N/A</v>
      </c>
      <c r="AG1168" t="e">
        <f>VLOOKUP($A1168,眼底和Gensini!$A:$L,11,0)</f>
        <v>#N/A</v>
      </c>
      <c r="AH1168" t="e">
        <f>VLOOKUP($A1168,眼底和Gensini!$A:$L,12,0)</f>
        <v>#N/A</v>
      </c>
    </row>
    <row r="1169" spans="1:34" x14ac:dyDescent="0.25">
      <c r="A1169">
        <v>365082</v>
      </c>
      <c r="B1169">
        <v>77</v>
      </c>
      <c r="C1169">
        <v>2</v>
      </c>
      <c r="D1169" t="s">
        <v>40</v>
      </c>
      <c r="E1169" t="s">
        <v>40</v>
      </c>
      <c r="F1169">
        <v>0</v>
      </c>
      <c r="G1169" t="s">
        <v>133</v>
      </c>
      <c r="H1169" t="s">
        <v>165</v>
      </c>
      <c r="I1169" t="s">
        <v>55</v>
      </c>
      <c r="J1169" t="s">
        <v>75</v>
      </c>
      <c r="K1169" t="s">
        <v>63</v>
      </c>
      <c r="L1169" t="s">
        <v>40</v>
      </c>
      <c r="M1169" t="s">
        <v>40</v>
      </c>
      <c r="N1169">
        <v>1</v>
      </c>
      <c r="O1169">
        <v>3.25</v>
      </c>
      <c r="P1169">
        <v>4.7</v>
      </c>
      <c r="Q1169">
        <v>40</v>
      </c>
      <c r="R1169">
        <v>0.5</v>
      </c>
      <c r="S1169">
        <v>53</v>
      </c>
      <c r="T1169">
        <v>267</v>
      </c>
      <c r="U1169">
        <v>133</v>
      </c>
      <c r="V1169">
        <v>28</v>
      </c>
      <c r="W1169">
        <v>5.6</v>
      </c>
      <c r="X1169">
        <f>VLOOKUP(A1169,眼底和Gensini!$A:$L,2,0)</f>
        <v>0.53</v>
      </c>
      <c r="Y1169">
        <f>VLOOKUP($A1169,眼底和Gensini!$A:$L,2,0)</f>
        <v>0.53</v>
      </c>
      <c r="Z1169">
        <f>VLOOKUP($A1169,眼底和Gensini!$A:$L,4,0)</f>
        <v>65</v>
      </c>
      <c r="AA1169">
        <f>VLOOKUP($A1169,眼底和Gensini!$A:$L,5,0)</f>
        <v>63</v>
      </c>
      <c r="AB1169">
        <f>VLOOKUP($A1169,眼底和Gensini!$A:$L,6,0)</f>
        <v>123</v>
      </c>
      <c r="AC1169">
        <f>VLOOKUP($A1169,眼底和Gensini!$A:$L,7,0)</f>
        <v>84</v>
      </c>
      <c r="AD1169">
        <f>VLOOKUP($A1169,眼底和Gensini!$A:$L,8,0)</f>
        <v>1.3875</v>
      </c>
      <c r="AE1169">
        <f>VLOOKUP($A1169,眼底和Gensini!$A:$L,9,0)</f>
        <v>1.4390000000000001</v>
      </c>
      <c r="AF1169">
        <f>VLOOKUP($A1169,眼底和Gensini!$A:$L,10,0)</f>
        <v>0.62239999999999995</v>
      </c>
      <c r="AG1169">
        <f>VLOOKUP($A1169,眼底和Gensini!$A:$L,11,0)</f>
        <v>1.1556</v>
      </c>
      <c r="AH1169">
        <f>VLOOKUP($A1169,眼底和Gensini!$A:$L,12,0)</f>
        <v>40</v>
      </c>
    </row>
    <row r="1170" spans="1:34" x14ac:dyDescent="0.25">
      <c r="A1170">
        <v>419659</v>
      </c>
      <c r="B1170">
        <v>29</v>
      </c>
      <c r="C1170">
        <v>1</v>
      </c>
      <c r="D1170" t="s">
        <v>41</v>
      </c>
      <c r="E1170" t="s">
        <v>40</v>
      </c>
      <c r="F1170">
        <v>0</v>
      </c>
      <c r="G1170" t="s">
        <v>104</v>
      </c>
      <c r="H1170" t="s">
        <v>130</v>
      </c>
      <c r="I1170" t="s">
        <v>85</v>
      </c>
      <c r="J1170" t="s">
        <v>98</v>
      </c>
      <c r="K1170" t="s">
        <v>54</v>
      </c>
      <c r="L1170" t="s">
        <v>41</v>
      </c>
      <c r="M1170" t="s">
        <v>41</v>
      </c>
      <c r="N1170">
        <v>1</v>
      </c>
      <c r="O1170">
        <v>4.21</v>
      </c>
      <c r="P1170">
        <v>4.9000000000000004</v>
      </c>
      <c r="Q1170">
        <v>0</v>
      </c>
      <c r="R1170">
        <v>0.4</v>
      </c>
      <c r="S1170">
        <v>71</v>
      </c>
      <c r="T1170">
        <v>384</v>
      </c>
      <c r="U1170">
        <v>122</v>
      </c>
      <c r="V1170">
        <v>112</v>
      </c>
      <c r="W1170">
        <v>7.7</v>
      </c>
      <c r="X1170">
        <f>VLOOKUP(A1170,眼底和Gensini!$A:$L,2,0)</f>
        <v>0.67549999999999899</v>
      </c>
      <c r="Y1170">
        <f>VLOOKUP($A1170,眼底和Gensini!$A:$L,2,0)</f>
        <v>0.67549999999999899</v>
      </c>
      <c r="Z1170">
        <f>VLOOKUP($A1170,眼底和Gensini!$A:$L,4,0)</f>
        <v>58.5</v>
      </c>
      <c r="AA1170">
        <f>VLOOKUP($A1170,眼底和Gensini!$A:$L,5,0)</f>
        <v>59</v>
      </c>
      <c r="AB1170">
        <f>VLOOKUP($A1170,眼底和Gensini!$A:$L,6,0)</f>
        <v>86.5</v>
      </c>
      <c r="AC1170">
        <f>VLOOKUP($A1170,眼底和Gensini!$A:$L,7,0)</f>
        <v>86.5</v>
      </c>
      <c r="AD1170">
        <f>VLOOKUP($A1170,眼底和Gensini!$A:$L,8,0)</f>
        <v>1.60849999999999</v>
      </c>
      <c r="AE1170">
        <f>VLOOKUP($A1170,眼底和Gensini!$A:$L,9,0)</f>
        <v>1.673</v>
      </c>
      <c r="AF1170">
        <f>VLOOKUP($A1170,眼底和Gensini!$A:$L,10,0)</f>
        <v>2.3555000000000001</v>
      </c>
      <c r="AG1170">
        <f>VLOOKUP($A1170,眼底和Gensini!$A:$L,11,0)</f>
        <v>2.11605</v>
      </c>
      <c r="AH1170">
        <f>VLOOKUP($A1170,眼底和Gensini!$A:$L,12,0)</f>
        <v>0</v>
      </c>
    </row>
    <row r="1171" spans="1:34" x14ac:dyDescent="0.25">
      <c r="A1171">
        <v>397650</v>
      </c>
      <c r="B1171">
        <v>70</v>
      </c>
      <c r="C1171">
        <v>1</v>
      </c>
      <c r="D1171" t="s">
        <v>41</v>
      </c>
      <c r="E1171" t="s">
        <v>40</v>
      </c>
      <c r="F1171">
        <v>0</v>
      </c>
      <c r="G1171" t="s">
        <v>87</v>
      </c>
      <c r="H1171" t="s">
        <v>72</v>
      </c>
      <c r="I1171" t="s">
        <v>72</v>
      </c>
      <c r="J1171" t="s">
        <v>106</v>
      </c>
      <c r="K1171" t="s">
        <v>67</v>
      </c>
      <c r="L1171" t="s">
        <v>41</v>
      </c>
      <c r="M1171" t="s">
        <v>40</v>
      </c>
      <c r="N1171">
        <v>1</v>
      </c>
      <c r="O1171">
        <v>2.54</v>
      </c>
      <c r="P1171">
        <v>4.9000000000000004</v>
      </c>
      <c r="Q1171">
        <v>52</v>
      </c>
      <c r="R1171" t="s">
        <v>52</v>
      </c>
      <c r="S1171">
        <v>79</v>
      </c>
      <c r="T1171">
        <v>433</v>
      </c>
      <c r="U1171">
        <v>112</v>
      </c>
      <c r="V1171">
        <v>116</v>
      </c>
      <c r="W1171">
        <v>3.1</v>
      </c>
      <c r="X1171">
        <f>VLOOKUP(A1171,眼底和Gensini!$A:$L,2,0)</f>
        <v>0.61099999999999999</v>
      </c>
      <c r="Y1171">
        <f>VLOOKUP($A1171,眼底和Gensini!$A:$L,2,0)</f>
        <v>0.61099999999999999</v>
      </c>
      <c r="Z1171">
        <f>VLOOKUP($A1171,眼底和Gensini!$A:$L,4,0)</f>
        <v>64</v>
      </c>
      <c r="AA1171">
        <f>VLOOKUP($A1171,眼底和Gensini!$A:$L,5,0)</f>
        <v>59.5</v>
      </c>
      <c r="AB1171">
        <f>VLOOKUP($A1171,眼底和Gensini!$A:$L,6,0)</f>
        <v>105</v>
      </c>
      <c r="AC1171">
        <f>VLOOKUP($A1171,眼底和Gensini!$A:$L,7,0)</f>
        <v>90</v>
      </c>
      <c r="AD1171">
        <f>VLOOKUP($A1171,眼底和Gensini!$A:$L,8,0)</f>
        <v>1.335</v>
      </c>
      <c r="AE1171">
        <f>VLOOKUP($A1171,眼底和Gensini!$A:$L,9,0)</f>
        <v>1.41699999999999</v>
      </c>
      <c r="AF1171">
        <f>VLOOKUP($A1171,眼底和Gensini!$A:$L,10,0)</f>
        <v>1.0788500000000001</v>
      </c>
      <c r="AG1171">
        <f>VLOOKUP($A1171,眼底和Gensini!$A:$L,11,0)</f>
        <v>1.18415</v>
      </c>
      <c r="AH1171">
        <f>VLOOKUP($A1171,眼底和Gensini!$A:$L,12,0)</f>
        <v>52</v>
      </c>
    </row>
    <row r="1172" spans="1:34" x14ac:dyDescent="0.25">
      <c r="A1172">
        <v>237632</v>
      </c>
      <c r="B1172">
        <v>66</v>
      </c>
      <c r="C1172">
        <v>1</v>
      </c>
      <c r="D1172" t="s">
        <v>41</v>
      </c>
      <c r="E1172" t="s">
        <v>41</v>
      </c>
      <c r="F1172">
        <v>0</v>
      </c>
      <c r="G1172" t="s">
        <v>126</v>
      </c>
      <c r="H1172" t="s">
        <v>92</v>
      </c>
      <c r="I1172" t="s">
        <v>72</v>
      </c>
      <c r="J1172" t="s">
        <v>68</v>
      </c>
      <c r="K1172" t="s">
        <v>114</v>
      </c>
      <c r="L1172" t="s">
        <v>41</v>
      </c>
      <c r="M1172" t="s">
        <v>41</v>
      </c>
      <c r="N1172">
        <v>1</v>
      </c>
      <c r="O1172">
        <v>2.78</v>
      </c>
      <c r="P1172">
        <v>5</v>
      </c>
      <c r="Q1172">
        <v>48</v>
      </c>
      <c r="R1172" t="s">
        <v>52</v>
      </c>
      <c r="S1172">
        <v>58</v>
      </c>
      <c r="T1172">
        <v>280</v>
      </c>
      <c r="U1172">
        <v>130</v>
      </c>
      <c r="V1172">
        <v>91</v>
      </c>
      <c r="W1172">
        <v>1.1000000000000001</v>
      </c>
      <c r="X1172">
        <f>VLOOKUP(A1172,眼底和Gensini!$A:$L,2,0)</f>
        <v>0.60699999999999998</v>
      </c>
      <c r="Y1172">
        <f>VLOOKUP($A1172,眼底和Gensini!$A:$L,2,0)</f>
        <v>0.60699999999999998</v>
      </c>
      <c r="Z1172">
        <f>VLOOKUP($A1172,眼底和Gensini!$A:$L,4,0)</f>
        <v>69.5</v>
      </c>
      <c r="AA1172">
        <f>VLOOKUP($A1172,眼底和Gensini!$A:$L,5,0)</f>
        <v>61.5</v>
      </c>
      <c r="AB1172">
        <f>VLOOKUP($A1172,眼底和Gensini!$A:$L,6,0)</f>
        <v>115</v>
      </c>
      <c r="AC1172">
        <f>VLOOKUP($A1172,眼底和Gensini!$A:$L,7,0)</f>
        <v>104</v>
      </c>
      <c r="AD1172">
        <f>VLOOKUP($A1172,眼底和Gensini!$A:$L,8,0)</f>
        <v>1.2629999999999999</v>
      </c>
      <c r="AE1172">
        <f>VLOOKUP($A1172,眼底和Gensini!$A:$L,9,0)</f>
        <v>1.4224999999999901</v>
      </c>
      <c r="AF1172">
        <f>VLOOKUP($A1172,眼底和Gensini!$A:$L,10,0)</f>
        <v>0.82199999999999995</v>
      </c>
      <c r="AG1172">
        <f>VLOOKUP($A1172,眼底和Gensini!$A:$L,11,0)</f>
        <v>0.86209999999999998</v>
      </c>
      <c r="AH1172">
        <f>VLOOKUP($A1172,眼底和Gensini!$A:$L,12,0)</f>
        <v>48</v>
      </c>
    </row>
    <row r="1173" spans="1:34" x14ac:dyDescent="0.25">
      <c r="A1173">
        <v>419698</v>
      </c>
      <c r="B1173">
        <v>57</v>
      </c>
      <c r="C1173">
        <v>2</v>
      </c>
      <c r="D1173" t="s">
        <v>41</v>
      </c>
      <c r="E1173" t="s">
        <v>40</v>
      </c>
      <c r="F1173">
        <v>0</v>
      </c>
      <c r="G1173" t="s">
        <v>119</v>
      </c>
      <c r="H1173" t="s">
        <v>127</v>
      </c>
      <c r="I1173" t="s">
        <v>101</v>
      </c>
      <c r="J1173" t="s">
        <v>169</v>
      </c>
      <c r="K1173" t="s">
        <v>121</v>
      </c>
      <c r="L1173" t="s">
        <v>40</v>
      </c>
      <c r="M1173" t="s">
        <v>41</v>
      </c>
      <c r="N1173">
        <v>1</v>
      </c>
      <c r="O1173">
        <v>4.83</v>
      </c>
      <c r="P1173">
        <v>4.9000000000000004</v>
      </c>
      <c r="Q1173">
        <v>4</v>
      </c>
      <c r="R1173" t="e">
        <v>#N/A</v>
      </c>
      <c r="S1173">
        <v>53</v>
      </c>
      <c r="T1173">
        <v>228</v>
      </c>
      <c r="U1173">
        <v>152</v>
      </c>
      <c r="V1173">
        <v>56</v>
      </c>
      <c r="W1173">
        <v>10.1</v>
      </c>
      <c r="X1173">
        <f>VLOOKUP(A1173,眼底和Gensini!$A:$L,2,0)</f>
        <v>0.70350000000000001</v>
      </c>
      <c r="Y1173">
        <f>VLOOKUP($A1173,眼底和Gensini!$A:$L,2,0)</f>
        <v>0.70350000000000001</v>
      </c>
      <c r="Z1173">
        <f>VLOOKUP($A1173,眼底和Gensini!$A:$L,4,0)</f>
        <v>64.5</v>
      </c>
      <c r="AA1173">
        <f>VLOOKUP($A1173,眼底和Gensini!$A:$L,5,0)</f>
        <v>54.5</v>
      </c>
      <c r="AB1173">
        <f>VLOOKUP($A1173,眼底和Gensini!$A:$L,6,0)</f>
        <v>92</v>
      </c>
      <c r="AC1173">
        <f>VLOOKUP($A1173,眼底和Gensini!$A:$L,7,0)</f>
        <v>83</v>
      </c>
      <c r="AD1173">
        <f>VLOOKUP($A1173,眼底和Gensini!$A:$L,8,0)</f>
        <v>1.57849999999999</v>
      </c>
      <c r="AE1173">
        <f>VLOOKUP($A1173,眼底和Gensini!$A:$L,9,0)</f>
        <v>1.62099999999999</v>
      </c>
      <c r="AF1173">
        <f>VLOOKUP($A1173,眼底和Gensini!$A:$L,10,0)</f>
        <v>1.1576499999999901</v>
      </c>
      <c r="AG1173">
        <f>VLOOKUP($A1173,眼底和Gensini!$A:$L,11,0)</f>
        <v>2.2496</v>
      </c>
      <c r="AH1173">
        <f>VLOOKUP($A1173,眼底和Gensini!$A:$L,12,0)</f>
        <v>4</v>
      </c>
    </row>
    <row r="1174" spans="1:34" x14ac:dyDescent="0.25">
      <c r="A1174">
        <v>191972</v>
      </c>
      <c r="B1174">
        <v>74</v>
      </c>
      <c r="C1174">
        <v>1</v>
      </c>
      <c r="D1174" t="s">
        <v>40</v>
      </c>
      <c r="E1174" t="s">
        <v>41</v>
      </c>
      <c r="F1174">
        <v>0</v>
      </c>
      <c r="G1174" t="s">
        <v>57</v>
      </c>
      <c r="H1174" t="s">
        <v>44</v>
      </c>
      <c r="I1174" t="s">
        <v>83</v>
      </c>
      <c r="J1174" t="s">
        <v>147</v>
      </c>
      <c r="K1174" t="s">
        <v>74</v>
      </c>
      <c r="L1174" t="s">
        <v>40</v>
      </c>
      <c r="M1174" t="s">
        <v>40</v>
      </c>
      <c r="N1174">
        <v>1</v>
      </c>
      <c r="O1174">
        <v>2.2400000000000002</v>
      </c>
      <c r="P1174">
        <v>4.7</v>
      </c>
      <c r="Q1174">
        <v>52</v>
      </c>
      <c r="R1174" t="s">
        <v>52</v>
      </c>
      <c r="S1174">
        <v>96</v>
      </c>
      <c r="T1174">
        <v>476</v>
      </c>
      <c r="U1174">
        <v>154</v>
      </c>
      <c r="V1174">
        <v>160</v>
      </c>
      <c r="W1174">
        <v>3.3</v>
      </c>
      <c r="X1174">
        <f>VLOOKUP(A1174,眼底和Gensini!$A:$L,2,0)</f>
        <v>0.627</v>
      </c>
      <c r="Y1174">
        <f>VLOOKUP($A1174,眼底和Gensini!$A:$L,2,0)</f>
        <v>0.627</v>
      </c>
      <c r="Z1174">
        <f>VLOOKUP($A1174,眼底和Gensini!$A:$L,4,0)</f>
        <v>61.5</v>
      </c>
      <c r="AA1174">
        <f>VLOOKUP($A1174,眼底和Gensini!$A:$L,5,0)</f>
        <v>53</v>
      </c>
      <c r="AB1174">
        <f>VLOOKUP($A1174,眼底和Gensini!$A:$L,6,0)</f>
        <v>98.5</v>
      </c>
      <c r="AC1174">
        <f>VLOOKUP($A1174,眼底和Gensini!$A:$L,7,0)</f>
        <v>77</v>
      </c>
      <c r="AD1174">
        <f>VLOOKUP($A1174,眼底和Gensini!$A:$L,8,0)</f>
        <v>1.36099999999999</v>
      </c>
      <c r="AE1174">
        <f>VLOOKUP($A1174,眼底和Gensini!$A:$L,9,0)</f>
        <v>1.3979999999999999</v>
      </c>
      <c r="AF1174">
        <f>VLOOKUP($A1174,眼底和Gensini!$A:$L,10,0)</f>
        <v>0.56004999999999905</v>
      </c>
      <c r="AG1174">
        <f>VLOOKUP($A1174,眼底和Gensini!$A:$L,11,0)</f>
        <v>1.00705</v>
      </c>
      <c r="AH1174">
        <f>VLOOKUP($A1174,眼底和Gensini!$A:$L,12,0)</f>
        <v>52</v>
      </c>
    </row>
    <row r="1175" spans="1:34" x14ac:dyDescent="0.25">
      <c r="A1175">
        <v>398900</v>
      </c>
      <c r="B1175">
        <v>24</v>
      </c>
      <c r="C1175">
        <v>1</v>
      </c>
      <c r="D1175" t="s">
        <v>41</v>
      </c>
      <c r="E1175" t="s">
        <v>40</v>
      </c>
      <c r="F1175">
        <v>0</v>
      </c>
      <c r="G1175" t="s">
        <v>156</v>
      </c>
      <c r="H1175" t="e">
        <v>#N/A</v>
      </c>
      <c r="I1175" t="s">
        <v>83</v>
      </c>
      <c r="J1175" t="s">
        <v>68</v>
      </c>
      <c r="K1175" t="s">
        <v>63</v>
      </c>
      <c r="L1175" t="s">
        <v>40</v>
      </c>
      <c r="M1175" t="s">
        <v>40</v>
      </c>
      <c r="N1175">
        <v>1</v>
      </c>
      <c r="O1175">
        <v>7.82</v>
      </c>
      <c r="P1175">
        <v>5.3</v>
      </c>
      <c r="Q1175">
        <v>0</v>
      </c>
      <c r="R1175">
        <v>1.1000000000000001</v>
      </c>
      <c r="S1175">
        <v>65</v>
      </c>
      <c r="T1175">
        <v>479</v>
      </c>
      <c r="U1175">
        <v>229</v>
      </c>
      <c r="V1175">
        <v>101</v>
      </c>
      <c r="W1175" t="s">
        <v>158</v>
      </c>
      <c r="X1175">
        <f>VLOOKUP(A1175,眼底和Gensini!$A:$L,2,0)</f>
        <v>0.74649999999999905</v>
      </c>
      <c r="Y1175">
        <f>VLOOKUP($A1175,眼底和Gensini!$A:$L,2,0)</f>
        <v>0.74649999999999905</v>
      </c>
      <c r="Z1175">
        <f>VLOOKUP($A1175,眼底和Gensini!$A:$L,4,0)</f>
        <v>56</v>
      </c>
      <c r="AA1175">
        <f>VLOOKUP($A1175,眼底和Gensini!$A:$L,5,0)</f>
        <v>52.5</v>
      </c>
      <c r="AB1175">
        <f>VLOOKUP($A1175,眼底和Gensini!$A:$L,6,0)</f>
        <v>75.5</v>
      </c>
      <c r="AC1175">
        <f>VLOOKUP($A1175,眼底和Gensini!$A:$L,7,0)</f>
        <v>80.5</v>
      </c>
      <c r="AD1175">
        <f>VLOOKUP($A1175,眼底和Gensini!$A:$L,8,0)</f>
        <v>1.641</v>
      </c>
      <c r="AE1175">
        <f>VLOOKUP($A1175,眼底和Gensini!$A:$L,9,0)</f>
        <v>1.643</v>
      </c>
      <c r="AF1175">
        <f>VLOOKUP($A1175,眼底和Gensini!$A:$L,10,0)</f>
        <v>1.0224500000000001</v>
      </c>
      <c r="AG1175">
        <f>VLOOKUP($A1175,眼底和Gensini!$A:$L,11,0)</f>
        <v>1.2175</v>
      </c>
      <c r="AH1175">
        <f>VLOOKUP($A1175,眼底和Gensini!$A:$L,12,0)</f>
        <v>0</v>
      </c>
    </row>
    <row r="1176" spans="1:34" x14ac:dyDescent="0.25">
      <c r="A1176">
        <v>419829</v>
      </c>
      <c r="B1176">
        <v>47</v>
      </c>
      <c r="C1176">
        <v>1</v>
      </c>
      <c r="D1176" t="s">
        <v>40</v>
      </c>
      <c r="E1176" t="s">
        <v>41</v>
      </c>
      <c r="F1176">
        <v>0</v>
      </c>
      <c r="G1176" t="s">
        <v>88</v>
      </c>
      <c r="H1176" t="s">
        <v>80</v>
      </c>
      <c r="I1176" t="s">
        <v>49</v>
      </c>
      <c r="J1176" t="s">
        <v>50</v>
      </c>
      <c r="K1176" t="s">
        <v>74</v>
      </c>
      <c r="L1176" t="s">
        <v>40</v>
      </c>
      <c r="M1176" t="s">
        <v>41</v>
      </c>
      <c r="N1176">
        <v>1</v>
      </c>
      <c r="O1176">
        <v>3.74</v>
      </c>
      <c r="P1176">
        <v>5.6</v>
      </c>
      <c r="Q1176">
        <v>10</v>
      </c>
      <c r="R1176" t="s">
        <v>52</v>
      </c>
      <c r="S1176">
        <v>80</v>
      </c>
      <c r="T1176">
        <v>197</v>
      </c>
      <c r="U1176">
        <v>181</v>
      </c>
      <c r="V1176">
        <v>148</v>
      </c>
      <c r="W1176">
        <v>2.2999999999999998</v>
      </c>
      <c r="X1176">
        <f>VLOOKUP(A1176,眼底和Gensini!$A:$L,2,0)</f>
        <v>0.63249999999999995</v>
      </c>
      <c r="Y1176">
        <f>VLOOKUP($A1176,眼底和Gensini!$A:$L,2,0)</f>
        <v>0.63249999999999995</v>
      </c>
      <c r="Z1176">
        <f>VLOOKUP($A1176,眼底和Gensini!$A:$L,4,0)</f>
        <v>69</v>
      </c>
      <c r="AA1176">
        <f>VLOOKUP($A1176,眼底和Gensini!$A:$L,5,0)</f>
        <v>81</v>
      </c>
      <c r="AB1176">
        <f>VLOOKUP($A1176,眼底和Gensini!$A:$L,6,0)</f>
        <v>109</v>
      </c>
      <c r="AC1176">
        <f>VLOOKUP($A1176,眼底和Gensini!$A:$L,7,0)</f>
        <v>107</v>
      </c>
      <c r="AD1176">
        <f>VLOOKUP($A1176,眼底和Gensini!$A:$L,8,0)</f>
        <v>1.581</v>
      </c>
      <c r="AE1176">
        <f>VLOOKUP($A1176,眼底和Gensini!$A:$L,9,0)</f>
        <v>1.6439999999999899</v>
      </c>
      <c r="AF1176">
        <f>VLOOKUP($A1176,眼底和Gensini!$A:$L,10,0)</f>
        <v>0.93464999999999998</v>
      </c>
      <c r="AG1176">
        <f>VLOOKUP($A1176,眼底和Gensini!$A:$L,11,0)</f>
        <v>1.7656999999999901</v>
      </c>
      <c r="AH1176">
        <f>VLOOKUP($A1176,眼底和Gensini!$A:$L,12,0)</f>
        <v>10</v>
      </c>
    </row>
    <row r="1177" spans="1:34" x14ac:dyDescent="0.25">
      <c r="A1177">
        <v>419825</v>
      </c>
      <c r="B1177">
        <v>69</v>
      </c>
      <c r="C1177">
        <v>1</v>
      </c>
      <c r="D1177" t="s">
        <v>40</v>
      </c>
      <c r="E1177" t="s">
        <v>41</v>
      </c>
      <c r="F1177">
        <v>0</v>
      </c>
      <c r="G1177" t="s">
        <v>57</v>
      </c>
      <c r="H1177" t="s">
        <v>43</v>
      </c>
      <c r="I1177" t="s">
        <v>74</v>
      </c>
      <c r="J1177" t="s">
        <v>175</v>
      </c>
      <c r="K1177" t="s">
        <v>112</v>
      </c>
      <c r="L1177" t="s">
        <v>41</v>
      </c>
      <c r="M1177" t="s">
        <v>40</v>
      </c>
      <c r="N1177">
        <v>1</v>
      </c>
      <c r="O1177">
        <v>4.68</v>
      </c>
      <c r="P1177">
        <v>4.5</v>
      </c>
      <c r="Q1177">
        <v>10</v>
      </c>
      <c r="R1177" t="s">
        <v>52</v>
      </c>
      <c r="S1177">
        <v>79</v>
      </c>
      <c r="T1177">
        <v>393</v>
      </c>
      <c r="U1177">
        <v>148</v>
      </c>
      <c r="V1177">
        <v>70</v>
      </c>
      <c r="W1177">
        <v>4</v>
      </c>
      <c r="X1177">
        <f>VLOOKUP(A1177,眼底和Gensini!$A:$L,2,0)</f>
        <v>0.51100000000000001</v>
      </c>
      <c r="Y1177">
        <f>VLOOKUP($A1177,眼底和Gensini!$A:$L,2,0)</f>
        <v>0.51100000000000001</v>
      </c>
      <c r="Z1177">
        <f>VLOOKUP($A1177,眼底和Gensini!$A:$L,4,0)</f>
        <v>46</v>
      </c>
      <c r="AA1177">
        <f>VLOOKUP($A1177,眼底和Gensini!$A:$L,5,0)</f>
        <v>25</v>
      </c>
      <c r="AB1177">
        <f>VLOOKUP($A1177,眼底和Gensini!$A:$L,6,0)</f>
        <v>78.5</v>
      </c>
      <c r="AC1177">
        <f>VLOOKUP($A1177,眼底和Gensini!$A:$L,7,0)</f>
        <v>63</v>
      </c>
      <c r="AD1177">
        <f>VLOOKUP($A1177,眼底和Gensini!$A:$L,8,0)</f>
        <v>1.2364999999999999</v>
      </c>
      <c r="AE1177">
        <f>VLOOKUP($A1177,眼底和Gensini!$A:$L,9,0)</f>
        <v>1.3875</v>
      </c>
      <c r="AF1177">
        <f>VLOOKUP($A1177,眼底和Gensini!$A:$L,10,0)</f>
        <v>0.58434999999999904</v>
      </c>
      <c r="AG1177">
        <f>VLOOKUP($A1177,眼底和Gensini!$A:$L,11,0)</f>
        <v>0.92544999999999999</v>
      </c>
      <c r="AH1177">
        <f>VLOOKUP($A1177,眼底和Gensini!$A:$L,12,0)</f>
        <v>10</v>
      </c>
    </row>
    <row r="1178" spans="1:34" x14ac:dyDescent="0.25">
      <c r="A1178">
        <v>400400</v>
      </c>
      <c r="B1178">
        <v>58</v>
      </c>
      <c r="C1178">
        <v>1</v>
      </c>
      <c r="D1178" t="s">
        <v>41</v>
      </c>
      <c r="E1178" t="s">
        <v>40</v>
      </c>
      <c r="F1178">
        <v>0</v>
      </c>
      <c r="G1178" t="s">
        <v>87</v>
      </c>
      <c r="H1178" t="s">
        <v>74</v>
      </c>
      <c r="I1178" t="s">
        <v>51</v>
      </c>
      <c r="J1178" t="s">
        <v>149</v>
      </c>
      <c r="K1178" t="s">
        <v>60</v>
      </c>
      <c r="L1178" t="s">
        <v>41</v>
      </c>
      <c r="M1178" t="s">
        <v>40</v>
      </c>
      <c r="N1178">
        <v>1</v>
      </c>
      <c r="O1178">
        <v>4.82</v>
      </c>
      <c r="P1178">
        <v>5.0999999999999996</v>
      </c>
      <c r="Q1178">
        <v>60</v>
      </c>
      <c r="R1178">
        <v>15</v>
      </c>
      <c r="S1178">
        <v>83</v>
      </c>
      <c r="T1178">
        <v>451</v>
      </c>
      <c r="U1178">
        <v>199</v>
      </c>
      <c r="V1178">
        <v>120</v>
      </c>
      <c r="W1178">
        <v>1.9</v>
      </c>
      <c r="X1178">
        <f>VLOOKUP(A1178,眼底和Gensini!$A:$L,2,0)</f>
        <v>0.54149999999999898</v>
      </c>
      <c r="Y1178">
        <f>VLOOKUP($A1178,眼底和Gensini!$A:$L,2,0)</f>
        <v>0.54149999999999898</v>
      </c>
      <c r="Z1178">
        <f>VLOOKUP($A1178,眼底和Gensini!$A:$L,4,0)</f>
        <v>60.5</v>
      </c>
      <c r="AA1178">
        <f>VLOOKUP($A1178,眼底和Gensini!$A:$L,5,0)</f>
        <v>50</v>
      </c>
      <c r="AB1178">
        <f>VLOOKUP($A1178,眼底和Gensini!$A:$L,6,0)</f>
        <v>111</v>
      </c>
      <c r="AC1178">
        <f>VLOOKUP($A1178,眼底和Gensini!$A:$L,7,0)</f>
        <v>109</v>
      </c>
      <c r="AD1178">
        <f>VLOOKUP($A1178,眼底和Gensini!$A:$L,8,0)</f>
        <v>1.6124999999999901</v>
      </c>
      <c r="AE1178">
        <f>VLOOKUP($A1178,眼底和Gensini!$A:$L,9,0)</f>
        <v>1.6479999999999899</v>
      </c>
      <c r="AF1178">
        <f>VLOOKUP($A1178,眼底和Gensini!$A:$L,10,0)</f>
        <v>1.2685999999999999</v>
      </c>
      <c r="AG1178">
        <f>VLOOKUP($A1178,眼底和Gensini!$A:$L,11,0)</f>
        <v>2.19369999999999</v>
      </c>
      <c r="AH1178">
        <f>VLOOKUP($A1178,眼底和Gensini!$A:$L,12,0)</f>
        <v>60</v>
      </c>
    </row>
    <row r="1179" spans="1:34" x14ac:dyDescent="0.25">
      <c r="A1179">
        <v>419915</v>
      </c>
      <c r="B1179">
        <v>40</v>
      </c>
      <c r="C1179">
        <v>1</v>
      </c>
      <c r="D1179" t="s">
        <v>41</v>
      </c>
      <c r="E1179" t="s">
        <v>41</v>
      </c>
      <c r="F1179">
        <v>0</v>
      </c>
      <c r="G1179" t="s">
        <v>91</v>
      </c>
      <c r="H1179" t="s">
        <v>92</v>
      </c>
      <c r="I1179" t="s">
        <v>51</v>
      </c>
      <c r="J1179" t="s">
        <v>151</v>
      </c>
      <c r="K1179" t="s">
        <v>69</v>
      </c>
      <c r="L1179" t="s">
        <v>41</v>
      </c>
      <c r="M1179" t="s">
        <v>40</v>
      </c>
      <c r="N1179">
        <v>1</v>
      </c>
      <c r="O1179">
        <v>4.18</v>
      </c>
      <c r="P1179">
        <v>4.4000000000000004</v>
      </c>
      <c r="Q1179">
        <v>0</v>
      </c>
      <c r="R1179" t="e">
        <v>#N/A</v>
      </c>
      <c r="S1179">
        <v>77</v>
      </c>
      <c r="T1179">
        <v>439</v>
      </c>
      <c r="U1179">
        <v>158</v>
      </c>
      <c r="V1179">
        <v>183</v>
      </c>
      <c r="W1179">
        <v>3.4</v>
      </c>
      <c r="X1179">
        <f>VLOOKUP(A1179,眼底和Gensini!$A:$L,2,0)</f>
        <v>0.625</v>
      </c>
      <c r="Y1179">
        <f>VLOOKUP($A1179,眼底和Gensini!$A:$L,2,0)</f>
        <v>0.625</v>
      </c>
      <c r="Z1179">
        <f>VLOOKUP($A1179,眼底和Gensini!$A:$L,4,0)</f>
        <v>69</v>
      </c>
      <c r="AA1179">
        <f>VLOOKUP($A1179,眼底和Gensini!$A:$L,5,0)</f>
        <v>63</v>
      </c>
      <c r="AB1179">
        <f>VLOOKUP($A1179,眼底和Gensini!$A:$L,6,0)</f>
        <v>111.5</v>
      </c>
      <c r="AC1179">
        <f>VLOOKUP($A1179,眼底和Gensini!$A:$L,7,0)</f>
        <v>113</v>
      </c>
      <c r="AD1179">
        <f>VLOOKUP($A1179,眼底和Gensini!$A:$L,8,0)</f>
        <v>1.62</v>
      </c>
      <c r="AE1179">
        <f>VLOOKUP($A1179,眼底和Gensini!$A:$L,9,0)</f>
        <v>1.696</v>
      </c>
      <c r="AF1179">
        <f>VLOOKUP($A1179,眼底和Gensini!$A:$L,10,0)</f>
        <v>1.11625</v>
      </c>
      <c r="AG1179">
        <f>VLOOKUP($A1179,眼底和Gensini!$A:$L,11,0)</f>
        <v>1.9480999999999999</v>
      </c>
      <c r="AH1179">
        <f>VLOOKUP($A1179,眼底和Gensini!$A:$L,12,0)</f>
        <v>0</v>
      </c>
    </row>
    <row r="1180" spans="1:34" x14ac:dyDescent="0.25">
      <c r="A1180">
        <v>287486</v>
      </c>
      <c r="B1180">
        <v>58</v>
      </c>
      <c r="C1180">
        <v>1</v>
      </c>
      <c r="D1180" t="s">
        <v>41</v>
      </c>
      <c r="E1180" t="s">
        <v>40</v>
      </c>
      <c r="F1180">
        <v>0</v>
      </c>
      <c r="G1180" t="s">
        <v>88</v>
      </c>
      <c r="H1180" t="s">
        <v>80</v>
      </c>
      <c r="I1180" t="s">
        <v>51</v>
      </c>
      <c r="J1180" t="s">
        <v>118</v>
      </c>
      <c r="K1180" t="s">
        <v>76</v>
      </c>
      <c r="L1180" t="s">
        <v>40</v>
      </c>
      <c r="M1180" t="s">
        <v>40</v>
      </c>
      <c r="N1180">
        <v>1</v>
      </c>
      <c r="O1180">
        <v>3.69</v>
      </c>
      <c r="P1180">
        <v>6.4</v>
      </c>
      <c r="Q1180">
        <v>86</v>
      </c>
      <c r="R1180">
        <v>0.7</v>
      </c>
      <c r="S1180">
        <v>75</v>
      </c>
      <c r="T1180">
        <v>276</v>
      </c>
      <c r="U1180">
        <v>163</v>
      </c>
      <c r="V1180">
        <v>99</v>
      </c>
      <c r="W1180">
        <v>2</v>
      </c>
      <c r="X1180">
        <f>VLOOKUP(A1180,眼底和Gensini!$A:$L,2,0)</f>
        <v>0.66149999999999998</v>
      </c>
      <c r="Y1180">
        <f>VLOOKUP($A1180,眼底和Gensini!$A:$L,2,0)</f>
        <v>0.66149999999999998</v>
      </c>
      <c r="Z1180">
        <f>VLOOKUP($A1180,眼底和Gensini!$A:$L,4,0)</f>
        <v>65</v>
      </c>
      <c r="AA1180">
        <f>VLOOKUP($A1180,眼底和Gensini!$A:$L,5,0)</f>
        <v>61</v>
      </c>
      <c r="AB1180">
        <f>VLOOKUP($A1180,眼底和Gensini!$A:$L,6,0)</f>
        <v>99</v>
      </c>
      <c r="AC1180">
        <f>VLOOKUP($A1180,眼底和Gensini!$A:$L,7,0)</f>
        <v>99</v>
      </c>
      <c r="AD1180">
        <f>VLOOKUP($A1180,眼底和Gensini!$A:$L,8,0)</f>
        <v>1.6879999999999999</v>
      </c>
      <c r="AE1180">
        <f>VLOOKUP($A1180,眼底和Gensini!$A:$L,9,0)</f>
        <v>1.70199999999999</v>
      </c>
      <c r="AF1180">
        <f>VLOOKUP($A1180,眼底和Gensini!$A:$L,10,0)</f>
        <v>1.0679000000000001</v>
      </c>
      <c r="AG1180">
        <f>VLOOKUP($A1180,眼底和Gensini!$A:$L,11,0)</f>
        <v>1.67235</v>
      </c>
      <c r="AH1180">
        <f>VLOOKUP($A1180,眼底和Gensini!$A:$L,12,0)</f>
        <v>86</v>
      </c>
    </row>
    <row r="1181" spans="1:34" x14ac:dyDescent="0.25">
      <c r="A1181">
        <v>387575</v>
      </c>
      <c r="B1181">
        <v>68</v>
      </c>
      <c r="C1181">
        <v>1</v>
      </c>
      <c r="D1181" t="s">
        <v>41</v>
      </c>
      <c r="E1181" t="s">
        <v>40</v>
      </c>
      <c r="F1181">
        <v>0</v>
      </c>
      <c r="G1181" t="s">
        <v>126</v>
      </c>
      <c r="H1181" t="s">
        <v>166</v>
      </c>
      <c r="I1181" t="s">
        <v>72</v>
      </c>
      <c r="J1181" t="s">
        <v>97</v>
      </c>
      <c r="K1181" t="s">
        <v>83</v>
      </c>
      <c r="L1181" t="s">
        <v>40</v>
      </c>
      <c r="M1181" t="s">
        <v>40</v>
      </c>
      <c r="N1181">
        <v>1</v>
      </c>
      <c r="O1181">
        <v>3.17</v>
      </c>
      <c r="P1181">
        <v>5.3</v>
      </c>
      <c r="Q1181">
        <v>124</v>
      </c>
      <c r="R1181" t="s">
        <v>52</v>
      </c>
      <c r="S1181">
        <v>80</v>
      </c>
      <c r="T1181">
        <v>270</v>
      </c>
      <c r="U1181">
        <v>180</v>
      </c>
      <c r="V1181">
        <v>53</v>
      </c>
      <c r="W1181">
        <v>2.8</v>
      </c>
      <c r="X1181">
        <f>VLOOKUP(A1181,眼底和Gensini!$A:$L,2,0)</f>
        <v>0.63800000000000001</v>
      </c>
      <c r="Y1181">
        <f>VLOOKUP($A1181,眼底和Gensini!$A:$L,2,0)</f>
        <v>0.63800000000000001</v>
      </c>
      <c r="Z1181">
        <f>VLOOKUP($A1181,眼底和Gensini!$A:$L,4,0)</f>
        <v>33</v>
      </c>
      <c r="AA1181">
        <f>VLOOKUP($A1181,眼底和Gensini!$A:$L,5,0)</f>
        <v>0</v>
      </c>
      <c r="AB1181">
        <f>VLOOKUP($A1181,眼底和Gensini!$A:$L,6,0)</f>
        <v>51</v>
      </c>
      <c r="AC1181">
        <f>VLOOKUP($A1181,眼底和Gensini!$A:$L,7,0)</f>
        <v>62</v>
      </c>
      <c r="AD1181">
        <f>VLOOKUP($A1181,眼底和Gensini!$A:$L,8,0)</f>
        <v>1.2050000000000001</v>
      </c>
      <c r="AE1181">
        <f>VLOOKUP($A1181,眼底和Gensini!$A:$L,9,0)</f>
        <v>1.28199999999999</v>
      </c>
      <c r="AF1181">
        <f>VLOOKUP($A1181,眼底和Gensini!$A:$L,10,0)</f>
        <v>0.68400000000000005</v>
      </c>
      <c r="AG1181">
        <f>VLOOKUP($A1181,眼底和Gensini!$A:$L,11,0)</f>
        <v>0.98440000000000005</v>
      </c>
      <c r="AH1181">
        <f>VLOOKUP($A1181,眼底和Gensini!$A:$L,12,0)</f>
        <v>124</v>
      </c>
    </row>
    <row r="1182" spans="1:34" x14ac:dyDescent="0.25">
      <c r="A1182">
        <v>228181</v>
      </c>
      <c r="B1182">
        <v>59</v>
      </c>
      <c r="C1182">
        <v>1</v>
      </c>
      <c r="D1182" t="s">
        <v>41</v>
      </c>
      <c r="E1182" t="s">
        <v>41</v>
      </c>
      <c r="F1182">
        <v>0</v>
      </c>
      <c r="G1182" t="s">
        <v>126</v>
      </c>
      <c r="H1182" t="s">
        <v>55</v>
      </c>
      <c r="I1182" t="s">
        <v>121</v>
      </c>
      <c r="J1182" t="s">
        <v>123</v>
      </c>
      <c r="K1182" t="s">
        <v>49</v>
      </c>
      <c r="L1182" t="s">
        <v>40</v>
      </c>
      <c r="M1182" t="s">
        <v>40</v>
      </c>
      <c r="N1182">
        <v>1</v>
      </c>
      <c r="O1182">
        <v>3.63</v>
      </c>
      <c r="P1182">
        <v>4.7</v>
      </c>
      <c r="Q1182">
        <v>0</v>
      </c>
      <c r="R1182" t="s">
        <v>52</v>
      </c>
      <c r="S1182">
        <v>81</v>
      </c>
      <c r="T1182">
        <v>286</v>
      </c>
      <c r="U1182">
        <v>157</v>
      </c>
      <c r="V1182">
        <v>57</v>
      </c>
      <c r="W1182">
        <v>3.4</v>
      </c>
      <c r="X1182">
        <f>VLOOKUP(A1182,眼底和Gensini!$A:$L,2,0)</f>
        <v>0.74299999999999999</v>
      </c>
      <c r="Y1182">
        <f>VLOOKUP($A1182,眼底和Gensini!$A:$L,2,0)</f>
        <v>0.74299999999999999</v>
      </c>
      <c r="Z1182">
        <f>VLOOKUP($A1182,眼底和Gensini!$A:$L,4,0)</f>
        <v>73</v>
      </c>
      <c r="AA1182">
        <f>VLOOKUP($A1182,眼底和Gensini!$A:$L,5,0)</f>
        <v>70</v>
      </c>
      <c r="AB1182">
        <f>VLOOKUP($A1182,眼底和Gensini!$A:$L,6,0)</f>
        <v>98</v>
      </c>
      <c r="AC1182">
        <f>VLOOKUP($A1182,眼底和Gensini!$A:$L,7,0)</f>
        <v>104</v>
      </c>
      <c r="AD1182">
        <f>VLOOKUP($A1182,眼底和Gensini!$A:$L,8,0)</f>
        <v>1.4629999999999901</v>
      </c>
      <c r="AE1182">
        <f>VLOOKUP($A1182,眼底和Gensini!$A:$L,9,0)</f>
        <v>1.51799999999999</v>
      </c>
      <c r="AF1182">
        <f>VLOOKUP($A1182,眼底和Gensini!$A:$L,10,0)</f>
        <v>0.97819999999999996</v>
      </c>
      <c r="AG1182">
        <f>VLOOKUP($A1182,眼底和Gensini!$A:$L,11,0)</f>
        <v>2.7709999999999999</v>
      </c>
      <c r="AH1182">
        <f>VLOOKUP($A1182,眼底和Gensini!$A:$L,12,0)</f>
        <v>0</v>
      </c>
    </row>
    <row r="1183" spans="1:34" x14ac:dyDescent="0.25">
      <c r="A1183">
        <v>145596</v>
      </c>
      <c r="B1183">
        <v>81</v>
      </c>
      <c r="C1183">
        <v>1</v>
      </c>
      <c r="D1183" t="s">
        <v>41</v>
      </c>
      <c r="E1183" t="s">
        <v>41</v>
      </c>
      <c r="F1183">
        <v>0</v>
      </c>
      <c r="G1183" t="e">
        <v>#N/A</v>
      </c>
      <c r="H1183" t="e">
        <v>#N/A</v>
      </c>
      <c r="I1183" t="e">
        <v>#N/A</v>
      </c>
      <c r="J1183" t="e">
        <v>#N/A</v>
      </c>
      <c r="K1183" t="e">
        <v>#N/A</v>
      </c>
      <c r="L1183" t="s">
        <v>41</v>
      </c>
      <c r="M1183" t="s">
        <v>41</v>
      </c>
      <c r="N1183">
        <v>1</v>
      </c>
      <c r="O1183">
        <v>3.5</v>
      </c>
      <c r="P1183">
        <v>7.5</v>
      </c>
      <c r="Q1183">
        <v>44</v>
      </c>
      <c r="R1183" t="e">
        <v>#N/A</v>
      </c>
      <c r="S1183">
        <v>99</v>
      </c>
      <c r="T1183">
        <v>319</v>
      </c>
      <c r="U1183">
        <v>172</v>
      </c>
      <c r="V1183">
        <v>92</v>
      </c>
      <c r="W1183">
        <v>3.1</v>
      </c>
      <c r="X1183">
        <f>VLOOKUP(A1183,眼底和Gensini!$A:$L,2,0)</f>
        <v>0.73199999999999998</v>
      </c>
      <c r="Y1183">
        <f>VLOOKUP($A1183,眼底和Gensini!$A:$L,2,0)</f>
        <v>0.73199999999999998</v>
      </c>
      <c r="Z1183">
        <f>VLOOKUP($A1183,眼底和Gensini!$A:$L,4,0)</f>
        <v>50</v>
      </c>
      <c r="AA1183">
        <f>VLOOKUP($A1183,眼底和Gensini!$A:$L,5,0)</f>
        <v>64</v>
      </c>
      <c r="AB1183">
        <f>VLOOKUP($A1183,眼底和Gensini!$A:$L,6,0)</f>
        <v>69</v>
      </c>
      <c r="AC1183">
        <f>VLOOKUP($A1183,眼底和Gensini!$A:$L,7,0)</f>
        <v>103</v>
      </c>
      <c r="AD1183">
        <f>VLOOKUP($A1183,眼底和Gensini!$A:$L,8,0)</f>
        <v>1.4269999999999901</v>
      </c>
      <c r="AE1183">
        <f>VLOOKUP($A1183,眼底和Gensini!$A:$L,9,0)</f>
        <v>1.5759999999999901</v>
      </c>
      <c r="AF1183">
        <f>VLOOKUP($A1183,眼底和Gensini!$A:$L,10,0)</f>
        <v>1.7910999999999999</v>
      </c>
      <c r="AG1183">
        <f>VLOOKUP($A1183,眼底和Gensini!$A:$L,11,0)</f>
        <v>3.6427</v>
      </c>
      <c r="AH1183">
        <f>VLOOKUP($A1183,眼底和Gensini!$A:$L,12,0)</f>
        <v>44</v>
      </c>
    </row>
    <row r="1184" spans="1:34" x14ac:dyDescent="0.25">
      <c r="A1184">
        <v>419770</v>
      </c>
      <c r="B1184">
        <v>58</v>
      </c>
      <c r="C1184">
        <v>2</v>
      </c>
      <c r="D1184" t="s">
        <v>40</v>
      </c>
      <c r="E1184" t="s">
        <v>41</v>
      </c>
      <c r="F1184">
        <v>0</v>
      </c>
      <c r="G1184" t="e">
        <v>#N/A</v>
      </c>
      <c r="H1184" t="e">
        <v>#N/A</v>
      </c>
      <c r="I1184" t="e">
        <v>#N/A</v>
      </c>
      <c r="J1184" t="e">
        <v>#N/A</v>
      </c>
      <c r="K1184" t="e">
        <v>#N/A</v>
      </c>
      <c r="L1184" t="s">
        <v>41</v>
      </c>
      <c r="M1184" t="s">
        <v>41</v>
      </c>
      <c r="N1184">
        <v>1</v>
      </c>
      <c r="O1184">
        <v>4.76</v>
      </c>
      <c r="P1184">
        <v>6</v>
      </c>
      <c r="Q1184">
        <v>14</v>
      </c>
      <c r="R1184" t="e">
        <v>#N/A</v>
      </c>
      <c r="S1184">
        <v>66</v>
      </c>
      <c r="T1184">
        <v>525</v>
      </c>
      <c r="U1184">
        <v>143</v>
      </c>
      <c r="V1184">
        <v>92</v>
      </c>
      <c r="W1184">
        <v>2.1</v>
      </c>
      <c r="X1184">
        <f>VLOOKUP(A1184,眼底和Gensini!$A:$L,2,0)</f>
        <v>0.74199999999999999</v>
      </c>
      <c r="Y1184">
        <f>VLOOKUP($A1184,眼底和Gensini!$A:$L,2,0)</f>
        <v>0.74199999999999999</v>
      </c>
      <c r="Z1184">
        <f>VLOOKUP($A1184,眼底和Gensini!$A:$L,4,0)</f>
        <v>59.5</v>
      </c>
      <c r="AA1184">
        <f>VLOOKUP($A1184,眼底和Gensini!$A:$L,5,0)</f>
        <v>67</v>
      </c>
      <c r="AB1184">
        <f>VLOOKUP($A1184,眼底和Gensini!$A:$L,6,0)</f>
        <v>81</v>
      </c>
      <c r="AC1184">
        <f>VLOOKUP($A1184,眼底和Gensini!$A:$L,7,0)</f>
        <v>89</v>
      </c>
      <c r="AD1184">
        <f>VLOOKUP($A1184,眼底和Gensini!$A:$L,8,0)</f>
        <v>1.4849999999999901</v>
      </c>
      <c r="AE1184">
        <f>VLOOKUP($A1184,眼底和Gensini!$A:$L,9,0)</f>
        <v>1.5165</v>
      </c>
      <c r="AF1184">
        <f>VLOOKUP($A1184,眼底和Gensini!$A:$L,10,0)</f>
        <v>0.60704999999999998</v>
      </c>
      <c r="AG1184">
        <f>VLOOKUP($A1184,眼底和Gensini!$A:$L,11,0)</f>
        <v>1.1892</v>
      </c>
      <c r="AH1184">
        <f>VLOOKUP($A1184,眼底和Gensini!$A:$L,12,0)</f>
        <v>14</v>
      </c>
    </row>
    <row r="1185" spans="1:34" x14ac:dyDescent="0.25">
      <c r="A1185">
        <v>318386</v>
      </c>
      <c r="B1185">
        <v>51</v>
      </c>
      <c r="C1185">
        <v>1</v>
      </c>
      <c r="D1185" t="s">
        <v>41</v>
      </c>
      <c r="E1185" t="s">
        <v>41</v>
      </c>
      <c r="F1185">
        <v>0</v>
      </c>
      <c r="G1185" t="e">
        <v>#N/A</v>
      </c>
      <c r="H1185" t="e">
        <v>#N/A</v>
      </c>
      <c r="I1185" t="e">
        <v>#N/A</v>
      </c>
      <c r="J1185" t="e">
        <v>#N/A</v>
      </c>
      <c r="K1185" t="e">
        <v>#N/A</v>
      </c>
      <c r="L1185" t="s">
        <v>41</v>
      </c>
      <c r="M1185" t="s">
        <v>40</v>
      </c>
      <c r="N1185">
        <v>1</v>
      </c>
      <c r="O1185">
        <v>3.22</v>
      </c>
      <c r="P1185">
        <v>6.3</v>
      </c>
      <c r="Q1185">
        <v>24</v>
      </c>
      <c r="R1185" t="s">
        <v>52</v>
      </c>
      <c r="S1185">
        <v>72</v>
      </c>
      <c r="T1185">
        <v>221</v>
      </c>
      <c r="U1185">
        <v>163</v>
      </c>
      <c r="V1185">
        <v>90</v>
      </c>
      <c r="W1185">
        <v>2.4</v>
      </c>
      <c r="X1185">
        <f>VLOOKUP(A1185,眼底和Gensini!$A:$L,2,0)</f>
        <v>0.58799999999999997</v>
      </c>
      <c r="Y1185">
        <f>VLOOKUP($A1185,眼底和Gensini!$A:$L,2,0)</f>
        <v>0.58799999999999997</v>
      </c>
      <c r="Z1185">
        <f>VLOOKUP($A1185,眼底和Gensini!$A:$L,4,0)</f>
        <v>49.5</v>
      </c>
      <c r="AA1185">
        <f>VLOOKUP($A1185,眼底和Gensini!$A:$L,5,0)</f>
        <v>47</v>
      </c>
      <c r="AB1185">
        <f>VLOOKUP($A1185,眼底和Gensini!$A:$L,6,0)</f>
        <v>85</v>
      </c>
      <c r="AC1185">
        <f>VLOOKUP($A1185,眼底和Gensini!$A:$L,7,0)</f>
        <v>98</v>
      </c>
      <c r="AD1185">
        <f>VLOOKUP($A1185,眼底和Gensini!$A:$L,8,0)</f>
        <v>1.60099999999999</v>
      </c>
      <c r="AE1185">
        <f>VLOOKUP($A1185,眼底和Gensini!$A:$L,9,0)</f>
        <v>1.66899999999999</v>
      </c>
      <c r="AF1185">
        <f>VLOOKUP($A1185,眼底和Gensini!$A:$L,10,0)</f>
        <v>0.66344999999999998</v>
      </c>
      <c r="AG1185">
        <f>VLOOKUP($A1185,眼底和Gensini!$A:$L,11,0)</f>
        <v>1.4969999999999899</v>
      </c>
      <c r="AH1185">
        <f>VLOOKUP($A1185,眼底和Gensini!$A:$L,12,0)</f>
        <v>24</v>
      </c>
    </row>
    <row r="1186" spans="1:34" x14ac:dyDescent="0.25">
      <c r="A1186">
        <v>21265</v>
      </c>
      <c r="B1186">
        <v>63</v>
      </c>
      <c r="C1186">
        <v>1</v>
      </c>
      <c r="D1186" t="s">
        <v>41</v>
      </c>
      <c r="E1186" t="s">
        <v>41</v>
      </c>
      <c r="F1186">
        <v>0</v>
      </c>
      <c r="G1186" t="s">
        <v>124</v>
      </c>
      <c r="H1186" t="s">
        <v>43</v>
      </c>
      <c r="I1186" t="s">
        <v>70</v>
      </c>
      <c r="J1186" t="s">
        <v>78</v>
      </c>
      <c r="K1186" t="s">
        <v>76</v>
      </c>
      <c r="L1186" t="s">
        <v>41</v>
      </c>
      <c r="M1186" t="s">
        <v>40</v>
      </c>
      <c r="N1186">
        <v>1</v>
      </c>
      <c r="O1186">
        <v>5.29</v>
      </c>
      <c r="P1186">
        <v>5.9</v>
      </c>
      <c r="Q1186">
        <v>4</v>
      </c>
      <c r="R1186">
        <v>14.2</v>
      </c>
      <c r="S1186">
        <v>66</v>
      </c>
      <c r="T1186">
        <v>426</v>
      </c>
      <c r="U1186">
        <v>176</v>
      </c>
      <c r="V1186">
        <v>103</v>
      </c>
      <c r="W1186">
        <v>2</v>
      </c>
      <c r="X1186">
        <f>VLOOKUP(A1186,眼底和Gensini!$A:$L,2,0)</f>
        <v>0.77800000000000002</v>
      </c>
      <c r="Y1186">
        <f>VLOOKUP($A1186,眼底和Gensini!$A:$L,2,0)</f>
        <v>0.77800000000000002</v>
      </c>
      <c r="Z1186">
        <f>VLOOKUP($A1186,眼底和Gensini!$A:$L,4,0)</f>
        <v>72</v>
      </c>
      <c r="AA1186">
        <f>VLOOKUP($A1186,眼底和Gensini!$A:$L,5,0)</f>
        <v>72.5</v>
      </c>
      <c r="AB1186">
        <f>VLOOKUP($A1186,眼底和Gensini!$A:$L,6,0)</f>
        <v>94</v>
      </c>
      <c r="AC1186">
        <f>VLOOKUP($A1186,眼底和Gensini!$A:$L,7,0)</f>
        <v>115.5</v>
      </c>
      <c r="AD1186">
        <f>VLOOKUP($A1186,眼底和Gensini!$A:$L,8,0)</f>
        <v>1.55649999999999</v>
      </c>
      <c r="AE1186">
        <f>VLOOKUP($A1186,眼底和Gensini!$A:$L,9,0)</f>
        <v>1.6239999999999899</v>
      </c>
      <c r="AF1186">
        <f>VLOOKUP($A1186,眼底和Gensini!$A:$L,10,0)</f>
        <v>0.96324999999999905</v>
      </c>
      <c r="AG1186">
        <f>VLOOKUP($A1186,眼底和Gensini!$A:$L,11,0)</f>
        <v>1.3368500000000001</v>
      </c>
      <c r="AH1186">
        <f>VLOOKUP($A1186,眼底和Gensini!$A:$L,12,0)</f>
        <v>4</v>
      </c>
    </row>
    <row r="1187" spans="1:34" x14ac:dyDescent="0.25">
      <c r="A1187">
        <v>319153</v>
      </c>
      <c r="B1187">
        <v>54</v>
      </c>
      <c r="C1187">
        <v>1</v>
      </c>
      <c r="D1187" t="s">
        <v>41</v>
      </c>
      <c r="E1187" t="s">
        <v>41</v>
      </c>
      <c r="F1187">
        <v>0</v>
      </c>
      <c r="G1187" t="s">
        <v>42</v>
      </c>
      <c r="H1187" t="s">
        <v>80</v>
      </c>
      <c r="I1187" t="s">
        <v>67</v>
      </c>
      <c r="J1187" t="s">
        <v>155</v>
      </c>
      <c r="K1187" t="s">
        <v>72</v>
      </c>
      <c r="L1187" t="s">
        <v>40</v>
      </c>
      <c r="M1187" t="s">
        <v>40</v>
      </c>
      <c r="N1187">
        <v>1</v>
      </c>
      <c r="O1187">
        <v>2.67</v>
      </c>
      <c r="P1187">
        <v>5.5</v>
      </c>
      <c r="Q1187">
        <v>20</v>
      </c>
      <c r="R1187">
        <v>0.2</v>
      </c>
      <c r="S1187">
        <v>79</v>
      </c>
      <c r="T1187">
        <v>322</v>
      </c>
      <c r="U1187">
        <v>122</v>
      </c>
      <c r="V1187">
        <v>54</v>
      </c>
      <c r="W1187">
        <v>3.1</v>
      </c>
      <c r="X1187">
        <f>VLOOKUP(A1187,眼底和Gensini!$A:$L,2,0)</f>
        <v>0.79649999999999999</v>
      </c>
      <c r="Y1187">
        <f>VLOOKUP($A1187,眼底和Gensini!$A:$L,2,0)</f>
        <v>0.79649999999999999</v>
      </c>
      <c r="Z1187">
        <f>VLOOKUP($A1187,眼底和Gensini!$A:$L,4,0)</f>
        <v>76</v>
      </c>
      <c r="AA1187">
        <f>VLOOKUP($A1187,眼底和Gensini!$A:$L,5,0)</f>
        <v>72.5</v>
      </c>
      <c r="AB1187">
        <f>VLOOKUP($A1187,眼底和Gensini!$A:$L,6,0)</f>
        <v>96.5</v>
      </c>
      <c r="AC1187">
        <f>VLOOKUP($A1187,眼底和Gensini!$A:$L,7,0)</f>
        <v>107</v>
      </c>
      <c r="AD1187">
        <f>VLOOKUP($A1187,眼底和Gensini!$A:$L,8,0)</f>
        <v>1.6014999999999899</v>
      </c>
      <c r="AE1187">
        <f>VLOOKUP($A1187,眼底和Gensini!$A:$L,9,0)</f>
        <v>1.5999999999999901</v>
      </c>
      <c r="AF1187">
        <f>VLOOKUP($A1187,眼底和Gensini!$A:$L,10,0)</f>
        <v>0.81979999999999997</v>
      </c>
      <c r="AG1187">
        <f>VLOOKUP($A1187,眼底和Gensini!$A:$L,11,0)</f>
        <v>1.2523</v>
      </c>
      <c r="AH1187">
        <f>VLOOKUP($A1187,眼底和Gensini!$A:$L,12,0)</f>
        <v>20</v>
      </c>
    </row>
    <row r="1188" spans="1:34" x14ac:dyDescent="0.25">
      <c r="A1188">
        <v>63283</v>
      </c>
      <c r="B1188">
        <v>72</v>
      </c>
      <c r="C1188">
        <v>2</v>
      </c>
      <c r="D1188" t="s">
        <v>40</v>
      </c>
      <c r="E1188" t="s">
        <v>41</v>
      </c>
      <c r="F1188">
        <v>0</v>
      </c>
      <c r="G1188" t="s">
        <v>87</v>
      </c>
      <c r="H1188" t="s">
        <v>80</v>
      </c>
      <c r="I1188" t="s">
        <v>72</v>
      </c>
      <c r="J1188" t="s">
        <v>123</v>
      </c>
      <c r="K1188" t="s">
        <v>43</v>
      </c>
      <c r="L1188" t="s">
        <v>41</v>
      </c>
      <c r="M1188" t="s">
        <v>41</v>
      </c>
      <c r="N1188">
        <v>1</v>
      </c>
      <c r="O1188">
        <v>4.47</v>
      </c>
      <c r="P1188">
        <v>8.8000000000000007</v>
      </c>
      <c r="Q1188">
        <v>0</v>
      </c>
      <c r="R1188" t="s">
        <v>52</v>
      </c>
      <c r="S1188">
        <v>66</v>
      </c>
      <c r="T1188">
        <v>317</v>
      </c>
      <c r="U1188">
        <v>181</v>
      </c>
      <c r="V1188">
        <v>56</v>
      </c>
      <c r="W1188">
        <v>3.1</v>
      </c>
      <c r="X1188">
        <f>VLOOKUP(A1188,眼底和Gensini!$A:$L,2,0)</f>
        <v>0.71799999999999997</v>
      </c>
      <c r="Y1188">
        <f>VLOOKUP($A1188,眼底和Gensini!$A:$L,2,0)</f>
        <v>0.71799999999999997</v>
      </c>
      <c r="Z1188">
        <f>VLOOKUP($A1188,眼底和Gensini!$A:$L,4,0)</f>
        <v>60.5</v>
      </c>
      <c r="AA1188">
        <f>VLOOKUP($A1188,眼底和Gensini!$A:$L,5,0)</f>
        <v>55.5</v>
      </c>
      <c r="AB1188">
        <f>VLOOKUP($A1188,眼底和Gensini!$A:$L,6,0)</f>
        <v>85</v>
      </c>
      <c r="AC1188">
        <f>VLOOKUP($A1188,眼底和Gensini!$A:$L,7,0)</f>
        <v>75.5</v>
      </c>
      <c r="AD1188">
        <f>VLOOKUP($A1188,眼底和Gensini!$A:$L,8,0)</f>
        <v>1.4729999999999901</v>
      </c>
      <c r="AE1188">
        <f>VLOOKUP($A1188,眼底和Gensini!$A:$L,9,0)</f>
        <v>1.5175000000000001</v>
      </c>
      <c r="AF1188">
        <f>VLOOKUP($A1188,眼底和Gensini!$A:$L,10,0)</f>
        <v>0.88749999999999996</v>
      </c>
      <c r="AG1188">
        <f>VLOOKUP($A1188,眼底和Gensini!$A:$L,11,0)</f>
        <v>1.2741499999999999</v>
      </c>
      <c r="AH1188">
        <f>VLOOKUP($A1188,眼底和Gensini!$A:$L,12,0)</f>
        <v>0</v>
      </c>
    </row>
    <row r="1189" spans="1:34" x14ac:dyDescent="0.25">
      <c r="A1189">
        <v>234000</v>
      </c>
      <c r="B1189">
        <v>53</v>
      </c>
      <c r="C1189">
        <v>2</v>
      </c>
      <c r="D1189" t="s">
        <v>40</v>
      </c>
      <c r="E1189" t="s">
        <v>41</v>
      </c>
      <c r="F1189">
        <v>0</v>
      </c>
      <c r="G1189" t="s">
        <v>88</v>
      </c>
      <c r="H1189" t="s">
        <v>43</v>
      </c>
      <c r="I1189" t="s">
        <v>72</v>
      </c>
      <c r="J1189" t="s">
        <v>118</v>
      </c>
      <c r="K1189" t="s">
        <v>122</v>
      </c>
      <c r="L1189" t="s">
        <v>40</v>
      </c>
      <c r="M1189" t="s">
        <v>40</v>
      </c>
      <c r="N1189">
        <v>1</v>
      </c>
      <c r="O1189">
        <v>4.4800000000000004</v>
      </c>
      <c r="P1189">
        <v>6.2</v>
      </c>
      <c r="Q1189">
        <v>0</v>
      </c>
      <c r="R1189" t="s">
        <v>52</v>
      </c>
      <c r="S1189">
        <v>43</v>
      </c>
      <c r="T1189">
        <v>302</v>
      </c>
      <c r="U1189">
        <v>131</v>
      </c>
      <c r="V1189">
        <v>48</v>
      </c>
      <c r="W1189">
        <v>0.3</v>
      </c>
      <c r="X1189">
        <f>VLOOKUP(A1189,眼底和Gensini!$A:$L,2,0)</f>
        <v>0.66249999999999998</v>
      </c>
      <c r="Y1189">
        <f>VLOOKUP($A1189,眼底和Gensini!$A:$L,2,0)</f>
        <v>0.66249999999999998</v>
      </c>
      <c r="Z1189">
        <f>VLOOKUP($A1189,眼底和Gensini!$A:$L,4,0)</f>
        <v>83.5</v>
      </c>
      <c r="AA1189">
        <f>VLOOKUP($A1189,眼底和Gensini!$A:$L,5,0)</f>
        <v>64.5</v>
      </c>
      <c r="AB1189">
        <f>VLOOKUP($A1189,眼底和Gensini!$A:$L,6,0)</f>
        <v>131.5</v>
      </c>
      <c r="AC1189">
        <f>VLOOKUP($A1189,眼底和Gensini!$A:$L,7,0)</f>
        <v>121.5</v>
      </c>
      <c r="AD1189">
        <f>VLOOKUP($A1189,眼底和Gensini!$A:$L,8,0)</f>
        <v>1.365</v>
      </c>
      <c r="AE1189">
        <f>VLOOKUP($A1189,眼底和Gensini!$A:$L,9,0)</f>
        <v>1.51849999999999</v>
      </c>
      <c r="AF1189">
        <f>VLOOKUP($A1189,眼底和Gensini!$A:$L,10,0)</f>
        <v>0.74055000000000004</v>
      </c>
      <c r="AG1189">
        <f>VLOOKUP($A1189,眼底和Gensini!$A:$L,11,0)</f>
        <v>1.4137499999999901</v>
      </c>
      <c r="AH1189">
        <f>VLOOKUP($A1189,眼底和Gensini!$A:$L,12,0)</f>
        <v>0</v>
      </c>
    </row>
    <row r="1190" spans="1:34" x14ac:dyDescent="0.25">
      <c r="A1190">
        <v>419921</v>
      </c>
      <c r="B1190">
        <v>55</v>
      </c>
      <c r="C1190">
        <v>1</v>
      </c>
      <c r="D1190" t="s">
        <v>41</v>
      </c>
      <c r="E1190" t="s">
        <v>41</v>
      </c>
      <c r="F1190">
        <v>0</v>
      </c>
      <c r="G1190" t="s">
        <v>57</v>
      </c>
      <c r="H1190" t="s">
        <v>72</v>
      </c>
      <c r="I1190" t="s">
        <v>55</v>
      </c>
      <c r="J1190" t="s">
        <v>45</v>
      </c>
      <c r="K1190" t="s">
        <v>130</v>
      </c>
      <c r="L1190" t="s">
        <v>40</v>
      </c>
      <c r="M1190" t="s">
        <v>41</v>
      </c>
      <c r="N1190">
        <v>1</v>
      </c>
      <c r="O1190">
        <v>3.5</v>
      </c>
      <c r="P1190">
        <v>4.7</v>
      </c>
      <c r="Q1190">
        <v>6</v>
      </c>
      <c r="R1190" t="s">
        <v>52</v>
      </c>
      <c r="S1190">
        <v>80</v>
      </c>
      <c r="T1190">
        <v>500</v>
      </c>
      <c r="U1190">
        <v>128</v>
      </c>
      <c r="V1190">
        <v>57</v>
      </c>
      <c r="W1190">
        <v>4.8</v>
      </c>
      <c r="X1190">
        <f>VLOOKUP(A1190,眼底和Gensini!$A:$L,2,0)</f>
        <v>0.61599999999999899</v>
      </c>
      <c r="Y1190">
        <f>VLOOKUP($A1190,眼底和Gensini!$A:$L,2,0)</f>
        <v>0.61599999999999899</v>
      </c>
      <c r="Z1190">
        <f>VLOOKUP($A1190,眼底和Gensini!$A:$L,4,0)</f>
        <v>64</v>
      </c>
      <c r="AA1190">
        <f>VLOOKUP($A1190,眼底和Gensini!$A:$L,5,0)</f>
        <v>68.5</v>
      </c>
      <c r="AB1190">
        <f>VLOOKUP($A1190,眼底和Gensini!$A:$L,6,0)</f>
        <v>104.5</v>
      </c>
      <c r="AC1190">
        <f>VLOOKUP($A1190,眼底和Gensini!$A:$L,7,0)</f>
        <v>100.5</v>
      </c>
      <c r="AD1190">
        <f>VLOOKUP($A1190,眼底和Gensini!$A:$L,8,0)</f>
        <v>1.6234999999999999</v>
      </c>
      <c r="AE1190">
        <f>VLOOKUP($A1190,眼底和Gensini!$A:$L,9,0)</f>
        <v>1.6364999999999901</v>
      </c>
      <c r="AF1190">
        <f>VLOOKUP($A1190,眼底和Gensini!$A:$L,10,0)</f>
        <v>0.92964999999999898</v>
      </c>
      <c r="AG1190">
        <f>VLOOKUP($A1190,眼底和Gensini!$A:$L,11,0)</f>
        <v>1.5384500000000001</v>
      </c>
      <c r="AH1190">
        <f>VLOOKUP($A1190,眼底和Gensini!$A:$L,12,0)</f>
        <v>6</v>
      </c>
    </row>
    <row r="1191" spans="1:34" x14ac:dyDescent="0.25">
      <c r="A1191">
        <v>419709</v>
      </c>
      <c r="B1191">
        <v>56</v>
      </c>
      <c r="C1191">
        <v>2</v>
      </c>
      <c r="D1191" t="s">
        <v>40</v>
      </c>
      <c r="E1191" t="s">
        <v>41</v>
      </c>
      <c r="F1191">
        <v>0</v>
      </c>
      <c r="G1191" t="s">
        <v>107</v>
      </c>
      <c r="H1191" t="s">
        <v>127</v>
      </c>
      <c r="I1191" t="s">
        <v>67</v>
      </c>
      <c r="J1191" t="s">
        <v>123</v>
      </c>
      <c r="K1191" t="s">
        <v>43</v>
      </c>
      <c r="L1191" t="s">
        <v>40</v>
      </c>
      <c r="M1191" t="s">
        <v>41</v>
      </c>
      <c r="N1191">
        <v>1</v>
      </c>
      <c r="O1191">
        <v>3.91</v>
      </c>
      <c r="P1191">
        <v>5.0999999999999996</v>
      </c>
      <c r="Q1191">
        <v>0</v>
      </c>
      <c r="R1191" t="e">
        <v>#N/A</v>
      </c>
      <c r="S1191">
        <v>50</v>
      </c>
      <c r="T1191">
        <v>232</v>
      </c>
      <c r="U1191">
        <v>146</v>
      </c>
      <c r="V1191">
        <v>79</v>
      </c>
      <c r="W1191">
        <v>2.9</v>
      </c>
      <c r="X1191">
        <f>VLOOKUP(A1191,眼底和Gensini!$A:$L,2,0)</f>
        <v>0.63700000000000001</v>
      </c>
      <c r="Y1191">
        <f>VLOOKUP($A1191,眼底和Gensini!$A:$L,2,0)</f>
        <v>0.63700000000000001</v>
      </c>
      <c r="Z1191">
        <f>VLOOKUP($A1191,眼底和Gensini!$A:$L,4,0)</f>
        <v>72</v>
      </c>
      <c r="AA1191">
        <f>VLOOKUP($A1191,眼底和Gensini!$A:$L,5,0)</f>
        <v>89</v>
      </c>
      <c r="AB1191">
        <f>VLOOKUP($A1191,眼底和Gensini!$A:$L,6,0)</f>
        <v>114</v>
      </c>
      <c r="AC1191">
        <f>VLOOKUP($A1191,眼底和Gensini!$A:$L,7,0)</f>
        <v>117.5</v>
      </c>
      <c r="AD1191">
        <f>VLOOKUP($A1191,眼底和Gensini!$A:$L,8,0)</f>
        <v>1.5049999999999899</v>
      </c>
      <c r="AE1191">
        <f>VLOOKUP($A1191,眼底和Gensini!$A:$L,9,0)</f>
        <v>1.583</v>
      </c>
      <c r="AF1191">
        <f>VLOOKUP($A1191,眼底和Gensini!$A:$L,10,0)</f>
        <v>0.65844999999999998</v>
      </c>
      <c r="AG1191">
        <f>VLOOKUP($A1191,眼底和Gensini!$A:$L,11,0)</f>
        <v>1.2932999999999999</v>
      </c>
      <c r="AH1191">
        <f>VLOOKUP($A1191,眼底和Gensini!$A:$L,12,0)</f>
        <v>0</v>
      </c>
    </row>
    <row r="1192" spans="1:34" x14ac:dyDescent="0.25">
      <c r="A1192">
        <v>154766</v>
      </c>
      <c r="B1192">
        <v>62</v>
      </c>
      <c r="C1192">
        <v>1</v>
      </c>
      <c r="D1192" t="s">
        <v>41</v>
      </c>
      <c r="E1192" t="s">
        <v>40</v>
      </c>
      <c r="F1192">
        <v>0</v>
      </c>
      <c r="G1192" t="s">
        <v>88</v>
      </c>
      <c r="H1192" t="s">
        <v>165</v>
      </c>
      <c r="I1192" t="s">
        <v>51</v>
      </c>
      <c r="J1192" t="s">
        <v>102</v>
      </c>
      <c r="K1192" t="s">
        <v>101</v>
      </c>
      <c r="L1192" t="s">
        <v>41</v>
      </c>
      <c r="M1192" t="s">
        <v>40</v>
      </c>
      <c r="N1192">
        <v>1</v>
      </c>
      <c r="O1192">
        <v>3.54</v>
      </c>
      <c r="P1192">
        <v>5.7</v>
      </c>
      <c r="Q1192">
        <v>0</v>
      </c>
      <c r="R1192" t="e">
        <v>#N/A</v>
      </c>
      <c r="S1192">
        <v>88</v>
      </c>
      <c r="T1192">
        <v>353</v>
      </c>
      <c r="U1192">
        <v>156</v>
      </c>
      <c r="V1192">
        <v>103</v>
      </c>
      <c r="W1192">
        <v>1.9</v>
      </c>
      <c r="X1192">
        <f>VLOOKUP(A1192,眼底和Gensini!$A:$L,2,0)</f>
        <v>0.77149999999999896</v>
      </c>
      <c r="Y1192">
        <f>VLOOKUP($A1192,眼底和Gensini!$A:$L,2,0)</f>
        <v>0.77149999999999896</v>
      </c>
      <c r="Z1192">
        <f>VLOOKUP($A1192,眼底和Gensini!$A:$L,4,0)</f>
        <v>65</v>
      </c>
      <c r="AA1192">
        <f>VLOOKUP($A1192,眼底和Gensini!$A:$L,5,0)</f>
        <v>53.5</v>
      </c>
      <c r="AB1192">
        <f>VLOOKUP($A1192,眼底和Gensini!$A:$L,6,0)</f>
        <v>84</v>
      </c>
      <c r="AC1192">
        <f>VLOOKUP($A1192,眼底和Gensini!$A:$L,7,0)</f>
        <v>82</v>
      </c>
      <c r="AD1192">
        <f>VLOOKUP($A1192,眼底和Gensini!$A:$L,8,0)</f>
        <v>1.6279999999999899</v>
      </c>
      <c r="AE1192">
        <f>VLOOKUP($A1192,眼底和Gensini!$A:$L,9,0)</f>
        <v>1.6524999999999901</v>
      </c>
      <c r="AF1192">
        <f>VLOOKUP($A1192,眼底和Gensini!$A:$L,10,0)</f>
        <v>0.81479999999999997</v>
      </c>
      <c r="AG1192">
        <f>VLOOKUP($A1192,眼底和Gensini!$A:$L,11,0)</f>
        <v>1.163</v>
      </c>
      <c r="AH1192">
        <f>VLOOKUP($A1192,眼底和Gensini!$A:$L,12,0)</f>
        <v>0</v>
      </c>
    </row>
    <row r="1193" spans="1:34" x14ac:dyDescent="0.25">
      <c r="A1193">
        <v>373047</v>
      </c>
      <c r="B1193">
        <v>51</v>
      </c>
      <c r="C1193">
        <v>1</v>
      </c>
      <c r="D1193" t="s">
        <v>41</v>
      </c>
      <c r="E1193" t="s">
        <v>40</v>
      </c>
      <c r="F1193">
        <v>0</v>
      </c>
      <c r="G1193" t="s">
        <v>107</v>
      </c>
      <c r="H1193" t="s">
        <v>85</v>
      </c>
      <c r="I1193" t="s">
        <v>72</v>
      </c>
      <c r="J1193" t="s">
        <v>56</v>
      </c>
      <c r="K1193" t="s">
        <v>173</v>
      </c>
      <c r="L1193" t="s">
        <v>41</v>
      </c>
      <c r="M1193" t="s">
        <v>40</v>
      </c>
      <c r="N1193">
        <v>1</v>
      </c>
      <c r="O1193">
        <v>3.1</v>
      </c>
      <c r="P1193">
        <v>4.2</v>
      </c>
      <c r="Q1193">
        <v>46</v>
      </c>
      <c r="R1193" t="s">
        <v>52</v>
      </c>
      <c r="S1193">
        <v>97</v>
      </c>
      <c r="T1193">
        <v>427</v>
      </c>
      <c r="U1193">
        <v>162</v>
      </c>
      <c r="V1193">
        <v>50</v>
      </c>
      <c r="W1193">
        <v>1.8</v>
      </c>
      <c r="X1193">
        <f>VLOOKUP(A1193,眼底和Gensini!$A:$L,2,0)</f>
        <v>0.749</v>
      </c>
      <c r="Y1193">
        <f>VLOOKUP($A1193,眼底和Gensini!$A:$L,2,0)</f>
        <v>0.749</v>
      </c>
      <c r="Z1193">
        <f>VLOOKUP($A1193,眼底和Gensini!$A:$L,4,0)</f>
        <v>55.5</v>
      </c>
      <c r="AA1193">
        <f>VLOOKUP($A1193,眼底和Gensini!$A:$L,5,0)</f>
        <v>56</v>
      </c>
      <c r="AB1193">
        <f>VLOOKUP($A1193,眼底和Gensini!$A:$L,6,0)</f>
        <v>75.5</v>
      </c>
      <c r="AC1193">
        <f>VLOOKUP($A1193,眼底和Gensini!$A:$L,7,0)</f>
        <v>78</v>
      </c>
      <c r="AD1193">
        <f>VLOOKUP($A1193,眼底和Gensini!$A:$L,8,0)</f>
        <v>1.5335000000000001</v>
      </c>
      <c r="AE1193">
        <f>VLOOKUP($A1193,眼底和Gensini!$A:$L,9,0)</f>
        <v>1.6034999999999999</v>
      </c>
      <c r="AF1193">
        <f>VLOOKUP($A1193,眼底和Gensini!$A:$L,10,0)</f>
        <v>0.65225</v>
      </c>
      <c r="AG1193">
        <f>VLOOKUP($A1193,眼底和Gensini!$A:$L,11,0)</f>
        <v>1.1691</v>
      </c>
      <c r="AH1193">
        <f>VLOOKUP($A1193,眼底和Gensini!$A:$L,12,0)</f>
        <v>46</v>
      </c>
    </row>
    <row r="1194" spans="1:34" x14ac:dyDescent="0.25">
      <c r="A1194">
        <v>398134</v>
      </c>
      <c r="B1194">
        <v>64</v>
      </c>
      <c r="C1194">
        <v>2</v>
      </c>
      <c r="D1194" t="s">
        <v>40</v>
      </c>
      <c r="E1194" t="s">
        <v>40</v>
      </c>
      <c r="F1194">
        <v>0</v>
      </c>
      <c r="G1194" t="s">
        <v>124</v>
      </c>
      <c r="H1194" t="s">
        <v>85</v>
      </c>
      <c r="I1194" t="s">
        <v>67</v>
      </c>
      <c r="J1194" t="s">
        <v>68</v>
      </c>
      <c r="K1194" t="s">
        <v>67</v>
      </c>
      <c r="L1194" t="s">
        <v>41</v>
      </c>
      <c r="M1194" t="s">
        <v>40</v>
      </c>
      <c r="N1194">
        <v>1</v>
      </c>
      <c r="O1194">
        <v>4.9800000000000004</v>
      </c>
      <c r="P1194">
        <v>5.7</v>
      </c>
      <c r="Q1194">
        <v>4</v>
      </c>
      <c r="R1194" t="s">
        <v>52</v>
      </c>
      <c r="S1194">
        <v>45</v>
      </c>
      <c r="T1194">
        <v>185</v>
      </c>
      <c r="U1194">
        <v>176</v>
      </c>
      <c r="V1194">
        <v>79</v>
      </c>
      <c r="W1194">
        <v>3.4</v>
      </c>
      <c r="X1194">
        <f>VLOOKUP(A1194,眼底和Gensini!$A:$L,2,0)</f>
        <v>0.74449999999999905</v>
      </c>
      <c r="Y1194">
        <f>VLOOKUP($A1194,眼底和Gensini!$A:$L,2,0)</f>
        <v>0.74449999999999905</v>
      </c>
      <c r="Z1194">
        <f>VLOOKUP($A1194,眼底和Gensini!$A:$L,4,0)</f>
        <v>72.5</v>
      </c>
      <c r="AA1194">
        <f>VLOOKUP($A1194,眼底和Gensini!$A:$L,5,0)</f>
        <v>70.5</v>
      </c>
      <c r="AB1194">
        <f>VLOOKUP($A1194,眼底和Gensini!$A:$L,6,0)</f>
        <v>97.5</v>
      </c>
      <c r="AC1194">
        <f>VLOOKUP($A1194,眼底和Gensini!$A:$L,7,0)</f>
        <v>97.5</v>
      </c>
      <c r="AD1194">
        <f>VLOOKUP($A1194,眼底和Gensini!$A:$L,8,0)</f>
        <v>1.5394999999999901</v>
      </c>
      <c r="AE1194">
        <f>VLOOKUP($A1194,眼底和Gensini!$A:$L,9,0)</f>
        <v>1.6214999999999899</v>
      </c>
      <c r="AF1194">
        <f>VLOOKUP($A1194,眼底和Gensini!$A:$L,10,0)</f>
        <v>1.0462499999999999</v>
      </c>
      <c r="AG1194">
        <f>VLOOKUP($A1194,眼底和Gensini!$A:$L,11,0)</f>
        <v>2.8342000000000001</v>
      </c>
      <c r="AH1194">
        <f>VLOOKUP($A1194,眼底和Gensini!$A:$L,12,0)</f>
        <v>4</v>
      </c>
    </row>
    <row r="1195" spans="1:34" x14ac:dyDescent="0.25">
      <c r="A1195">
        <v>109186</v>
      </c>
      <c r="B1195">
        <v>61</v>
      </c>
      <c r="C1195">
        <v>2</v>
      </c>
      <c r="D1195" t="s">
        <v>40</v>
      </c>
      <c r="E1195" t="s">
        <v>41</v>
      </c>
      <c r="F1195">
        <v>0</v>
      </c>
      <c r="G1195" t="s">
        <v>137</v>
      </c>
      <c r="H1195" t="s">
        <v>95</v>
      </c>
      <c r="I1195" t="s">
        <v>55</v>
      </c>
      <c r="J1195" t="s">
        <v>59</v>
      </c>
      <c r="K1195" t="s">
        <v>95</v>
      </c>
      <c r="L1195" t="s">
        <v>40</v>
      </c>
      <c r="M1195" t="s">
        <v>41</v>
      </c>
      <c r="N1195">
        <v>1</v>
      </c>
      <c r="O1195">
        <v>4.21</v>
      </c>
      <c r="P1195">
        <v>5.6</v>
      </c>
      <c r="Q1195">
        <v>0</v>
      </c>
      <c r="R1195" t="s">
        <v>52</v>
      </c>
      <c r="S1195">
        <v>44</v>
      </c>
      <c r="T1195">
        <v>223</v>
      </c>
      <c r="U1195">
        <v>133</v>
      </c>
      <c r="V1195">
        <v>59</v>
      </c>
      <c r="W1195">
        <v>2.2000000000000002</v>
      </c>
      <c r="X1195">
        <f>VLOOKUP(A1195,眼底和Gensini!$A:$L,2,0)</f>
        <v>0.61899999999999999</v>
      </c>
      <c r="Y1195">
        <f>VLOOKUP($A1195,眼底和Gensini!$A:$L,2,0)</f>
        <v>0.61899999999999999</v>
      </c>
      <c r="Z1195">
        <f>VLOOKUP($A1195,眼底和Gensini!$A:$L,4,0)</f>
        <v>53</v>
      </c>
      <c r="AA1195">
        <f>VLOOKUP($A1195,眼底和Gensini!$A:$L,5,0)</f>
        <v>55.5</v>
      </c>
      <c r="AB1195">
        <f>VLOOKUP($A1195,眼底和Gensini!$A:$L,6,0)</f>
        <v>87</v>
      </c>
      <c r="AC1195">
        <f>VLOOKUP($A1195,眼底和Gensini!$A:$L,7,0)</f>
        <v>93</v>
      </c>
      <c r="AD1195">
        <f>VLOOKUP($A1195,眼底和Gensini!$A:$L,8,0)</f>
        <v>1.4039999999999999</v>
      </c>
      <c r="AE1195">
        <f>VLOOKUP($A1195,眼底和Gensini!$A:$L,9,0)</f>
        <v>1.43999999999999</v>
      </c>
      <c r="AF1195">
        <f>VLOOKUP($A1195,眼底和Gensini!$A:$L,10,0)</f>
        <v>0.95389999999999997</v>
      </c>
      <c r="AG1195">
        <f>VLOOKUP($A1195,眼底和Gensini!$A:$L,11,0)</f>
        <v>1.0786500000000001</v>
      </c>
      <c r="AH1195">
        <f>VLOOKUP($A1195,眼底和Gensini!$A:$L,12,0)</f>
        <v>0</v>
      </c>
    </row>
    <row r="1196" spans="1:34" x14ac:dyDescent="0.25">
      <c r="A1196">
        <v>397546</v>
      </c>
      <c r="B1196">
        <v>49</v>
      </c>
      <c r="C1196">
        <v>2</v>
      </c>
      <c r="D1196" t="s">
        <v>40</v>
      </c>
      <c r="E1196" t="s">
        <v>41</v>
      </c>
      <c r="F1196">
        <v>0</v>
      </c>
      <c r="G1196" t="s">
        <v>87</v>
      </c>
      <c r="H1196" t="s">
        <v>49</v>
      </c>
      <c r="I1196" t="s">
        <v>72</v>
      </c>
      <c r="J1196" t="s">
        <v>111</v>
      </c>
      <c r="K1196" t="s">
        <v>51</v>
      </c>
      <c r="L1196" t="s">
        <v>41</v>
      </c>
      <c r="M1196" t="s">
        <v>41</v>
      </c>
      <c r="N1196">
        <v>1</v>
      </c>
      <c r="O1196">
        <v>4.17</v>
      </c>
      <c r="P1196">
        <v>7.7</v>
      </c>
      <c r="Q1196">
        <v>76</v>
      </c>
      <c r="R1196" t="s">
        <v>52</v>
      </c>
      <c r="S1196">
        <v>46</v>
      </c>
      <c r="T1196">
        <v>223</v>
      </c>
      <c r="U1196">
        <v>212</v>
      </c>
      <c r="V1196">
        <v>86</v>
      </c>
      <c r="W1196">
        <v>4.3</v>
      </c>
      <c r="X1196">
        <f>VLOOKUP(A1196,眼底和Gensini!$A:$L,2,0)</f>
        <v>0.61499999999999899</v>
      </c>
      <c r="Y1196">
        <f>VLOOKUP($A1196,眼底和Gensini!$A:$L,2,0)</f>
        <v>0.61499999999999899</v>
      </c>
      <c r="Z1196">
        <f>VLOOKUP($A1196,眼底和Gensini!$A:$L,4,0)</f>
        <v>48</v>
      </c>
      <c r="AA1196">
        <f>VLOOKUP($A1196,眼底和Gensini!$A:$L,5,0)</f>
        <v>51.5</v>
      </c>
      <c r="AB1196">
        <f>VLOOKUP($A1196,眼底和Gensini!$A:$L,6,0)</f>
        <v>78.5</v>
      </c>
      <c r="AC1196">
        <f>VLOOKUP($A1196,眼底和Gensini!$A:$L,7,0)</f>
        <v>81</v>
      </c>
      <c r="AD1196">
        <f>VLOOKUP($A1196,眼底和Gensini!$A:$L,8,0)</f>
        <v>1.56449999999999</v>
      </c>
      <c r="AE1196">
        <f>VLOOKUP($A1196,眼底和Gensini!$A:$L,9,0)</f>
        <v>1.62099999999999</v>
      </c>
      <c r="AF1196">
        <f>VLOOKUP($A1196,眼底和Gensini!$A:$L,10,0)</f>
        <v>1.3501000000000001</v>
      </c>
      <c r="AG1196">
        <f>VLOOKUP($A1196,眼底和Gensini!$A:$L,11,0)</f>
        <v>1.7122999999999999</v>
      </c>
      <c r="AH1196">
        <f>VLOOKUP($A1196,眼底和Gensini!$A:$L,12,0)</f>
        <v>76</v>
      </c>
    </row>
    <row r="1197" spans="1:34" x14ac:dyDescent="0.25">
      <c r="A1197">
        <v>255179</v>
      </c>
      <c r="B1197">
        <v>40</v>
      </c>
      <c r="C1197">
        <v>1</v>
      </c>
      <c r="D1197" t="s">
        <v>41</v>
      </c>
      <c r="E1197" t="s">
        <v>40</v>
      </c>
      <c r="F1197">
        <v>0</v>
      </c>
      <c r="G1197" t="s">
        <v>57</v>
      </c>
      <c r="H1197" t="s">
        <v>54</v>
      </c>
      <c r="I1197" t="s">
        <v>55</v>
      </c>
      <c r="J1197" t="s">
        <v>162</v>
      </c>
      <c r="K1197" t="s">
        <v>154</v>
      </c>
      <c r="L1197" t="s">
        <v>41</v>
      </c>
      <c r="M1197" t="s">
        <v>40</v>
      </c>
      <c r="N1197">
        <v>1</v>
      </c>
      <c r="O1197">
        <v>3.86</v>
      </c>
      <c r="P1197">
        <v>5</v>
      </c>
      <c r="Q1197">
        <v>120</v>
      </c>
      <c r="R1197" t="s">
        <v>52</v>
      </c>
      <c r="S1197">
        <v>96</v>
      </c>
      <c r="T1197">
        <v>298</v>
      </c>
      <c r="U1197">
        <v>253</v>
      </c>
      <c r="V1197">
        <v>145</v>
      </c>
      <c r="W1197">
        <v>2.6</v>
      </c>
      <c r="X1197">
        <f>VLOOKUP(A1197,眼底和Gensini!$A:$L,2,0)</f>
        <v>0.72249999999999903</v>
      </c>
      <c r="Y1197">
        <f>VLOOKUP($A1197,眼底和Gensini!$A:$L,2,0)</f>
        <v>0.72249999999999903</v>
      </c>
      <c r="Z1197">
        <f>VLOOKUP($A1197,眼底和Gensini!$A:$L,4,0)</f>
        <v>57</v>
      </c>
      <c r="AA1197">
        <f>VLOOKUP($A1197,眼底和Gensini!$A:$L,5,0)</f>
        <v>54.5</v>
      </c>
      <c r="AB1197">
        <f>VLOOKUP($A1197,眼底和Gensini!$A:$L,6,0)</f>
        <v>79.5</v>
      </c>
      <c r="AC1197">
        <f>VLOOKUP($A1197,眼底和Gensini!$A:$L,7,0)</f>
        <v>85.5</v>
      </c>
      <c r="AD1197">
        <f>VLOOKUP($A1197,眼底和Gensini!$A:$L,8,0)</f>
        <v>1.6219999999999899</v>
      </c>
      <c r="AE1197">
        <f>VLOOKUP($A1197,眼底和Gensini!$A:$L,9,0)</f>
        <v>1.6665000000000001</v>
      </c>
      <c r="AF1197">
        <f>VLOOKUP($A1197,眼底和Gensini!$A:$L,10,0)</f>
        <v>1.0002499999999901</v>
      </c>
      <c r="AG1197">
        <f>VLOOKUP($A1197,眼底和Gensini!$A:$L,11,0)</f>
        <v>1.51725</v>
      </c>
      <c r="AH1197">
        <f>VLOOKUP($A1197,眼底和Gensini!$A:$L,12,0)</f>
        <v>120</v>
      </c>
    </row>
    <row r="1198" spans="1:34" x14ac:dyDescent="0.25">
      <c r="A1198">
        <v>302378</v>
      </c>
      <c r="B1198">
        <v>70</v>
      </c>
      <c r="C1198">
        <v>2</v>
      </c>
      <c r="D1198" t="s">
        <v>40</v>
      </c>
      <c r="E1198" t="s">
        <v>41</v>
      </c>
      <c r="F1198">
        <v>0</v>
      </c>
      <c r="G1198" t="s">
        <v>153</v>
      </c>
      <c r="H1198" t="s">
        <v>83</v>
      </c>
      <c r="I1198" t="s">
        <v>72</v>
      </c>
      <c r="J1198" t="s">
        <v>45</v>
      </c>
      <c r="K1198" t="s">
        <v>108</v>
      </c>
      <c r="L1198" t="s">
        <v>41</v>
      </c>
      <c r="M1198" t="s">
        <v>40</v>
      </c>
      <c r="N1198">
        <v>1</v>
      </c>
      <c r="O1198">
        <v>4.53</v>
      </c>
      <c r="P1198">
        <v>8.4</v>
      </c>
      <c r="Q1198">
        <v>22</v>
      </c>
      <c r="R1198" t="e">
        <v>#N/A</v>
      </c>
      <c r="S1198">
        <v>80</v>
      </c>
      <c r="T1198">
        <v>490</v>
      </c>
      <c r="U1198">
        <v>237</v>
      </c>
      <c r="V1198">
        <v>106</v>
      </c>
      <c r="W1198">
        <v>16.3</v>
      </c>
      <c r="X1198">
        <f>VLOOKUP(A1198,眼底和Gensini!$A:$L,2,0)</f>
        <v>0.72449999999999903</v>
      </c>
      <c r="Y1198">
        <f>VLOOKUP($A1198,眼底和Gensini!$A:$L,2,0)</f>
        <v>0.72449999999999903</v>
      </c>
      <c r="Z1198">
        <f>VLOOKUP($A1198,眼底和Gensini!$A:$L,4,0)</f>
        <v>82.5</v>
      </c>
      <c r="AA1198">
        <f>VLOOKUP($A1198,眼底和Gensini!$A:$L,5,0)</f>
        <v>83.5</v>
      </c>
      <c r="AB1198">
        <f>VLOOKUP($A1198,眼底和Gensini!$A:$L,6,0)</f>
        <v>114</v>
      </c>
      <c r="AC1198">
        <f>VLOOKUP($A1198,眼底和Gensini!$A:$L,7,0)</f>
        <v>117.5</v>
      </c>
      <c r="AD1198">
        <f>VLOOKUP($A1198,眼底和Gensini!$A:$L,8,0)</f>
        <v>1.4884999999999899</v>
      </c>
      <c r="AE1198">
        <f>VLOOKUP($A1198,眼底和Gensini!$A:$L,9,0)</f>
        <v>1.512</v>
      </c>
      <c r="AF1198">
        <f>VLOOKUP($A1198,眼底和Gensini!$A:$L,10,0)</f>
        <v>1.1416499999999901</v>
      </c>
      <c r="AG1198">
        <f>VLOOKUP($A1198,眼底和Gensini!$A:$L,11,0)</f>
        <v>1.3613</v>
      </c>
      <c r="AH1198">
        <f>VLOOKUP($A1198,眼底和Gensini!$A:$L,12,0)</f>
        <v>22</v>
      </c>
    </row>
    <row r="1199" spans="1:34" x14ac:dyDescent="0.25">
      <c r="A1199">
        <v>19890</v>
      </c>
      <c r="B1199" t="e">
        <v>#N/A</v>
      </c>
      <c r="C1199" t="e">
        <v>#N/A</v>
      </c>
      <c r="D1199" t="e">
        <v>#N/A</v>
      </c>
      <c r="E1199" t="e">
        <v>#N/A</v>
      </c>
      <c r="F1199">
        <v>0</v>
      </c>
      <c r="G1199" t="e">
        <v>#N/A</v>
      </c>
      <c r="H1199" t="e">
        <v>#N/A</v>
      </c>
      <c r="I1199" t="e">
        <v>#N/A</v>
      </c>
      <c r="J1199" t="e">
        <v>#N/A</v>
      </c>
      <c r="K1199" t="e">
        <v>#N/A</v>
      </c>
      <c r="L1199" t="e">
        <v>#N/A</v>
      </c>
      <c r="M1199" t="e">
        <v>#N/A</v>
      </c>
      <c r="N1199">
        <v>1</v>
      </c>
      <c r="O1199" t="e">
        <v>#N/A</v>
      </c>
      <c r="P1199" t="e">
        <v>#N/A</v>
      </c>
      <c r="Q1199" t="e">
        <v>#N/A</v>
      </c>
      <c r="R1199" t="e">
        <v>#N/A</v>
      </c>
      <c r="S1199" t="e">
        <v>#N/A</v>
      </c>
      <c r="T1199" t="e">
        <v>#N/A</v>
      </c>
      <c r="U1199" t="e">
        <v>#N/A</v>
      </c>
      <c r="V1199" t="e">
        <v>#N/A</v>
      </c>
      <c r="W1199" t="e">
        <v>#N/A</v>
      </c>
      <c r="X1199" t="e">
        <f>VLOOKUP(A1199,眼底和Gensini!$A:$L,2,0)</f>
        <v>#N/A</v>
      </c>
      <c r="Y1199" t="e">
        <f>VLOOKUP($A1199,眼底和Gensini!$A:$L,2,0)</f>
        <v>#N/A</v>
      </c>
      <c r="Z1199" t="e">
        <f>VLOOKUP($A1199,眼底和Gensini!$A:$L,4,0)</f>
        <v>#N/A</v>
      </c>
      <c r="AA1199" t="e">
        <f>VLOOKUP($A1199,眼底和Gensini!$A:$L,5,0)</f>
        <v>#N/A</v>
      </c>
      <c r="AB1199" t="e">
        <f>VLOOKUP($A1199,眼底和Gensini!$A:$L,6,0)</f>
        <v>#N/A</v>
      </c>
      <c r="AC1199" t="e">
        <f>VLOOKUP($A1199,眼底和Gensini!$A:$L,7,0)</f>
        <v>#N/A</v>
      </c>
      <c r="AD1199" t="e">
        <f>VLOOKUP($A1199,眼底和Gensini!$A:$L,8,0)</f>
        <v>#N/A</v>
      </c>
      <c r="AE1199" t="e">
        <f>VLOOKUP($A1199,眼底和Gensini!$A:$L,9,0)</f>
        <v>#N/A</v>
      </c>
      <c r="AF1199" t="e">
        <f>VLOOKUP($A1199,眼底和Gensini!$A:$L,10,0)</f>
        <v>#N/A</v>
      </c>
      <c r="AG1199" t="e">
        <f>VLOOKUP($A1199,眼底和Gensini!$A:$L,11,0)</f>
        <v>#N/A</v>
      </c>
      <c r="AH1199" t="e">
        <f>VLOOKUP($A1199,眼底和Gensini!$A:$L,12,0)</f>
        <v>#N/A</v>
      </c>
    </row>
    <row r="1200" spans="1:34" x14ac:dyDescent="0.25">
      <c r="A1200">
        <v>123193</v>
      </c>
      <c r="B1200">
        <v>51</v>
      </c>
      <c r="C1200">
        <v>1</v>
      </c>
      <c r="D1200" t="s">
        <v>40</v>
      </c>
      <c r="E1200" t="s">
        <v>41</v>
      </c>
      <c r="F1200">
        <v>0</v>
      </c>
      <c r="G1200" t="s">
        <v>185</v>
      </c>
      <c r="H1200" t="s">
        <v>43</v>
      </c>
      <c r="I1200" t="s">
        <v>70</v>
      </c>
      <c r="J1200" t="s">
        <v>82</v>
      </c>
      <c r="K1200" t="s">
        <v>69</v>
      </c>
      <c r="L1200" t="s">
        <v>41</v>
      </c>
      <c r="M1200" t="s">
        <v>41</v>
      </c>
      <c r="N1200">
        <v>1</v>
      </c>
      <c r="O1200">
        <v>2.5299999999999998</v>
      </c>
      <c r="P1200">
        <v>8.4</v>
      </c>
      <c r="Q1200">
        <v>19</v>
      </c>
      <c r="R1200">
        <v>0.7</v>
      </c>
      <c r="S1200">
        <v>87</v>
      </c>
      <c r="T1200">
        <v>347</v>
      </c>
      <c r="U1200">
        <v>157</v>
      </c>
      <c r="V1200">
        <v>110</v>
      </c>
      <c r="W1200">
        <v>1.8</v>
      </c>
      <c r="X1200">
        <f>VLOOKUP(A1200,眼底和Gensini!$A:$L,2,0)</f>
        <v>0.79699999999999904</v>
      </c>
      <c r="Y1200">
        <f>VLOOKUP($A1200,眼底和Gensini!$A:$L,2,0)</f>
        <v>0.79699999999999904</v>
      </c>
      <c r="Z1200">
        <f>VLOOKUP($A1200,眼底和Gensini!$A:$L,4,0)</f>
        <v>75</v>
      </c>
      <c r="AA1200">
        <f>VLOOKUP($A1200,眼底和Gensini!$A:$L,5,0)</f>
        <v>71.5</v>
      </c>
      <c r="AB1200">
        <f>VLOOKUP($A1200,眼底和Gensini!$A:$L,6,0)</f>
        <v>94.5</v>
      </c>
      <c r="AC1200">
        <f>VLOOKUP($A1200,眼底和Gensini!$A:$L,7,0)</f>
        <v>108.5</v>
      </c>
      <c r="AD1200">
        <f>VLOOKUP($A1200,眼底和Gensini!$A:$L,8,0)</f>
        <v>1.5745</v>
      </c>
      <c r="AE1200">
        <f>VLOOKUP($A1200,眼底和Gensini!$A:$L,9,0)</f>
        <v>1.6484999999999901</v>
      </c>
      <c r="AF1200">
        <f>VLOOKUP($A1200,眼底和Gensini!$A:$L,10,0)</f>
        <v>1.1517999999999999</v>
      </c>
      <c r="AG1200">
        <f>VLOOKUP($A1200,眼底和Gensini!$A:$L,11,0)</f>
        <v>1.37595</v>
      </c>
      <c r="AH1200">
        <f>VLOOKUP($A1200,眼底和Gensini!$A:$L,12,0)</f>
        <v>19</v>
      </c>
    </row>
    <row r="1201" spans="1:34" x14ac:dyDescent="0.25">
      <c r="A1201">
        <v>419940</v>
      </c>
      <c r="B1201">
        <v>41</v>
      </c>
      <c r="C1201">
        <v>2</v>
      </c>
      <c r="D1201" t="s">
        <v>40</v>
      </c>
      <c r="E1201" t="s">
        <v>40</v>
      </c>
      <c r="F1201">
        <v>0</v>
      </c>
      <c r="G1201" t="s">
        <v>88</v>
      </c>
      <c r="H1201" t="s">
        <v>92</v>
      </c>
      <c r="I1201" t="s">
        <v>83</v>
      </c>
      <c r="J1201" t="s">
        <v>133</v>
      </c>
      <c r="K1201" t="s">
        <v>163</v>
      </c>
      <c r="L1201" t="s">
        <v>41</v>
      </c>
      <c r="M1201" t="s">
        <v>41</v>
      </c>
      <c r="N1201">
        <v>1</v>
      </c>
      <c r="O1201">
        <v>7.03</v>
      </c>
      <c r="P1201">
        <v>5.5</v>
      </c>
      <c r="Q1201">
        <v>0</v>
      </c>
      <c r="R1201" t="s">
        <v>52</v>
      </c>
      <c r="S1201">
        <v>59</v>
      </c>
      <c r="T1201">
        <v>420</v>
      </c>
      <c r="U1201">
        <v>150</v>
      </c>
      <c r="V1201">
        <v>59</v>
      </c>
      <c r="W1201">
        <v>2.4</v>
      </c>
      <c r="X1201">
        <f>VLOOKUP(A1201,眼底和Gensini!$A:$L,2,0)</f>
        <v>0.68049999999999999</v>
      </c>
      <c r="Y1201">
        <f>VLOOKUP($A1201,眼底和Gensini!$A:$L,2,0)</f>
        <v>0.68049999999999999</v>
      </c>
      <c r="Z1201">
        <f>VLOOKUP($A1201,眼底和Gensini!$A:$L,4,0)</f>
        <v>51.5</v>
      </c>
      <c r="AA1201">
        <f>VLOOKUP($A1201,眼底和Gensini!$A:$L,5,0)</f>
        <v>62</v>
      </c>
      <c r="AB1201">
        <f>VLOOKUP($A1201,眼底和Gensini!$A:$L,6,0)</f>
        <v>79</v>
      </c>
      <c r="AC1201">
        <f>VLOOKUP($A1201,眼底和Gensini!$A:$L,7,0)</f>
        <v>103</v>
      </c>
      <c r="AD1201">
        <f>VLOOKUP($A1201,眼底和Gensini!$A:$L,8,0)</f>
        <v>1.5805</v>
      </c>
      <c r="AE1201">
        <f>VLOOKUP($A1201,眼底和Gensini!$A:$L,9,0)</f>
        <v>1.6684999999999901</v>
      </c>
      <c r="AF1201">
        <f>VLOOKUP($A1201,眼底和Gensini!$A:$L,10,0)</f>
        <v>0.6381</v>
      </c>
      <c r="AG1201">
        <f>VLOOKUP($A1201,眼底和Gensini!$A:$L,11,0)</f>
        <v>1.1780999999999999</v>
      </c>
      <c r="AH1201">
        <f>VLOOKUP($A1201,眼底和Gensini!$A:$L,12,0)</f>
        <v>0</v>
      </c>
    </row>
    <row r="1202" spans="1:34" x14ac:dyDescent="0.25">
      <c r="A1202">
        <v>20014</v>
      </c>
      <c r="B1202" t="e">
        <v>#N/A</v>
      </c>
      <c r="C1202" t="e">
        <v>#N/A</v>
      </c>
      <c r="D1202" t="e">
        <v>#N/A</v>
      </c>
      <c r="E1202" t="e">
        <v>#N/A</v>
      </c>
      <c r="F1202">
        <v>0</v>
      </c>
      <c r="G1202" t="e">
        <v>#N/A</v>
      </c>
      <c r="H1202" t="e">
        <v>#N/A</v>
      </c>
      <c r="I1202" t="e">
        <v>#N/A</v>
      </c>
      <c r="J1202" t="e">
        <v>#N/A</v>
      </c>
      <c r="K1202" t="e">
        <v>#N/A</v>
      </c>
      <c r="L1202" t="e">
        <v>#N/A</v>
      </c>
      <c r="M1202" t="e">
        <v>#N/A</v>
      </c>
      <c r="N1202">
        <v>1</v>
      </c>
      <c r="O1202" t="e">
        <v>#N/A</v>
      </c>
      <c r="P1202" t="e">
        <v>#N/A</v>
      </c>
      <c r="Q1202" t="e">
        <v>#N/A</v>
      </c>
      <c r="R1202" t="e">
        <v>#N/A</v>
      </c>
      <c r="S1202" t="e">
        <v>#N/A</v>
      </c>
      <c r="T1202" t="e">
        <v>#N/A</v>
      </c>
      <c r="U1202" t="e">
        <v>#N/A</v>
      </c>
      <c r="V1202" t="e">
        <v>#N/A</v>
      </c>
      <c r="W1202" t="e">
        <v>#N/A</v>
      </c>
      <c r="X1202" t="e">
        <f>VLOOKUP(A1202,眼底和Gensini!$A:$L,2,0)</f>
        <v>#N/A</v>
      </c>
      <c r="Y1202" t="e">
        <f>VLOOKUP($A1202,眼底和Gensini!$A:$L,2,0)</f>
        <v>#N/A</v>
      </c>
      <c r="Z1202" t="e">
        <f>VLOOKUP($A1202,眼底和Gensini!$A:$L,4,0)</f>
        <v>#N/A</v>
      </c>
      <c r="AA1202" t="e">
        <f>VLOOKUP($A1202,眼底和Gensini!$A:$L,5,0)</f>
        <v>#N/A</v>
      </c>
      <c r="AB1202" t="e">
        <f>VLOOKUP($A1202,眼底和Gensini!$A:$L,6,0)</f>
        <v>#N/A</v>
      </c>
      <c r="AC1202" t="e">
        <f>VLOOKUP($A1202,眼底和Gensini!$A:$L,7,0)</f>
        <v>#N/A</v>
      </c>
      <c r="AD1202" t="e">
        <f>VLOOKUP($A1202,眼底和Gensini!$A:$L,8,0)</f>
        <v>#N/A</v>
      </c>
      <c r="AE1202" t="e">
        <f>VLOOKUP($A1202,眼底和Gensini!$A:$L,9,0)</f>
        <v>#N/A</v>
      </c>
      <c r="AF1202" t="e">
        <f>VLOOKUP($A1202,眼底和Gensini!$A:$L,10,0)</f>
        <v>#N/A</v>
      </c>
      <c r="AG1202" t="e">
        <f>VLOOKUP($A1202,眼底和Gensini!$A:$L,11,0)</f>
        <v>#N/A</v>
      </c>
      <c r="AH1202" t="e">
        <f>VLOOKUP($A1202,眼底和Gensini!$A:$L,12,0)</f>
        <v>#N/A</v>
      </c>
    </row>
    <row r="1203" spans="1:34" x14ac:dyDescent="0.25">
      <c r="A1203">
        <v>303074</v>
      </c>
      <c r="B1203">
        <v>68</v>
      </c>
      <c r="C1203">
        <v>1</v>
      </c>
      <c r="D1203" t="s">
        <v>41</v>
      </c>
      <c r="E1203" t="s">
        <v>41</v>
      </c>
      <c r="F1203">
        <v>0</v>
      </c>
      <c r="G1203" t="s">
        <v>110</v>
      </c>
      <c r="H1203" t="s">
        <v>120</v>
      </c>
      <c r="I1203" t="s">
        <v>43</v>
      </c>
      <c r="J1203" t="s">
        <v>106</v>
      </c>
      <c r="K1203" t="s">
        <v>80</v>
      </c>
      <c r="L1203" t="s">
        <v>41</v>
      </c>
      <c r="M1203" t="s">
        <v>41</v>
      </c>
      <c r="N1203">
        <v>1</v>
      </c>
      <c r="O1203">
        <v>2.85</v>
      </c>
      <c r="P1203">
        <v>6.1</v>
      </c>
      <c r="Q1203">
        <v>42</v>
      </c>
      <c r="R1203" t="s">
        <v>52</v>
      </c>
      <c r="S1203">
        <v>81</v>
      </c>
      <c r="T1203">
        <v>298</v>
      </c>
      <c r="U1203">
        <v>143</v>
      </c>
      <c r="V1203">
        <v>60</v>
      </c>
      <c r="W1203">
        <v>2.9</v>
      </c>
      <c r="X1203">
        <f>VLOOKUP(A1203,眼底和Gensini!$A:$L,2,0)</f>
        <v>0.61499999999999999</v>
      </c>
      <c r="Y1203">
        <f>VLOOKUP($A1203,眼底和Gensini!$A:$L,2,0)</f>
        <v>0.61499999999999999</v>
      </c>
      <c r="Z1203">
        <f>VLOOKUP($A1203,眼底和Gensini!$A:$L,4,0)</f>
        <v>55.5</v>
      </c>
      <c r="AA1203">
        <f>VLOOKUP($A1203,眼底和Gensini!$A:$L,5,0)</f>
        <v>54.5</v>
      </c>
      <c r="AB1203">
        <f>VLOOKUP($A1203,眼底和Gensini!$A:$L,6,0)</f>
        <v>91</v>
      </c>
      <c r="AC1203">
        <f>VLOOKUP($A1203,眼底和Gensini!$A:$L,7,0)</f>
        <v>90</v>
      </c>
      <c r="AD1203">
        <f>VLOOKUP($A1203,眼底和Gensini!$A:$L,8,0)</f>
        <v>1.5845</v>
      </c>
      <c r="AE1203">
        <f>VLOOKUP($A1203,眼底和Gensini!$A:$L,9,0)</f>
        <v>1.5845</v>
      </c>
      <c r="AF1203">
        <f>VLOOKUP($A1203,眼底和Gensini!$A:$L,10,0)</f>
        <v>2.2741500000000001</v>
      </c>
      <c r="AG1203">
        <f>VLOOKUP($A1203,眼底和Gensini!$A:$L,11,0)</f>
        <v>1.5418499999999999</v>
      </c>
      <c r="AH1203">
        <f>VLOOKUP($A1203,眼底和Gensini!$A:$L,12,0)</f>
        <v>42</v>
      </c>
    </row>
    <row r="1204" spans="1:34" x14ac:dyDescent="0.25">
      <c r="A1204">
        <v>419945</v>
      </c>
      <c r="B1204">
        <v>63</v>
      </c>
      <c r="C1204">
        <v>2</v>
      </c>
      <c r="D1204" t="s">
        <v>40</v>
      </c>
      <c r="E1204" t="s">
        <v>40</v>
      </c>
      <c r="F1204">
        <v>0</v>
      </c>
      <c r="G1204" t="s">
        <v>143</v>
      </c>
      <c r="H1204" t="s">
        <v>63</v>
      </c>
      <c r="I1204" t="s">
        <v>108</v>
      </c>
      <c r="J1204" t="s">
        <v>160</v>
      </c>
      <c r="K1204" t="s">
        <v>62</v>
      </c>
      <c r="L1204" t="s">
        <v>41</v>
      </c>
      <c r="M1204" t="s">
        <v>41</v>
      </c>
      <c r="N1204">
        <v>1</v>
      </c>
      <c r="O1204">
        <v>3.6</v>
      </c>
      <c r="P1204">
        <v>4.8</v>
      </c>
      <c r="Q1204">
        <v>0</v>
      </c>
      <c r="R1204" t="s">
        <v>52</v>
      </c>
      <c r="S1204">
        <v>65</v>
      </c>
      <c r="T1204">
        <v>476</v>
      </c>
      <c r="U1204">
        <v>193</v>
      </c>
      <c r="V1204">
        <v>73</v>
      </c>
      <c r="W1204">
        <v>2.4</v>
      </c>
      <c r="X1204">
        <f>VLOOKUP(A1204,眼底和Gensini!$A:$L,2,0)</f>
        <v>0.624</v>
      </c>
      <c r="Y1204">
        <f>VLOOKUP($A1204,眼底和Gensini!$A:$L,2,0)</f>
        <v>0.624</v>
      </c>
      <c r="Z1204">
        <f>VLOOKUP($A1204,眼底和Gensini!$A:$L,4,0)</f>
        <v>47</v>
      </c>
      <c r="AA1204">
        <f>VLOOKUP($A1204,眼底和Gensini!$A:$L,5,0)</f>
        <v>55</v>
      </c>
      <c r="AB1204">
        <f>VLOOKUP($A1204,眼底和Gensini!$A:$L,6,0)</f>
        <v>76</v>
      </c>
      <c r="AC1204">
        <f>VLOOKUP($A1204,眼底和Gensini!$A:$L,7,0)</f>
        <v>103</v>
      </c>
      <c r="AD1204">
        <f>VLOOKUP($A1204,眼底和Gensini!$A:$L,8,0)</f>
        <v>1.4730000000000001</v>
      </c>
      <c r="AE1204">
        <f>VLOOKUP($A1204,眼底和Gensini!$A:$L,9,0)</f>
        <v>1.5309999999999999</v>
      </c>
      <c r="AF1204">
        <f>VLOOKUP($A1204,眼底和Gensini!$A:$L,10,0)</f>
        <v>0.71879999999999999</v>
      </c>
      <c r="AG1204">
        <f>VLOOKUP($A1204,眼底和Gensini!$A:$L,11,0)</f>
        <v>1.117</v>
      </c>
      <c r="AH1204">
        <f>VLOOKUP($A1204,眼底和Gensini!$A:$L,12,0)</f>
        <v>0</v>
      </c>
    </row>
    <row r="1205" spans="1:34" x14ac:dyDescent="0.25">
      <c r="A1205">
        <v>419986</v>
      </c>
      <c r="B1205">
        <v>74</v>
      </c>
      <c r="C1205">
        <v>2</v>
      </c>
      <c r="D1205" t="s">
        <v>40</v>
      </c>
      <c r="E1205" t="s">
        <v>41</v>
      </c>
      <c r="F1205">
        <v>0</v>
      </c>
      <c r="G1205" t="s">
        <v>133</v>
      </c>
      <c r="H1205" t="s">
        <v>96</v>
      </c>
      <c r="I1205" t="s">
        <v>72</v>
      </c>
      <c r="J1205" t="s">
        <v>113</v>
      </c>
      <c r="K1205" t="s">
        <v>72</v>
      </c>
      <c r="L1205" t="s">
        <v>41</v>
      </c>
      <c r="M1205" t="s">
        <v>41</v>
      </c>
      <c r="N1205">
        <v>1</v>
      </c>
      <c r="O1205">
        <v>3.92</v>
      </c>
      <c r="P1205">
        <v>5.9</v>
      </c>
      <c r="Q1205">
        <v>12</v>
      </c>
      <c r="R1205">
        <v>0.4</v>
      </c>
      <c r="S1205">
        <v>79</v>
      </c>
      <c r="T1205">
        <v>235</v>
      </c>
      <c r="U1205">
        <v>216</v>
      </c>
      <c r="V1205">
        <v>61</v>
      </c>
      <c r="W1205">
        <v>3.3</v>
      </c>
      <c r="X1205">
        <f>VLOOKUP(A1205,眼底和Gensini!$A:$L,2,0)</f>
        <v>0.58199999999999996</v>
      </c>
      <c r="Y1205">
        <f>VLOOKUP($A1205,眼底和Gensini!$A:$L,2,0)</f>
        <v>0.58199999999999996</v>
      </c>
      <c r="Z1205">
        <f>VLOOKUP($A1205,眼底和Gensini!$A:$L,4,0)</f>
        <v>52</v>
      </c>
      <c r="AA1205">
        <f>VLOOKUP($A1205,眼底和Gensini!$A:$L,5,0)</f>
        <v>52</v>
      </c>
      <c r="AB1205">
        <f>VLOOKUP($A1205,眼底和Gensini!$A:$L,6,0)</f>
        <v>90</v>
      </c>
      <c r="AC1205">
        <f>VLOOKUP($A1205,眼底和Gensini!$A:$L,7,0)</f>
        <v>95</v>
      </c>
      <c r="AD1205">
        <f>VLOOKUP($A1205,眼底和Gensini!$A:$L,8,0)</f>
        <v>1.4469999999999901</v>
      </c>
      <c r="AE1205">
        <f>VLOOKUP($A1205,眼底和Gensini!$A:$L,9,0)</f>
        <v>1.5269999999999999</v>
      </c>
      <c r="AF1205">
        <f>VLOOKUP($A1205,眼底和Gensini!$A:$L,10,0)</f>
        <v>0.71509999999999996</v>
      </c>
      <c r="AG1205">
        <f>VLOOKUP($A1205,眼底和Gensini!$A:$L,11,0)</f>
        <v>1.1787000000000001</v>
      </c>
      <c r="AH1205">
        <f>VLOOKUP($A1205,眼底和Gensini!$A:$L,12,0)</f>
        <v>12</v>
      </c>
    </row>
    <row r="1206" spans="1:34" x14ac:dyDescent="0.25">
      <c r="A1206">
        <v>419831</v>
      </c>
      <c r="B1206">
        <v>52</v>
      </c>
      <c r="C1206">
        <v>1</v>
      </c>
      <c r="D1206" t="s">
        <v>41</v>
      </c>
      <c r="E1206" t="s">
        <v>40</v>
      </c>
      <c r="F1206">
        <v>0</v>
      </c>
      <c r="G1206" t="s">
        <v>88</v>
      </c>
      <c r="H1206" t="e">
        <v>#N/A</v>
      </c>
      <c r="I1206" t="s">
        <v>51</v>
      </c>
      <c r="J1206" t="s">
        <v>163</v>
      </c>
      <c r="K1206" t="s">
        <v>80</v>
      </c>
      <c r="L1206" t="s">
        <v>40</v>
      </c>
      <c r="M1206" t="s">
        <v>41</v>
      </c>
      <c r="N1206">
        <v>1</v>
      </c>
      <c r="O1206">
        <v>4.2300000000000004</v>
      </c>
      <c r="P1206">
        <v>5.6</v>
      </c>
      <c r="Q1206">
        <v>80</v>
      </c>
      <c r="R1206" t="s">
        <v>52</v>
      </c>
      <c r="S1206">
        <v>69</v>
      </c>
      <c r="T1206">
        <v>312</v>
      </c>
      <c r="U1206">
        <v>184</v>
      </c>
      <c r="V1206">
        <v>108</v>
      </c>
      <c r="W1206">
        <v>1.7</v>
      </c>
      <c r="X1206">
        <f>VLOOKUP(A1206,眼底和Gensini!$A:$L,2,0)</f>
        <v>0.63749999999999996</v>
      </c>
      <c r="Y1206">
        <f>VLOOKUP($A1206,眼底和Gensini!$A:$L,2,0)</f>
        <v>0.63749999999999996</v>
      </c>
      <c r="Z1206">
        <f>VLOOKUP($A1206,眼底和Gensini!$A:$L,4,0)</f>
        <v>55</v>
      </c>
      <c r="AA1206">
        <f>VLOOKUP($A1206,眼底和Gensini!$A:$L,5,0)</f>
        <v>50</v>
      </c>
      <c r="AB1206">
        <f>VLOOKUP($A1206,眼底和Gensini!$A:$L,6,0)</f>
        <v>87.5</v>
      </c>
      <c r="AC1206">
        <f>VLOOKUP($A1206,眼底和Gensini!$A:$L,7,0)</f>
        <v>89.5</v>
      </c>
      <c r="AD1206">
        <f>VLOOKUP($A1206,眼底和Gensini!$A:$L,8,0)</f>
        <v>1.637</v>
      </c>
      <c r="AE1206">
        <f>VLOOKUP($A1206,眼底和Gensini!$A:$L,9,0)</f>
        <v>1.64749999999999</v>
      </c>
      <c r="AF1206">
        <f>VLOOKUP($A1206,眼底和Gensini!$A:$L,10,0)</f>
        <v>1.0868500000000001</v>
      </c>
      <c r="AG1206">
        <f>VLOOKUP($A1206,眼底和Gensini!$A:$L,11,0)</f>
        <v>1.4891000000000001</v>
      </c>
      <c r="AH1206">
        <f>VLOOKUP($A1206,眼底和Gensini!$A:$L,12,0)</f>
        <v>80</v>
      </c>
    </row>
    <row r="1207" spans="1:34" x14ac:dyDescent="0.25">
      <c r="A1207">
        <v>397447</v>
      </c>
      <c r="B1207">
        <v>80</v>
      </c>
      <c r="C1207">
        <v>1</v>
      </c>
      <c r="D1207" t="s">
        <v>41</v>
      </c>
      <c r="E1207" t="s">
        <v>40</v>
      </c>
      <c r="F1207">
        <v>0</v>
      </c>
      <c r="G1207" t="s">
        <v>126</v>
      </c>
      <c r="H1207" t="s">
        <v>55</v>
      </c>
      <c r="I1207" t="s">
        <v>114</v>
      </c>
      <c r="J1207" t="s">
        <v>116</v>
      </c>
      <c r="K1207" t="s">
        <v>95</v>
      </c>
      <c r="L1207" t="s">
        <v>41</v>
      </c>
      <c r="M1207" t="s">
        <v>41</v>
      </c>
      <c r="N1207">
        <v>1</v>
      </c>
      <c r="O1207">
        <v>2.61</v>
      </c>
      <c r="P1207">
        <v>6.8</v>
      </c>
      <c r="Q1207">
        <v>0</v>
      </c>
      <c r="R1207" t="s">
        <v>52</v>
      </c>
      <c r="S1207">
        <v>67</v>
      </c>
      <c r="T1207">
        <v>331</v>
      </c>
      <c r="U1207">
        <v>119</v>
      </c>
      <c r="V1207">
        <v>80</v>
      </c>
      <c r="W1207">
        <v>3</v>
      </c>
      <c r="X1207">
        <f>VLOOKUP(A1207,眼底和Gensini!$A:$L,2,0)</f>
        <v>0.68500000000000005</v>
      </c>
      <c r="Y1207">
        <f>VLOOKUP($A1207,眼底和Gensini!$A:$L,2,0)</f>
        <v>0.68500000000000005</v>
      </c>
      <c r="Z1207">
        <f>VLOOKUP($A1207,眼底和Gensini!$A:$L,4,0)</f>
        <v>68.5</v>
      </c>
      <c r="AA1207">
        <f>VLOOKUP($A1207,眼底和Gensini!$A:$L,5,0)</f>
        <v>79</v>
      </c>
      <c r="AB1207">
        <f>VLOOKUP($A1207,眼底和Gensini!$A:$L,6,0)</f>
        <v>106</v>
      </c>
      <c r="AC1207">
        <f>VLOOKUP($A1207,眼底和Gensini!$A:$L,7,0)</f>
        <v>122</v>
      </c>
      <c r="AD1207">
        <f>VLOOKUP($A1207,眼底和Gensini!$A:$L,8,0)</f>
        <v>1.4944999999999999</v>
      </c>
      <c r="AE1207">
        <f>VLOOKUP($A1207,眼底和Gensini!$A:$L,9,0)</f>
        <v>1.5640000000000001</v>
      </c>
      <c r="AF1207">
        <f>VLOOKUP($A1207,眼底和Gensini!$A:$L,10,0)</f>
        <v>1.0482</v>
      </c>
      <c r="AG1207">
        <f>VLOOKUP($A1207,眼底和Gensini!$A:$L,11,0)</f>
        <v>1.5771500000000001</v>
      </c>
      <c r="AH1207">
        <f>VLOOKUP($A1207,眼底和Gensini!$A:$L,12,0)</f>
        <v>0</v>
      </c>
    </row>
    <row r="1208" spans="1:34" x14ac:dyDescent="0.25">
      <c r="A1208">
        <v>419907</v>
      </c>
      <c r="B1208">
        <v>42</v>
      </c>
      <c r="C1208">
        <v>1</v>
      </c>
      <c r="D1208" t="s">
        <v>41</v>
      </c>
      <c r="E1208" t="s">
        <v>41</v>
      </c>
      <c r="F1208">
        <v>0</v>
      </c>
      <c r="G1208" t="s">
        <v>168</v>
      </c>
      <c r="H1208" t="e">
        <v>#N/A</v>
      </c>
      <c r="I1208" t="s">
        <v>83</v>
      </c>
      <c r="J1208" t="s">
        <v>141</v>
      </c>
      <c r="K1208" t="s">
        <v>76</v>
      </c>
      <c r="L1208" t="s">
        <v>41</v>
      </c>
      <c r="M1208" t="s">
        <v>41</v>
      </c>
      <c r="N1208">
        <v>1</v>
      </c>
      <c r="O1208">
        <v>4.51</v>
      </c>
      <c r="P1208">
        <v>16.3</v>
      </c>
      <c r="Q1208">
        <v>64</v>
      </c>
      <c r="R1208" t="s">
        <v>52</v>
      </c>
      <c r="S1208">
        <v>81</v>
      </c>
      <c r="T1208">
        <v>339</v>
      </c>
      <c r="U1208">
        <v>141</v>
      </c>
      <c r="V1208">
        <v>49</v>
      </c>
      <c r="W1208">
        <v>2.1</v>
      </c>
      <c r="X1208">
        <f>VLOOKUP(A1208,眼底和Gensini!$A:$L,2,0)</f>
        <v>0.71299999999999997</v>
      </c>
      <c r="Y1208">
        <f>VLOOKUP($A1208,眼底和Gensini!$A:$L,2,0)</f>
        <v>0.71299999999999997</v>
      </c>
      <c r="Z1208">
        <f>VLOOKUP($A1208,眼底和Gensini!$A:$L,4,0)</f>
        <v>70</v>
      </c>
      <c r="AA1208">
        <f>VLOOKUP($A1208,眼底和Gensini!$A:$L,5,0)</f>
        <v>66</v>
      </c>
      <c r="AB1208">
        <f>VLOOKUP($A1208,眼底和Gensini!$A:$L,6,0)</f>
        <v>98.5</v>
      </c>
      <c r="AC1208">
        <f>VLOOKUP($A1208,眼底和Gensini!$A:$L,7,0)</f>
        <v>109</v>
      </c>
      <c r="AD1208">
        <f>VLOOKUP($A1208,眼底和Gensini!$A:$L,8,0)</f>
        <v>1.60299999999999</v>
      </c>
      <c r="AE1208">
        <f>VLOOKUP($A1208,眼底和Gensini!$A:$L,9,0)</f>
        <v>1.6234999999999999</v>
      </c>
      <c r="AF1208">
        <f>VLOOKUP($A1208,眼底和Gensini!$A:$L,10,0)</f>
        <v>0.77869999999999995</v>
      </c>
      <c r="AG1208">
        <f>VLOOKUP($A1208,眼底和Gensini!$A:$L,11,0)</f>
        <v>1.23875</v>
      </c>
      <c r="AH1208">
        <f>VLOOKUP($A1208,眼底和Gensini!$A:$L,12,0)</f>
        <v>64</v>
      </c>
    </row>
    <row r="1209" spans="1:34" x14ac:dyDescent="0.25">
      <c r="A1209">
        <v>419970</v>
      </c>
      <c r="B1209">
        <v>61</v>
      </c>
      <c r="C1209">
        <v>1</v>
      </c>
      <c r="D1209" t="s">
        <v>41</v>
      </c>
      <c r="E1209" t="s">
        <v>41</v>
      </c>
      <c r="F1209">
        <v>0</v>
      </c>
      <c r="G1209" t="s">
        <v>87</v>
      </c>
      <c r="H1209" t="e">
        <v>#N/A</v>
      </c>
      <c r="I1209" t="s">
        <v>83</v>
      </c>
      <c r="J1209" t="s">
        <v>90</v>
      </c>
      <c r="K1209" t="s">
        <v>58</v>
      </c>
      <c r="L1209" t="s">
        <v>41</v>
      </c>
      <c r="M1209" t="s">
        <v>40</v>
      </c>
      <c r="N1209">
        <v>1</v>
      </c>
      <c r="O1209">
        <v>2.59</v>
      </c>
      <c r="P1209">
        <v>5</v>
      </c>
      <c r="Q1209">
        <v>34</v>
      </c>
      <c r="R1209">
        <v>5.0999999999999996</v>
      </c>
      <c r="S1209">
        <v>67</v>
      </c>
      <c r="T1209">
        <v>371</v>
      </c>
      <c r="U1209">
        <v>169</v>
      </c>
      <c r="V1209">
        <v>60</v>
      </c>
      <c r="W1209">
        <v>1.9</v>
      </c>
      <c r="X1209">
        <f>VLOOKUP(A1209,眼底和Gensini!$A:$L,2,0)</f>
        <v>0.4985</v>
      </c>
      <c r="Y1209">
        <f>VLOOKUP($A1209,眼底和Gensini!$A:$L,2,0)</f>
        <v>0.4985</v>
      </c>
      <c r="Z1209">
        <f>VLOOKUP($A1209,眼底和Gensini!$A:$L,4,0)</f>
        <v>51</v>
      </c>
      <c r="AA1209">
        <f>VLOOKUP($A1209,眼底和Gensini!$A:$L,5,0)</f>
        <v>54.5</v>
      </c>
      <c r="AB1209">
        <f>VLOOKUP($A1209,眼底和Gensini!$A:$L,6,0)</f>
        <v>104</v>
      </c>
      <c r="AC1209">
        <f>VLOOKUP($A1209,眼底和Gensini!$A:$L,7,0)</f>
        <v>87</v>
      </c>
      <c r="AD1209">
        <f>VLOOKUP($A1209,眼底和Gensini!$A:$L,8,0)</f>
        <v>1.6265000000000001</v>
      </c>
      <c r="AE1209">
        <f>VLOOKUP($A1209,眼底和Gensini!$A:$L,9,0)</f>
        <v>1.6604999999999901</v>
      </c>
      <c r="AF1209">
        <f>VLOOKUP($A1209,眼底和Gensini!$A:$L,10,0)</f>
        <v>1.7936999999999901</v>
      </c>
      <c r="AG1209">
        <f>VLOOKUP($A1209,眼底和Gensini!$A:$L,11,0)</f>
        <v>2.94979999999999</v>
      </c>
      <c r="AH1209">
        <f>VLOOKUP($A1209,眼底和Gensini!$A:$L,12,0)</f>
        <v>34</v>
      </c>
    </row>
    <row r="1210" spans="1:34" x14ac:dyDescent="0.25">
      <c r="A1210">
        <v>331370</v>
      </c>
      <c r="B1210">
        <v>61</v>
      </c>
      <c r="C1210">
        <v>2</v>
      </c>
      <c r="D1210" t="s">
        <v>40</v>
      </c>
      <c r="E1210" t="s">
        <v>40</v>
      </c>
      <c r="F1210">
        <v>0</v>
      </c>
      <c r="G1210" t="s">
        <v>133</v>
      </c>
      <c r="H1210" t="s">
        <v>183</v>
      </c>
      <c r="I1210" t="s">
        <v>55</v>
      </c>
      <c r="J1210" t="s">
        <v>90</v>
      </c>
      <c r="K1210" t="s">
        <v>83</v>
      </c>
      <c r="L1210" t="s">
        <v>40</v>
      </c>
      <c r="M1210" t="s">
        <v>40</v>
      </c>
      <c r="N1210">
        <v>1</v>
      </c>
      <c r="O1210">
        <v>3.13</v>
      </c>
      <c r="P1210">
        <v>5</v>
      </c>
      <c r="Q1210">
        <v>0</v>
      </c>
      <c r="R1210">
        <v>3.3</v>
      </c>
      <c r="S1210">
        <v>44</v>
      </c>
      <c r="T1210">
        <v>255</v>
      </c>
      <c r="U1210">
        <v>156</v>
      </c>
      <c r="V1210">
        <v>46</v>
      </c>
      <c r="W1210">
        <v>2.7</v>
      </c>
      <c r="X1210">
        <f>VLOOKUP(A1210,眼底和Gensini!$A:$L,2,0)</f>
        <v>0.73749999999999905</v>
      </c>
      <c r="Y1210">
        <f>VLOOKUP($A1210,眼底和Gensini!$A:$L,2,0)</f>
        <v>0.73749999999999905</v>
      </c>
      <c r="Z1210">
        <f>VLOOKUP($A1210,眼底和Gensini!$A:$L,4,0)</f>
        <v>73</v>
      </c>
      <c r="AA1210">
        <f>VLOOKUP($A1210,眼底和Gensini!$A:$L,5,0)</f>
        <v>80</v>
      </c>
      <c r="AB1210">
        <f>VLOOKUP($A1210,眼底和Gensini!$A:$L,6,0)</f>
        <v>100.5</v>
      </c>
      <c r="AC1210">
        <f>VLOOKUP($A1210,眼底和Gensini!$A:$L,7,0)</f>
        <v>105</v>
      </c>
      <c r="AD1210">
        <f>VLOOKUP($A1210,眼底和Gensini!$A:$L,8,0)</f>
        <v>1.6425000000000001</v>
      </c>
      <c r="AE1210">
        <f>VLOOKUP($A1210,眼底和Gensini!$A:$L,9,0)</f>
        <v>1.6124999999999901</v>
      </c>
      <c r="AF1210">
        <f>VLOOKUP($A1210,眼底和Gensini!$A:$L,10,0)</f>
        <v>1.4091499999999999</v>
      </c>
      <c r="AG1210">
        <f>VLOOKUP($A1210,眼底和Gensini!$A:$L,11,0)</f>
        <v>1.31</v>
      </c>
      <c r="AH1210">
        <f>VLOOKUP($A1210,眼底和Gensini!$A:$L,12,0)</f>
        <v>0</v>
      </c>
    </row>
    <row r="1211" spans="1:34" x14ac:dyDescent="0.25">
      <c r="A1211">
        <v>420090</v>
      </c>
      <c r="B1211">
        <v>77</v>
      </c>
      <c r="C1211">
        <v>2</v>
      </c>
      <c r="D1211" t="s">
        <v>40</v>
      </c>
      <c r="E1211" t="s">
        <v>40</v>
      </c>
      <c r="F1211">
        <v>0</v>
      </c>
      <c r="G1211" t="s">
        <v>87</v>
      </c>
      <c r="H1211" t="s">
        <v>101</v>
      </c>
      <c r="I1211" t="s">
        <v>67</v>
      </c>
      <c r="J1211" t="s">
        <v>57</v>
      </c>
      <c r="K1211" t="s">
        <v>147</v>
      </c>
      <c r="L1211" t="s">
        <v>41</v>
      </c>
      <c r="M1211" t="s">
        <v>41</v>
      </c>
      <c r="N1211">
        <v>1</v>
      </c>
      <c r="O1211">
        <v>5.96</v>
      </c>
      <c r="P1211">
        <v>4.4000000000000004</v>
      </c>
      <c r="Q1211">
        <v>10</v>
      </c>
      <c r="R1211" t="s">
        <v>52</v>
      </c>
      <c r="S1211">
        <v>70</v>
      </c>
      <c r="T1211">
        <v>380</v>
      </c>
      <c r="U1211">
        <v>170</v>
      </c>
      <c r="V1211">
        <v>53</v>
      </c>
      <c r="W1211">
        <v>2</v>
      </c>
      <c r="X1211">
        <f>VLOOKUP(A1211,眼底和Gensini!$A:$L,2,0)</f>
        <v>0.57850000000000001</v>
      </c>
      <c r="Y1211">
        <f>VLOOKUP($A1211,眼底和Gensini!$A:$L,2,0)</f>
        <v>0.57850000000000001</v>
      </c>
      <c r="Z1211">
        <f>VLOOKUP($A1211,眼底和Gensini!$A:$L,4,0)</f>
        <v>58</v>
      </c>
      <c r="AA1211">
        <f>VLOOKUP($A1211,眼底和Gensini!$A:$L,5,0)</f>
        <v>65</v>
      </c>
      <c r="AB1211">
        <f>VLOOKUP($A1211,眼底和Gensini!$A:$L,6,0)</f>
        <v>100</v>
      </c>
      <c r="AC1211">
        <f>VLOOKUP($A1211,眼底和Gensini!$A:$L,7,0)</f>
        <v>104.5</v>
      </c>
      <c r="AD1211">
        <f>VLOOKUP($A1211,眼底和Gensini!$A:$L,8,0)</f>
        <v>1.34299999999999</v>
      </c>
      <c r="AE1211">
        <f>VLOOKUP($A1211,眼底和Gensini!$A:$L,9,0)</f>
        <v>1.4870000000000001</v>
      </c>
      <c r="AF1211">
        <f>VLOOKUP($A1211,眼底和Gensini!$A:$L,10,0)</f>
        <v>0.56525000000000003</v>
      </c>
      <c r="AG1211">
        <f>VLOOKUP($A1211,眼底和Gensini!$A:$L,11,0)</f>
        <v>1.0326499999999901</v>
      </c>
      <c r="AH1211">
        <f>VLOOKUP($A1211,眼底和Gensini!$A:$L,12,0)</f>
        <v>10</v>
      </c>
    </row>
    <row r="1212" spans="1:34" x14ac:dyDescent="0.25">
      <c r="A1212">
        <v>419959</v>
      </c>
      <c r="B1212">
        <v>70</v>
      </c>
      <c r="C1212">
        <v>2</v>
      </c>
      <c r="D1212" t="s">
        <v>40</v>
      </c>
      <c r="E1212" t="s">
        <v>40</v>
      </c>
      <c r="F1212">
        <v>0</v>
      </c>
      <c r="G1212" t="s">
        <v>107</v>
      </c>
      <c r="H1212" t="s">
        <v>70</v>
      </c>
      <c r="I1212" t="s">
        <v>51</v>
      </c>
      <c r="J1212" t="s">
        <v>79</v>
      </c>
      <c r="K1212" t="s">
        <v>54</v>
      </c>
      <c r="L1212" t="s">
        <v>41</v>
      </c>
      <c r="M1212" t="s">
        <v>40</v>
      </c>
      <c r="N1212">
        <v>1</v>
      </c>
      <c r="O1212">
        <v>2.5299999999999998</v>
      </c>
      <c r="P1212">
        <v>5.0999999999999996</v>
      </c>
      <c r="Q1212">
        <v>20</v>
      </c>
      <c r="R1212">
        <v>1.3</v>
      </c>
      <c r="S1212">
        <v>82</v>
      </c>
      <c r="T1212">
        <v>353</v>
      </c>
      <c r="U1212">
        <v>204</v>
      </c>
      <c r="V1212">
        <v>61</v>
      </c>
      <c r="W1212">
        <v>2.5</v>
      </c>
      <c r="X1212">
        <f>VLOOKUP(A1212,眼底和Gensini!$A:$L,2,0)</f>
        <v>0.57599999999999996</v>
      </c>
      <c r="Y1212">
        <f>VLOOKUP($A1212,眼底和Gensini!$A:$L,2,0)</f>
        <v>0.57599999999999996</v>
      </c>
      <c r="Z1212">
        <f>VLOOKUP($A1212,眼底和Gensini!$A:$L,4,0)</f>
        <v>49.5</v>
      </c>
      <c r="AA1212">
        <f>VLOOKUP($A1212,眼底和Gensini!$A:$L,5,0)</f>
        <v>56</v>
      </c>
      <c r="AB1212">
        <f>VLOOKUP($A1212,眼底和Gensini!$A:$L,6,0)</f>
        <v>86.5</v>
      </c>
      <c r="AC1212">
        <f>VLOOKUP($A1212,眼底和Gensini!$A:$L,7,0)</f>
        <v>90</v>
      </c>
      <c r="AD1212">
        <f>VLOOKUP($A1212,眼底和Gensini!$A:$L,8,0)</f>
        <v>1.5565</v>
      </c>
      <c r="AE1212">
        <f>VLOOKUP($A1212,眼底和Gensini!$A:$L,9,0)</f>
        <v>1.52599999999999</v>
      </c>
      <c r="AF1212">
        <f>VLOOKUP($A1212,眼底和Gensini!$A:$L,10,0)</f>
        <v>1.09155</v>
      </c>
      <c r="AG1212">
        <f>VLOOKUP($A1212,眼底和Gensini!$A:$L,11,0)</f>
        <v>1.34175</v>
      </c>
      <c r="AH1212">
        <f>VLOOKUP($A1212,眼底和Gensini!$A:$L,12,0)</f>
        <v>20</v>
      </c>
    </row>
    <row r="1213" spans="1:34" x14ac:dyDescent="0.25">
      <c r="A1213">
        <v>326739</v>
      </c>
      <c r="B1213">
        <v>71</v>
      </c>
      <c r="C1213">
        <v>1</v>
      </c>
      <c r="D1213" t="s">
        <v>41</v>
      </c>
      <c r="E1213" t="s">
        <v>41</v>
      </c>
      <c r="F1213">
        <v>0</v>
      </c>
      <c r="G1213" t="s">
        <v>87</v>
      </c>
      <c r="H1213" t="s">
        <v>85</v>
      </c>
      <c r="I1213" t="s">
        <v>51</v>
      </c>
      <c r="J1213" t="s">
        <v>107</v>
      </c>
      <c r="K1213" t="s">
        <v>70</v>
      </c>
      <c r="L1213" t="s">
        <v>41</v>
      </c>
      <c r="M1213" t="s">
        <v>41</v>
      </c>
      <c r="N1213">
        <v>1</v>
      </c>
      <c r="O1213">
        <v>2.86</v>
      </c>
      <c r="P1213">
        <v>5.4</v>
      </c>
      <c r="Q1213">
        <v>0</v>
      </c>
      <c r="R1213">
        <v>33.1</v>
      </c>
      <c r="S1213">
        <v>81</v>
      </c>
      <c r="T1213">
        <v>392</v>
      </c>
      <c r="U1213">
        <v>170</v>
      </c>
      <c r="V1213">
        <v>97</v>
      </c>
      <c r="W1213">
        <v>3.7</v>
      </c>
      <c r="X1213">
        <f>VLOOKUP(A1213,眼底和Gensini!$A:$L,2,0)</f>
        <v>0.63649999999999896</v>
      </c>
      <c r="Y1213">
        <f>VLOOKUP($A1213,眼底和Gensini!$A:$L,2,0)</f>
        <v>0.63649999999999896</v>
      </c>
      <c r="Z1213">
        <f>VLOOKUP($A1213,眼底和Gensini!$A:$L,4,0)</f>
        <v>58.5</v>
      </c>
      <c r="AA1213">
        <f>VLOOKUP($A1213,眼底和Gensini!$A:$L,5,0)</f>
        <v>39.5</v>
      </c>
      <c r="AB1213">
        <f>VLOOKUP($A1213,眼底和Gensini!$A:$L,6,0)</f>
        <v>92.5</v>
      </c>
      <c r="AC1213">
        <f>VLOOKUP($A1213,眼底和Gensini!$A:$L,7,0)</f>
        <v>93.5</v>
      </c>
      <c r="AD1213">
        <f>VLOOKUP($A1213,眼底和Gensini!$A:$L,8,0)</f>
        <v>1.4649999999999901</v>
      </c>
      <c r="AE1213">
        <f>VLOOKUP($A1213,眼底和Gensini!$A:$L,9,0)</f>
        <v>1.5489999999999999</v>
      </c>
      <c r="AF1213">
        <f>VLOOKUP($A1213,眼底和Gensini!$A:$L,10,0)</f>
        <v>1.1248499999999999</v>
      </c>
      <c r="AG1213">
        <f>VLOOKUP($A1213,眼底和Gensini!$A:$L,11,0)</f>
        <v>1.6480999999999999</v>
      </c>
      <c r="AH1213">
        <f>VLOOKUP($A1213,眼底和Gensini!$A:$L,12,0)</f>
        <v>0</v>
      </c>
    </row>
    <row r="1214" spans="1:34" x14ac:dyDescent="0.25">
      <c r="A1214">
        <v>166444</v>
      </c>
      <c r="B1214">
        <v>60</v>
      </c>
      <c r="C1214">
        <v>1</v>
      </c>
      <c r="D1214" t="s">
        <v>41</v>
      </c>
      <c r="E1214" t="s">
        <v>41</v>
      </c>
      <c r="F1214">
        <v>0</v>
      </c>
      <c r="G1214" t="s">
        <v>88</v>
      </c>
      <c r="H1214" t="s">
        <v>74</v>
      </c>
      <c r="I1214" t="s">
        <v>51</v>
      </c>
      <c r="J1214" t="s">
        <v>147</v>
      </c>
      <c r="K1214" t="s">
        <v>83</v>
      </c>
      <c r="L1214" t="s">
        <v>41</v>
      </c>
      <c r="M1214" t="s">
        <v>41</v>
      </c>
      <c r="N1214">
        <v>1</v>
      </c>
      <c r="O1214">
        <v>2.88</v>
      </c>
      <c r="P1214">
        <v>6.5</v>
      </c>
      <c r="Q1214">
        <v>36</v>
      </c>
      <c r="R1214" t="s">
        <v>52</v>
      </c>
      <c r="S1214">
        <v>75</v>
      </c>
      <c r="T1214">
        <v>392</v>
      </c>
      <c r="U1214">
        <v>157</v>
      </c>
      <c r="V1214">
        <v>220</v>
      </c>
      <c r="W1214">
        <v>8.3000000000000007</v>
      </c>
      <c r="X1214">
        <f>VLOOKUP(A1214,眼底和Gensini!$A:$L,2,0)</f>
        <v>0.63399999999999901</v>
      </c>
      <c r="Y1214">
        <f>VLOOKUP($A1214,眼底和Gensini!$A:$L,2,0)</f>
        <v>0.63399999999999901</v>
      </c>
      <c r="Z1214">
        <f>VLOOKUP($A1214,眼底和Gensini!$A:$L,4,0)</f>
        <v>51.5</v>
      </c>
      <c r="AA1214">
        <f>VLOOKUP($A1214,眼底和Gensini!$A:$L,5,0)</f>
        <v>49.5</v>
      </c>
      <c r="AB1214">
        <f>VLOOKUP($A1214,眼底和Gensini!$A:$L,6,0)</f>
        <v>81.5</v>
      </c>
      <c r="AC1214">
        <f>VLOOKUP($A1214,眼底和Gensini!$A:$L,7,0)</f>
        <v>79.5</v>
      </c>
      <c r="AD1214">
        <f>VLOOKUP($A1214,眼底和Gensini!$A:$L,8,0)</f>
        <v>1.607</v>
      </c>
      <c r="AE1214">
        <f>VLOOKUP($A1214,眼底和Gensini!$A:$L,9,0)</f>
        <v>1.6154999999999999</v>
      </c>
      <c r="AF1214">
        <f>VLOOKUP($A1214,眼底和Gensini!$A:$L,10,0)</f>
        <v>0.83069999999999999</v>
      </c>
      <c r="AG1214">
        <f>VLOOKUP($A1214,眼底和Gensini!$A:$L,11,0)</f>
        <v>1.21095</v>
      </c>
      <c r="AH1214">
        <f>VLOOKUP($A1214,眼底和Gensini!$A:$L,12,0)</f>
        <v>36</v>
      </c>
    </row>
    <row r="1215" spans="1:34" x14ac:dyDescent="0.25">
      <c r="A1215">
        <v>142751</v>
      </c>
      <c r="B1215">
        <v>54</v>
      </c>
      <c r="C1215">
        <v>2</v>
      </c>
      <c r="D1215" t="s">
        <v>40</v>
      </c>
      <c r="E1215" t="s">
        <v>40</v>
      </c>
      <c r="F1215">
        <v>0</v>
      </c>
      <c r="G1215" t="s">
        <v>184</v>
      </c>
      <c r="H1215" t="s">
        <v>55</v>
      </c>
      <c r="I1215" t="s">
        <v>55</v>
      </c>
      <c r="J1215" t="s">
        <v>160</v>
      </c>
      <c r="K1215" t="s">
        <v>121</v>
      </c>
      <c r="L1215" t="s">
        <v>41</v>
      </c>
      <c r="M1215" t="s">
        <v>40</v>
      </c>
      <c r="N1215">
        <v>1</v>
      </c>
      <c r="O1215">
        <v>4.32</v>
      </c>
      <c r="P1215">
        <v>5</v>
      </c>
      <c r="Q1215">
        <v>62</v>
      </c>
      <c r="R1215" t="s">
        <v>52</v>
      </c>
      <c r="S1215">
        <v>61</v>
      </c>
      <c r="T1215">
        <v>292</v>
      </c>
      <c r="U1215">
        <v>182</v>
      </c>
      <c r="V1215">
        <v>78</v>
      </c>
      <c r="W1215">
        <v>2.7</v>
      </c>
      <c r="X1215">
        <f>VLOOKUP(A1215,眼底和Gensini!$A:$L,2,0)</f>
        <v>0.57950000000000002</v>
      </c>
      <c r="Y1215">
        <f>VLOOKUP($A1215,眼底和Gensini!$A:$L,2,0)</f>
        <v>0.57950000000000002</v>
      </c>
      <c r="Z1215">
        <f>VLOOKUP($A1215,眼底和Gensini!$A:$L,4,0)</f>
        <v>54</v>
      </c>
      <c r="AA1215">
        <f>VLOOKUP($A1215,眼底和Gensini!$A:$L,5,0)</f>
        <v>48.5</v>
      </c>
      <c r="AB1215">
        <f>VLOOKUP($A1215,眼底和Gensini!$A:$L,6,0)</f>
        <v>93.5</v>
      </c>
      <c r="AC1215">
        <f>VLOOKUP($A1215,眼底和Gensini!$A:$L,7,0)</f>
        <v>90</v>
      </c>
      <c r="AD1215">
        <f>VLOOKUP($A1215,眼底和Gensini!$A:$L,8,0)</f>
        <v>1.5269999999999899</v>
      </c>
      <c r="AE1215">
        <f>VLOOKUP($A1215,眼底和Gensini!$A:$L,9,0)</f>
        <v>1.643</v>
      </c>
      <c r="AF1215">
        <f>VLOOKUP($A1215,眼底和Gensini!$A:$L,10,0)</f>
        <v>0.77490000000000003</v>
      </c>
      <c r="AG1215">
        <f>VLOOKUP($A1215,眼底和Gensini!$A:$L,11,0)</f>
        <v>1.27475</v>
      </c>
      <c r="AH1215">
        <f>VLOOKUP($A1215,眼底和Gensini!$A:$L,12,0)</f>
        <v>62</v>
      </c>
    </row>
    <row r="1216" spans="1:34" x14ac:dyDescent="0.25">
      <c r="A1216">
        <v>419944</v>
      </c>
      <c r="B1216">
        <v>58</v>
      </c>
      <c r="C1216">
        <v>2</v>
      </c>
      <c r="D1216" t="s">
        <v>40</v>
      </c>
      <c r="E1216" t="s">
        <v>41</v>
      </c>
      <c r="F1216">
        <v>0</v>
      </c>
      <c r="G1216" t="s">
        <v>133</v>
      </c>
      <c r="H1216" t="s">
        <v>96</v>
      </c>
      <c r="I1216" t="s">
        <v>95</v>
      </c>
      <c r="J1216" t="s">
        <v>118</v>
      </c>
      <c r="K1216" t="s">
        <v>145</v>
      </c>
      <c r="L1216" t="s">
        <v>41</v>
      </c>
      <c r="M1216" t="s">
        <v>41</v>
      </c>
      <c r="N1216">
        <v>1</v>
      </c>
      <c r="O1216">
        <v>5.46</v>
      </c>
      <c r="P1216">
        <v>5.4</v>
      </c>
      <c r="Q1216">
        <v>0</v>
      </c>
      <c r="R1216" t="e">
        <v>#N/A</v>
      </c>
      <c r="S1216">
        <v>57</v>
      </c>
      <c r="T1216">
        <v>372</v>
      </c>
      <c r="U1216">
        <v>168</v>
      </c>
      <c r="V1216">
        <v>121</v>
      </c>
      <c r="W1216">
        <v>0.7</v>
      </c>
      <c r="X1216">
        <f>VLOOKUP(A1216,眼底和Gensini!$A:$L,2,0)</f>
        <v>0.60450000000000004</v>
      </c>
      <c r="Y1216">
        <f>VLOOKUP($A1216,眼底和Gensini!$A:$L,2,0)</f>
        <v>0.60450000000000004</v>
      </c>
      <c r="Z1216">
        <f>VLOOKUP($A1216,眼底和Gensini!$A:$L,4,0)</f>
        <v>52.5</v>
      </c>
      <c r="AA1216">
        <f>VLOOKUP($A1216,眼底和Gensini!$A:$L,5,0)</f>
        <v>60</v>
      </c>
      <c r="AB1216">
        <f>VLOOKUP($A1216,眼底和Gensini!$A:$L,6,0)</f>
        <v>87.5</v>
      </c>
      <c r="AC1216">
        <f>VLOOKUP($A1216,眼底和Gensini!$A:$L,7,0)</f>
        <v>78.5</v>
      </c>
      <c r="AD1216">
        <f>VLOOKUP($A1216,眼底和Gensini!$A:$L,8,0)</f>
        <v>1.5659999999999901</v>
      </c>
      <c r="AE1216">
        <f>VLOOKUP($A1216,眼底和Gensini!$A:$L,9,0)</f>
        <v>1.6259999999999999</v>
      </c>
      <c r="AF1216">
        <f>VLOOKUP($A1216,眼底和Gensini!$A:$L,10,0)</f>
        <v>0.83750000000000002</v>
      </c>
      <c r="AG1216">
        <f>VLOOKUP($A1216,眼底和Gensini!$A:$L,11,0)</f>
        <v>1.4663999999999999</v>
      </c>
      <c r="AH1216">
        <f>VLOOKUP($A1216,眼底和Gensini!$A:$L,12,0)</f>
        <v>0</v>
      </c>
    </row>
    <row r="1217" spans="1:34" x14ac:dyDescent="0.25">
      <c r="A1217">
        <v>419983</v>
      </c>
      <c r="B1217">
        <v>68</v>
      </c>
      <c r="C1217">
        <v>2</v>
      </c>
      <c r="D1217" t="s">
        <v>40</v>
      </c>
      <c r="E1217" t="s">
        <v>40</v>
      </c>
      <c r="F1217">
        <v>0</v>
      </c>
      <c r="G1217" t="s">
        <v>53</v>
      </c>
      <c r="H1217" t="s">
        <v>96</v>
      </c>
      <c r="I1217" t="s">
        <v>95</v>
      </c>
      <c r="J1217" t="s">
        <v>152</v>
      </c>
      <c r="K1217" t="s">
        <v>51</v>
      </c>
      <c r="L1217" t="s">
        <v>41</v>
      </c>
      <c r="M1217" t="s">
        <v>41</v>
      </c>
      <c r="N1217">
        <v>1</v>
      </c>
      <c r="O1217">
        <v>5.03</v>
      </c>
      <c r="P1217">
        <v>4.5999999999999996</v>
      </c>
      <c r="Q1217">
        <v>0</v>
      </c>
      <c r="R1217">
        <v>2</v>
      </c>
      <c r="S1217">
        <v>74</v>
      </c>
      <c r="T1217">
        <v>315</v>
      </c>
      <c r="U1217">
        <v>216</v>
      </c>
      <c r="V1217">
        <v>39</v>
      </c>
      <c r="W1217">
        <v>2.2000000000000002</v>
      </c>
      <c r="X1217">
        <f>VLOOKUP(A1217,眼底和Gensini!$A:$L,2,0)</f>
        <v>0.70499999999999896</v>
      </c>
      <c r="Y1217">
        <f>VLOOKUP($A1217,眼底和Gensini!$A:$L,2,0)</f>
        <v>0.70499999999999896</v>
      </c>
      <c r="Z1217">
        <f>VLOOKUP($A1217,眼底和Gensini!$A:$L,4,0)</f>
        <v>77.5</v>
      </c>
      <c r="AA1217">
        <f>VLOOKUP($A1217,眼底和Gensini!$A:$L,5,0)</f>
        <v>65.5</v>
      </c>
      <c r="AB1217">
        <f>VLOOKUP($A1217,眼底和Gensini!$A:$L,6,0)</f>
        <v>110.5</v>
      </c>
      <c r="AC1217">
        <f>VLOOKUP($A1217,眼底和Gensini!$A:$L,7,0)</f>
        <v>102</v>
      </c>
      <c r="AD1217">
        <f>VLOOKUP($A1217,眼底和Gensini!$A:$L,8,0)</f>
        <v>1.4484999999999999</v>
      </c>
      <c r="AE1217">
        <f>VLOOKUP($A1217,眼底和Gensini!$A:$L,9,0)</f>
        <v>1.5885</v>
      </c>
      <c r="AF1217">
        <f>VLOOKUP($A1217,眼底和Gensini!$A:$L,10,0)</f>
        <v>0.79854999999999998</v>
      </c>
      <c r="AG1217">
        <f>VLOOKUP($A1217,眼底和Gensini!$A:$L,11,0)</f>
        <v>1.2572000000000001</v>
      </c>
      <c r="AH1217">
        <f>VLOOKUP($A1217,眼底和Gensini!$A:$L,12,0)</f>
        <v>0</v>
      </c>
    </row>
    <row r="1218" spans="1:34" x14ac:dyDescent="0.25">
      <c r="A1218">
        <v>218130</v>
      </c>
      <c r="B1218">
        <v>38</v>
      </c>
      <c r="C1218">
        <v>1</v>
      </c>
      <c r="D1218" t="s">
        <v>41</v>
      </c>
      <c r="E1218" t="s">
        <v>41</v>
      </c>
      <c r="F1218">
        <v>0</v>
      </c>
      <c r="G1218" t="s">
        <v>195</v>
      </c>
      <c r="H1218" t="s">
        <v>173</v>
      </c>
      <c r="I1218" t="s">
        <v>95</v>
      </c>
      <c r="J1218" t="s">
        <v>64</v>
      </c>
      <c r="K1218" t="s">
        <v>46</v>
      </c>
      <c r="L1218" t="s">
        <v>40</v>
      </c>
      <c r="M1218" t="s">
        <v>40</v>
      </c>
      <c r="N1218">
        <v>1</v>
      </c>
      <c r="O1218">
        <v>7.01</v>
      </c>
      <c r="P1218">
        <v>4.5999999999999996</v>
      </c>
      <c r="Q1218">
        <v>0</v>
      </c>
      <c r="R1218" t="s">
        <v>52</v>
      </c>
      <c r="S1218">
        <v>82</v>
      </c>
      <c r="T1218">
        <v>410</v>
      </c>
      <c r="U1218">
        <v>116</v>
      </c>
      <c r="V1218">
        <v>83</v>
      </c>
      <c r="W1218">
        <v>3</v>
      </c>
      <c r="X1218">
        <f>VLOOKUP(A1218,眼底和Gensini!$A:$L,2,0)</f>
        <v>0.59250000000000003</v>
      </c>
      <c r="Y1218">
        <f>VLOOKUP($A1218,眼底和Gensini!$A:$L,2,0)</f>
        <v>0.59250000000000003</v>
      </c>
      <c r="Z1218">
        <f>VLOOKUP($A1218,眼底和Gensini!$A:$L,4,0)</f>
        <v>56.5</v>
      </c>
      <c r="AA1218">
        <f>VLOOKUP($A1218,眼底和Gensini!$A:$L,5,0)</f>
        <v>60</v>
      </c>
      <c r="AB1218">
        <f>VLOOKUP($A1218,眼底和Gensini!$A:$L,6,0)</f>
        <v>95.5</v>
      </c>
      <c r="AC1218">
        <f>VLOOKUP($A1218,眼底和Gensini!$A:$L,7,0)</f>
        <v>103</v>
      </c>
      <c r="AD1218">
        <f>VLOOKUP($A1218,眼底和Gensini!$A:$L,8,0)</f>
        <v>1.625</v>
      </c>
      <c r="AE1218">
        <f>VLOOKUP($A1218,眼底和Gensini!$A:$L,9,0)</f>
        <v>1.665</v>
      </c>
      <c r="AF1218">
        <f>VLOOKUP($A1218,眼底和Gensini!$A:$L,10,0)</f>
        <v>1.0398000000000001</v>
      </c>
      <c r="AG1218">
        <f>VLOOKUP($A1218,眼底和Gensini!$A:$L,11,0)</f>
        <v>1.4868999999999899</v>
      </c>
      <c r="AH1218">
        <f>VLOOKUP($A1218,眼底和Gensini!$A:$L,12,0)</f>
        <v>0</v>
      </c>
    </row>
    <row r="1219" spans="1:34" x14ac:dyDescent="0.25">
      <c r="A1219">
        <v>266321</v>
      </c>
      <c r="B1219">
        <v>59</v>
      </c>
      <c r="C1219">
        <v>2</v>
      </c>
      <c r="D1219" t="s">
        <v>40</v>
      </c>
      <c r="E1219" t="s">
        <v>41</v>
      </c>
      <c r="F1219">
        <v>0</v>
      </c>
      <c r="G1219" t="s">
        <v>153</v>
      </c>
      <c r="H1219" t="s">
        <v>51</v>
      </c>
      <c r="I1219" t="s">
        <v>83</v>
      </c>
      <c r="J1219" t="s">
        <v>87</v>
      </c>
      <c r="K1219" t="s">
        <v>60</v>
      </c>
      <c r="L1219" t="s">
        <v>40</v>
      </c>
      <c r="M1219" t="s">
        <v>40</v>
      </c>
      <c r="N1219">
        <v>1</v>
      </c>
      <c r="O1219">
        <v>6.09</v>
      </c>
      <c r="P1219">
        <v>4.5999999999999996</v>
      </c>
      <c r="Q1219">
        <v>0</v>
      </c>
      <c r="R1219" t="s">
        <v>52</v>
      </c>
      <c r="S1219">
        <v>48</v>
      </c>
      <c r="T1219">
        <v>276</v>
      </c>
      <c r="U1219">
        <v>154</v>
      </c>
      <c r="V1219">
        <v>74</v>
      </c>
      <c r="W1219">
        <v>4.4000000000000004</v>
      </c>
      <c r="X1219">
        <f>VLOOKUP(A1219,眼底和Gensini!$A:$L,2,0)</f>
        <v>0.628</v>
      </c>
      <c r="Y1219">
        <f>VLOOKUP($A1219,眼底和Gensini!$A:$L,2,0)</f>
        <v>0.628</v>
      </c>
      <c r="Z1219">
        <f>VLOOKUP($A1219,眼底和Gensini!$A:$L,4,0)</f>
        <v>55</v>
      </c>
      <c r="AA1219">
        <f>VLOOKUP($A1219,眼底和Gensini!$A:$L,5,0)</f>
        <v>52</v>
      </c>
      <c r="AB1219">
        <f>VLOOKUP($A1219,眼底和Gensini!$A:$L,6,0)</f>
        <v>83.5</v>
      </c>
      <c r="AC1219">
        <f>VLOOKUP($A1219,眼底和Gensini!$A:$L,7,0)</f>
        <v>77</v>
      </c>
      <c r="AD1219">
        <f>VLOOKUP($A1219,眼底和Gensini!$A:$L,8,0)</f>
        <v>1.5545</v>
      </c>
      <c r="AE1219">
        <f>VLOOKUP($A1219,眼底和Gensini!$A:$L,9,0)</f>
        <v>1.6475</v>
      </c>
      <c r="AF1219">
        <f>VLOOKUP($A1219,眼底和Gensini!$A:$L,10,0)</f>
        <v>0.90215000000000001</v>
      </c>
      <c r="AG1219">
        <f>VLOOKUP($A1219,眼底和Gensini!$A:$L,11,0)</f>
        <v>1.57165</v>
      </c>
      <c r="AH1219">
        <f>VLOOKUP($A1219,眼底和Gensini!$A:$L,12,0)</f>
        <v>0</v>
      </c>
    </row>
    <row r="1220" spans="1:34" x14ac:dyDescent="0.25">
      <c r="A1220">
        <v>30494</v>
      </c>
      <c r="B1220">
        <v>58</v>
      </c>
      <c r="C1220">
        <v>2</v>
      </c>
      <c r="D1220" t="s">
        <v>40</v>
      </c>
      <c r="E1220" t="s">
        <v>41</v>
      </c>
      <c r="F1220">
        <v>0</v>
      </c>
      <c r="G1220" t="s">
        <v>133</v>
      </c>
      <c r="H1220" t="s">
        <v>101</v>
      </c>
      <c r="I1220" t="s">
        <v>63</v>
      </c>
      <c r="J1220" t="s">
        <v>45</v>
      </c>
      <c r="K1220" t="s">
        <v>69</v>
      </c>
      <c r="L1220" t="s">
        <v>41</v>
      </c>
      <c r="M1220" t="s">
        <v>41</v>
      </c>
      <c r="N1220">
        <v>1</v>
      </c>
      <c r="O1220">
        <v>3.44</v>
      </c>
      <c r="P1220">
        <v>5.6</v>
      </c>
      <c r="Q1220">
        <v>0</v>
      </c>
      <c r="R1220" t="s">
        <v>52</v>
      </c>
      <c r="S1220">
        <v>27</v>
      </c>
      <c r="T1220">
        <v>259</v>
      </c>
      <c r="U1220">
        <v>199</v>
      </c>
      <c r="V1220">
        <v>70</v>
      </c>
      <c r="W1220">
        <v>2.1</v>
      </c>
      <c r="X1220">
        <f>VLOOKUP(A1220,眼底和Gensini!$A:$L,2,0)</f>
        <v>0.83999999999999897</v>
      </c>
      <c r="Y1220">
        <f>VLOOKUP($A1220,眼底和Gensini!$A:$L,2,0)</f>
        <v>0.83999999999999897</v>
      </c>
      <c r="Z1220">
        <f>VLOOKUP($A1220,眼底和Gensini!$A:$L,4,0)</f>
        <v>53</v>
      </c>
      <c r="AA1220">
        <f>VLOOKUP($A1220,眼底和Gensini!$A:$L,5,0)</f>
        <v>50.5</v>
      </c>
      <c r="AB1220">
        <f>VLOOKUP($A1220,眼底和Gensini!$A:$L,6,0)</f>
        <v>63.5</v>
      </c>
      <c r="AC1220">
        <f>VLOOKUP($A1220,眼底和Gensini!$A:$L,7,0)</f>
        <v>59.5</v>
      </c>
      <c r="AD1220">
        <f>VLOOKUP($A1220,眼底和Gensini!$A:$L,8,0)</f>
        <v>1.47749999999999</v>
      </c>
      <c r="AE1220">
        <f>VLOOKUP($A1220,眼底和Gensini!$A:$L,9,0)</f>
        <v>1.5594999999999899</v>
      </c>
      <c r="AF1220">
        <f>VLOOKUP($A1220,眼底和Gensini!$A:$L,10,0)</f>
        <v>0.72635000000000005</v>
      </c>
      <c r="AG1220">
        <f>VLOOKUP($A1220,眼底和Gensini!$A:$L,11,0)</f>
        <v>1.39775</v>
      </c>
      <c r="AH1220">
        <f>VLOOKUP($A1220,眼底和Gensini!$A:$L,12,0)</f>
        <v>0</v>
      </c>
    </row>
    <row r="1221" spans="1:34" x14ac:dyDescent="0.25">
      <c r="A1221">
        <v>163442</v>
      </c>
      <c r="B1221">
        <v>73</v>
      </c>
      <c r="C1221">
        <v>2</v>
      </c>
      <c r="D1221" t="s">
        <v>40</v>
      </c>
      <c r="E1221" t="s">
        <v>41</v>
      </c>
      <c r="F1221">
        <v>0</v>
      </c>
      <c r="G1221" t="s">
        <v>149</v>
      </c>
      <c r="H1221" t="s">
        <v>62</v>
      </c>
      <c r="I1221" t="s">
        <v>60</v>
      </c>
      <c r="J1221" t="s">
        <v>132</v>
      </c>
      <c r="K1221" t="s">
        <v>85</v>
      </c>
      <c r="L1221" t="s">
        <v>40</v>
      </c>
      <c r="M1221" t="s">
        <v>40</v>
      </c>
      <c r="N1221">
        <v>1</v>
      </c>
      <c r="O1221">
        <v>4.1900000000000004</v>
      </c>
      <c r="P1221">
        <v>6.1</v>
      </c>
      <c r="Q1221" t="e">
        <v>#N/A</v>
      </c>
      <c r="R1221">
        <v>16.600000000000001</v>
      </c>
      <c r="S1221">
        <v>57</v>
      </c>
      <c r="T1221">
        <v>288</v>
      </c>
      <c r="U1221">
        <v>153</v>
      </c>
      <c r="V1221">
        <v>36</v>
      </c>
      <c r="W1221">
        <v>2.4</v>
      </c>
      <c r="X1221" t="e">
        <f>VLOOKUP(A1221,眼底和Gensini!$A:$L,2,0)</f>
        <v>#N/A</v>
      </c>
      <c r="Y1221" t="e">
        <f>VLOOKUP($A1221,眼底和Gensini!$A:$L,2,0)</f>
        <v>#N/A</v>
      </c>
      <c r="Z1221" t="e">
        <f>VLOOKUP($A1221,眼底和Gensini!$A:$L,4,0)</f>
        <v>#N/A</v>
      </c>
      <c r="AA1221" t="e">
        <f>VLOOKUP($A1221,眼底和Gensini!$A:$L,5,0)</f>
        <v>#N/A</v>
      </c>
      <c r="AB1221" t="e">
        <f>VLOOKUP($A1221,眼底和Gensini!$A:$L,6,0)</f>
        <v>#N/A</v>
      </c>
      <c r="AC1221" t="e">
        <f>VLOOKUP($A1221,眼底和Gensini!$A:$L,7,0)</f>
        <v>#N/A</v>
      </c>
      <c r="AD1221" t="e">
        <f>VLOOKUP($A1221,眼底和Gensini!$A:$L,8,0)</f>
        <v>#N/A</v>
      </c>
      <c r="AE1221" t="e">
        <f>VLOOKUP($A1221,眼底和Gensini!$A:$L,9,0)</f>
        <v>#N/A</v>
      </c>
      <c r="AF1221" t="e">
        <f>VLOOKUP($A1221,眼底和Gensini!$A:$L,10,0)</f>
        <v>#N/A</v>
      </c>
      <c r="AG1221" t="e">
        <f>VLOOKUP($A1221,眼底和Gensini!$A:$L,11,0)</f>
        <v>#N/A</v>
      </c>
      <c r="AH1221" t="e">
        <f>VLOOKUP($A1221,眼底和Gensini!$A:$L,12,0)</f>
        <v>#N/A</v>
      </c>
    </row>
    <row r="1222" spans="1:34" x14ac:dyDescent="0.25">
      <c r="A1222">
        <v>400473</v>
      </c>
      <c r="B1222">
        <v>53</v>
      </c>
      <c r="C1222">
        <v>1</v>
      </c>
      <c r="D1222" t="s">
        <v>41</v>
      </c>
      <c r="E1222" t="s">
        <v>41</v>
      </c>
      <c r="F1222">
        <v>0</v>
      </c>
      <c r="G1222" t="s">
        <v>91</v>
      </c>
      <c r="H1222" t="s">
        <v>58</v>
      </c>
      <c r="I1222" t="s">
        <v>72</v>
      </c>
      <c r="J1222" t="s">
        <v>50</v>
      </c>
      <c r="K1222" t="s">
        <v>69</v>
      </c>
      <c r="L1222" t="s">
        <v>40</v>
      </c>
      <c r="M1222" t="s">
        <v>40</v>
      </c>
      <c r="N1222">
        <v>1</v>
      </c>
      <c r="O1222">
        <v>2.83</v>
      </c>
      <c r="P1222">
        <v>4.7</v>
      </c>
      <c r="Q1222">
        <v>80</v>
      </c>
      <c r="R1222" t="e">
        <v>#N/A</v>
      </c>
      <c r="S1222" t="e">
        <v>#N/A</v>
      </c>
      <c r="T1222" t="e">
        <v>#N/A</v>
      </c>
      <c r="U1222" t="e">
        <v>#N/A</v>
      </c>
      <c r="V1222" t="e">
        <v>#N/A</v>
      </c>
      <c r="W1222" t="e">
        <v>#N/A</v>
      </c>
      <c r="X1222">
        <f>VLOOKUP(A1222,眼底和Gensini!$A:$L,2,0)</f>
        <v>0.62250000000000005</v>
      </c>
      <c r="Y1222">
        <f>VLOOKUP($A1222,眼底和Gensini!$A:$L,2,0)</f>
        <v>0.62250000000000005</v>
      </c>
      <c r="Z1222">
        <f>VLOOKUP($A1222,眼底和Gensini!$A:$L,4,0)</f>
        <v>64</v>
      </c>
      <c r="AA1222">
        <f>VLOOKUP($A1222,眼底和Gensini!$A:$L,5,0)</f>
        <v>71.5</v>
      </c>
      <c r="AB1222">
        <f>VLOOKUP($A1222,眼底和Gensini!$A:$L,6,0)</f>
        <v>106.5</v>
      </c>
      <c r="AC1222">
        <f>VLOOKUP($A1222,眼底和Gensini!$A:$L,7,0)</f>
        <v>104.5</v>
      </c>
      <c r="AD1222">
        <f>VLOOKUP($A1222,眼底和Gensini!$A:$L,8,0)</f>
        <v>1.6904999999999999</v>
      </c>
      <c r="AE1222">
        <f>VLOOKUP($A1222,眼底和Gensini!$A:$L,9,0)</f>
        <v>1.6665000000000001</v>
      </c>
      <c r="AF1222">
        <f>VLOOKUP($A1222,眼底和Gensini!$A:$L,10,0)</f>
        <v>1.30375</v>
      </c>
      <c r="AG1222">
        <f>VLOOKUP($A1222,眼底和Gensini!$A:$L,11,0)</f>
        <v>1.0644</v>
      </c>
      <c r="AH1222">
        <f>VLOOKUP($A1222,眼底和Gensini!$A:$L,12,0)</f>
        <v>80</v>
      </c>
    </row>
    <row r="1223" spans="1:34" x14ac:dyDescent="0.25">
      <c r="A1223">
        <v>420064</v>
      </c>
      <c r="B1223">
        <v>66</v>
      </c>
      <c r="C1223">
        <v>2</v>
      </c>
      <c r="D1223" t="s">
        <v>40</v>
      </c>
      <c r="E1223" t="s">
        <v>41</v>
      </c>
      <c r="F1223">
        <v>0</v>
      </c>
      <c r="G1223" t="s">
        <v>138</v>
      </c>
      <c r="H1223" t="s">
        <v>145</v>
      </c>
      <c r="I1223" t="s">
        <v>72</v>
      </c>
      <c r="J1223" t="s">
        <v>103</v>
      </c>
      <c r="K1223" t="s">
        <v>69</v>
      </c>
      <c r="L1223" t="s">
        <v>41</v>
      </c>
      <c r="M1223" t="s">
        <v>41</v>
      </c>
      <c r="N1223">
        <v>1</v>
      </c>
      <c r="O1223">
        <v>3.18</v>
      </c>
      <c r="P1223">
        <v>5.2</v>
      </c>
      <c r="Q1223">
        <v>3</v>
      </c>
      <c r="R1223" t="s">
        <v>52</v>
      </c>
      <c r="S1223">
        <v>58</v>
      </c>
      <c r="T1223">
        <v>344</v>
      </c>
      <c r="U1223">
        <v>175</v>
      </c>
      <c r="V1223">
        <v>80</v>
      </c>
      <c r="W1223">
        <v>3.3</v>
      </c>
      <c r="X1223">
        <f>VLOOKUP(A1223,眼底和Gensini!$A:$L,2,0)</f>
        <v>0.83599999999999997</v>
      </c>
      <c r="Y1223">
        <f>VLOOKUP($A1223,眼底和Gensini!$A:$L,2,0)</f>
        <v>0.83599999999999997</v>
      </c>
      <c r="Z1223">
        <f>VLOOKUP($A1223,眼底和Gensini!$A:$L,4,0)</f>
        <v>60.5</v>
      </c>
      <c r="AA1223">
        <f>VLOOKUP($A1223,眼底和Gensini!$A:$L,5,0)</f>
        <v>37.5</v>
      </c>
      <c r="AB1223">
        <f>VLOOKUP($A1223,眼底和Gensini!$A:$L,6,0)</f>
        <v>73</v>
      </c>
      <c r="AC1223">
        <f>VLOOKUP($A1223,眼底和Gensini!$A:$L,7,0)</f>
        <v>75.5</v>
      </c>
      <c r="AD1223">
        <f>VLOOKUP($A1223,眼底和Gensini!$A:$L,8,0)</f>
        <v>1.4404999999999999</v>
      </c>
      <c r="AE1223">
        <f>VLOOKUP($A1223,眼底和Gensini!$A:$L,9,0)</f>
        <v>1.4484999999999999</v>
      </c>
      <c r="AF1223">
        <f>VLOOKUP($A1223,眼底和Gensini!$A:$L,10,0)</f>
        <v>0.92659999999999998</v>
      </c>
      <c r="AG1223">
        <f>VLOOKUP($A1223,眼底和Gensini!$A:$L,11,0)</f>
        <v>1.3119499999999999</v>
      </c>
      <c r="AH1223">
        <f>VLOOKUP($A1223,眼底和Gensini!$A:$L,12,0)</f>
        <v>3</v>
      </c>
    </row>
    <row r="1224" spans="1:34" x14ac:dyDescent="0.25">
      <c r="A1224">
        <v>92624</v>
      </c>
      <c r="B1224">
        <v>76</v>
      </c>
      <c r="C1224">
        <v>1</v>
      </c>
      <c r="D1224" t="s">
        <v>40</v>
      </c>
      <c r="E1224" t="s">
        <v>41</v>
      </c>
      <c r="F1224">
        <v>0</v>
      </c>
      <c r="G1224" t="s">
        <v>87</v>
      </c>
      <c r="H1224" t="s">
        <v>72</v>
      </c>
      <c r="I1224" t="s">
        <v>43</v>
      </c>
      <c r="J1224" t="s">
        <v>159</v>
      </c>
      <c r="K1224" t="s">
        <v>43</v>
      </c>
      <c r="L1224" t="s">
        <v>41</v>
      </c>
      <c r="M1224" t="s">
        <v>40</v>
      </c>
      <c r="N1224">
        <v>1</v>
      </c>
      <c r="O1224">
        <v>3.5</v>
      </c>
      <c r="P1224">
        <v>4.5999999999999996</v>
      </c>
      <c r="Q1224">
        <v>152</v>
      </c>
      <c r="R1224" t="s">
        <v>52</v>
      </c>
      <c r="S1224">
        <v>70</v>
      </c>
      <c r="T1224">
        <v>306</v>
      </c>
      <c r="U1224">
        <v>149</v>
      </c>
      <c r="V1224">
        <v>115</v>
      </c>
      <c r="W1224">
        <v>3.5</v>
      </c>
      <c r="X1224">
        <f>VLOOKUP(A1224,眼底和Gensini!$A:$L,2,0)</f>
        <v>0.6865</v>
      </c>
      <c r="Y1224">
        <f>VLOOKUP($A1224,眼底和Gensini!$A:$L,2,0)</f>
        <v>0.6865</v>
      </c>
      <c r="Z1224">
        <f>VLOOKUP($A1224,眼底和Gensini!$A:$L,4,0)</f>
        <v>54</v>
      </c>
      <c r="AA1224">
        <f>VLOOKUP($A1224,眼底和Gensini!$A:$L,5,0)</f>
        <v>0</v>
      </c>
      <c r="AB1224">
        <f>VLOOKUP($A1224,眼底和Gensini!$A:$L,6,0)</f>
        <v>79</v>
      </c>
      <c r="AC1224">
        <f>VLOOKUP($A1224,眼底和Gensini!$A:$L,7,0)</f>
        <v>71</v>
      </c>
      <c r="AD1224">
        <f>VLOOKUP($A1224,眼底和Gensini!$A:$L,8,0)</f>
        <v>1.3554999999999999</v>
      </c>
      <c r="AE1224">
        <f>VLOOKUP($A1224,眼底和Gensini!$A:$L,9,0)</f>
        <v>1.3394999999999899</v>
      </c>
      <c r="AF1224">
        <f>VLOOKUP($A1224,眼底和Gensini!$A:$L,10,0)</f>
        <v>0.80739999999999901</v>
      </c>
      <c r="AG1224">
        <f>VLOOKUP($A1224,眼底和Gensini!$A:$L,11,0)</f>
        <v>0.95899999999999996</v>
      </c>
      <c r="AH1224">
        <f>VLOOKUP($A1224,眼底和Gensini!$A:$L,12,0)</f>
        <v>152</v>
      </c>
    </row>
    <row r="1225" spans="1:34" x14ac:dyDescent="0.25">
      <c r="A1225">
        <v>420005</v>
      </c>
      <c r="B1225">
        <v>65</v>
      </c>
      <c r="C1225">
        <v>1</v>
      </c>
      <c r="D1225" t="s">
        <v>40</v>
      </c>
      <c r="E1225" t="s">
        <v>41</v>
      </c>
      <c r="F1225">
        <v>0</v>
      </c>
      <c r="G1225" t="s">
        <v>88</v>
      </c>
      <c r="H1225" t="s">
        <v>92</v>
      </c>
      <c r="I1225" t="s">
        <v>95</v>
      </c>
      <c r="J1225" t="s">
        <v>82</v>
      </c>
      <c r="K1225" t="s">
        <v>86</v>
      </c>
      <c r="L1225" t="s">
        <v>41</v>
      </c>
      <c r="M1225" t="s">
        <v>41</v>
      </c>
      <c r="N1225">
        <v>1</v>
      </c>
      <c r="O1225">
        <v>3.49</v>
      </c>
      <c r="P1225">
        <v>7.2</v>
      </c>
      <c r="Q1225">
        <v>0</v>
      </c>
      <c r="R1225" t="e">
        <v>#N/A</v>
      </c>
      <c r="S1225">
        <v>60</v>
      </c>
      <c r="T1225">
        <v>212</v>
      </c>
      <c r="U1225">
        <v>128</v>
      </c>
      <c r="V1225">
        <v>25</v>
      </c>
      <c r="W1225">
        <v>2.6</v>
      </c>
      <c r="X1225">
        <f>VLOOKUP(A1225,眼底和Gensini!$A:$L,2,0)</f>
        <v>0.67749999999999899</v>
      </c>
      <c r="Y1225">
        <f>VLOOKUP($A1225,眼底和Gensini!$A:$L,2,0)</f>
        <v>0.67749999999999899</v>
      </c>
      <c r="Z1225">
        <f>VLOOKUP($A1225,眼底和Gensini!$A:$L,4,0)</f>
        <v>65</v>
      </c>
      <c r="AA1225">
        <f>VLOOKUP($A1225,眼底和Gensini!$A:$L,5,0)</f>
        <v>63</v>
      </c>
      <c r="AB1225">
        <f>VLOOKUP($A1225,眼底和Gensini!$A:$L,6,0)</f>
        <v>100</v>
      </c>
      <c r="AC1225">
        <f>VLOOKUP($A1225,眼底和Gensini!$A:$L,7,0)</f>
        <v>113</v>
      </c>
      <c r="AD1225">
        <f>VLOOKUP($A1225,眼底和Gensini!$A:$L,8,0)</f>
        <v>1.5095000000000001</v>
      </c>
      <c r="AE1225">
        <f>VLOOKUP($A1225,眼底和Gensini!$A:$L,9,0)</f>
        <v>1.5719999999999901</v>
      </c>
      <c r="AF1225">
        <f>VLOOKUP($A1225,眼底和Gensini!$A:$L,10,0)</f>
        <v>0.88195000000000001</v>
      </c>
      <c r="AG1225">
        <f>VLOOKUP($A1225,眼底和Gensini!$A:$L,11,0)</f>
        <v>1.2846500000000001</v>
      </c>
      <c r="AH1225">
        <f>VLOOKUP($A1225,眼底和Gensini!$A:$L,12,0)</f>
        <v>0</v>
      </c>
    </row>
    <row r="1226" spans="1:34" x14ac:dyDescent="0.25">
      <c r="A1226">
        <v>300141</v>
      </c>
      <c r="B1226">
        <v>48</v>
      </c>
      <c r="C1226">
        <v>1</v>
      </c>
      <c r="D1226" t="s">
        <v>41</v>
      </c>
      <c r="E1226" t="s">
        <v>41</v>
      </c>
      <c r="F1226">
        <v>0</v>
      </c>
      <c r="G1226" t="s">
        <v>124</v>
      </c>
      <c r="H1226" t="s">
        <v>43</v>
      </c>
      <c r="I1226" t="s">
        <v>55</v>
      </c>
      <c r="J1226" t="s">
        <v>97</v>
      </c>
      <c r="K1226" t="s">
        <v>83</v>
      </c>
      <c r="L1226" t="s">
        <v>40</v>
      </c>
      <c r="M1226" t="s">
        <v>40</v>
      </c>
      <c r="N1226">
        <v>1</v>
      </c>
      <c r="O1226">
        <v>2.69</v>
      </c>
      <c r="P1226">
        <v>6.6</v>
      </c>
      <c r="Q1226">
        <v>20</v>
      </c>
      <c r="R1226" t="s">
        <v>52</v>
      </c>
      <c r="S1226">
        <v>79</v>
      </c>
      <c r="T1226">
        <v>372</v>
      </c>
      <c r="U1226">
        <v>161</v>
      </c>
      <c r="V1226">
        <v>110</v>
      </c>
      <c r="W1226">
        <v>3.4</v>
      </c>
      <c r="X1226">
        <f>VLOOKUP(A1226,眼底和Gensini!$A:$L,2,0)</f>
        <v>0.75249999999999895</v>
      </c>
      <c r="Y1226">
        <f>VLOOKUP($A1226,眼底和Gensini!$A:$L,2,0)</f>
        <v>0.75249999999999895</v>
      </c>
      <c r="Z1226">
        <f>VLOOKUP($A1226,眼底和Gensini!$A:$L,4,0)</f>
        <v>63.5</v>
      </c>
      <c r="AA1226">
        <f>VLOOKUP($A1226,眼底和Gensini!$A:$L,5,0)</f>
        <v>59</v>
      </c>
      <c r="AB1226">
        <f>VLOOKUP($A1226,眼底和Gensini!$A:$L,6,0)</f>
        <v>85</v>
      </c>
      <c r="AC1226">
        <f>VLOOKUP($A1226,眼底和Gensini!$A:$L,7,0)</f>
        <v>92.5</v>
      </c>
      <c r="AD1226">
        <f>VLOOKUP($A1226,眼底和Gensini!$A:$L,8,0)</f>
        <v>1.66</v>
      </c>
      <c r="AE1226">
        <f>VLOOKUP($A1226,眼底和Gensini!$A:$L,9,0)</f>
        <v>1.6335</v>
      </c>
      <c r="AF1226">
        <f>VLOOKUP($A1226,眼底和Gensini!$A:$L,10,0)</f>
        <v>0.72809999999999997</v>
      </c>
      <c r="AG1226">
        <f>VLOOKUP($A1226,眼底和Gensini!$A:$L,11,0)</f>
        <v>1.2962499999999999</v>
      </c>
      <c r="AH1226">
        <f>VLOOKUP($A1226,眼底和Gensini!$A:$L,12,0)</f>
        <v>20</v>
      </c>
    </row>
    <row r="1227" spans="1:34" x14ac:dyDescent="0.25">
      <c r="A1227">
        <v>415322</v>
      </c>
      <c r="B1227">
        <v>52</v>
      </c>
      <c r="C1227">
        <v>1</v>
      </c>
      <c r="D1227" t="s">
        <v>40</v>
      </c>
      <c r="E1227" t="s">
        <v>41</v>
      </c>
      <c r="F1227">
        <v>0</v>
      </c>
      <c r="G1227" t="s">
        <v>57</v>
      </c>
      <c r="H1227" t="s">
        <v>55</v>
      </c>
      <c r="I1227" t="s">
        <v>70</v>
      </c>
      <c r="J1227" t="s">
        <v>103</v>
      </c>
      <c r="K1227" t="s">
        <v>55</v>
      </c>
      <c r="L1227" t="s">
        <v>41</v>
      </c>
      <c r="M1227" t="s">
        <v>40</v>
      </c>
      <c r="N1227">
        <v>1</v>
      </c>
      <c r="O1227">
        <v>3.74</v>
      </c>
      <c r="P1227">
        <v>3.7</v>
      </c>
      <c r="Q1227">
        <v>48</v>
      </c>
      <c r="R1227" t="s">
        <v>52</v>
      </c>
      <c r="S1227">
        <v>62</v>
      </c>
      <c r="T1227">
        <v>349</v>
      </c>
      <c r="U1227">
        <v>127</v>
      </c>
      <c r="V1227">
        <v>39</v>
      </c>
      <c r="W1227">
        <v>7</v>
      </c>
      <c r="X1227">
        <f>VLOOKUP(A1227,眼底和Gensini!$A:$L,2,0)</f>
        <v>0.71399999999999997</v>
      </c>
      <c r="Y1227">
        <f>VLOOKUP($A1227,眼底和Gensini!$A:$L,2,0)</f>
        <v>0.71399999999999997</v>
      </c>
      <c r="Z1227">
        <f>VLOOKUP($A1227,眼底和Gensini!$A:$L,4,0)</f>
        <v>72.5</v>
      </c>
      <c r="AA1227">
        <f>VLOOKUP($A1227,眼底和Gensini!$A:$L,5,0)</f>
        <v>66</v>
      </c>
      <c r="AB1227">
        <f>VLOOKUP($A1227,眼底和Gensini!$A:$L,6,0)</f>
        <v>102</v>
      </c>
      <c r="AC1227">
        <f>VLOOKUP($A1227,眼底和Gensini!$A:$L,7,0)</f>
        <v>123</v>
      </c>
      <c r="AD1227">
        <f>VLOOKUP($A1227,眼底和Gensini!$A:$L,8,0)</f>
        <v>1.5265</v>
      </c>
      <c r="AE1227">
        <f>VLOOKUP($A1227,眼底和Gensini!$A:$L,9,0)</f>
        <v>1.60849999999999</v>
      </c>
      <c r="AF1227">
        <f>VLOOKUP($A1227,眼底和Gensini!$A:$L,10,0)</f>
        <v>1.79409999999999</v>
      </c>
      <c r="AG1227">
        <f>VLOOKUP($A1227,眼底和Gensini!$A:$L,11,0)</f>
        <v>1.9658500000000001</v>
      </c>
      <c r="AH1227">
        <f>VLOOKUP($A1227,眼底和Gensini!$A:$L,12,0)</f>
        <v>48</v>
      </c>
    </row>
    <row r="1228" spans="1:34" x14ac:dyDescent="0.25">
      <c r="A1228">
        <v>420191</v>
      </c>
      <c r="B1228">
        <v>57</v>
      </c>
      <c r="C1228">
        <v>1</v>
      </c>
      <c r="D1228" t="s">
        <v>41</v>
      </c>
      <c r="E1228" t="s">
        <v>40</v>
      </c>
      <c r="F1228">
        <v>0</v>
      </c>
      <c r="G1228" t="s">
        <v>110</v>
      </c>
      <c r="H1228" t="e">
        <v>#N/A</v>
      </c>
      <c r="I1228" t="s">
        <v>108</v>
      </c>
      <c r="J1228" t="s">
        <v>71</v>
      </c>
      <c r="K1228" t="s">
        <v>112</v>
      </c>
      <c r="L1228" t="s">
        <v>41</v>
      </c>
      <c r="M1228" t="s">
        <v>41</v>
      </c>
      <c r="N1228">
        <v>1</v>
      </c>
      <c r="O1228">
        <v>2.89</v>
      </c>
      <c r="P1228">
        <v>5.3</v>
      </c>
      <c r="Q1228">
        <v>24</v>
      </c>
      <c r="R1228">
        <v>15.5</v>
      </c>
      <c r="S1228">
        <v>77</v>
      </c>
      <c r="T1228">
        <v>408</v>
      </c>
      <c r="U1228">
        <v>142</v>
      </c>
      <c r="V1228">
        <v>72</v>
      </c>
      <c r="W1228">
        <v>2.9</v>
      </c>
      <c r="X1228">
        <f>VLOOKUP(A1228,眼底和Gensini!$A:$L,2,0)</f>
        <v>0.6925</v>
      </c>
      <c r="Y1228">
        <f>VLOOKUP($A1228,眼底和Gensini!$A:$L,2,0)</f>
        <v>0.6925</v>
      </c>
      <c r="Z1228">
        <f>VLOOKUP($A1228,眼底和Gensini!$A:$L,4,0)</f>
        <v>60.5</v>
      </c>
      <c r="AA1228">
        <f>VLOOKUP($A1228,眼底和Gensini!$A:$L,5,0)</f>
        <v>65</v>
      </c>
      <c r="AB1228">
        <f>VLOOKUP($A1228,眼底和Gensini!$A:$L,6,0)</f>
        <v>88</v>
      </c>
      <c r="AC1228">
        <f>VLOOKUP($A1228,眼底和Gensini!$A:$L,7,0)</f>
        <v>93</v>
      </c>
      <c r="AD1228">
        <f>VLOOKUP($A1228,眼底和Gensini!$A:$L,8,0)</f>
        <v>1.58449999999999</v>
      </c>
      <c r="AE1228">
        <f>VLOOKUP($A1228,眼底和Gensini!$A:$L,9,0)</f>
        <v>1.6364999999999901</v>
      </c>
      <c r="AF1228">
        <f>VLOOKUP($A1228,眼底和Gensini!$A:$L,10,0)</f>
        <v>1.2193000000000001</v>
      </c>
      <c r="AG1228">
        <f>VLOOKUP($A1228,眼底和Gensini!$A:$L,11,0)</f>
        <v>1.58785</v>
      </c>
      <c r="AH1228">
        <f>VLOOKUP($A1228,眼底和Gensini!$A:$L,12,0)</f>
        <v>24</v>
      </c>
    </row>
    <row r="1229" spans="1:34" x14ac:dyDescent="0.25">
      <c r="A1229">
        <v>400916</v>
      </c>
      <c r="B1229">
        <v>65</v>
      </c>
      <c r="C1229">
        <v>1</v>
      </c>
      <c r="D1229" t="s">
        <v>40</v>
      </c>
      <c r="E1229" t="s">
        <v>41</v>
      </c>
      <c r="F1229">
        <v>0</v>
      </c>
      <c r="G1229" t="s">
        <v>107</v>
      </c>
      <c r="H1229" t="s">
        <v>80</v>
      </c>
      <c r="I1229" t="s">
        <v>55</v>
      </c>
      <c r="J1229" t="s">
        <v>135</v>
      </c>
      <c r="K1229" t="s">
        <v>83</v>
      </c>
      <c r="L1229" t="s">
        <v>40</v>
      </c>
      <c r="M1229" t="s">
        <v>41</v>
      </c>
      <c r="N1229">
        <v>1</v>
      </c>
      <c r="O1229">
        <v>3.6</v>
      </c>
      <c r="P1229">
        <v>5.0999999999999996</v>
      </c>
      <c r="Q1229">
        <v>36</v>
      </c>
      <c r="R1229">
        <v>0.6</v>
      </c>
      <c r="S1229">
        <v>76</v>
      </c>
      <c r="T1229">
        <v>358</v>
      </c>
      <c r="U1229">
        <v>151</v>
      </c>
      <c r="V1229">
        <v>83</v>
      </c>
      <c r="W1229">
        <v>2.1</v>
      </c>
      <c r="X1229">
        <f>VLOOKUP(A1229,眼底和Gensini!$A:$L,2,0)</f>
        <v>0.72699999999999998</v>
      </c>
      <c r="Y1229">
        <f>VLOOKUP($A1229,眼底和Gensini!$A:$L,2,0)</f>
        <v>0.72699999999999998</v>
      </c>
      <c r="Z1229">
        <f>VLOOKUP($A1229,眼底和Gensini!$A:$L,4,0)</f>
        <v>64</v>
      </c>
      <c r="AA1229">
        <f>VLOOKUP($A1229,眼底和Gensini!$A:$L,5,0)</f>
        <v>39</v>
      </c>
      <c r="AB1229">
        <f>VLOOKUP($A1229,眼底和Gensini!$A:$L,6,0)</f>
        <v>88</v>
      </c>
      <c r="AC1229">
        <f>VLOOKUP($A1229,眼底和Gensini!$A:$L,7,0)</f>
        <v>31</v>
      </c>
      <c r="AD1229">
        <f>VLOOKUP($A1229,眼底和Gensini!$A:$L,8,0)</f>
        <v>1.5189999999999999</v>
      </c>
      <c r="AE1229">
        <f>VLOOKUP($A1229,眼底和Gensini!$A:$L,9,0)</f>
        <v>1.5169999999999999</v>
      </c>
      <c r="AF1229">
        <f>VLOOKUP($A1229,眼底和Gensini!$A:$L,10,0)</f>
        <v>0.67700000000000005</v>
      </c>
      <c r="AG1229">
        <f>VLOOKUP($A1229,眼底和Gensini!$A:$L,11,0)</f>
        <v>1.2013</v>
      </c>
      <c r="AH1229">
        <f>VLOOKUP($A1229,眼底和Gensini!$A:$L,12,0)</f>
        <v>36</v>
      </c>
    </row>
    <row r="1230" spans="1:34" x14ac:dyDescent="0.25">
      <c r="A1230">
        <v>121394</v>
      </c>
      <c r="B1230">
        <v>70</v>
      </c>
      <c r="C1230">
        <v>1</v>
      </c>
      <c r="D1230" t="s">
        <v>41</v>
      </c>
      <c r="E1230" t="s">
        <v>41</v>
      </c>
      <c r="F1230">
        <v>0</v>
      </c>
      <c r="G1230" t="s">
        <v>53</v>
      </c>
      <c r="H1230" t="s">
        <v>44</v>
      </c>
      <c r="I1230" t="s">
        <v>95</v>
      </c>
      <c r="J1230" t="s">
        <v>61</v>
      </c>
      <c r="K1230" t="s">
        <v>43</v>
      </c>
      <c r="L1230" t="s">
        <v>41</v>
      </c>
      <c r="M1230" t="s">
        <v>41</v>
      </c>
      <c r="N1230">
        <v>1</v>
      </c>
      <c r="O1230">
        <v>4.68</v>
      </c>
      <c r="P1230">
        <v>4.5999999999999996</v>
      </c>
      <c r="Q1230">
        <v>10</v>
      </c>
      <c r="R1230" t="s">
        <v>52</v>
      </c>
      <c r="S1230">
        <v>68</v>
      </c>
      <c r="T1230">
        <v>248</v>
      </c>
      <c r="U1230">
        <v>181</v>
      </c>
      <c r="V1230">
        <v>115</v>
      </c>
      <c r="W1230">
        <v>2.2000000000000002</v>
      </c>
      <c r="X1230">
        <f>VLOOKUP(A1230,眼底和Gensini!$A:$L,2,0)</f>
        <v>0.66999999999999904</v>
      </c>
      <c r="Y1230">
        <f>VLOOKUP($A1230,眼底和Gensini!$A:$L,2,0)</f>
        <v>0.66999999999999904</v>
      </c>
      <c r="Z1230">
        <f>VLOOKUP($A1230,眼底和Gensini!$A:$L,4,0)</f>
        <v>88.5</v>
      </c>
      <c r="AA1230">
        <f>VLOOKUP($A1230,眼底和Gensini!$A:$L,5,0)</f>
        <v>67</v>
      </c>
      <c r="AB1230">
        <f>VLOOKUP($A1230,眼底和Gensini!$A:$L,6,0)</f>
        <v>132.5</v>
      </c>
      <c r="AC1230">
        <f>VLOOKUP($A1230,眼底和Gensini!$A:$L,7,0)</f>
        <v>113.5</v>
      </c>
      <c r="AD1230">
        <f>VLOOKUP($A1230,眼底和Gensini!$A:$L,8,0)</f>
        <v>1.5145</v>
      </c>
      <c r="AE1230">
        <f>VLOOKUP($A1230,眼底和Gensini!$A:$L,9,0)</f>
        <v>1.5939999999999901</v>
      </c>
      <c r="AF1230">
        <f>VLOOKUP($A1230,眼底和Gensini!$A:$L,10,0)</f>
        <v>0.93154999999999999</v>
      </c>
      <c r="AG1230">
        <f>VLOOKUP($A1230,眼底和Gensini!$A:$L,11,0)</f>
        <v>1.44045</v>
      </c>
      <c r="AH1230">
        <f>VLOOKUP($A1230,眼底和Gensini!$A:$L,12,0)</f>
        <v>10</v>
      </c>
    </row>
    <row r="1231" spans="1:34" x14ac:dyDescent="0.25">
      <c r="A1231">
        <v>207772</v>
      </c>
      <c r="B1231">
        <v>50</v>
      </c>
      <c r="C1231">
        <v>1</v>
      </c>
      <c r="D1231" t="s">
        <v>41</v>
      </c>
      <c r="E1231" t="s">
        <v>41</v>
      </c>
      <c r="F1231">
        <v>0</v>
      </c>
      <c r="G1231" t="s">
        <v>131</v>
      </c>
      <c r="H1231" t="s">
        <v>43</v>
      </c>
      <c r="I1231" t="s">
        <v>95</v>
      </c>
      <c r="J1231" t="s">
        <v>75</v>
      </c>
      <c r="K1231" t="s">
        <v>76</v>
      </c>
      <c r="L1231" t="s">
        <v>41</v>
      </c>
      <c r="M1231" t="s">
        <v>40</v>
      </c>
      <c r="N1231">
        <v>1</v>
      </c>
      <c r="O1231">
        <v>3.59</v>
      </c>
      <c r="P1231">
        <v>13.1</v>
      </c>
      <c r="Q1231">
        <v>76</v>
      </c>
      <c r="R1231">
        <v>0.9</v>
      </c>
      <c r="S1231">
        <v>67</v>
      </c>
      <c r="T1231">
        <v>415</v>
      </c>
      <c r="U1231">
        <v>172</v>
      </c>
      <c r="V1231">
        <v>138</v>
      </c>
      <c r="W1231">
        <v>6.8</v>
      </c>
      <c r="X1231">
        <f>VLOOKUP(A1231,眼底和Gensini!$A:$L,2,0)</f>
        <v>0.55200000000000005</v>
      </c>
      <c r="Y1231">
        <f>VLOOKUP($A1231,眼底和Gensini!$A:$L,2,0)</f>
        <v>0.55200000000000005</v>
      </c>
      <c r="Z1231">
        <f>VLOOKUP($A1231,眼底和Gensini!$A:$L,4,0)</f>
        <v>49.5</v>
      </c>
      <c r="AA1231">
        <f>VLOOKUP($A1231,眼底和Gensini!$A:$L,5,0)</f>
        <v>0</v>
      </c>
      <c r="AB1231">
        <f>VLOOKUP($A1231,眼底和Gensini!$A:$L,6,0)</f>
        <v>90.5</v>
      </c>
      <c r="AC1231">
        <f>VLOOKUP($A1231,眼底和Gensini!$A:$L,7,0)</f>
        <v>0</v>
      </c>
      <c r="AD1231">
        <f>VLOOKUP($A1231,眼底和Gensini!$A:$L,8,0)</f>
        <v>1.3580000000000001</v>
      </c>
      <c r="AE1231">
        <f>VLOOKUP($A1231,眼底和Gensini!$A:$L,9,0)</f>
        <v>1.4144999999999901</v>
      </c>
      <c r="AF1231">
        <f>VLOOKUP($A1231,眼底和Gensini!$A:$L,10,0)</f>
        <v>1.0834999999999999</v>
      </c>
      <c r="AG1231">
        <f>VLOOKUP($A1231,眼底和Gensini!$A:$L,11,0)</f>
        <v>1.5402</v>
      </c>
      <c r="AH1231">
        <f>VLOOKUP($A1231,眼底和Gensini!$A:$L,12,0)</f>
        <v>76</v>
      </c>
    </row>
    <row r="1232" spans="1:34" x14ac:dyDescent="0.25">
      <c r="A1232">
        <v>335871</v>
      </c>
      <c r="B1232">
        <v>61</v>
      </c>
      <c r="C1232">
        <v>2</v>
      </c>
      <c r="D1232" t="s">
        <v>40</v>
      </c>
      <c r="E1232" t="s">
        <v>41</v>
      </c>
      <c r="F1232">
        <v>0</v>
      </c>
      <c r="G1232" t="s">
        <v>133</v>
      </c>
      <c r="H1232" t="s">
        <v>74</v>
      </c>
      <c r="I1232" t="s">
        <v>83</v>
      </c>
      <c r="J1232" t="s">
        <v>147</v>
      </c>
      <c r="K1232" t="s">
        <v>51</v>
      </c>
      <c r="L1232" t="s">
        <v>41</v>
      </c>
      <c r="M1232" t="s">
        <v>41</v>
      </c>
      <c r="N1232">
        <v>1</v>
      </c>
      <c r="O1232">
        <v>3.4</v>
      </c>
      <c r="P1232">
        <v>4.4000000000000004</v>
      </c>
      <c r="Q1232">
        <v>6</v>
      </c>
      <c r="R1232" t="s">
        <v>52</v>
      </c>
      <c r="S1232">
        <v>71</v>
      </c>
      <c r="T1232">
        <v>373</v>
      </c>
      <c r="U1232">
        <v>132</v>
      </c>
      <c r="V1232">
        <v>37</v>
      </c>
      <c r="W1232">
        <v>1.7</v>
      </c>
      <c r="X1232">
        <f>VLOOKUP(A1232,眼底和Gensini!$A:$L,2,0)</f>
        <v>0.80899999999999905</v>
      </c>
      <c r="Y1232">
        <f>VLOOKUP($A1232,眼底和Gensini!$A:$L,2,0)</f>
        <v>0.80899999999999905</v>
      </c>
      <c r="Z1232">
        <f>VLOOKUP($A1232,眼底和Gensini!$A:$L,4,0)</f>
        <v>63</v>
      </c>
      <c r="AA1232">
        <f>VLOOKUP($A1232,眼底和Gensini!$A:$L,5,0)</f>
        <v>64</v>
      </c>
      <c r="AB1232">
        <f>VLOOKUP($A1232,眼底和Gensini!$A:$L,6,0)</f>
        <v>79</v>
      </c>
      <c r="AC1232">
        <f>VLOOKUP($A1232,眼底和Gensini!$A:$L,7,0)</f>
        <v>86</v>
      </c>
      <c r="AD1232">
        <f>VLOOKUP($A1232,眼底和Gensini!$A:$L,8,0)</f>
        <v>1.43149999999999</v>
      </c>
      <c r="AE1232">
        <f>VLOOKUP($A1232,眼底和Gensini!$A:$L,9,0)</f>
        <v>1.4335</v>
      </c>
      <c r="AF1232">
        <f>VLOOKUP($A1232,眼底和Gensini!$A:$L,10,0)</f>
        <v>0.70184999999999997</v>
      </c>
      <c r="AG1232">
        <f>VLOOKUP($A1232,眼底和Gensini!$A:$L,11,0)</f>
        <v>1.014</v>
      </c>
      <c r="AH1232">
        <f>VLOOKUP($A1232,眼底和Gensini!$A:$L,12,0)</f>
        <v>6</v>
      </c>
    </row>
    <row r="1233" spans="1:34" x14ac:dyDescent="0.25">
      <c r="A1233">
        <v>420275</v>
      </c>
      <c r="B1233">
        <v>67</v>
      </c>
      <c r="C1233">
        <v>2</v>
      </c>
      <c r="D1233" t="s">
        <v>40</v>
      </c>
      <c r="E1233" t="s">
        <v>40</v>
      </c>
      <c r="F1233">
        <v>0</v>
      </c>
      <c r="G1233" t="e">
        <v>#N/A</v>
      </c>
      <c r="H1233" t="e">
        <v>#N/A</v>
      </c>
      <c r="I1233" t="e">
        <v>#N/A</v>
      </c>
      <c r="J1233" t="e">
        <v>#N/A</v>
      </c>
      <c r="K1233" t="e">
        <v>#N/A</v>
      </c>
      <c r="L1233" t="s">
        <v>41</v>
      </c>
      <c r="M1233" t="s">
        <v>41</v>
      </c>
      <c r="N1233">
        <v>1</v>
      </c>
      <c r="O1233">
        <v>4.71</v>
      </c>
      <c r="P1233">
        <v>6.9</v>
      </c>
      <c r="Q1233">
        <v>50</v>
      </c>
      <c r="R1233" t="e">
        <v>#N/A</v>
      </c>
      <c r="S1233">
        <v>54</v>
      </c>
      <c r="T1233">
        <v>240</v>
      </c>
      <c r="U1233">
        <v>246</v>
      </c>
      <c r="V1233">
        <v>153</v>
      </c>
      <c r="W1233">
        <v>4.5999999999999996</v>
      </c>
      <c r="X1233">
        <f>VLOOKUP(A1233,眼底和Gensini!$A:$L,2,0)</f>
        <v>0.73449999999999904</v>
      </c>
      <c r="Y1233">
        <f>VLOOKUP($A1233,眼底和Gensini!$A:$L,2,0)</f>
        <v>0.73449999999999904</v>
      </c>
      <c r="Z1233">
        <f>VLOOKUP($A1233,眼底和Gensini!$A:$L,4,0)</f>
        <v>55.5</v>
      </c>
      <c r="AA1233">
        <f>VLOOKUP($A1233,眼底和Gensini!$A:$L,5,0)</f>
        <v>53.5</v>
      </c>
      <c r="AB1233">
        <f>VLOOKUP($A1233,眼底和Gensini!$A:$L,6,0)</f>
        <v>77.5</v>
      </c>
      <c r="AC1233">
        <f>VLOOKUP($A1233,眼底和Gensini!$A:$L,7,0)</f>
        <v>84</v>
      </c>
      <c r="AD1233">
        <f>VLOOKUP($A1233,眼底和Gensini!$A:$L,8,0)</f>
        <v>1.43349999999999</v>
      </c>
      <c r="AE1233">
        <f>VLOOKUP($A1233,眼底和Gensini!$A:$L,9,0)</f>
        <v>1.46</v>
      </c>
      <c r="AF1233">
        <f>VLOOKUP($A1233,眼底和Gensini!$A:$L,10,0)</f>
        <v>0.72940000000000005</v>
      </c>
      <c r="AG1233">
        <f>VLOOKUP($A1233,眼底和Gensini!$A:$L,11,0)</f>
        <v>1.3988</v>
      </c>
      <c r="AH1233">
        <f>VLOOKUP($A1233,眼底和Gensini!$A:$L,12,0)</f>
        <v>50</v>
      </c>
    </row>
    <row r="1234" spans="1:34" x14ac:dyDescent="0.25">
      <c r="A1234">
        <v>394538</v>
      </c>
      <c r="B1234">
        <v>68</v>
      </c>
      <c r="C1234">
        <v>1</v>
      </c>
      <c r="D1234" t="s">
        <v>41</v>
      </c>
      <c r="E1234" t="s">
        <v>41</v>
      </c>
      <c r="F1234">
        <v>0</v>
      </c>
      <c r="G1234" t="s">
        <v>107</v>
      </c>
      <c r="H1234" t="s">
        <v>80</v>
      </c>
      <c r="I1234" t="s">
        <v>95</v>
      </c>
      <c r="J1234" t="s">
        <v>79</v>
      </c>
      <c r="K1234" t="s">
        <v>67</v>
      </c>
      <c r="L1234" t="s">
        <v>41</v>
      </c>
      <c r="M1234" t="s">
        <v>40</v>
      </c>
      <c r="N1234">
        <v>1</v>
      </c>
      <c r="O1234">
        <v>2.66</v>
      </c>
      <c r="P1234">
        <v>7</v>
      </c>
      <c r="Q1234">
        <v>52</v>
      </c>
      <c r="R1234">
        <v>6.2</v>
      </c>
      <c r="S1234">
        <v>73</v>
      </c>
      <c r="T1234">
        <v>339</v>
      </c>
      <c r="U1234">
        <v>144</v>
      </c>
      <c r="V1234">
        <v>65</v>
      </c>
      <c r="W1234">
        <v>1.1000000000000001</v>
      </c>
      <c r="X1234">
        <f>VLOOKUP(A1234,眼底和Gensini!$A:$L,2,0)</f>
        <v>0.80299999999999905</v>
      </c>
      <c r="Y1234">
        <f>VLOOKUP($A1234,眼底和Gensini!$A:$L,2,0)</f>
        <v>0.80299999999999905</v>
      </c>
      <c r="Z1234">
        <f>VLOOKUP($A1234,眼底和Gensini!$A:$L,4,0)</f>
        <v>79</v>
      </c>
      <c r="AA1234">
        <f>VLOOKUP($A1234,眼底和Gensini!$A:$L,5,0)</f>
        <v>70.5</v>
      </c>
      <c r="AB1234">
        <f>VLOOKUP($A1234,眼底和Gensini!$A:$L,6,0)</f>
        <v>98.5</v>
      </c>
      <c r="AC1234">
        <f>VLOOKUP($A1234,眼底和Gensini!$A:$L,7,0)</f>
        <v>118</v>
      </c>
      <c r="AD1234">
        <f>VLOOKUP($A1234,眼底和Gensini!$A:$L,8,0)</f>
        <v>1.6080000000000001</v>
      </c>
      <c r="AE1234">
        <f>VLOOKUP($A1234,眼底和Gensini!$A:$L,9,0)</f>
        <v>1.6524999999999901</v>
      </c>
      <c r="AF1234">
        <f>VLOOKUP($A1234,眼底和Gensini!$A:$L,10,0)</f>
        <v>0.90495000000000003</v>
      </c>
      <c r="AG1234">
        <f>VLOOKUP($A1234,眼底和Gensini!$A:$L,11,0)</f>
        <v>1.6904999999999999</v>
      </c>
      <c r="AH1234">
        <f>VLOOKUP($A1234,眼底和Gensini!$A:$L,12,0)</f>
        <v>52</v>
      </c>
    </row>
    <row r="1235" spans="1:34" x14ac:dyDescent="0.25">
      <c r="A1235">
        <v>420077</v>
      </c>
      <c r="B1235">
        <v>58</v>
      </c>
      <c r="C1235">
        <v>1</v>
      </c>
      <c r="D1235" t="s">
        <v>41</v>
      </c>
      <c r="E1235" t="s">
        <v>41</v>
      </c>
      <c r="F1235">
        <v>0</v>
      </c>
      <c r="G1235" t="s">
        <v>57</v>
      </c>
      <c r="H1235" t="s">
        <v>49</v>
      </c>
      <c r="I1235" t="s">
        <v>85</v>
      </c>
      <c r="J1235" t="s">
        <v>113</v>
      </c>
      <c r="K1235" t="s">
        <v>51</v>
      </c>
      <c r="L1235" t="s">
        <v>40</v>
      </c>
      <c r="M1235" t="s">
        <v>41</v>
      </c>
      <c r="N1235">
        <v>1</v>
      </c>
      <c r="O1235">
        <v>4.63</v>
      </c>
      <c r="P1235">
        <v>7.1</v>
      </c>
      <c r="Q1235">
        <v>4</v>
      </c>
      <c r="R1235" t="s">
        <v>52</v>
      </c>
      <c r="S1235">
        <v>71</v>
      </c>
      <c r="T1235">
        <v>460</v>
      </c>
      <c r="U1235">
        <v>234</v>
      </c>
      <c r="V1235">
        <v>40</v>
      </c>
      <c r="W1235">
        <v>12</v>
      </c>
      <c r="X1235">
        <f>VLOOKUP(A1235,眼底和Gensini!$A:$L,2,0)</f>
        <v>0.70599999999999996</v>
      </c>
      <c r="Y1235">
        <f>VLOOKUP($A1235,眼底和Gensini!$A:$L,2,0)</f>
        <v>0.70599999999999996</v>
      </c>
      <c r="Z1235">
        <f>VLOOKUP($A1235,眼底和Gensini!$A:$L,4,0)</f>
        <v>63.5</v>
      </c>
      <c r="AA1235">
        <f>VLOOKUP($A1235,眼底和Gensini!$A:$L,5,0)</f>
        <v>65.5</v>
      </c>
      <c r="AB1235">
        <f>VLOOKUP($A1235,眼底和Gensini!$A:$L,6,0)</f>
        <v>91.5</v>
      </c>
      <c r="AC1235">
        <f>VLOOKUP($A1235,眼底和Gensini!$A:$L,7,0)</f>
        <v>97.5</v>
      </c>
      <c r="AD1235">
        <f>VLOOKUP($A1235,眼底和Gensini!$A:$L,8,0)</f>
        <v>1.5585</v>
      </c>
      <c r="AE1235">
        <f>VLOOKUP($A1235,眼底和Gensini!$A:$L,9,0)</f>
        <v>1.6094999999999999</v>
      </c>
      <c r="AF1235">
        <f>VLOOKUP($A1235,眼底和Gensini!$A:$L,10,0)</f>
        <v>0.71089999999999998</v>
      </c>
      <c r="AG1235">
        <f>VLOOKUP($A1235,眼底和Gensini!$A:$L,11,0)</f>
        <v>1.25935</v>
      </c>
      <c r="AH1235">
        <f>VLOOKUP($A1235,眼底和Gensini!$A:$L,12,0)</f>
        <v>4</v>
      </c>
    </row>
    <row r="1236" spans="1:34" x14ac:dyDescent="0.25">
      <c r="A1236">
        <v>258241</v>
      </c>
      <c r="B1236">
        <v>67</v>
      </c>
      <c r="C1236">
        <v>1</v>
      </c>
      <c r="D1236" t="s">
        <v>41</v>
      </c>
      <c r="E1236" t="s">
        <v>40</v>
      </c>
      <c r="F1236">
        <v>0</v>
      </c>
      <c r="G1236" t="s">
        <v>124</v>
      </c>
      <c r="H1236" t="s">
        <v>43</v>
      </c>
      <c r="I1236" t="s">
        <v>51</v>
      </c>
      <c r="J1236" t="s">
        <v>111</v>
      </c>
      <c r="K1236" t="s">
        <v>51</v>
      </c>
      <c r="L1236" t="s">
        <v>41</v>
      </c>
      <c r="M1236" t="s">
        <v>40</v>
      </c>
      <c r="N1236">
        <v>1</v>
      </c>
      <c r="O1236">
        <v>3.04</v>
      </c>
      <c r="P1236">
        <v>6.2</v>
      </c>
      <c r="Q1236">
        <v>92</v>
      </c>
      <c r="R1236">
        <v>68.099999999999994</v>
      </c>
      <c r="S1236">
        <v>110</v>
      </c>
      <c r="T1236">
        <v>373</v>
      </c>
      <c r="U1236">
        <v>279</v>
      </c>
      <c r="V1236">
        <v>148</v>
      </c>
      <c r="W1236">
        <v>1.6</v>
      </c>
      <c r="X1236">
        <f>VLOOKUP(A1236,眼底和Gensini!$A:$L,2,0)</f>
        <v>0.78549999999999998</v>
      </c>
      <c r="Y1236">
        <f>VLOOKUP($A1236,眼底和Gensini!$A:$L,2,0)</f>
        <v>0.78549999999999998</v>
      </c>
      <c r="Z1236">
        <f>VLOOKUP($A1236,眼底和Gensini!$A:$L,4,0)</f>
        <v>75.5</v>
      </c>
      <c r="AA1236">
        <f>VLOOKUP($A1236,眼底和Gensini!$A:$L,5,0)</f>
        <v>72.5</v>
      </c>
      <c r="AB1236">
        <f>VLOOKUP($A1236,眼底和Gensini!$A:$L,6,0)</f>
        <v>96</v>
      </c>
      <c r="AC1236">
        <f>VLOOKUP($A1236,眼底和Gensini!$A:$L,7,0)</f>
        <v>105.5</v>
      </c>
      <c r="AD1236">
        <f>VLOOKUP($A1236,眼底和Gensini!$A:$L,8,0)</f>
        <v>1.5940000000000001</v>
      </c>
      <c r="AE1236">
        <f>VLOOKUP($A1236,眼底和Gensini!$A:$L,9,0)</f>
        <v>1.6179999999999899</v>
      </c>
      <c r="AF1236">
        <f>VLOOKUP($A1236,眼底和Gensini!$A:$L,10,0)</f>
        <v>0.81610000000000005</v>
      </c>
      <c r="AG1236">
        <f>VLOOKUP($A1236,眼底和Gensini!$A:$L,11,0)</f>
        <v>0.95904999999999996</v>
      </c>
      <c r="AH1236">
        <f>VLOOKUP($A1236,眼底和Gensini!$A:$L,12,0)</f>
        <v>92</v>
      </c>
    </row>
    <row r="1237" spans="1:34" x14ac:dyDescent="0.25">
      <c r="A1237">
        <v>2265829</v>
      </c>
      <c r="B1237" t="e">
        <v>#N/A</v>
      </c>
      <c r="C1237" t="e">
        <v>#N/A</v>
      </c>
      <c r="D1237" t="e">
        <v>#N/A</v>
      </c>
      <c r="E1237" t="e">
        <v>#N/A</v>
      </c>
      <c r="F1237">
        <v>0</v>
      </c>
      <c r="G1237" t="e">
        <v>#N/A</v>
      </c>
      <c r="H1237" t="e">
        <v>#N/A</v>
      </c>
      <c r="I1237" t="e">
        <v>#N/A</v>
      </c>
      <c r="J1237" t="e">
        <v>#N/A</v>
      </c>
      <c r="K1237" t="e">
        <v>#N/A</v>
      </c>
      <c r="L1237" t="e">
        <v>#N/A</v>
      </c>
      <c r="M1237" t="e">
        <v>#N/A</v>
      </c>
      <c r="N1237">
        <v>1</v>
      </c>
      <c r="O1237" t="e">
        <v>#N/A</v>
      </c>
      <c r="P1237" t="e">
        <v>#N/A</v>
      </c>
      <c r="Q1237" t="e">
        <v>#N/A</v>
      </c>
      <c r="R1237" t="e">
        <v>#N/A</v>
      </c>
      <c r="S1237" t="e">
        <v>#N/A</v>
      </c>
      <c r="T1237" t="e">
        <v>#N/A</v>
      </c>
      <c r="U1237" t="e">
        <v>#N/A</v>
      </c>
      <c r="V1237" t="e">
        <v>#N/A</v>
      </c>
      <c r="W1237" t="e">
        <v>#N/A</v>
      </c>
      <c r="X1237">
        <f>VLOOKUP(A1237,眼底和Gensini!$A:$L,2,0)</f>
        <v>1.4019999999999999</v>
      </c>
      <c r="Y1237">
        <f>VLOOKUP($A1237,眼底和Gensini!$A:$L,2,0)</f>
        <v>1.4019999999999999</v>
      </c>
      <c r="Z1237">
        <f>VLOOKUP($A1237,眼底和Gensini!$A:$L,4,0)</f>
        <v>79.5</v>
      </c>
      <c r="AA1237">
        <f>VLOOKUP($A1237,眼底和Gensini!$A:$L,5,0)</f>
        <v>68.5</v>
      </c>
      <c r="AB1237">
        <f>VLOOKUP($A1237,眼底和Gensini!$A:$L,6,0)</f>
        <v>68.5</v>
      </c>
      <c r="AC1237">
        <f>VLOOKUP($A1237,眼底和Gensini!$A:$L,7,0)</f>
        <v>113</v>
      </c>
      <c r="AD1237">
        <f>VLOOKUP($A1237,眼底和Gensini!$A:$L,8,0)</f>
        <v>1.4609999999999901</v>
      </c>
      <c r="AE1237">
        <f>VLOOKUP($A1237,眼底和Gensini!$A:$L,9,0)</f>
        <v>1.5559999999999901</v>
      </c>
      <c r="AF1237">
        <f>VLOOKUP($A1237,眼底和Gensini!$A:$L,10,0)</f>
        <v>1.10355</v>
      </c>
      <c r="AG1237">
        <f>VLOOKUP($A1237,眼底和Gensini!$A:$L,11,0)</f>
        <v>1.22845</v>
      </c>
      <c r="AH1237">
        <f>VLOOKUP($A1237,眼底和Gensini!$A:$L,12,0)</f>
        <v>0</v>
      </c>
    </row>
    <row r="1238" spans="1:34" x14ac:dyDescent="0.25">
      <c r="A1238">
        <v>420238</v>
      </c>
      <c r="B1238">
        <v>72</v>
      </c>
      <c r="C1238">
        <v>1</v>
      </c>
      <c r="D1238" t="s">
        <v>40</v>
      </c>
      <c r="E1238" t="s">
        <v>41</v>
      </c>
      <c r="F1238">
        <v>0</v>
      </c>
      <c r="G1238" t="s">
        <v>91</v>
      </c>
      <c r="H1238" t="s">
        <v>122</v>
      </c>
      <c r="I1238" t="s">
        <v>85</v>
      </c>
      <c r="J1238" t="s">
        <v>143</v>
      </c>
      <c r="K1238" t="s">
        <v>112</v>
      </c>
      <c r="L1238" t="s">
        <v>41</v>
      </c>
      <c r="M1238" t="s">
        <v>41</v>
      </c>
      <c r="N1238">
        <v>1</v>
      </c>
      <c r="O1238">
        <v>3.14</v>
      </c>
      <c r="P1238">
        <v>5.7</v>
      </c>
      <c r="Q1238">
        <v>10</v>
      </c>
      <c r="R1238" t="e">
        <v>#N/A</v>
      </c>
      <c r="S1238">
        <v>68</v>
      </c>
      <c r="T1238">
        <v>239</v>
      </c>
      <c r="U1238">
        <v>154</v>
      </c>
      <c r="V1238">
        <v>68</v>
      </c>
      <c r="W1238">
        <v>3.7</v>
      </c>
      <c r="X1238">
        <f>VLOOKUP(A1238,眼底和Gensini!$A:$L,2,0)</f>
        <v>0.65049999999999997</v>
      </c>
      <c r="Y1238">
        <f>VLOOKUP($A1238,眼底和Gensini!$A:$L,2,0)</f>
        <v>0.65049999999999997</v>
      </c>
      <c r="Z1238">
        <f>VLOOKUP($A1238,眼底和Gensini!$A:$L,4,0)</f>
        <v>54.5</v>
      </c>
      <c r="AA1238">
        <f>VLOOKUP($A1238,眼底和Gensini!$A:$L,5,0)</f>
        <v>46.5</v>
      </c>
      <c r="AB1238">
        <f>VLOOKUP($A1238,眼底和Gensini!$A:$L,6,0)</f>
        <v>83.5</v>
      </c>
      <c r="AC1238">
        <f>VLOOKUP($A1238,眼底和Gensini!$A:$L,7,0)</f>
        <v>97.5</v>
      </c>
      <c r="AD1238">
        <f>VLOOKUP($A1238,眼底和Gensini!$A:$L,8,0)</f>
        <v>1.4299999999999899</v>
      </c>
      <c r="AE1238">
        <f>VLOOKUP($A1238,眼底和Gensini!$A:$L,9,0)</f>
        <v>1.4735</v>
      </c>
      <c r="AF1238">
        <f>VLOOKUP($A1238,眼底和Gensini!$A:$L,10,0)</f>
        <v>0.70514999999999906</v>
      </c>
      <c r="AG1238">
        <f>VLOOKUP($A1238,眼底和Gensini!$A:$L,11,0)</f>
        <v>1.22925</v>
      </c>
      <c r="AH1238">
        <f>VLOOKUP($A1238,眼底和Gensini!$A:$L,12,0)</f>
        <v>10</v>
      </c>
    </row>
    <row r="1239" spans="1:34" x14ac:dyDescent="0.25">
      <c r="A1239">
        <v>350456</v>
      </c>
      <c r="B1239">
        <v>67</v>
      </c>
      <c r="C1239">
        <v>1</v>
      </c>
      <c r="D1239" t="s">
        <v>41</v>
      </c>
      <c r="E1239" t="s">
        <v>41</v>
      </c>
      <c r="F1239">
        <v>0</v>
      </c>
      <c r="G1239" t="s">
        <v>156</v>
      </c>
      <c r="H1239" t="s">
        <v>92</v>
      </c>
      <c r="I1239" t="s">
        <v>85</v>
      </c>
      <c r="J1239" t="s">
        <v>78</v>
      </c>
      <c r="K1239" t="s">
        <v>55</v>
      </c>
      <c r="L1239" t="s">
        <v>41</v>
      </c>
      <c r="M1239" t="s">
        <v>41</v>
      </c>
      <c r="N1239">
        <v>1</v>
      </c>
      <c r="O1239">
        <v>2.64</v>
      </c>
      <c r="P1239">
        <v>6.3</v>
      </c>
      <c r="Q1239">
        <v>24</v>
      </c>
      <c r="R1239" t="s">
        <v>52</v>
      </c>
      <c r="S1239">
        <v>77</v>
      </c>
      <c r="T1239">
        <v>287</v>
      </c>
      <c r="U1239">
        <v>164</v>
      </c>
      <c r="V1239">
        <v>49</v>
      </c>
      <c r="W1239">
        <v>1.3</v>
      </c>
      <c r="X1239">
        <f>VLOOKUP(A1239,眼底和Gensini!$A:$L,2,0)</f>
        <v>0.91149999999999898</v>
      </c>
      <c r="Y1239">
        <f>VLOOKUP($A1239,眼底和Gensini!$A:$L,2,0)</f>
        <v>0.91149999999999898</v>
      </c>
      <c r="Z1239">
        <f>VLOOKUP($A1239,眼底和Gensini!$A:$L,4,0)</f>
        <v>62</v>
      </c>
      <c r="AA1239">
        <f>VLOOKUP($A1239,眼底和Gensini!$A:$L,5,0)</f>
        <v>51</v>
      </c>
      <c r="AB1239">
        <f>VLOOKUP($A1239,眼底和Gensini!$A:$L,6,0)</f>
        <v>68</v>
      </c>
      <c r="AC1239">
        <f>VLOOKUP($A1239,眼底和Gensini!$A:$L,7,0)</f>
        <v>87.5</v>
      </c>
      <c r="AD1239">
        <f>VLOOKUP($A1239,眼底和Gensini!$A:$L,8,0)</f>
        <v>1.538</v>
      </c>
      <c r="AE1239">
        <f>VLOOKUP($A1239,眼底和Gensini!$A:$L,9,0)</f>
        <v>1.60249999999999</v>
      </c>
      <c r="AF1239">
        <f>VLOOKUP($A1239,眼底和Gensini!$A:$L,10,0)</f>
        <v>1.0743499999999999</v>
      </c>
      <c r="AG1239">
        <f>VLOOKUP($A1239,眼底和Gensini!$A:$L,11,0)</f>
        <v>1.2922499999999999</v>
      </c>
      <c r="AH1239">
        <f>VLOOKUP($A1239,眼底和Gensini!$A:$L,12,0)</f>
        <v>24</v>
      </c>
    </row>
    <row r="1240" spans="1:34" x14ac:dyDescent="0.25">
      <c r="A1240">
        <v>73775</v>
      </c>
      <c r="B1240">
        <v>66</v>
      </c>
      <c r="C1240">
        <v>2</v>
      </c>
      <c r="D1240" t="s">
        <v>40</v>
      </c>
      <c r="E1240" t="s">
        <v>41</v>
      </c>
      <c r="F1240">
        <v>0</v>
      </c>
      <c r="G1240" t="s">
        <v>100</v>
      </c>
      <c r="H1240" t="s">
        <v>60</v>
      </c>
      <c r="I1240" t="s">
        <v>95</v>
      </c>
      <c r="J1240" t="s">
        <v>149</v>
      </c>
      <c r="K1240" t="s">
        <v>121</v>
      </c>
      <c r="L1240" t="s">
        <v>41</v>
      </c>
      <c r="M1240" t="s">
        <v>40</v>
      </c>
      <c r="N1240">
        <v>1</v>
      </c>
      <c r="O1240" t="e">
        <v>#N/A</v>
      </c>
      <c r="P1240" t="e">
        <v>#N/A</v>
      </c>
      <c r="Q1240">
        <v>16</v>
      </c>
      <c r="R1240" t="e">
        <v>#N/A</v>
      </c>
      <c r="S1240" t="e">
        <v>#N/A</v>
      </c>
      <c r="T1240" t="e">
        <v>#N/A</v>
      </c>
      <c r="U1240" t="e">
        <v>#N/A</v>
      </c>
      <c r="V1240" t="e">
        <v>#N/A</v>
      </c>
      <c r="W1240" t="e">
        <v>#N/A</v>
      </c>
      <c r="X1240">
        <f>VLOOKUP(A1240,眼底和Gensini!$A:$L,2,0)</f>
        <v>0.58299999999999996</v>
      </c>
      <c r="Y1240">
        <f>VLOOKUP($A1240,眼底和Gensini!$A:$L,2,0)</f>
        <v>0.58299999999999996</v>
      </c>
      <c r="Z1240">
        <f>VLOOKUP($A1240,眼底和Gensini!$A:$L,4,0)</f>
        <v>66.5</v>
      </c>
      <c r="AA1240">
        <f>VLOOKUP($A1240,眼底和Gensini!$A:$L,5,0)</f>
        <v>63</v>
      </c>
      <c r="AB1240">
        <f>VLOOKUP($A1240,眼底和Gensini!$A:$L,6,0)</f>
        <v>114.5</v>
      </c>
      <c r="AC1240">
        <f>VLOOKUP($A1240,眼底和Gensini!$A:$L,7,0)</f>
        <v>108</v>
      </c>
      <c r="AD1240">
        <f>VLOOKUP($A1240,眼底和Gensini!$A:$L,8,0)</f>
        <v>1.4379999999999999</v>
      </c>
      <c r="AE1240">
        <f>VLOOKUP($A1240,眼底和Gensini!$A:$L,9,0)</f>
        <v>1.5309999999999899</v>
      </c>
      <c r="AF1240">
        <f>VLOOKUP($A1240,眼底和Gensini!$A:$L,10,0)</f>
        <v>0.88595000000000002</v>
      </c>
      <c r="AG1240">
        <f>VLOOKUP($A1240,眼底和Gensini!$A:$L,11,0)</f>
        <v>1.4115499999999901</v>
      </c>
      <c r="AH1240">
        <f>VLOOKUP($A1240,眼底和Gensini!$A:$L,12,0)</f>
        <v>16</v>
      </c>
    </row>
    <row r="1241" spans="1:34" x14ac:dyDescent="0.25">
      <c r="A1241">
        <v>420298</v>
      </c>
      <c r="B1241">
        <v>61</v>
      </c>
      <c r="C1241">
        <v>2</v>
      </c>
      <c r="D1241" t="s">
        <v>41</v>
      </c>
      <c r="E1241" t="s">
        <v>40</v>
      </c>
      <c r="F1241">
        <v>0</v>
      </c>
      <c r="G1241" t="s">
        <v>87</v>
      </c>
      <c r="H1241" t="s">
        <v>127</v>
      </c>
      <c r="I1241" t="s">
        <v>80</v>
      </c>
      <c r="J1241" t="s">
        <v>111</v>
      </c>
      <c r="K1241" t="s">
        <v>70</v>
      </c>
      <c r="L1241" t="s">
        <v>41</v>
      </c>
      <c r="M1241" t="s">
        <v>40</v>
      </c>
      <c r="N1241">
        <v>1</v>
      </c>
      <c r="O1241">
        <v>4.99</v>
      </c>
      <c r="P1241">
        <v>5.2</v>
      </c>
      <c r="Q1241">
        <v>0</v>
      </c>
      <c r="R1241" t="s">
        <v>52</v>
      </c>
      <c r="S1241">
        <v>50</v>
      </c>
      <c r="T1241">
        <v>358</v>
      </c>
      <c r="U1241">
        <v>118</v>
      </c>
      <c r="V1241">
        <v>42</v>
      </c>
      <c r="W1241">
        <v>1.2</v>
      </c>
      <c r="X1241">
        <f>VLOOKUP(A1241,眼底和Gensini!$A:$L,2,0)</f>
        <v>0.64649999999999996</v>
      </c>
      <c r="Y1241">
        <f>VLOOKUP($A1241,眼底和Gensini!$A:$L,2,0)</f>
        <v>0.64649999999999996</v>
      </c>
      <c r="Z1241">
        <f>VLOOKUP($A1241,眼底和Gensini!$A:$L,4,0)</f>
        <v>71.5</v>
      </c>
      <c r="AA1241">
        <f>VLOOKUP($A1241,眼底和Gensini!$A:$L,5,0)</f>
        <v>72.5</v>
      </c>
      <c r="AB1241">
        <f>VLOOKUP($A1241,眼底和Gensini!$A:$L,6,0)</f>
        <v>110</v>
      </c>
      <c r="AC1241">
        <f>VLOOKUP($A1241,眼底和Gensini!$A:$L,7,0)</f>
        <v>99.5</v>
      </c>
      <c r="AD1241">
        <f>VLOOKUP($A1241,眼底和Gensini!$A:$L,8,0)</f>
        <v>1.53799999999999</v>
      </c>
      <c r="AE1241">
        <f>VLOOKUP($A1241,眼底和Gensini!$A:$L,9,0)</f>
        <v>1.5569999999999899</v>
      </c>
      <c r="AF1241">
        <f>VLOOKUP($A1241,眼底和Gensini!$A:$L,10,0)</f>
        <v>0.88429999999999997</v>
      </c>
      <c r="AG1241">
        <f>VLOOKUP($A1241,眼底和Gensini!$A:$L,11,0)</f>
        <v>1.6775</v>
      </c>
      <c r="AH1241">
        <f>VLOOKUP($A1241,眼底和Gensini!$A:$L,12,0)</f>
        <v>0</v>
      </c>
    </row>
    <row r="1242" spans="1:34" x14ac:dyDescent="0.25">
      <c r="A1242">
        <v>398707</v>
      </c>
      <c r="B1242">
        <v>40</v>
      </c>
      <c r="C1242">
        <v>1</v>
      </c>
      <c r="D1242" t="s">
        <v>40</v>
      </c>
      <c r="E1242" t="s">
        <v>40</v>
      </c>
      <c r="F1242">
        <v>0</v>
      </c>
      <c r="G1242" t="s">
        <v>88</v>
      </c>
      <c r="H1242" t="s">
        <v>43</v>
      </c>
      <c r="I1242" t="s">
        <v>51</v>
      </c>
      <c r="J1242" t="s">
        <v>132</v>
      </c>
      <c r="K1242" t="s">
        <v>92</v>
      </c>
      <c r="L1242" t="s">
        <v>41</v>
      </c>
      <c r="M1242" t="s">
        <v>40</v>
      </c>
      <c r="N1242">
        <v>1</v>
      </c>
      <c r="O1242">
        <v>3.32</v>
      </c>
      <c r="P1242">
        <v>5.2</v>
      </c>
      <c r="Q1242">
        <v>56</v>
      </c>
      <c r="R1242" t="s">
        <v>52</v>
      </c>
      <c r="S1242">
        <v>79</v>
      </c>
      <c r="T1242">
        <v>311</v>
      </c>
      <c r="U1242">
        <v>169</v>
      </c>
      <c r="V1242">
        <v>91</v>
      </c>
      <c r="W1242">
        <v>2.8</v>
      </c>
      <c r="X1242">
        <f>VLOOKUP(A1242,眼底和Gensini!$A:$L,2,0)</f>
        <v>0.75600000000000001</v>
      </c>
      <c r="Y1242">
        <f>VLOOKUP($A1242,眼底和Gensini!$A:$L,2,0)</f>
        <v>0.75600000000000001</v>
      </c>
      <c r="Z1242">
        <f>VLOOKUP($A1242,眼底和Gensini!$A:$L,4,0)</f>
        <v>71</v>
      </c>
      <c r="AA1242">
        <f>VLOOKUP($A1242,眼底和Gensini!$A:$L,5,0)</f>
        <v>62.5</v>
      </c>
      <c r="AB1242">
        <f>VLOOKUP($A1242,眼底和Gensini!$A:$L,6,0)</f>
        <v>96</v>
      </c>
      <c r="AC1242">
        <f>VLOOKUP($A1242,眼底和Gensini!$A:$L,7,0)</f>
        <v>119.5</v>
      </c>
      <c r="AD1242">
        <f>VLOOKUP($A1242,眼底和Gensini!$A:$L,8,0)</f>
        <v>1.643</v>
      </c>
      <c r="AE1242">
        <f>VLOOKUP($A1242,眼底和Gensini!$A:$L,9,0)</f>
        <v>1.6324999999999901</v>
      </c>
      <c r="AF1242">
        <f>VLOOKUP($A1242,眼底和Gensini!$A:$L,10,0)</f>
        <v>1.1230500000000001</v>
      </c>
      <c r="AG1242">
        <f>VLOOKUP($A1242,眼底和Gensini!$A:$L,11,0)</f>
        <v>1.20505</v>
      </c>
      <c r="AH1242">
        <f>VLOOKUP($A1242,眼底和Gensini!$A:$L,12,0)</f>
        <v>56</v>
      </c>
    </row>
    <row r="1243" spans="1:34" x14ac:dyDescent="0.25">
      <c r="A1243">
        <v>35577</v>
      </c>
      <c r="B1243">
        <v>76</v>
      </c>
      <c r="C1243">
        <v>1</v>
      </c>
      <c r="D1243" t="s">
        <v>41</v>
      </c>
      <c r="E1243" t="s">
        <v>41</v>
      </c>
      <c r="F1243">
        <v>0</v>
      </c>
      <c r="G1243" t="e">
        <v>#N/A</v>
      </c>
      <c r="H1243" t="e">
        <v>#N/A</v>
      </c>
      <c r="I1243" t="e">
        <v>#N/A</v>
      </c>
      <c r="J1243" t="e">
        <v>#N/A</v>
      </c>
      <c r="K1243" t="e">
        <v>#N/A</v>
      </c>
      <c r="L1243" t="s">
        <v>41</v>
      </c>
      <c r="M1243" t="s">
        <v>41</v>
      </c>
      <c r="N1243">
        <v>1</v>
      </c>
      <c r="O1243">
        <v>3.41</v>
      </c>
      <c r="P1243">
        <v>6.4</v>
      </c>
      <c r="Q1243">
        <v>60</v>
      </c>
      <c r="R1243" t="s">
        <v>52</v>
      </c>
      <c r="S1243">
        <v>65</v>
      </c>
      <c r="T1243">
        <v>219</v>
      </c>
      <c r="U1243">
        <v>200</v>
      </c>
      <c r="V1243">
        <v>113</v>
      </c>
      <c r="W1243">
        <v>3.2</v>
      </c>
      <c r="X1243">
        <f>VLOOKUP(A1243,眼底和Gensini!$A:$L,2,0)</f>
        <v>0.68049999999999999</v>
      </c>
      <c r="Y1243">
        <f>VLOOKUP($A1243,眼底和Gensini!$A:$L,2,0)</f>
        <v>0.68049999999999999</v>
      </c>
      <c r="Z1243">
        <f>VLOOKUP($A1243,眼底和Gensini!$A:$L,4,0)</f>
        <v>68</v>
      </c>
      <c r="AA1243">
        <f>VLOOKUP($A1243,眼底和Gensini!$A:$L,5,0)</f>
        <v>60.5</v>
      </c>
      <c r="AB1243">
        <f>VLOOKUP($A1243,眼底和Gensini!$A:$L,6,0)</f>
        <v>100</v>
      </c>
      <c r="AC1243">
        <f>VLOOKUP($A1243,眼底和Gensini!$A:$L,7,0)</f>
        <v>93.5</v>
      </c>
      <c r="AD1243">
        <f>VLOOKUP($A1243,眼底和Gensini!$A:$L,8,0)</f>
        <v>1.3885000000000001</v>
      </c>
      <c r="AE1243">
        <f>VLOOKUP($A1243,眼底和Gensini!$A:$L,9,0)</f>
        <v>1.5269999999999999</v>
      </c>
      <c r="AF1243">
        <f>VLOOKUP($A1243,眼底和Gensini!$A:$L,10,0)</f>
        <v>0.95334999999999903</v>
      </c>
      <c r="AG1243">
        <f>VLOOKUP($A1243,眼底和Gensini!$A:$L,11,0)</f>
        <v>1.13605</v>
      </c>
      <c r="AH1243">
        <f>VLOOKUP($A1243,眼底和Gensini!$A:$L,12,0)</f>
        <v>60</v>
      </c>
    </row>
    <row r="1244" spans="1:34" x14ac:dyDescent="0.25">
      <c r="A1244">
        <v>97834</v>
      </c>
      <c r="B1244">
        <v>53</v>
      </c>
      <c r="C1244">
        <v>2</v>
      </c>
      <c r="D1244" t="s">
        <v>40</v>
      </c>
      <c r="E1244" t="s">
        <v>41</v>
      </c>
      <c r="F1244">
        <v>0</v>
      </c>
      <c r="G1244" t="s">
        <v>133</v>
      </c>
      <c r="H1244" t="s">
        <v>114</v>
      </c>
      <c r="I1244" t="s">
        <v>112</v>
      </c>
      <c r="J1244" t="s">
        <v>133</v>
      </c>
      <c r="K1244" t="s">
        <v>44</v>
      </c>
      <c r="L1244" t="s">
        <v>41</v>
      </c>
      <c r="M1244" t="s">
        <v>40</v>
      </c>
      <c r="N1244">
        <v>1</v>
      </c>
      <c r="O1244">
        <v>2.92</v>
      </c>
      <c r="P1244">
        <v>5.4</v>
      </c>
      <c r="Q1244">
        <v>0</v>
      </c>
      <c r="R1244" t="s">
        <v>52</v>
      </c>
      <c r="S1244">
        <v>64</v>
      </c>
      <c r="T1244">
        <v>270</v>
      </c>
      <c r="U1244">
        <v>132</v>
      </c>
      <c r="V1244">
        <v>79</v>
      </c>
      <c r="W1244">
        <v>3.4</v>
      </c>
      <c r="X1244">
        <f>VLOOKUP(A1244,眼底和Gensini!$A:$L,2,0)</f>
        <v>0.77600000000000002</v>
      </c>
      <c r="Y1244">
        <f>VLOOKUP($A1244,眼底和Gensini!$A:$L,2,0)</f>
        <v>0.77600000000000002</v>
      </c>
      <c r="Z1244">
        <f>VLOOKUP($A1244,眼底和Gensini!$A:$L,4,0)</f>
        <v>61.5</v>
      </c>
      <c r="AA1244">
        <f>VLOOKUP($A1244,眼底和Gensini!$A:$L,5,0)</f>
        <v>62.5</v>
      </c>
      <c r="AB1244">
        <f>VLOOKUP($A1244,眼底和Gensini!$A:$L,6,0)</f>
        <v>79.5</v>
      </c>
      <c r="AC1244">
        <f>VLOOKUP($A1244,眼底和Gensini!$A:$L,7,0)</f>
        <v>89</v>
      </c>
      <c r="AD1244">
        <f>VLOOKUP($A1244,眼底和Gensini!$A:$L,8,0)</f>
        <v>1.589</v>
      </c>
      <c r="AE1244">
        <f>VLOOKUP($A1244,眼底和Gensini!$A:$L,9,0)</f>
        <v>1.625</v>
      </c>
      <c r="AF1244">
        <f>VLOOKUP($A1244,眼底和Gensini!$A:$L,10,0)</f>
        <v>1.2997999999999901</v>
      </c>
      <c r="AG1244">
        <f>VLOOKUP($A1244,眼底和Gensini!$A:$L,11,0)</f>
        <v>1.3192999999999999</v>
      </c>
      <c r="AH1244">
        <f>VLOOKUP($A1244,眼底和Gensini!$A:$L,12,0)</f>
        <v>0</v>
      </c>
    </row>
    <row r="1245" spans="1:34" x14ac:dyDescent="0.25">
      <c r="A1245">
        <v>336406</v>
      </c>
      <c r="B1245">
        <v>75</v>
      </c>
      <c r="C1245">
        <v>2</v>
      </c>
      <c r="D1245" t="s">
        <v>41</v>
      </c>
      <c r="E1245" t="s">
        <v>41</v>
      </c>
      <c r="F1245">
        <v>0</v>
      </c>
      <c r="G1245" t="s">
        <v>133</v>
      </c>
      <c r="H1245" t="s">
        <v>70</v>
      </c>
      <c r="I1245" t="s">
        <v>72</v>
      </c>
      <c r="J1245" t="s">
        <v>71</v>
      </c>
      <c r="K1245" t="s">
        <v>54</v>
      </c>
      <c r="L1245" t="s">
        <v>40</v>
      </c>
      <c r="M1245" t="s">
        <v>40</v>
      </c>
      <c r="N1245">
        <v>1</v>
      </c>
      <c r="O1245">
        <v>5.13</v>
      </c>
      <c r="P1245">
        <v>4.5</v>
      </c>
      <c r="Q1245">
        <v>24</v>
      </c>
      <c r="R1245" t="s">
        <v>52</v>
      </c>
      <c r="S1245">
        <v>64</v>
      </c>
      <c r="T1245">
        <v>449</v>
      </c>
      <c r="U1245">
        <v>152</v>
      </c>
      <c r="V1245">
        <v>61</v>
      </c>
      <c r="W1245">
        <v>3.3</v>
      </c>
      <c r="X1245">
        <f>VLOOKUP(A1245,眼底和Gensini!$A:$L,2,0)</f>
        <v>0.79800000000000004</v>
      </c>
      <c r="Y1245">
        <f>VLOOKUP($A1245,眼底和Gensini!$A:$L,2,0)</f>
        <v>0.79800000000000004</v>
      </c>
      <c r="Z1245">
        <f>VLOOKUP($A1245,眼底和Gensini!$A:$L,4,0)</f>
        <v>56.5</v>
      </c>
      <c r="AA1245">
        <f>VLOOKUP($A1245,眼底和Gensini!$A:$L,5,0)</f>
        <v>54</v>
      </c>
      <c r="AB1245">
        <f>VLOOKUP($A1245,眼底和Gensini!$A:$L,6,0)</f>
        <v>70.5</v>
      </c>
      <c r="AC1245">
        <f>VLOOKUP($A1245,眼底和Gensini!$A:$L,7,0)</f>
        <v>67.5</v>
      </c>
      <c r="AD1245">
        <f>VLOOKUP($A1245,眼底和Gensini!$A:$L,8,0)</f>
        <v>1.2355</v>
      </c>
      <c r="AE1245">
        <f>VLOOKUP($A1245,眼底和Gensini!$A:$L,9,0)</f>
        <v>1.29599999999999</v>
      </c>
      <c r="AF1245">
        <f>VLOOKUP($A1245,眼底和Gensini!$A:$L,10,0)</f>
        <v>0.74644999999999995</v>
      </c>
      <c r="AG1245">
        <f>VLOOKUP($A1245,眼底和Gensini!$A:$L,11,0)</f>
        <v>0.92720000000000002</v>
      </c>
      <c r="AH1245">
        <f>VLOOKUP($A1245,眼底和Gensini!$A:$L,12,0)</f>
        <v>24</v>
      </c>
    </row>
    <row r="1246" spans="1:34" x14ac:dyDescent="0.25">
      <c r="A1246">
        <v>420335</v>
      </c>
      <c r="B1246">
        <v>73</v>
      </c>
      <c r="C1246">
        <v>2</v>
      </c>
      <c r="D1246" t="s">
        <v>40</v>
      </c>
      <c r="E1246" t="s">
        <v>41</v>
      </c>
      <c r="F1246">
        <v>0</v>
      </c>
      <c r="G1246" t="s">
        <v>175</v>
      </c>
      <c r="H1246" t="s">
        <v>74</v>
      </c>
      <c r="I1246" t="s">
        <v>80</v>
      </c>
      <c r="J1246" t="s">
        <v>129</v>
      </c>
      <c r="K1246" t="s">
        <v>112</v>
      </c>
      <c r="L1246" t="s">
        <v>41</v>
      </c>
      <c r="M1246" t="s">
        <v>41</v>
      </c>
      <c r="N1246">
        <v>1</v>
      </c>
      <c r="O1246">
        <v>4.9000000000000004</v>
      </c>
      <c r="P1246">
        <v>4.7</v>
      </c>
      <c r="Q1246">
        <v>10</v>
      </c>
      <c r="R1246" t="e">
        <v>#N/A</v>
      </c>
      <c r="S1246">
        <v>50</v>
      </c>
      <c r="T1246">
        <v>321</v>
      </c>
      <c r="U1246">
        <v>192</v>
      </c>
      <c r="V1246">
        <v>39</v>
      </c>
      <c r="W1246">
        <v>1.3</v>
      </c>
      <c r="X1246">
        <f>VLOOKUP(A1246,眼底和Gensini!$A:$L,2,0)</f>
        <v>1.0914999999999899</v>
      </c>
      <c r="Y1246">
        <f>VLOOKUP($A1246,眼底和Gensini!$A:$L,2,0)</f>
        <v>1.0914999999999899</v>
      </c>
      <c r="Z1246">
        <f>VLOOKUP($A1246,眼底和Gensini!$A:$L,4,0)</f>
        <v>71.5</v>
      </c>
      <c r="AA1246">
        <f>VLOOKUP($A1246,眼底和Gensini!$A:$L,5,0)</f>
        <v>43</v>
      </c>
      <c r="AB1246">
        <f>VLOOKUP($A1246,眼底和Gensini!$A:$L,6,0)</f>
        <v>73.5</v>
      </c>
      <c r="AC1246">
        <f>VLOOKUP($A1246,眼底和Gensini!$A:$L,7,0)</f>
        <v>80</v>
      </c>
      <c r="AD1246">
        <f>VLOOKUP($A1246,眼底和Gensini!$A:$L,8,0)</f>
        <v>1.47599999999999</v>
      </c>
      <c r="AE1246">
        <f>VLOOKUP($A1246,眼底和Gensini!$A:$L,9,0)</f>
        <v>1.5349999999999999</v>
      </c>
      <c r="AF1246">
        <f>VLOOKUP($A1246,眼底和Gensini!$A:$L,10,0)</f>
        <v>0.76</v>
      </c>
      <c r="AG1246">
        <f>VLOOKUP($A1246,眼底和Gensini!$A:$L,11,0)</f>
        <v>2.0295000000000001</v>
      </c>
      <c r="AH1246">
        <f>VLOOKUP($A1246,眼底和Gensini!$A:$L,12,0)</f>
        <v>10</v>
      </c>
    </row>
    <row r="1247" spans="1:34" x14ac:dyDescent="0.25">
      <c r="A1247">
        <v>420274</v>
      </c>
      <c r="B1247">
        <v>63</v>
      </c>
      <c r="C1247">
        <v>1</v>
      </c>
      <c r="D1247" t="s">
        <v>41</v>
      </c>
      <c r="E1247" t="s">
        <v>41</v>
      </c>
      <c r="F1247">
        <v>0</v>
      </c>
      <c r="G1247" t="s">
        <v>156</v>
      </c>
      <c r="H1247" t="s">
        <v>92</v>
      </c>
      <c r="I1247" t="s">
        <v>108</v>
      </c>
      <c r="J1247" t="s">
        <v>118</v>
      </c>
      <c r="K1247" t="s">
        <v>108</v>
      </c>
      <c r="L1247" t="s">
        <v>41</v>
      </c>
      <c r="M1247" t="s">
        <v>41</v>
      </c>
      <c r="N1247">
        <v>1</v>
      </c>
      <c r="O1247">
        <v>3.08</v>
      </c>
      <c r="P1247">
        <v>6.4</v>
      </c>
      <c r="Q1247">
        <v>46</v>
      </c>
      <c r="R1247" t="s">
        <v>52</v>
      </c>
      <c r="S1247">
        <v>71</v>
      </c>
      <c r="T1247">
        <v>128</v>
      </c>
      <c r="U1247">
        <v>122</v>
      </c>
      <c r="V1247">
        <v>30</v>
      </c>
      <c r="W1247">
        <v>3</v>
      </c>
      <c r="X1247">
        <f>VLOOKUP(A1247,眼底和Gensini!$A:$L,2,0)</f>
        <v>0.60399999999999998</v>
      </c>
      <c r="Y1247">
        <f>VLOOKUP($A1247,眼底和Gensini!$A:$L,2,0)</f>
        <v>0.60399999999999998</v>
      </c>
      <c r="Z1247">
        <f>VLOOKUP($A1247,眼底和Gensini!$A:$L,4,0)</f>
        <v>56</v>
      </c>
      <c r="AA1247">
        <f>VLOOKUP($A1247,眼底和Gensini!$A:$L,5,0)</f>
        <v>55.5</v>
      </c>
      <c r="AB1247">
        <f>VLOOKUP($A1247,眼底和Gensini!$A:$L,6,0)</f>
        <v>93</v>
      </c>
      <c r="AC1247">
        <f>VLOOKUP($A1247,眼底和Gensini!$A:$L,7,0)</f>
        <v>97</v>
      </c>
      <c r="AD1247">
        <f>VLOOKUP($A1247,眼底和Gensini!$A:$L,8,0)</f>
        <v>1.42</v>
      </c>
      <c r="AE1247">
        <f>VLOOKUP($A1247,眼底和Gensini!$A:$L,9,0)</f>
        <v>1.52249999999999</v>
      </c>
      <c r="AF1247">
        <f>VLOOKUP($A1247,眼底和Gensini!$A:$L,10,0)</f>
        <v>0.73675000000000002</v>
      </c>
      <c r="AG1247">
        <f>VLOOKUP($A1247,眼底和Gensini!$A:$L,11,0)</f>
        <v>1.1512</v>
      </c>
      <c r="AH1247">
        <f>VLOOKUP($A1247,眼底和Gensini!$A:$L,12,0)</f>
        <v>46</v>
      </c>
    </row>
    <row r="1248" spans="1:34" x14ac:dyDescent="0.25">
      <c r="A1248">
        <v>365686</v>
      </c>
      <c r="B1248">
        <v>69</v>
      </c>
      <c r="C1248">
        <v>1</v>
      </c>
      <c r="D1248" t="s">
        <v>41</v>
      </c>
      <c r="E1248" t="s">
        <v>40</v>
      </c>
      <c r="F1248">
        <v>0</v>
      </c>
      <c r="G1248" t="s">
        <v>124</v>
      </c>
      <c r="H1248" t="s">
        <v>43</v>
      </c>
      <c r="I1248" t="s">
        <v>80</v>
      </c>
      <c r="J1248" t="s">
        <v>59</v>
      </c>
      <c r="K1248" t="s">
        <v>54</v>
      </c>
      <c r="L1248" t="s">
        <v>40</v>
      </c>
      <c r="M1248" t="s">
        <v>40</v>
      </c>
      <c r="N1248">
        <v>1</v>
      </c>
      <c r="O1248">
        <v>2.27</v>
      </c>
      <c r="P1248">
        <v>4.9000000000000004</v>
      </c>
      <c r="Q1248">
        <v>60</v>
      </c>
      <c r="R1248" t="s">
        <v>52</v>
      </c>
      <c r="S1248">
        <v>66</v>
      </c>
      <c r="T1248">
        <v>333</v>
      </c>
      <c r="U1248">
        <v>147</v>
      </c>
      <c r="V1248">
        <v>73</v>
      </c>
      <c r="W1248">
        <v>1.8</v>
      </c>
      <c r="X1248">
        <f>VLOOKUP(A1248,眼底和Gensini!$A:$L,2,0)</f>
        <v>0.69</v>
      </c>
      <c r="Y1248">
        <f>VLOOKUP($A1248,眼底和Gensini!$A:$L,2,0)</f>
        <v>0.69</v>
      </c>
      <c r="Z1248">
        <f>VLOOKUP($A1248,眼底和Gensini!$A:$L,4,0)</f>
        <v>60</v>
      </c>
      <c r="AA1248">
        <f>VLOOKUP($A1248,眼底和Gensini!$A:$L,5,0)</f>
        <v>66.5</v>
      </c>
      <c r="AB1248">
        <f>VLOOKUP($A1248,眼底和Gensini!$A:$L,6,0)</f>
        <v>87.5</v>
      </c>
      <c r="AC1248">
        <f>VLOOKUP($A1248,眼底和Gensini!$A:$L,7,0)</f>
        <v>101.5</v>
      </c>
      <c r="AD1248">
        <f>VLOOKUP($A1248,眼底和Gensini!$A:$L,8,0)</f>
        <v>1.4669999999999901</v>
      </c>
      <c r="AE1248">
        <f>VLOOKUP($A1248,眼底和Gensini!$A:$L,9,0)</f>
        <v>1.5649999999999999</v>
      </c>
      <c r="AF1248">
        <f>VLOOKUP($A1248,眼底和Gensini!$A:$L,10,0)</f>
        <v>0.68409999999999904</v>
      </c>
      <c r="AG1248">
        <f>VLOOKUP($A1248,眼底和Gensini!$A:$L,11,0)</f>
        <v>1.4339999999999999</v>
      </c>
      <c r="AH1248">
        <f>VLOOKUP($A1248,眼底和Gensini!$A:$L,12,0)</f>
        <v>60</v>
      </c>
    </row>
    <row r="1249" spans="1:34" x14ac:dyDescent="0.25">
      <c r="A1249">
        <v>237931</v>
      </c>
      <c r="B1249">
        <v>71</v>
      </c>
      <c r="C1249">
        <v>1</v>
      </c>
      <c r="D1249" t="s">
        <v>41</v>
      </c>
      <c r="E1249" t="s">
        <v>41</v>
      </c>
      <c r="F1249">
        <v>0</v>
      </c>
      <c r="G1249" t="s">
        <v>126</v>
      </c>
      <c r="H1249" t="e">
        <v>#N/A</v>
      </c>
      <c r="I1249" t="s">
        <v>72</v>
      </c>
      <c r="J1249" t="s">
        <v>109</v>
      </c>
      <c r="K1249" t="s">
        <v>72</v>
      </c>
      <c r="L1249" t="s">
        <v>41</v>
      </c>
      <c r="M1249" t="s">
        <v>40</v>
      </c>
      <c r="N1249">
        <v>1</v>
      </c>
      <c r="O1249">
        <v>3.76</v>
      </c>
      <c r="P1249">
        <v>5.8</v>
      </c>
      <c r="Q1249">
        <v>96</v>
      </c>
      <c r="R1249" t="s">
        <v>52</v>
      </c>
      <c r="S1249">
        <v>82</v>
      </c>
      <c r="T1249">
        <v>301</v>
      </c>
      <c r="U1249">
        <v>172</v>
      </c>
      <c r="V1249">
        <v>66</v>
      </c>
      <c r="W1249">
        <v>2.8</v>
      </c>
      <c r="X1249">
        <f>VLOOKUP(A1249,眼底和Gensini!$A:$L,2,0)</f>
        <v>0.45050000000000001</v>
      </c>
      <c r="Y1249">
        <f>VLOOKUP($A1249,眼底和Gensini!$A:$L,2,0)</f>
        <v>0.45050000000000001</v>
      </c>
      <c r="Z1249">
        <f>VLOOKUP($A1249,眼底和Gensini!$A:$L,4,0)</f>
        <v>52</v>
      </c>
      <c r="AA1249">
        <f>VLOOKUP($A1249,眼底和Gensini!$A:$L,5,0)</f>
        <v>40</v>
      </c>
      <c r="AB1249">
        <f>VLOOKUP($A1249,眼底和Gensini!$A:$L,6,0)</f>
        <v>115</v>
      </c>
      <c r="AC1249">
        <f>VLOOKUP($A1249,眼底和Gensini!$A:$L,7,0)</f>
        <v>53</v>
      </c>
      <c r="AD1249">
        <f>VLOOKUP($A1249,眼底和Gensini!$A:$L,8,0)</f>
        <v>1.2565</v>
      </c>
      <c r="AE1249">
        <f>VLOOKUP($A1249,眼底和Gensini!$A:$L,9,0)</f>
        <v>1.3679999999999899</v>
      </c>
      <c r="AF1249">
        <f>VLOOKUP($A1249,眼底和Gensini!$A:$L,10,0)</f>
        <v>0.75574999999999903</v>
      </c>
      <c r="AG1249">
        <f>VLOOKUP($A1249,眼底和Gensini!$A:$L,11,0)</f>
        <v>1.2104999999999999</v>
      </c>
      <c r="AH1249">
        <f>VLOOKUP($A1249,眼底和Gensini!$A:$L,12,0)</f>
        <v>96</v>
      </c>
    </row>
    <row r="1250" spans="1:34" x14ac:dyDescent="0.25">
      <c r="A1250">
        <v>420412</v>
      </c>
      <c r="B1250">
        <v>68</v>
      </c>
      <c r="C1250">
        <v>2</v>
      </c>
      <c r="D1250" t="s">
        <v>40</v>
      </c>
      <c r="E1250" t="s">
        <v>40</v>
      </c>
      <c r="F1250">
        <v>0</v>
      </c>
      <c r="G1250" t="s">
        <v>119</v>
      </c>
      <c r="H1250" t="s">
        <v>121</v>
      </c>
      <c r="I1250" t="s">
        <v>55</v>
      </c>
      <c r="J1250" t="s">
        <v>61</v>
      </c>
      <c r="K1250" t="s">
        <v>54</v>
      </c>
      <c r="L1250" t="s">
        <v>41</v>
      </c>
      <c r="M1250" t="s">
        <v>40</v>
      </c>
      <c r="N1250">
        <v>1</v>
      </c>
      <c r="O1250">
        <v>5.12</v>
      </c>
      <c r="P1250">
        <v>6.3</v>
      </c>
      <c r="Q1250">
        <v>0</v>
      </c>
      <c r="R1250" t="e">
        <v>#N/A</v>
      </c>
      <c r="S1250">
        <v>49</v>
      </c>
      <c r="T1250">
        <v>405</v>
      </c>
      <c r="U1250">
        <v>167</v>
      </c>
      <c r="V1250">
        <v>128</v>
      </c>
      <c r="W1250">
        <v>3.2</v>
      </c>
      <c r="X1250">
        <f>VLOOKUP(A1250,眼底和Gensini!$A:$L,2,0)</f>
        <v>0.71499999999999997</v>
      </c>
      <c r="Y1250">
        <f>VLOOKUP($A1250,眼底和Gensini!$A:$L,2,0)</f>
        <v>0.71499999999999997</v>
      </c>
      <c r="Z1250">
        <f>VLOOKUP($A1250,眼底和Gensini!$A:$L,4,0)</f>
        <v>47.5</v>
      </c>
      <c r="AA1250">
        <f>VLOOKUP($A1250,眼底和Gensini!$A:$L,5,0)</f>
        <v>53</v>
      </c>
      <c r="AB1250">
        <f>VLOOKUP($A1250,眼底和Gensini!$A:$L,6,0)</f>
        <v>67</v>
      </c>
      <c r="AC1250">
        <f>VLOOKUP($A1250,眼底和Gensini!$A:$L,7,0)</f>
        <v>83</v>
      </c>
      <c r="AD1250">
        <f>VLOOKUP($A1250,眼底和Gensini!$A:$L,8,0)</f>
        <v>1.39299999999999</v>
      </c>
      <c r="AE1250">
        <f>VLOOKUP($A1250,眼底和Gensini!$A:$L,9,0)</f>
        <v>1.4564999999999899</v>
      </c>
      <c r="AF1250">
        <f>VLOOKUP($A1250,眼底和Gensini!$A:$L,10,0)</f>
        <v>0.58484999999999998</v>
      </c>
      <c r="AG1250">
        <f>VLOOKUP($A1250,眼底和Gensini!$A:$L,11,0)</f>
        <v>0.93374999999999997</v>
      </c>
      <c r="AH1250">
        <f>VLOOKUP($A1250,眼底和Gensini!$A:$L,12,0)</f>
        <v>0</v>
      </c>
    </row>
    <row r="1251" spans="1:34" x14ac:dyDescent="0.25">
      <c r="A1251">
        <v>321877</v>
      </c>
      <c r="B1251">
        <v>49</v>
      </c>
      <c r="C1251">
        <v>2</v>
      </c>
      <c r="D1251" t="s">
        <v>40</v>
      </c>
      <c r="E1251" t="s">
        <v>41</v>
      </c>
      <c r="F1251">
        <v>0</v>
      </c>
      <c r="G1251" t="s">
        <v>184</v>
      </c>
      <c r="H1251" t="s">
        <v>76</v>
      </c>
      <c r="I1251" t="s">
        <v>72</v>
      </c>
      <c r="J1251" t="s">
        <v>184</v>
      </c>
      <c r="K1251" t="s">
        <v>147</v>
      </c>
      <c r="L1251" t="s">
        <v>40</v>
      </c>
      <c r="M1251" t="s">
        <v>40</v>
      </c>
      <c r="N1251">
        <v>1</v>
      </c>
      <c r="O1251">
        <v>4.9000000000000004</v>
      </c>
      <c r="P1251">
        <v>7.9</v>
      </c>
      <c r="Q1251">
        <v>0</v>
      </c>
      <c r="R1251">
        <v>4.2</v>
      </c>
      <c r="S1251">
        <v>55</v>
      </c>
      <c r="T1251">
        <v>269</v>
      </c>
      <c r="U1251">
        <v>267</v>
      </c>
      <c r="V1251">
        <v>52</v>
      </c>
      <c r="W1251" t="s">
        <v>158</v>
      </c>
      <c r="X1251">
        <f>VLOOKUP(A1251,眼底和Gensini!$A:$L,2,0)</f>
        <v>0.77449999999999997</v>
      </c>
      <c r="Y1251">
        <f>VLOOKUP($A1251,眼底和Gensini!$A:$L,2,0)</f>
        <v>0.77449999999999997</v>
      </c>
      <c r="Z1251">
        <f>VLOOKUP($A1251,眼底和Gensini!$A:$L,4,0)</f>
        <v>69</v>
      </c>
      <c r="AA1251">
        <f>VLOOKUP($A1251,眼底和Gensini!$A:$L,5,0)</f>
        <v>72.5</v>
      </c>
      <c r="AB1251">
        <f>VLOOKUP($A1251,眼底和Gensini!$A:$L,6,0)</f>
        <v>89</v>
      </c>
      <c r="AC1251">
        <f>VLOOKUP($A1251,眼底和Gensini!$A:$L,7,0)</f>
        <v>114</v>
      </c>
      <c r="AD1251">
        <f>VLOOKUP($A1251,眼底和Gensini!$A:$L,8,0)</f>
        <v>1.6595</v>
      </c>
      <c r="AE1251">
        <f>VLOOKUP($A1251,眼底和Gensini!$A:$L,9,0)</f>
        <v>1.6355</v>
      </c>
      <c r="AF1251">
        <f>VLOOKUP($A1251,眼底和Gensini!$A:$L,10,0)</f>
        <v>0.82945000000000002</v>
      </c>
      <c r="AG1251">
        <f>VLOOKUP($A1251,眼底和Gensini!$A:$L,11,0)</f>
        <v>1.1007499999999999</v>
      </c>
      <c r="AH1251">
        <f>VLOOKUP($A1251,眼底和Gensini!$A:$L,12,0)</f>
        <v>0</v>
      </c>
    </row>
    <row r="1252" spans="1:34" x14ac:dyDescent="0.25">
      <c r="A1252">
        <v>420275</v>
      </c>
      <c r="B1252">
        <v>67</v>
      </c>
      <c r="C1252">
        <v>2</v>
      </c>
      <c r="D1252" t="s">
        <v>40</v>
      </c>
      <c r="E1252" t="s">
        <v>40</v>
      </c>
      <c r="F1252">
        <v>0</v>
      </c>
      <c r="G1252" t="e">
        <v>#N/A</v>
      </c>
      <c r="H1252" t="e">
        <v>#N/A</v>
      </c>
      <c r="I1252" t="e">
        <v>#N/A</v>
      </c>
      <c r="J1252" t="e">
        <v>#N/A</v>
      </c>
      <c r="K1252" t="e">
        <v>#N/A</v>
      </c>
      <c r="L1252" t="s">
        <v>41</v>
      </c>
      <c r="M1252" t="s">
        <v>41</v>
      </c>
      <c r="N1252">
        <v>1</v>
      </c>
      <c r="O1252">
        <v>4.71</v>
      </c>
      <c r="P1252">
        <v>6.9</v>
      </c>
      <c r="Q1252">
        <v>50</v>
      </c>
      <c r="R1252" t="e">
        <v>#N/A</v>
      </c>
      <c r="S1252">
        <v>54</v>
      </c>
      <c r="T1252">
        <v>240</v>
      </c>
      <c r="U1252">
        <v>246</v>
      </c>
      <c r="V1252">
        <v>153</v>
      </c>
      <c r="W1252">
        <v>4.5999999999999996</v>
      </c>
      <c r="X1252">
        <f>VLOOKUP(A1252,眼底和Gensini!$A:$L,2,0)</f>
        <v>0.73449999999999904</v>
      </c>
      <c r="Y1252">
        <f>VLOOKUP($A1252,眼底和Gensini!$A:$L,2,0)</f>
        <v>0.73449999999999904</v>
      </c>
      <c r="Z1252">
        <f>VLOOKUP($A1252,眼底和Gensini!$A:$L,4,0)</f>
        <v>55.5</v>
      </c>
      <c r="AA1252">
        <f>VLOOKUP($A1252,眼底和Gensini!$A:$L,5,0)</f>
        <v>53.5</v>
      </c>
      <c r="AB1252">
        <f>VLOOKUP($A1252,眼底和Gensini!$A:$L,6,0)</f>
        <v>77.5</v>
      </c>
      <c r="AC1252">
        <f>VLOOKUP($A1252,眼底和Gensini!$A:$L,7,0)</f>
        <v>84</v>
      </c>
      <c r="AD1252">
        <f>VLOOKUP($A1252,眼底和Gensini!$A:$L,8,0)</f>
        <v>1.43349999999999</v>
      </c>
      <c r="AE1252">
        <f>VLOOKUP($A1252,眼底和Gensini!$A:$L,9,0)</f>
        <v>1.46</v>
      </c>
      <c r="AF1252">
        <f>VLOOKUP($A1252,眼底和Gensini!$A:$L,10,0)</f>
        <v>0.72940000000000005</v>
      </c>
      <c r="AG1252">
        <f>VLOOKUP($A1252,眼底和Gensini!$A:$L,11,0)</f>
        <v>1.3988</v>
      </c>
      <c r="AH1252">
        <f>VLOOKUP($A1252,眼底和Gensini!$A:$L,12,0)</f>
        <v>50</v>
      </c>
    </row>
    <row r="1253" spans="1:34" x14ac:dyDescent="0.25">
      <c r="A1253">
        <v>383650</v>
      </c>
      <c r="B1253">
        <v>54</v>
      </c>
      <c r="C1253">
        <v>2</v>
      </c>
      <c r="D1253" t="s">
        <v>40</v>
      </c>
      <c r="E1253" t="s">
        <v>41</v>
      </c>
      <c r="F1253">
        <v>0</v>
      </c>
      <c r="G1253" t="s">
        <v>151</v>
      </c>
      <c r="H1253" t="s">
        <v>179</v>
      </c>
      <c r="I1253" t="s">
        <v>67</v>
      </c>
      <c r="J1253" t="s">
        <v>109</v>
      </c>
      <c r="K1253" t="s">
        <v>89</v>
      </c>
      <c r="L1253" t="s">
        <v>40</v>
      </c>
      <c r="M1253" t="s">
        <v>40</v>
      </c>
      <c r="N1253">
        <v>1</v>
      </c>
      <c r="O1253">
        <v>3.28</v>
      </c>
      <c r="P1253">
        <v>5.7</v>
      </c>
      <c r="Q1253">
        <v>0</v>
      </c>
      <c r="R1253">
        <v>2.4</v>
      </c>
      <c r="S1253">
        <v>77</v>
      </c>
      <c r="T1253">
        <v>393</v>
      </c>
      <c r="U1253">
        <v>182</v>
      </c>
      <c r="V1253">
        <v>66</v>
      </c>
      <c r="W1253">
        <v>3.9</v>
      </c>
      <c r="X1253">
        <f>VLOOKUP(A1253,眼底和Gensini!$A:$L,2,0)</f>
        <v>0.78200000000000003</v>
      </c>
      <c r="Y1253">
        <f>VLOOKUP($A1253,眼底和Gensini!$A:$L,2,0)</f>
        <v>0.78200000000000003</v>
      </c>
      <c r="Z1253">
        <f>VLOOKUP($A1253,眼底和Gensini!$A:$L,4,0)</f>
        <v>67</v>
      </c>
      <c r="AA1253">
        <f>VLOOKUP($A1253,眼底和Gensini!$A:$L,5,0)</f>
        <v>69</v>
      </c>
      <c r="AB1253">
        <f>VLOOKUP($A1253,眼底和Gensini!$A:$L,6,0)</f>
        <v>85</v>
      </c>
      <c r="AC1253">
        <f>VLOOKUP($A1253,眼底和Gensini!$A:$L,7,0)</f>
        <v>80</v>
      </c>
      <c r="AD1253">
        <f>VLOOKUP($A1253,眼底和Gensini!$A:$L,8,0)</f>
        <v>1.46</v>
      </c>
      <c r="AE1253">
        <f>VLOOKUP($A1253,眼底和Gensini!$A:$L,9,0)</f>
        <v>1.5</v>
      </c>
      <c r="AF1253">
        <f>VLOOKUP($A1253,眼底和Gensini!$A:$L,10,0)</f>
        <v>0.70269999999999999</v>
      </c>
      <c r="AG1253">
        <f>VLOOKUP($A1253,眼底和Gensini!$A:$L,11,0)</f>
        <v>1.2065999999999999</v>
      </c>
      <c r="AH1253">
        <f>VLOOKUP($A1253,眼底和Gensini!$A:$L,12,0)</f>
        <v>0</v>
      </c>
    </row>
    <row r="1254" spans="1:34" x14ac:dyDescent="0.25">
      <c r="A1254">
        <v>119886</v>
      </c>
      <c r="B1254">
        <v>70</v>
      </c>
      <c r="C1254">
        <v>2</v>
      </c>
      <c r="D1254" t="s">
        <v>40</v>
      </c>
      <c r="E1254" t="s">
        <v>41</v>
      </c>
      <c r="F1254">
        <v>0</v>
      </c>
      <c r="G1254" t="s">
        <v>47</v>
      </c>
      <c r="H1254" t="s">
        <v>145</v>
      </c>
      <c r="I1254" t="s">
        <v>72</v>
      </c>
      <c r="J1254" t="s">
        <v>123</v>
      </c>
      <c r="K1254" t="s">
        <v>51</v>
      </c>
      <c r="L1254" t="s">
        <v>41</v>
      </c>
      <c r="M1254" t="s">
        <v>41</v>
      </c>
      <c r="N1254">
        <v>1</v>
      </c>
      <c r="O1254">
        <v>4.34</v>
      </c>
      <c r="P1254">
        <v>10.6</v>
      </c>
      <c r="Q1254">
        <v>60</v>
      </c>
      <c r="R1254">
        <v>10.9</v>
      </c>
      <c r="S1254">
        <v>87</v>
      </c>
      <c r="T1254">
        <v>329</v>
      </c>
      <c r="U1254">
        <v>145</v>
      </c>
      <c r="V1254">
        <v>31</v>
      </c>
      <c r="W1254">
        <v>2.8</v>
      </c>
      <c r="X1254">
        <f>VLOOKUP(A1254,眼底和Gensini!$A:$L,2,0)</f>
        <v>0.70399999999999996</v>
      </c>
      <c r="Y1254">
        <f>VLOOKUP($A1254,眼底和Gensini!$A:$L,2,0)</f>
        <v>0.70399999999999996</v>
      </c>
      <c r="Z1254">
        <f>VLOOKUP($A1254,眼底和Gensini!$A:$L,4,0)</f>
        <v>50</v>
      </c>
      <c r="AA1254">
        <f>VLOOKUP($A1254,眼底和Gensini!$A:$L,5,0)</f>
        <v>0</v>
      </c>
      <c r="AB1254">
        <f>VLOOKUP($A1254,眼底和Gensini!$A:$L,6,0)</f>
        <v>70.5</v>
      </c>
      <c r="AC1254">
        <f>VLOOKUP($A1254,眼底和Gensini!$A:$L,7,0)</f>
        <v>67</v>
      </c>
      <c r="AD1254">
        <f>VLOOKUP($A1254,眼底和Gensini!$A:$L,8,0)</f>
        <v>0.75249999999999995</v>
      </c>
      <c r="AE1254">
        <f>VLOOKUP($A1254,眼底和Gensini!$A:$L,9,0)</f>
        <v>1.1789999999999901</v>
      </c>
      <c r="AF1254">
        <f>VLOOKUP($A1254,眼底和Gensini!$A:$L,10,0)</f>
        <v>0.65759999999999996</v>
      </c>
      <c r="AG1254">
        <f>VLOOKUP($A1254,眼底和Gensini!$A:$L,11,0)</f>
        <v>1.0686499999999901</v>
      </c>
      <c r="AH1254">
        <f>VLOOKUP($A1254,眼底和Gensini!$A:$L,12,0)</f>
        <v>60</v>
      </c>
    </row>
    <row r="1255" spans="1:34" x14ac:dyDescent="0.25">
      <c r="A1255">
        <v>420403</v>
      </c>
      <c r="B1255">
        <v>61</v>
      </c>
      <c r="C1255">
        <v>1</v>
      </c>
      <c r="D1255" t="s">
        <v>41</v>
      </c>
      <c r="E1255" t="s">
        <v>40</v>
      </c>
      <c r="F1255">
        <v>0</v>
      </c>
      <c r="G1255" t="s">
        <v>87</v>
      </c>
      <c r="H1255" t="s">
        <v>74</v>
      </c>
      <c r="I1255" t="s">
        <v>51</v>
      </c>
      <c r="J1255" t="s">
        <v>68</v>
      </c>
      <c r="K1255" t="s">
        <v>76</v>
      </c>
      <c r="L1255" t="s">
        <v>41</v>
      </c>
      <c r="M1255" t="s">
        <v>41</v>
      </c>
      <c r="N1255">
        <v>1</v>
      </c>
      <c r="O1255">
        <v>3.29</v>
      </c>
      <c r="P1255">
        <v>5.0999999999999996</v>
      </c>
      <c r="Q1255">
        <v>14</v>
      </c>
      <c r="R1255" t="s">
        <v>52</v>
      </c>
      <c r="S1255">
        <v>71</v>
      </c>
      <c r="T1255">
        <v>416</v>
      </c>
      <c r="U1255">
        <v>118</v>
      </c>
      <c r="V1255">
        <v>65</v>
      </c>
      <c r="W1255">
        <v>2.6</v>
      </c>
      <c r="X1255">
        <f>VLOOKUP(A1255,眼底和Gensini!$A:$L,2,0)</f>
        <v>0.76800000000000002</v>
      </c>
      <c r="Y1255">
        <f>VLOOKUP($A1255,眼底和Gensini!$A:$L,2,0)</f>
        <v>0.76800000000000002</v>
      </c>
      <c r="Z1255">
        <f>VLOOKUP($A1255,眼底和Gensini!$A:$L,4,0)</f>
        <v>69.5</v>
      </c>
      <c r="AA1255">
        <f>VLOOKUP($A1255,眼底和Gensini!$A:$L,5,0)</f>
        <v>61</v>
      </c>
      <c r="AB1255">
        <f>VLOOKUP($A1255,眼底和Gensini!$A:$L,6,0)</f>
        <v>91.5</v>
      </c>
      <c r="AC1255">
        <f>VLOOKUP($A1255,眼底和Gensini!$A:$L,7,0)</f>
        <v>104</v>
      </c>
      <c r="AD1255">
        <f>VLOOKUP($A1255,眼底和Gensini!$A:$L,8,0)</f>
        <v>1.5759999999999901</v>
      </c>
      <c r="AE1255">
        <f>VLOOKUP($A1255,眼底和Gensini!$A:$L,9,0)</f>
        <v>1.615</v>
      </c>
      <c r="AF1255">
        <f>VLOOKUP($A1255,眼底和Gensini!$A:$L,10,0)</f>
        <v>1.0488500000000001</v>
      </c>
      <c r="AG1255">
        <f>VLOOKUP($A1255,眼底和Gensini!$A:$L,11,0)</f>
        <v>1.3694</v>
      </c>
      <c r="AH1255">
        <f>VLOOKUP($A1255,眼底和Gensini!$A:$L,12,0)</f>
        <v>14</v>
      </c>
    </row>
    <row r="1256" spans="1:34" x14ac:dyDescent="0.25">
      <c r="A1256">
        <v>420567</v>
      </c>
      <c r="B1256">
        <v>66</v>
      </c>
      <c r="C1256">
        <v>2</v>
      </c>
      <c r="D1256" t="s">
        <v>40</v>
      </c>
      <c r="E1256" t="s">
        <v>41</v>
      </c>
      <c r="F1256">
        <v>0</v>
      </c>
      <c r="G1256" t="s">
        <v>61</v>
      </c>
      <c r="H1256" t="s">
        <v>179</v>
      </c>
      <c r="I1256" t="s">
        <v>74</v>
      </c>
      <c r="J1256" t="s">
        <v>171</v>
      </c>
      <c r="K1256" t="s">
        <v>58</v>
      </c>
      <c r="L1256" t="s">
        <v>41</v>
      </c>
      <c r="M1256" t="s">
        <v>40</v>
      </c>
      <c r="N1256">
        <v>1</v>
      </c>
      <c r="O1256">
        <v>5.73</v>
      </c>
      <c r="P1256">
        <v>5.0999999999999996</v>
      </c>
      <c r="Q1256">
        <v>0</v>
      </c>
      <c r="R1256" t="e">
        <v>#N/A</v>
      </c>
      <c r="S1256">
        <v>68</v>
      </c>
      <c r="T1256">
        <v>460</v>
      </c>
      <c r="U1256">
        <v>147</v>
      </c>
      <c r="V1256">
        <v>65</v>
      </c>
      <c r="W1256">
        <v>1.7</v>
      </c>
      <c r="X1256">
        <f>VLOOKUP(A1256,眼底和Gensini!$A:$L,2,0)</f>
        <v>0.48199999999999998</v>
      </c>
      <c r="Y1256">
        <f>VLOOKUP($A1256,眼底和Gensini!$A:$L,2,0)</f>
        <v>0.48199999999999998</v>
      </c>
      <c r="Z1256">
        <f>VLOOKUP($A1256,眼底和Gensini!$A:$L,4,0)</f>
        <v>50</v>
      </c>
      <c r="AA1256">
        <f>VLOOKUP($A1256,眼底和Gensini!$A:$L,5,0)</f>
        <v>53</v>
      </c>
      <c r="AB1256">
        <f>VLOOKUP($A1256,眼底和Gensini!$A:$L,6,0)</f>
        <v>91.5</v>
      </c>
      <c r="AC1256">
        <f>VLOOKUP($A1256,眼底和Gensini!$A:$L,7,0)</f>
        <v>89</v>
      </c>
      <c r="AD1256">
        <f>VLOOKUP($A1256,眼底和Gensini!$A:$L,8,0)</f>
        <v>1.2490000000000001</v>
      </c>
      <c r="AE1256">
        <f>VLOOKUP($A1256,眼底和Gensini!$A:$L,9,0)</f>
        <v>1.2685</v>
      </c>
      <c r="AF1256">
        <f>VLOOKUP($A1256,眼底和Gensini!$A:$L,10,0)</f>
        <v>0.49009999999999998</v>
      </c>
      <c r="AG1256">
        <f>VLOOKUP($A1256,眼底和Gensini!$A:$L,11,0)</f>
        <v>0.75380000000000003</v>
      </c>
      <c r="AH1256">
        <f>VLOOKUP($A1256,眼底和Gensini!$A:$L,12,0)</f>
        <v>0</v>
      </c>
    </row>
    <row r="1257" spans="1:34" x14ac:dyDescent="0.25">
      <c r="A1257">
        <v>420479</v>
      </c>
      <c r="B1257">
        <v>71</v>
      </c>
      <c r="C1257">
        <v>1</v>
      </c>
      <c r="D1257" t="s">
        <v>41</v>
      </c>
      <c r="E1257" t="s">
        <v>41</v>
      </c>
      <c r="F1257">
        <v>0</v>
      </c>
      <c r="G1257" t="s">
        <v>185</v>
      </c>
      <c r="H1257" t="s">
        <v>80</v>
      </c>
      <c r="I1257" t="s">
        <v>74</v>
      </c>
      <c r="J1257" t="s">
        <v>135</v>
      </c>
      <c r="K1257" t="s">
        <v>80</v>
      </c>
      <c r="L1257" t="s">
        <v>41</v>
      </c>
      <c r="M1257" t="s">
        <v>41</v>
      </c>
      <c r="N1257">
        <v>1</v>
      </c>
      <c r="O1257">
        <v>4.68</v>
      </c>
      <c r="P1257">
        <v>4.5</v>
      </c>
      <c r="Q1257">
        <v>0</v>
      </c>
      <c r="R1257" t="s">
        <v>52</v>
      </c>
      <c r="S1257">
        <v>84</v>
      </c>
      <c r="T1257">
        <v>396</v>
      </c>
      <c r="U1257">
        <v>165</v>
      </c>
      <c r="V1257">
        <v>117</v>
      </c>
      <c r="W1257">
        <v>1.7</v>
      </c>
      <c r="X1257">
        <f>VLOOKUP(A1257,眼底和Gensini!$A:$L,2,0)</f>
        <v>0.67599999999999905</v>
      </c>
      <c r="Y1257">
        <f>VLOOKUP($A1257,眼底和Gensini!$A:$L,2,0)</f>
        <v>0.67599999999999905</v>
      </c>
      <c r="Z1257">
        <f>VLOOKUP($A1257,眼底和Gensini!$A:$L,4,0)</f>
        <v>49.5</v>
      </c>
      <c r="AA1257">
        <f>VLOOKUP($A1257,眼底和Gensini!$A:$L,5,0)</f>
        <v>54.5</v>
      </c>
      <c r="AB1257">
        <f>VLOOKUP($A1257,眼底和Gensini!$A:$L,6,0)</f>
        <v>73.5</v>
      </c>
      <c r="AC1257">
        <f>VLOOKUP($A1257,眼底和Gensini!$A:$L,7,0)</f>
        <v>84.5</v>
      </c>
      <c r="AD1257">
        <f>VLOOKUP($A1257,眼底和Gensini!$A:$L,8,0)</f>
        <v>1.5589999999999999</v>
      </c>
      <c r="AE1257">
        <f>VLOOKUP($A1257,眼底和Gensini!$A:$L,9,0)</f>
        <v>1.5934999999999999</v>
      </c>
      <c r="AF1257">
        <f>VLOOKUP($A1257,眼底和Gensini!$A:$L,10,0)</f>
        <v>0.64569999999999905</v>
      </c>
      <c r="AG1257">
        <f>VLOOKUP($A1257,眼底和Gensini!$A:$L,11,0)</f>
        <v>1.2575499999999999</v>
      </c>
      <c r="AH1257">
        <f>VLOOKUP($A1257,眼底和Gensini!$A:$L,12,0)</f>
        <v>0</v>
      </c>
    </row>
    <row r="1258" spans="1:34" x14ac:dyDescent="0.25">
      <c r="A1258">
        <v>420645</v>
      </c>
      <c r="B1258">
        <v>74</v>
      </c>
      <c r="C1258">
        <v>2</v>
      </c>
      <c r="D1258" t="s">
        <v>40</v>
      </c>
      <c r="E1258" t="s">
        <v>40</v>
      </c>
      <c r="F1258">
        <v>0</v>
      </c>
      <c r="G1258" t="s">
        <v>87</v>
      </c>
      <c r="H1258" t="s">
        <v>80</v>
      </c>
      <c r="I1258" t="s">
        <v>114</v>
      </c>
      <c r="J1258" t="s">
        <v>125</v>
      </c>
      <c r="K1258" t="s">
        <v>95</v>
      </c>
      <c r="L1258" t="s">
        <v>41</v>
      </c>
      <c r="M1258" t="s">
        <v>40</v>
      </c>
      <c r="N1258">
        <v>1</v>
      </c>
      <c r="O1258">
        <v>2.68</v>
      </c>
      <c r="P1258">
        <v>5.3</v>
      </c>
      <c r="Q1258">
        <v>6</v>
      </c>
      <c r="R1258">
        <v>6.2</v>
      </c>
      <c r="S1258">
        <v>76</v>
      </c>
      <c r="T1258">
        <v>331</v>
      </c>
      <c r="U1258">
        <v>166</v>
      </c>
      <c r="V1258">
        <v>251</v>
      </c>
      <c r="W1258">
        <v>34.6</v>
      </c>
      <c r="X1258">
        <f>VLOOKUP(A1258,眼底和Gensini!$A:$L,2,0)</f>
        <v>0.94849999999999501</v>
      </c>
      <c r="Y1258">
        <f>VLOOKUP($A1258,眼底和Gensini!$A:$L,2,0)</f>
        <v>0.94849999999999501</v>
      </c>
      <c r="Z1258">
        <f>VLOOKUP($A1258,眼底和Gensini!$A:$L,4,0)</f>
        <v>53.5</v>
      </c>
      <c r="AA1258">
        <f>VLOOKUP($A1258,眼底和Gensini!$A:$L,5,0)</f>
        <v>52.5</v>
      </c>
      <c r="AB1258">
        <f>VLOOKUP($A1258,眼底和Gensini!$A:$L,6,0)</f>
        <v>57.5</v>
      </c>
      <c r="AC1258">
        <f>VLOOKUP($A1258,眼底和Gensini!$A:$L,7,0)</f>
        <v>80</v>
      </c>
      <c r="AD1258">
        <f>VLOOKUP($A1258,眼底和Gensini!$A:$L,8,0)</f>
        <v>1.5254999999999901</v>
      </c>
      <c r="AE1258">
        <f>VLOOKUP($A1258,眼底和Gensini!$A:$L,9,0)</f>
        <v>1.5634999999999999</v>
      </c>
      <c r="AF1258">
        <f>VLOOKUP($A1258,眼底和Gensini!$A:$L,10,0)</f>
        <v>1.15329999999999</v>
      </c>
      <c r="AG1258">
        <f>VLOOKUP($A1258,眼底和Gensini!$A:$L,11,0)</f>
        <v>1.3002499999999999</v>
      </c>
      <c r="AH1258">
        <f>VLOOKUP($A1258,眼底和Gensini!$A:$L,12,0)</f>
        <v>6</v>
      </c>
    </row>
    <row r="1259" spans="1:34" x14ac:dyDescent="0.25">
      <c r="A1259">
        <v>398206</v>
      </c>
      <c r="B1259">
        <v>50</v>
      </c>
      <c r="C1259">
        <v>1</v>
      </c>
      <c r="D1259" t="s">
        <v>41</v>
      </c>
      <c r="E1259" t="s">
        <v>41</v>
      </c>
      <c r="F1259">
        <v>0</v>
      </c>
      <c r="G1259" t="s">
        <v>126</v>
      </c>
      <c r="H1259" t="s">
        <v>86</v>
      </c>
      <c r="I1259" t="s">
        <v>114</v>
      </c>
      <c r="J1259" t="s">
        <v>93</v>
      </c>
      <c r="K1259" t="s">
        <v>190</v>
      </c>
      <c r="L1259" t="s">
        <v>40</v>
      </c>
      <c r="M1259" t="s">
        <v>41</v>
      </c>
      <c r="N1259">
        <v>1</v>
      </c>
      <c r="O1259">
        <v>5.92</v>
      </c>
      <c r="P1259">
        <v>4.2</v>
      </c>
      <c r="Q1259">
        <v>14</v>
      </c>
      <c r="R1259" t="s">
        <v>52</v>
      </c>
      <c r="S1259">
        <v>89</v>
      </c>
      <c r="T1259">
        <v>435</v>
      </c>
      <c r="U1259">
        <v>168</v>
      </c>
      <c r="V1259">
        <v>70</v>
      </c>
      <c r="W1259">
        <v>1.8</v>
      </c>
      <c r="X1259">
        <f>VLOOKUP(A1259,眼底和Gensini!$A:$L,2,0)</f>
        <v>0.66599999999999904</v>
      </c>
      <c r="Y1259">
        <f>VLOOKUP($A1259,眼底和Gensini!$A:$L,2,0)</f>
        <v>0.66599999999999904</v>
      </c>
      <c r="Z1259">
        <f>VLOOKUP($A1259,眼底和Gensini!$A:$L,4,0)</f>
        <v>59</v>
      </c>
      <c r="AA1259">
        <f>VLOOKUP($A1259,眼底和Gensini!$A:$L,5,0)</f>
        <v>0</v>
      </c>
      <c r="AB1259">
        <f>VLOOKUP($A1259,眼底和Gensini!$A:$L,6,0)</f>
        <v>89</v>
      </c>
      <c r="AC1259">
        <f>VLOOKUP($A1259,眼底和Gensini!$A:$L,7,0)</f>
        <v>84</v>
      </c>
      <c r="AD1259">
        <f>VLOOKUP($A1259,眼底和Gensini!$A:$L,8,0)</f>
        <v>1.06</v>
      </c>
      <c r="AE1259">
        <f>VLOOKUP($A1259,眼底和Gensini!$A:$L,9,0)</f>
        <v>1.228</v>
      </c>
      <c r="AF1259">
        <f>VLOOKUP($A1259,眼底和Gensini!$A:$L,10,0)</f>
        <v>0.36699999999999999</v>
      </c>
      <c r="AG1259">
        <f>VLOOKUP($A1259,眼底和Gensini!$A:$L,11,0)</f>
        <v>0.72650000000000003</v>
      </c>
      <c r="AH1259">
        <f>VLOOKUP($A1259,眼底和Gensini!$A:$L,12,0)</f>
        <v>14</v>
      </c>
    </row>
    <row r="1260" spans="1:34" x14ac:dyDescent="0.25">
      <c r="A1260">
        <v>400264</v>
      </c>
      <c r="B1260">
        <v>71</v>
      </c>
      <c r="C1260">
        <v>2</v>
      </c>
      <c r="D1260" t="s">
        <v>40</v>
      </c>
      <c r="E1260" t="s">
        <v>40</v>
      </c>
      <c r="F1260">
        <v>0</v>
      </c>
      <c r="G1260" t="s">
        <v>87</v>
      </c>
      <c r="H1260" t="s">
        <v>183</v>
      </c>
      <c r="I1260" t="s">
        <v>55</v>
      </c>
      <c r="J1260" t="s">
        <v>71</v>
      </c>
      <c r="K1260" t="s">
        <v>121</v>
      </c>
      <c r="L1260" t="s">
        <v>41</v>
      </c>
      <c r="M1260" t="s">
        <v>40</v>
      </c>
      <c r="N1260">
        <v>1</v>
      </c>
      <c r="O1260">
        <v>2.2000000000000002</v>
      </c>
      <c r="P1260">
        <v>5.2</v>
      </c>
      <c r="Q1260">
        <v>42</v>
      </c>
      <c r="R1260" t="s">
        <v>52</v>
      </c>
      <c r="S1260">
        <v>63</v>
      </c>
      <c r="T1260">
        <v>210</v>
      </c>
      <c r="U1260">
        <v>155</v>
      </c>
      <c r="V1260">
        <v>151</v>
      </c>
      <c r="W1260">
        <v>2.7</v>
      </c>
      <c r="X1260">
        <f>VLOOKUP(A1260,眼底和Gensini!$A:$L,2,0)</f>
        <v>0.56999999999999895</v>
      </c>
      <c r="Y1260">
        <f>VLOOKUP($A1260,眼底和Gensini!$A:$L,2,0)</f>
        <v>0.56999999999999895</v>
      </c>
      <c r="Z1260">
        <f>VLOOKUP($A1260,眼底和Gensini!$A:$L,4,0)</f>
        <v>53</v>
      </c>
      <c r="AA1260">
        <f>VLOOKUP($A1260,眼底和Gensini!$A:$L,5,0)</f>
        <v>54</v>
      </c>
      <c r="AB1260">
        <f>VLOOKUP($A1260,眼底和Gensini!$A:$L,6,0)</f>
        <v>94</v>
      </c>
      <c r="AC1260">
        <f>VLOOKUP($A1260,眼底和Gensini!$A:$L,7,0)</f>
        <v>90.5</v>
      </c>
      <c r="AD1260">
        <f>VLOOKUP($A1260,眼底和Gensini!$A:$L,8,0)</f>
        <v>1.552</v>
      </c>
      <c r="AE1260">
        <f>VLOOKUP($A1260,眼底和Gensini!$A:$L,9,0)</f>
        <v>1.6045</v>
      </c>
      <c r="AF1260">
        <f>VLOOKUP($A1260,眼底和Gensini!$A:$L,10,0)</f>
        <v>0.78790000000000004</v>
      </c>
      <c r="AG1260">
        <f>VLOOKUP($A1260,眼底和Gensini!$A:$L,11,0)</f>
        <v>1.8265499999999999</v>
      </c>
      <c r="AH1260">
        <f>VLOOKUP($A1260,眼底和Gensini!$A:$L,12,0)</f>
        <v>42</v>
      </c>
    </row>
    <row r="1261" spans="1:34" x14ac:dyDescent="0.25">
      <c r="A1261">
        <v>79331</v>
      </c>
      <c r="B1261">
        <v>80</v>
      </c>
      <c r="C1261">
        <v>1</v>
      </c>
      <c r="D1261" t="s">
        <v>41</v>
      </c>
      <c r="E1261" t="s">
        <v>40</v>
      </c>
      <c r="F1261">
        <v>0</v>
      </c>
      <c r="G1261" t="s">
        <v>47</v>
      </c>
      <c r="H1261" t="s">
        <v>80</v>
      </c>
      <c r="I1261" t="s">
        <v>108</v>
      </c>
      <c r="J1261" t="s">
        <v>175</v>
      </c>
      <c r="K1261" t="s">
        <v>67</v>
      </c>
      <c r="L1261" t="s">
        <v>41</v>
      </c>
      <c r="M1261" t="s">
        <v>41</v>
      </c>
      <c r="N1261">
        <v>1</v>
      </c>
      <c r="O1261">
        <v>4.45</v>
      </c>
      <c r="P1261">
        <v>6.6</v>
      </c>
      <c r="Q1261">
        <v>10</v>
      </c>
      <c r="R1261" t="s">
        <v>52</v>
      </c>
      <c r="S1261">
        <v>97</v>
      </c>
      <c r="T1261">
        <v>314</v>
      </c>
      <c r="U1261">
        <v>117</v>
      </c>
      <c r="V1261">
        <v>54</v>
      </c>
      <c r="W1261">
        <v>4.0999999999999996</v>
      </c>
      <c r="X1261">
        <f>VLOOKUP(A1261,眼底和Gensini!$A:$L,2,0)</f>
        <v>0.83050000000000002</v>
      </c>
      <c r="Y1261">
        <f>VLOOKUP($A1261,眼底和Gensini!$A:$L,2,0)</f>
        <v>0.83050000000000002</v>
      </c>
      <c r="Z1261">
        <f>VLOOKUP($A1261,眼底和Gensini!$A:$L,4,0)</f>
        <v>63.5</v>
      </c>
      <c r="AA1261">
        <f>VLOOKUP($A1261,眼底和Gensini!$A:$L,5,0)</f>
        <v>58.5</v>
      </c>
      <c r="AB1261">
        <f>VLOOKUP($A1261,眼底和Gensini!$A:$L,6,0)</f>
        <v>78.5</v>
      </c>
      <c r="AC1261">
        <f>VLOOKUP($A1261,眼底和Gensini!$A:$L,7,0)</f>
        <v>88</v>
      </c>
      <c r="AD1261">
        <f>VLOOKUP($A1261,眼底和Gensini!$A:$L,8,0)</f>
        <v>1.2849999999999999</v>
      </c>
      <c r="AE1261">
        <f>VLOOKUP($A1261,眼底和Gensini!$A:$L,9,0)</f>
        <v>1.38349999999999</v>
      </c>
      <c r="AF1261">
        <f>VLOOKUP($A1261,眼底和Gensini!$A:$L,10,0)</f>
        <v>0.64529999999999998</v>
      </c>
      <c r="AG1261">
        <f>VLOOKUP($A1261,眼底和Gensini!$A:$L,11,0)</f>
        <v>0.97404999999999997</v>
      </c>
      <c r="AH1261">
        <f>VLOOKUP($A1261,眼底和Gensini!$A:$L,12,0)</f>
        <v>10</v>
      </c>
    </row>
    <row r="1262" spans="1:34" x14ac:dyDescent="0.25">
      <c r="A1262">
        <v>336383</v>
      </c>
      <c r="B1262">
        <v>72</v>
      </c>
      <c r="C1262">
        <v>1</v>
      </c>
      <c r="D1262" t="s">
        <v>41</v>
      </c>
      <c r="E1262" t="s">
        <v>40</v>
      </c>
      <c r="F1262">
        <v>0</v>
      </c>
      <c r="G1262" t="s">
        <v>88</v>
      </c>
      <c r="H1262" t="s">
        <v>114</v>
      </c>
      <c r="I1262" t="s">
        <v>80</v>
      </c>
      <c r="J1262" t="s">
        <v>131</v>
      </c>
      <c r="K1262" t="s">
        <v>92</v>
      </c>
      <c r="L1262" t="s">
        <v>41</v>
      </c>
      <c r="M1262" t="s">
        <v>40</v>
      </c>
      <c r="N1262">
        <v>1</v>
      </c>
      <c r="O1262">
        <v>5.32</v>
      </c>
      <c r="P1262">
        <v>6.3</v>
      </c>
      <c r="Q1262">
        <v>38</v>
      </c>
      <c r="R1262" t="s">
        <v>52</v>
      </c>
      <c r="S1262">
        <v>81</v>
      </c>
      <c r="T1262">
        <v>431</v>
      </c>
      <c r="U1262">
        <v>146</v>
      </c>
      <c r="V1262">
        <v>35</v>
      </c>
      <c r="W1262">
        <v>1.1000000000000001</v>
      </c>
      <c r="X1262">
        <f>VLOOKUP(A1262,眼底和Gensini!$A:$L,2,0)</f>
        <v>0.62549999999999895</v>
      </c>
      <c r="Y1262">
        <f>VLOOKUP($A1262,眼底和Gensini!$A:$L,2,0)</f>
        <v>0.62549999999999895</v>
      </c>
      <c r="Z1262">
        <f>VLOOKUP($A1262,眼底和Gensini!$A:$L,4,0)</f>
        <v>75.5</v>
      </c>
      <c r="AA1262">
        <f>VLOOKUP($A1262,眼底和Gensini!$A:$L,5,0)</f>
        <v>66.5</v>
      </c>
      <c r="AB1262">
        <f>VLOOKUP($A1262,眼底和Gensini!$A:$L,6,0)</f>
        <v>120.5</v>
      </c>
      <c r="AC1262">
        <f>VLOOKUP($A1262,眼底和Gensini!$A:$L,7,0)</f>
        <v>104</v>
      </c>
      <c r="AD1262">
        <f>VLOOKUP($A1262,眼底和Gensini!$A:$L,8,0)</f>
        <v>1.3145</v>
      </c>
      <c r="AE1262">
        <f>VLOOKUP($A1262,眼底和Gensini!$A:$L,9,0)</f>
        <v>1.4039999999999999</v>
      </c>
      <c r="AF1262">
        <f>VLOOKUP($A1262,眼底和Gensini!$A:$L,10,0)</f>
        <v>0.96450000000000002</v>
      </c>
      <c r="AG1262">
        <f>VLOOKUP($A1262,眼底和Gensini!$A:$L,11,0)</f>
        <v>1.3491499999999901</v>
      </c>
      <c r="AH1262">
        <f>VLOOKUP($A1262,眼底和Gensini!$A:$L,12,0)</f>
        <v>38</v>
      </c>
    </row>
    <row r="1263" spans="1:34" x14ac:dyDescent="0.25">
      <c r="A1263">
        <v>147509</v>
      </c>
      <c r="B1263">
        <v>59</v>
      </c>
      <c r="C1263">
        <v>1</v>
      </c>
      <c r="D1263" t="s">
        <v>40</v>
      </c>
      <c r="E1263" t="s">
        <v>41</v>
      </c>
      <c r="F1263">
        <v>0</v>
      </c>
      <c r="G1263" t="s">
        <v>124</v>
      </c>
      <c r="H1263" t="s">
        <v>130</v>
      </c>
      <c r="I1263" t="s">
        <v>55</v>
      </c>
      <c r="J1263" t="s">
        <v>88</v>
      </c>
      <c r="K1263" t="s">
        <v>115</v>
      </c>
      <c r="L1263" t="s">
        <v>41</v>
      </c>
      <c r="M1263" t="s">
        <v>41</v>
      </c>
      <c r="N1263">
        <v>1</v>
      </c>
      <c r="O1263">
        <v>3.94</v>
      </c>
      <c r="P1263">
        <v>6.1</v>
      </c>
      <c r="Q1263">
        <v>0</v>
      </c>
      <c r="R1263" t="s">
        <v>52</v>
      </c>
      <c r="S1263">
        <v>91</v>
      </c>
      <c r="T1263">
        <v>371</v>
      </c>
      <c r="U1263">
        <v>206</v>
      </c>
      <c r="V1263">
        <v>202</v>
      </c>
      <c r="W1263">
        <v>4.2</v>
      </c>
      <c r="X1263">
        <f>VLOOKUP(A1263,眼底和Gensini!$A:$L,2,0)</f>
        <v>0.63499999999999901</v>
      </c>
      <c r="Y1263">
        <f>VLOOKUP($A1263,眼底和Gensini!$A:$L,2,0)</f>
        <v>0.63499999999999901</v>
      </c>
      <c r="Z1263">
        <f>VLOOKUP($A1263,眼底和Gensini!$A:$L,4,0)</f>
        <v>51.5</v>
      </c>
      <c r="AA1263">
        <f>VLOOKUP($A1263,眼底和Gensini!$A:$L,5,0)</f>
        <v>50.5</v>
      </c>
      <c r="AB1263">
        <f>VLOOKUP($A1263,眼底和Gensini!$A:$L,6,0)</f>
        <v>81.5</v>
      </c>
      <c r="AC1263">
        <f>VLOOKUP($A1263,眼底和Gensini!$A:$L,7,0)</f>
        <v>83</v>
      </c>
      <c r="AD1263">
        <f>VLOOKUP($A1263,眼底和Gensini!$A:$L,8,0)</f>
        <v>1.5009999999999999</v>
      </c>
      <c r="AE1263">
        <f>VLOOKUP($A1263,眼底和Gensini!$A:$L,9,0)</f>
        <v>1.6194999999999999</v>
      </c>
      <c r="AF1263">
        <f>VLOOKUP($A1263,眼底和Gensini!$A:$L,10,0)</f>
        <v>1.3357999999999901</v>
      </c>
      <c r="AG1263">
        <f>VLOOKUP($A1263,眼底和Gensini!$A:$L,11,0)</f>
        <v>1.41005</v>
      </c>
      <c r="AH1263">
        <f>VLOOKUP($A1263,眼底和Gensini!$A:$L,12,0)</f>
        <v>0</v>
      </c>
    </row>
    <row r="1264" spans="1:34" x14ac:dyDescent="0.25">
      <c r="A1264">
        <v>420487</v>
      </c>
      <c r="B1264">
        <v>24</v>
      </c>
      <c r="C1264">
        <v>1</v>
      </c>
      <c r="D1264" t="s">
        <v>41</v>
      </c>
      <c r="E1264" t="s">
        <v>40</v>
      </c>
      <c r="F1264">
        <v>0</v>
      </c>
      <c r="G1264" t="s">
        <v>156</v>
      </c>
      <c r="H1264" t="e">
        <v>#N/A</v>
      </c>
      <c r="I1264" t="s">
        <v>114</v>
      </c>
      <c r="J1264" t="s">
        <v>71</v>
      </c>
      <c r="K1264" t="s">
        <v>92</v>
      </c>
      <c r="L1264" t="s">
        <v>41</v>
      </c>
      <c r="M1264" t="s">
        <v>41</v>
      </c>
      <c r="N1264">
        <v>1</v>
      </c>
      <c r="O1264">
        <v>2.7</v>
      </c>
      <c r="P1264">
        <v>5</v>
      </c>
      <c r="Q1264">
        <v>0</v>
      </c>
      <c r="R1264" t="s">
        <v>52</v>
      </c>
      <c r="S1264">
        <v>98</v>
      </c>
      <c r="T1264">
        <v>346</v>
      </c>
      <c r="U1264">
        <v>189</v>
      </c>
      <c r="V1264">
        <v>160</v>
      </c>
      <c r="W1264">
        <v>2.6</v>
      </c>
      <c r="X1264">
        <f>VLOOKUP(A1264,眼底和Gensini!$A:$L,2,0)</f>
        <v>0.62349999999999905</v>
      </c>
      <c r="Y1264">
        <f>VLOOKUP($A1264,眼底和Gensini!$A:$L,2,0)</f>
        <v>0.62349999999999905</v>
      </c>
      <c r="Z1264">
        <f>VLOOKUP($A1264,眼底和Gensini!$A:$L,4,0)</f>
        <v>64.5</v>
      </c>
      <c r="AA1264">
        <f>VLOOKUP($A1264,眼底和Gensini!$A:$L,5,0)</f>
        <v>63.5</v>
      </c>
      <c r="AB1264">
        <f>VLOOKUP($A1264,眼底和Gensini!$A:$L,6,0)</f>
        <v>104</v>
      </c>
      <c r="AC1264">
        <f>VLOOKUP($A1264,眼底和Gensini!$A:$L,7,0)</f>
        <v>102</v>
      </c>
      <c r="AD1264">
        <f>VLOOKUP($A1264,眼底和Gensini!$A:$L,8,0)</f>
        <v>1.5134999999999901</v>
      </c>
      <c r="AE1264">
        <f>VLOOKUP($A1264,眼底和Gensini!$A:$L,9,0)</f>
        <v>1.5249999999999999</v>
      </c>
      <c r="AF1264">
        <f>VLOOKUP($A1264,眼底和Gensini!$A:$L,10,0)</f>
        <v>1.0754999999999999</v>
      </c>
      <c r="AG1264">
        <f>VLOOKUP($A1264,眼底和Gensini!$A:$L,11,0)</f>
        <v>1.2758</v>
      </c>
      <c r="AH1264">
        <f>VLOOKUP($A1264,眼底和Gensini!$A:$L,12,0)</f>
        <v>0</v>
      </c>
    </row>
    <row r="1265" spans="1:34" x14ac:dyDescent="0.25">
      <c r="A1265">
        <v>389955</v>
      </c>
      <c r="B1265">
        <v>52</v>
      </c>
      <c r="C1265">
        <v>1</v>
      </c>
      <c r="D1265" t="s">
        <v>40</v>
      </c>
      <c r="E1265" t="s">
        <v>41</v>
      </c>
      <c r="F1265">
        <v>0</v>
      </c>
      <c r="G1265" t="s">
        <v>53</v>
      </c>
      <c r="H1265" t="s">
        <v>95</v>
      </c>
      <c r="I1265" t="s">
        <v>55</v>
      </c>
      <c r="J1265" t="s">
        <v>81</v>
      </c>
      <c r="K1265" t="s">
        <v>70</v>
      </c>
      <c r="L1265" t="s">
        <v>40</v>
      </c>
      <c r="M1265" t="s">
        <v>41</v>
      </c>
      <c r="N1265">
        <v>1</v>
      </c>
      <c r="O1265">
        <v>2.39</v>
      </c>
      <c r="P1265">
        <v>5</v>
      </c>
      <c r="Q1265">
        <v>14</v>
      </c>
      <c r="R1265" t="s">
        <v>52</v>
      </c>
      <c r="S1265">
        <v>67</v>
      </c>
      <c r="T1265">
        <v>305</v>
      </c>
      <c r="U1265">
        <v>145</v>
      </c>
      <c r="V1265">
        <v>80</v>
      </c>
      <c r="W1265">
        <v>2.4</v>
      </c>
      <c r="X1265">
        <f>VLOOKUP(A1265,眼底和Gensini!$A:$L,2,0)</f>
        <v>0.64400000000000002</v>
      </c>
      <c r="Y1265">
        <f>VLOOKUP($A1265,眼底和Gensini!$A:$L,2,0)</f>
        <v>0.64400000000000002</v>
      </c>
      <c r="Z1265">
        <f>VLOOKUP($A1265,眼底和Gensini!$A:$L,4,0)</f>
        <v>66.5</v>
      </c>
      <c r="AA1265">
        <f>VLOOKUP($A1265,眼底和Gensini!$A:$L,5,0)</f>
        <v>58.5</v>
      </c>
      <c r="AB1265">
        <f>VLOOKUP($A1265,眼底和Gensini!$A:$L,6,0)</f>
        <v>104</v>
      </c>
      <c r="AC1265">
        <f>VLOOKUP($A1265,眼底和Gensini!$A:$L,7,0)</f>
        <v>115</v>
      </c>
      <c r="AD1265">
        <f>VLOOKUP($A1265,眼底和Gensini!$A:$L,8,0)</f>
        <v>1.4830000000000001</v>
      </c>
      <c r="AE1265">
        <f>VLOOKUP($A1265,眼底和Gensini!$A:$L,9,0)</f>
        <v>1.4950000000000001</v>
      </c>
      <c r="AF1265">
        <f>VLOOKUP($A1265,眼底和Gensini!$A:$L,10,0)</f>
        <v>0.74685000000000001</v>
      </c>
      <c r="AG1265">
        <f>VLOOKUP($A1265,眼底和Gensini!$A:$L,11,0)</f>
        <v>1.09735</v>
      </c>
      <c r="AH1265">
        <f>VLOOKUP($A1265,眼底和Gensini!$A:$L,12,0)</f>
        <v>14</v>
      </c>
    </row>
    <row r="1266" spans="1:34" x14ac:dyDescent="0.25">
      <c r="A1266">
        <v>420867</v>
      </c>
      <c r="B1266">
        <v>65</v>
      </c>
      <c r="C1266">
        <v>1</v>
      </c>
      <c r="D1266" t="s">
        <v>40</v>
      </c>
      <c r="E1266" t="s">
        <v>41</v>
      </c>
      <c r="F1266">
        <v>0</v>
      </c>
      <c r="G1266" t="s">
        <v>100</v>
      </c>
      <c r="H1266" t="s">
        <v>74</v>
      </c>
      <c r="I1266" t="s">
        <v>51</v>
      </c>
      <c r="J1266" t="s">
        <v>68</v>
      </c>
      <c r="K1266" t="s">
        <v>112</v>
      </c>
      <c r="L1266" t="s">
        <v>41</v>
      </c>
      <c r="M1266" t="s">
        <v>41</v>
      </c>
      <c r="N1266">
        <v>1</v>
      </c>
      <c r="O1266">
        <v>3.55</v>
      </c>
      <c r="P1266">
        <v>7.1</v>
      </c>
      <c r="Q1266">
        <v>6</v>
      </c>
      <c r="R1266" t="s">
        <v>52</v>
      </c>
      <c r="S1266">
        <v>69</v>
      </c>
      <c r="T1266">
        <v>343</v>
      </c>
      <c r="U1266">
        <v>125</v>
      </c>
      <c r="V1266">
        <v>33</v>
      </c>
      <c r="W1266">
        <v>3.4</v>
      </c>
      <c r="X1266">
        <f>VLOOKUP(A1266,眼底和Gensini!$A:$L,2,0)</f>
        <v>0.54549999999999899</v>
      </c>
      <c r="Y1266">
        <f>VLOOKUP($A1266,眼底和Gensini!$A:$L,2,0)</f>
        <v>0.54549999999999899</v>
      </c>
      <c r="Z1266">
        <f>VLOOKUP($A1266,眼底和Gensini!$A:$L,4,0)</f>
        <v>51</v>
      </c>
      <c r="AA1266">
        <f>VLOOKUP($A1266,眼底和Gensini!$A:$L,5,0)</f>
        <v>59</v>
      </c>
      <c r="AB1266">
        <f>VLOOKUP($A1266,眼底和Gensini!$A:$L,6,0)</f>
        <v>97</v>
      </c>
      <c r="AC1266">
        <f>VLOOKUP($A1266,眼底和Gensini!$A:$L,7,0)</f>
        <v>88</v>
      </c>
      <c r="AD1266">
        <f>VLOOKUP($A1266,眼底和Gensini!$A:$L,8,0)</f>
        <v>1.57049999999999</v>
      </c>
      <c r="AE1266">
        <f>VLOOKUP($A1266,眼底和Gensini!$A:$L,9,0)</f>
        <v>1.5719999999999901</v>
      </c>
      <c r="AF1266">
        <f>VLOOKUP($A1266,眼底和Gensini!$A:$L,10,0)</f>
        <v>1.00465</v>
      </c>
      <c r="AG1266">
        <f>VLOOKUP($A1266,眼底和Gensini!$A:$L,11,0)</f>
        <v>1.147</v>
      </c>
      <c r="AH1266">
        <f>VLOOKUP($A1266,眼底和Gensini!$A:$L,12,0)</f>
        <v>6</v>
      </c>
    </row>
    <row r="1267" spans="1:34" x14ac:dyDescent="0.25">
      <c r="A1267">
        <v>420829</v>
      </c>
      <c r="B1267">
        <v>50</v>
      </c>
      <c r="C1267">
        <v>1</v>
      </c>
      <c r="D1267" t="s">
        <v>41</v>
      </c>
      <c r="E1267" t="s">
        <v>41</v>
      </c>
      <c r="F1267">
        <v>0</v>
      </c>
      <c r="G1267" t="s">
        <v>53</v>
      </c>
      <c r="H1267" t="s">
        <v>69</v>
      </c>
      <c r="I1267" t="s">
        <v>85</v>
      </c>
      <c r="J1267" t="s">
        <v>135</v>
      </c>
      <c r="K1267" t="s">
        <v>51</v>
      </c>
      <c r="L1267" t="s">
        <v>41</v>
      </c>
      <c r="M1267" t="s">
        <v>41</v>
      </c>
      <c r="N1267">
        <v>1</v>
      </c>
      <c r="O1267">
        <v>4.43</v>
      </c>
      <c r="P1267">
        <v>8.6</v>
      </c>
      <c r="Q1267">
        <v>14</v>
      </c>
      <c r="R1267" t="s">
        <v>52</v>
      </c>
      <c r="S1267">
        <v>53</v>
      </c>
      <c r="T1267">
        <v>279</v>
      </c>
      <c r="U1267">
        <v>200</v>
      </c>
      <c r="V1267">
        <v>58</v>
      </c>
      <c r="W1267">
        <v>0.2</v>
      </c>
      <c r="X1267">
        <f>VLOOKUP(A1267,眼底和Gensini!$A:$L,2,0)</f>
        <v>0.6915</v>
      </c>
      <c r="Y1267">
        <f>VLOOKUP($A1267,眼底和Gensini!$A:$L,2,0)</f>
        <v>0.6915</v>
      </c>
      <c r="Z1267">
        <f>VLOOKUP($A1267,眼底和Gensini!$A:$L,4,0)</f>
        <v>60</v>
      </c>
      <c r="AA1267">
        <f>VLOOKUP($A1267,眼底和Gensini!$A:$L,5,0)</f>
        <v>57</v>
      </c>
      <c r="AB1267">
        <f>VLOOKUP($A1267,眼底和Gensini!$A:$L,6,0)</f>
        <v>87</v>
      </c>
      <c r="AC1267">
        <f>VLOOKUP($A1267,眼底和Gensini!$A:$L,7,0)</f>
        <v>67.5</v>
      </c>
      <c r="AD1267">
        <f>VLOOKUP($A1267,眼底和Gensini!$A:$L,8,0)</f>
        <v>1.50799999999999</v>
      </c>
      <c r="AE1267">
        <f>VLOOKUP($A1267,眼底和Gensini!$A:$L,9,0)</f>
        <v>1.5914999999999999</v>
      </c>
      <c r="AF1267">
        <f>VLOOKUP($A1267,眼底和Gensini!$A:$L,10,0)</f>
        <v>0.74319999999999997</v>
      </c>
      <c r="AG1267">
        <f>VLOOKUP($A1267,眼底和Gensini!$A:$L,11,0)</f>
        <v>1.0383</v>
      </c>
      <c r="AH1267">
        <f>VLOOKUP($A1267,眼底和Gensini!$A:$L,12,0)</f>
        <v>14</v>
      </c>
    </row>
    <row r="1268" spans="1:34" x14ac:dyDescent="0.25">
      <c r="A1268">
        <v>136807</v>
      </c>
      <c r="B1268">
        <v>57</v>
      </c>
      <c r="C1268">
        <v>1</v>
      </c>
      <c r="D1268" t="s">
        <v>41</v>
      </c>
      <c r="E1268" t="s">
        <v>41</v>
      </c>
      <c r="F1268">
        <v>0</v>
      </c>
      <c r="G1268" t="s">
        <v>88</v>
      </c>
      <c r="H1268" t="s">
        <v>72</v>
      </c>
      <c r="I1268" t="s">
        <v>114</v>
      </c>
      <c r="J1268" t="s">
        <v>71</v>
      </c>
      <c r="K1268" t="s">
        <v>92</v>
      </c>
      <c r="L1268" t="s">
        <v>40</v>
      </c>
      <c r="M1268" t="s">
        <v>40</v>
      </c>
      <c r="N1268">
        <v>1</v>
      </c>
      <c r="O1268">
        <v>5.22</v>
      </c>
      <c r="P1268">
        <v>5.6</v>
      </c>
      <c r="Q1268">
        <v>4</v>
      </c>
      <c r="R1268" t="s">
        <v>52</v>
      </c>
      <c r="S1268">
        <v>70</v>
      </c>
      <c r="T1268">
        <v>303</v>
      </c>
      <c r="U1268">
        <v>197</v>
      </c>
      <c r="V1268">
        <v>111</v>
      </c>
      <c r="W1268">
        <v>2.1</v>
      </c>
      <c r="X1268">
        <f>VLOOKUP(A1268,眼底和Gensini!$A:$L,2,0)</f>
        <v>0.64500000000000002</v>
      </c>
      <c r="Y1268">
        <f>VLOOKUP($A1268,眼底和Gensini!$A:$L,2,0)</f>
        <v>0.64500000000000002</v>
      </c>
      <c r="Z1268">
        <f>VLOOKUP($A1268,眼底和Gensini!$A:$L,4,0)</f>
        <v>62</v>
      </c>
      <c r="AA1268">
        <f>VLOOKUP($A1268,眼底和Gensini!$A:$L,5,0)</f>
        <v>70.5</v>
      </c>
      <c r="AB1268">
        <f>VLOOKUP($A1268,眼底和Gensini!$A:$L,6,0)</f>
        <v>97.5</v>
      </c>
      <c r="AC1268">
        <f>VLOOKUP($A1268,眼底和Gensini!$A:$L,7,0)</f>
        <v>93.5</v>
      </c>
      <c r="AD1268">
        <f>VLOOKUP($A1268,眼底和Gensini!$A:$L,8,0)</f>
        <v>1.641</v>
      </c>
      <c r="AE1268">
        <f>VLOOKUP($A1268,眼底和Gensini!$A:$L,9,0)</f>
        <v>1.6324999999999901</v>
      </c>
      <c r="AF1268">
        <f>VLOOKUP($A1268,眼底和Gensini!$A:$L,10,0)</f>
        <v>1.1852</v>
      </c>
      <c r="AG1268">
        <f>VLOOKUP($A1268,眼底和Gensini!$A:$L,11,0)</f>
        <v>1.6261000000000001</v>
      </c>
      <c r="AH1268">
        <f>VLOOKUP($A1268,眼底和Gensini!$A:$L,12,0)</f>
        <v>4</v>
      </c>
    </row>
    <row r="1269" spans="1:34" x14ac:dyDescent="0.25">
      <c r="A1269">
        <v>420927</v>
      </c>
      <c r="B1269">
        <v>56</v>
      </c>
      <c r="C1269">
        <v>1</v>
      </c>
      <c r="D1269" t="s">
        <v>41</v>
      </c>
      <c r="E1269" t="s">
        <v>41</v>
      </c>
      <c r="F1269">
        <v>0</v>
      </c>
      <c r="G1269" t="s">
        <v>87</v>
      </c>
      <c r="H1269" t="e">
        <v>#N/A</v>
      </c>
      <c r="I1269" t="s">
        <v>80</v>
      </c>
      <c r="J1269" t="s">
        <v>78</v>
      </c>
      <c r="K1269" t="s">
        <v>43</v>
      </c>
      <c r="L1269" t="s">
        <v>41</v>
      </c>
      <c r="M1269" t="s">
        <v>41</v>
      </c>
      <c r="N1269">
        <v>1</v>
      </c>
      <c r="O1269">
        <v>1.84</v>
      </c>
      <c r="P1269">
        <v>4.9000000000000004</v>
      </c>
      <c r="Q1269">
        <v>0</v>
      </c>
      <c r="R1269" t="s">
        <v>52</v>
      </c>
      <c r="S1269">
        <v>84</v>
      </c>
      <c r="T1269">
        <v>274</v>
      </c>
      <c r="U1269">
        <v>164</v>
      </c>
      <c r="V1269">
        <v>73</v>
      </c>
      <c r="W1269">
        <v>3</v>
      </c>
      <c r="X1269">
        <f>VLOOKUP(A1269,眼底和Gensini!$A:$L,2,0)</f>
        <v>0.89249999999999996</v>
      </c>
      <c r="Y1269">
        <f>VLOOKUP($A1269,眼底和Gensini!$A:$L,2,0)</f>
        <v>0.89249999999999996</v>
      </c>
      <c r="Z1269">
        <f>VLOOKUP($A1269,眼底和Gensini!$A:$L,4,0)</f>
        <v>71</v>
      </c>
      <c r="AA1269">
        <f>VLOOKUP($A1269,眼底和Gensini!$A:$L,5,0)</f>
        <v>58.5</v>
      </c>
      <c r="AB1269">
        <f>VLOOKUP($A1269,眼底和Gensini!$A:$L,6,0)</f>
        <v>80</v>
      </c>
      <c r="AC1269">
        <f>VLOOKUP($A1269,眼底和Gensini!$A:$L,7,0)</f>
        <v>92</v>
      </c>
      <c r="AD1269">
        <f>VLOOKUP($A1269,眼底和Gensini!$A:$L,8,0)</f>
        <v>1.4954999999999901</v>
      </c>
      <c r="AE1269">
        <f>VLOOKUP($A1269,眼底和Gensini!$A:$L,9,0)</f>
        <v>1.5914999999999999</v>
      </c>
      <c r="AF1269">
        <f>VLOOKUP($A1269,眼底和Gensini!$A:$L,10,0)</f>
        <v>1.1867999999999901</v>
      </c>
      <c r="AG1269">
        <f>VLOOKUP($A1269,眼底和Gensini!$A:$L,11,0)</f>
        <v>1.97665</v>
      </c>
      <c r="AH1269">
        <f>VLOOKUP($A1269,眼底和Gensini!$A:$L,12,0)</f>
        <v>0</v>
      </c>
    </row>
    <row r="1270" spans="1:34" x14ac:dyDescent="0.25">
      <c r="A1270">
        <v>360362</v>
      </c>
      <c r="B1270">
        <v>74</v>
      </c>
      <c r="C1270">
        <v>1</v>
      </c>
      <c r="D1270" t="s">
        <v>41</v>
      </c>
      <c r="E1270" t="s">
        <v>41</v>
      </c>
      <c r="F1270">
        <v>0</v>
      </c>
      <c r="G1270" t="s">
        <v>134</v>
      </c>
      <c r="H1270" t="s">
        <v>128</v>
      </c>
      <c r="I1270" t="s">
        <v>51</v>
      </c>
      <c r="J1270" t="s">
        <v>109</v>
      </c>
      <c r="K1270" t="s">
        <v>67</v>
      </c>
      <c r="L1270" t="s">
        <v>41</v>
      </c>
      <c r="M1270" t="s">
        <v>40</v>
      </c>
      <c r="N1270">
        <v>1</v>
      </c>
      <c r="O1270">
        <v>4.18</v>
      </c>
      <c r="P1270">
        <v>4.7</v>
      </c>
      <c r="Q1270">
        <v>98</v>
      </c>
      <c r="R1270" t="s">
        <v>52</v>
      </c>
      <c r="S1270">
        <v>54</v>
      </c>
      <c r="T1270">
        <v>215</v>
      </c>
      <c r="U1270">
        <v>198</v>
      </c>
      <c r="V1270">
        <v>87</v>
      </c>
      <c r="W1270">
        <v>1.2</v>
      </c>
      <c r="X1270">
        <f>VLOOKUP(A1270,眼底和Gensini!$A:$L,2,0)</f>
        <v>0.73899999999999899</v>
      </c>
      <c r="Y1270">
        <f>VLOOKUP($A1270,眼底和Gensini!$A:$L,2,0)</f>
        <v>0.73899999999999899</v>
      </c>
      <c r="Z1270">
        <f>VLOOKUP($A1270,眼底和Gensini!$A:$L,4,0)</f>
        <v>60</v>
      </c>
      <c r="AA1270">
        <f>VLOOKUP($A1270,眼底和Gensini!$A:$L,5,0)</f>
        <v>56.5</v>
      </c>
      <c r="AB1270">
        <f>VLOOKUP($A1270,眼底和Gensini!$A:$L,6,0)</f>
        <v>80.5</v>
      </c>
      <c r="AC1270">
        <f>VLOOKUP($A1270,眼底和Gensini!$A:$L,7,0)</f>
        <v>67.5</v>
      </c>
      <c r="AD1270">
        <f>VLOOKUP($A1270,眼底和Gensini!$A:$L,8,0)</f>
        <v>1.367</v>
      </c>
      <c r="AE1270">
        <f>VLOOKUP($A1270,眼底和Gensini!$A:$L,9,0)</f>
        <v>1.3879999999999899</v>
      </c>
      <c r="AF1270">
        <f>VLOOKUP($A1270,眼底和Gensini!$A:$L,10,0)</f>
        <v>0.72165000000000001</v>
      </c>
      <c r="AG1270">
        <f>VLOOKUP($A1270,眼底和Gensini!$A:$L,11,0)</f>
        <v>0.90495000000000003</v>
      </c>
      <c r="AH1270">
        <f>VLOOKUP($A1270,眼底和Gensini!$A:$L,12,0)</f>
        <v>98</v>
      </c>
    </row>
    <row r="1271" spans="1:34" x14ac:dyDescent="0.25">
      <c r="A1271">
        <v>258301</v>
      </c>
      <c r="B1271">
        <v>77</v>
      </c>
      <c r="C1271">
        <v>2</v>
      </c>
      <c r="D1271" t="s">
        <v>40</v>
      </c>
      <c r="E1271" t="s">
        <v>41</v>
      </c>
      <c r="F1271">
        <v>0</v>
      </c>
      <c r="G1271" t="s">
        <v>47</v>
      </c>
      <c r="H1271" t="s">
        <v>74</v>
      </c>
      <c r="I1271" t="s">
        <v>51</v>
      </c>
      <c r="J1271" t="s">
        <v>125</v>
      </c>
      <c r="K1271" t="s">
        <v>128</v>
      </c>
      <c r="L1271" t="s">
        <v>41</v>
      </c>
      <c r="M1271" t="s">
        <v>41</v>
      </c>
      <c r="N1271">
        <v>1</v>
      </c>
      <c r="O1271">
        <v>3.58</v>
      </c>
      <c r="P1271">
        <v>4.9000000000000004</v>
      </c>
      <c r="Q1271">
        <v>0</v>
      </c>
      <c r="R1271" t="e">
        <v>#N/A</v>
      </c>
      <c r="S1271">
        <v>79</v>
      </c>
      <c r="T1271">
        <v>339</v>
      </c>
      <c r="U1271">
        <v>179</v>
      </c>
      <c r="V1271">
        <v>86</v>
      </c>
      <c r="W1271">
        <v>4.3</v>
      </c>
      <c r="X1271">
        <f>VLOOKUP(A1271,眼底和Gensini!$A:$L,2,0)</f>
        <v>0.59299999999999997</v>
      </c>
      <c r="Y1271">
        <f>VLOOKUP($A1271,眼底和Gensini!$A:$L,2,0)</f>
        <v>0.59299999999999997</v>
      </c>
      <c r="Z1271">
        <f>VLOOKUP($A1271,眼底和Gensini!$A:$L,4,0)</f>
        <v>54.5</v>
      </c>
      <c r="AA1271">
        <f>VLOOKUP($A1271,眼底和Gensini!$A:$L,5,0)</f>
        <v>64</v>
      </c>
      <c r="AB1271">
        <f>VLOOKUP($A1271,眼底和Gensini!$A:$L,6,0)</f>
        <v>92.5</v>
      </c>
      <c r="AC1271">
        <f>VLOOKUP($A1271,眼底和Gensini!$A:$L,7,0)</f>
        <v>94.5</v>
      </c>
      <c r="AD1271">
        <f>VLOOKUP($A1271,眼底和Gensini!$A:$L,8,0)</f>
        <v>1.43999999999999</v>
      </c>
      <c r="AE1271">
        <f>VLOOKUP($A1271,眼底和Gensini!$A:$L,9,0)</f>
        <v>1.53399999999999</v>
      </c>
      <c r="AF1271">
        <f>VLOOKUP($A1271,眼底和Gensini!$A:$L,10,0)</f>
        <v>1.0283500000000001</v>
      </c>
      <c r="AG1271">
        <f>VLOOKUP($A1271,眼底和Gensini!$A:$L,11,0)</f>
        <v>1.8152999999999999</v>
      </c>
      <c r="AH1271">
        <f>VLOOKUP($A1271,眼底和Gensini!$A:$L,12,0)</f>
        <v>0</v>
      </c>
    </row>
    <row r="1272" spans="1:34" x14ac:dyDescent="0.25">
      <c r="A1272">
        <v>421290</v>
      </c>
      <c r="B1272">
        <v>54</v>
      </c>
      <c r="C1272">
        <v>2</v>
      </c>
      <c r="D1272" t="s">
        <v>40</v>
      </c>
      <c r="E1272" t="s">
        <v>40</v>
      </c>
      <c r="F1272">
        <v>0</v>
      </c>
      <c r="G1272" t="s">
        <v>138</v>
      </c>
      <c r="H1272" t="s">
        <v>86</v>
      </c>
      <c r="I1272" t="s">
        <v>51</v>
      </c>
      <c r="J1272" t="s">
        <v>190</v>
      </c>
      <c r="K1272" t="s">
        <v>165</v>
      </c>
      <c r="L1272" t="s">
        <v>40</v>
      </c>
      <c r="M1272" t="s">
        <v>41</v>
      </c>
      <c r="N1272">
        <v>1</v>
      </c>
      <c r="O1272">
        <v>5.6</v>
      </c>
      <c r="P1272">
        <v>5.5</v>
      </c>
      <c r="Q1272">
        <v>10</v>
      </c>
      <c r="R1272" t="e">
        <v>#N/A</v>
      </c>
      <c r="S1272">
        <v>45</v>
      </c>
      <c r="T1272">
        <v>264</v>
      </c>
      <c r="U1272">
        <v>123</v>
      </c>
      <c r="V1272">
        <v>93</v>
      </c>
      <c r="W1272">
        <v>2.5</v>
      </c>
      <c r="X1272">
        <f>VLOOKUP(A1272,眼底和Gensini!$A:$L,2,0)</f>
        <v>0.63549999999999995</v>
      </c>
      <c r="Y1272">
        <f>VLOOKUP($A1272,眼底和Gensini!$A:$L,2,0)</f>
        <v>0.63549999999999995</v>
      </c>
      <c r="Z1272">
        <f>VLOOKUP($A1272,眼底和Gensini!$A:$L,4,0)</f>
        <v>58</v>
      </c>
      <c r="AA1272">
        <f>VLOOKUP($A1272,眼底和Gensini!$A:$L,5,0)</f>
        <v>65.5</v>
      </c>
      <c r="AB1272">
        <f>VLOOKUP($A1272,眼底和Gensini!$A:$L,6,0)</f>
        <v>93</v>
      </c>
      <c r="AC1272">
        <f>VLOOKUP($A1272,眼底和Gensini!$A:$L,7,0)</f>
        <v>90</v>
      </c>
      <c r="AD1272">
        <f>VLOOKUP($A1272,眼底和Gensini!$A:$L,8,0)</f>
        <v>1.66</v>
      </c>
      <c r="AE1272">
        <f>VLOOKUP($A1272,眼底和Gensini!$A:$L,9,0)</f>
        <v>1.633</v>
      </c>
      <c r="AF1272">
        <f>VLOOKUP($A1272,眼底和Gensini!$A:$L,10,0)</f>
        <v>0.94015000000000004</v>
      </c>
      <c r="AG1272">
        <f>VLOOKUP($A1272,眼底和Gensini!$A:$L,11,0)</f>
        <v>1.83405</v>
      </c>
      <c r="AH1272">
        <f>VLOOKUP($A1272,眼底和Gensini!$A:$L,12,0)</f>
        <v>10</v>
      </c>
    </row>
    <row r="1273" spans="1:34" x14ac:dyDescent="0.25">
      <c r="A1273">
        <v>278501</v>
      </c>
      <c r="B1273">
        <v>75</v>
      </c>
      <c r="C1273">
        <v>1</v>
      </c>
      <c r="D1273" t="s">
        <v>41</v>
      </c>
      <c r="E1273" t="s">
        <v>41</v>
      </c>
      <c r="F1273">
        <v>0</v>
      </c>
      <c r="G1273" t="s">
        <v>91</v>
      </c>
      <c r="H1273" t="e">
        <v>#N/A</v>
      </c>
      <c r="I1273" t="s">
        <v>70</v>
      </c>
      <c r="J1273" t="s">
        <v>71</v>
      </c>
      <c r="K1273" t="s">
        <v>130</v>
      </c>
      <c r="L1273" t="s">
        <v>41</v>
      </c>
      <c r="M1273" t="s">
        <v>41</v>
      </c>
      <c r="N1273">
        <v>1</v>
      </c>
      <c r="O1273">
        <v>3.48</v>
      </c>
      <c r="P1273">
        <v>6</v>
      </c>
      <c r="Q1273">
        <v>24</v>
      </c>
      <c r="R1273" t="s">
        <v>52</v>
      </c>
      <c r="S1273">
        <v>79</v>
      </c>
      <c r="T1273">
        <v>413</v>
      </c>
      <c r="U1273">
        <v>137</v>
      </c>
      <c r="V1273">
        <v>75</v>
      </c>
      <c r="W1273">
        <v>2.2999999999999998</v>
      </c>
      <c r="X1273">
        <f>VLOOKUP(A1273,眼底和Gensini!$A:$L,2,0)</f>
        <v>0.70550000000000002</v>
      </c>
      <c r="Y1273">
        <f>VLOOKUP($A1273,眼底和Gensini!$A:$L,2,0)</f>
        <v>0.70550000000000002</v>
      </c>
      <c r="Z1273">
        <f>VLOOKUP($A1273,眼底和Gensini!$A:$L,4,0)</f>
        <v>56</v>
      </c>
      <c r="AA1273">
        <f>VLOOKUP($A1273,眼底和Gensini!$A:$L,5,0)</f>
        <v>51</v>
      </c>
      <c r="AB1273">
        <f>VLOOKUP($A1273,眼底和Gensini!$A:$L,6,0)</f>
        <v>79.5</v>
      </c>
      <c r="AC1273">
        <f>VLOOKUP($A1273,眼底和Gensini!$A:$L,7,0)</f>
        <v>86.5</v>
      </c>
      <c r="AD1273">
        <f>VLOOKUP($A1273,眼底和Gensini!$A:$L,8,0)</f>
        <v>1.48349999999999</v>
      </c>
      <c r="AE1273">
        <f>VLOOKUP($A1273,眼底和Gensini!$A:$L,9,0)</f>
        <v>1.56849999999999</v>
      </c>
      <c r="AF1273">
        <f>VLOOKUP($A1273,眼底和Gensini!$A:$L,10,0)</f>
        <v>0.83725000000000005</v>
      </c>
      <c r="AG1273">
        <f>VLOOKUP($A1273,眼底和Gensini!$A:$L,11,0)</f>
        <v>1.2488999999999999</v>
      </c>
      <c r="AH1273">
        <f>VLOOKUP($A1273,眼底和Gensini!$A:$L,12,0)</f>
        <v>24</v>
      </c>
    </row>
    <row r="1274" spans="1:34" x14ac:dyDescent="0.25">
      <c r="A1274">
        <v>421122</v>
      </c>
      <c r="B1274">
        <v>67</v>
      </c>
      <c r="C1274">
        <v>1</v>
      </c>
      <c r="D1274" t="s">
        <v>41</v>
      </c>
      <c r="E1274" t="s">
        <v>40</v>
      </c>
      <c r="F1274">
        <v>0</v>
      </c>
      <c r="G1274" t="s">
        <v>88</v>
      </c>
      <c r="H1274" t="s">
        <v>43</v>
      </c>
      <c r="I1274" t="s">
        <v>55</v>
      </c>
      <c r="J1274" t="s">
        <v>79</v>
      </c>
      <c r="K1274" t="s">
        <v>112</v>
      </c>
      <c r="L1274" t="s">
        <v>41</v>
      </c>
      <c r="M1274" t="s">
        <v>41</v>
      </c>
      <c r="N1274">
        <v>1</v>
      </c>
      <c r="O1274">
        <v>2.67</v>
      </c>
      <c r="P1274">
        <v>5.4</v>
      </c>
      <c r="Q1274" t="e">
        <v>#N/A</v>
      </c>
      <c r="R1274" t="s">
        <v>52</v>
      </c>
      <c r="S1274">
        <v>77</v>
      </c>
      <c r="T1274">
        <v>469</v>
      </c>
      <c r="U1274">
        <v>144</v>
      </c>
      <c r="V1274">
        <v>27</v>
      </c>
      <c r="W1274">
        <v>0.6</v>
      </c>
      <c r="X1274" t="e">
        <f>VLOOKUP(A1274,眼底和Gensini!$A:$L,2,0)</f>
        <v>#N/A</v>
      </c>
      <c r="Y1274" t="e">
        <f>VLOOKUP($A1274,眼底和Gensini!$A:$L,2,0)</f>
        <v>#N/A</v>
      </c>
      <c r="Z1274" t="e">
        <f>VLOOKUP($A1274,眼底和Gensini!$A:$L,4,0)</f>
        <v>#N/A</v>
      </c>
      <c r="AA1274" t="e">
        <f>VLOOKUP($A1274,眼底和Gensini!$A:$L,5,0)</f>
        <v>#N/A</v>
      </c>
      <c r="AB1274" t="e">
        <f>VLOOKUP($A1274,眼底和Gensini!$A:$L,6,0)</f>
        <v>#N/A</v>
      </c>
      <c r="AC1274" t="e">
        <f>VLOOKUP($A1274,眼底和Gensini!$A:$L,7,0)</f>
        <v>#N/A</v>
      </c>
      <c r="AD1274" t="e">
        <f>VLOOKUP($A1274,眼底和Gensini!$A:$L,8,0)</f>
        <v>#N/A</v>
      </c>
      <c r="AE1274" t="e">
        <f>VLOOKUP($A1274,眼底和Gensini!$A:$L,9,0)</f>
        <v>#N/A</v>
      </c>
      <c r="AF1274" t="e">
        <f>VLOOKUP($A1274,眼底和Gensini!$A:$L,10,0)</f>
        <v>#N/A</v>
      </c>
      <c r="AG1274" t="e">
        <f>VLOOKUP($A1274,眼底和Gensini!$A:$L,11,0)</f>
        <v>#N/A</v>
      </c>
      <c r="AH1274" t="e">
        <f>VLOOKUP($A1274,眼底和Gensini!$A:$L,12,0)</f>
        <v>#N/A</v>
      </c>
    </row>
    <row r="1275" spans="1:34" x14ac:dyDescent="0.25">
      <c r="A1275">
        <v>389237</v>
      </c>
      <c r="B1275">
        <v>68</v>
      </c>
      <c r="C1275">
        <v>2</v>
      </c>
      <c r="D1275" t="s">
        <v>40</v>
      </c>
      <c r="E1275" t="s">
        <v>41</v>
      </c>
      <c r="F1275">
        <v>0</v>
      </c>
      <c r="G1275" t="s">
        <v>107</v>
      </c>
      <c r="H1275" t="s">
        <v>63</v>
      </c>
      <c r="I1275" t="s">
        <v>166</v>
      </c>
      <c r="J1275" t="s">
        <v>103</v>
      </c>
      <c r="K1275" t="s">
        <v>101</v>
      </c>
      <c r="L1275" t="s">
        <v>41</v>
      </c>
      <c r="M1275" t="s">
        <v>40</v>
      </c>
      <c r="N1275">
        <v>1</v>
      </c>
      <c r="O1275">
        <v>3</v>
      </c>
      <c r="P1275">
        <v>4.7</v>
      </c>
      <c r="Q1275">
        <v>0</v>
      </c>
      <c r="R1275">
        <v>8.6999999999999993</v>
      </c>
      <c r="S1275">
        <v>88</v>
      </c>
      <c r="T1275">
        <v>471</v>
      </c>
      <c r="U1275">
        <v>192</v>
      </c>
      <c r="V1275">
        <v>111</v>
      </c>
      <c r="W1275">
        <v>3.9</v>
      </c>
      <c r="X1275">
        <f>VLOOKUP(A1275,眼底和Gensini!$A:$L,2,0)</f>
        <v>0.62999999999999901</v>
      </c>
      <c r="Y1275">
        <f>VLOOKUP($A1275,眼底和Gensini!$A:$L,2,0)</f>
        <v>0.62999999999999901</v>
      </c>
      <c r="Z1275">
        <f>VLOOKUP($A1275,眼底和Gensini!$A:$L,4,0)</f>
        <v>51</v>
      </c>
      <c r="AA1275">
        <f>VLOOKUP($A1275,眼底和Gensini!$A:$L,5,0)</f>
        <v>43</v>
      </c>
      <c r="AB1275">
        <f>VLOOKUP($A1275,眼底和Gensini!$A:$L,6,0)</f>
        <v>81.5</v>
      </c>
      <c r="AC1275">
        <f>VLOOKUP($A1275,眼底和Gensini!$A:$L,7,0)</f>
        <v>85</v>
      </c>
      <c r="AD1275">
        <f>VLOOKUP($A1275,眼底和Gensini!$A:$L,8,0)</f>
        <v>1.198</v>
      </c>
      <c r="AE1275">
        <f>VLOOKUP($A1275,眼底和Gensini!$A:$L,9,0)</f>
        <v>1.2915000000000001</v>
      </c>
      <c r="AF1275">
        <f>VLOOKUP($A1275,眼底和Gensini!$A:$L,10,0)</f>
        <v>0.62544999999999895</v>
      </c>
      <c r="AG1275">
        <f>VLOOKUP($A1275,眼底和Gensini!$A:$L,11,0)</f>
        <v>0.99365000000000003</v>
      </c>
      <c r="AH1275">
        <f>VLOOKUP($A1275,眼底和Gensini!$A:$L,12,0)</f>
        <v>0</v>
      </c>
    </row>
    <row r="1276" spans="1:34" x14ac:dyDescent="0.25">
      <c r="A1276">
        <v>421432</v>
      </c>
      <c r="B1276">
        <v>77</v>
      </c>
      <c r="C1276">
        <v>1</v>
      </c>
      <c r="D1276" t="s">
        <v>41</v>
      </c>
      <c r="E1276" t="s">
        <v>41</v>
      </c>
      <c r="F1276">
        <v>0</v>
      </c>
      <c r="G1276" t="s">
        <v>126</v>
      </c>
      <c r="H1276" t="s">
        <v>95</v>
      </c>
      <c r="I1276" t="s">
        <v>70</v>
      </c>
      <c r="J1276" t="s">
        <v>118</v>
      </c>
      <c r="K1276" t="s">
        <v>80</v>
      </c>
      <c r="L1276" t="s">
        <v>41</v>
      </c>
      <c r="M1276" t="s">
        <v>41</v>
      </c>
      <c r="N1276">
        <v>1</v>
      </c>
      <c r="O1276">
        <v>4.6399999999999997</v>
      </c>
      <c r="P1276">
        <v>12.1</v>
      </c>
      <c r="Q1276">
        <v>38</v>
      </c>
      <c r="R1276" t="s">
        <v>52</v>
      </c>
      <c r="S1276">
        <v>89</v>
      </c>
      <c r="T1276">
        <v>219</v>
      </c>
      <c r="U1276">
        <v>181</v>
      </c>
      <c r="V1276">
        <v>90</v>
      </c>
      <c r="W1276">
        <v>3</v>
      </c>
      <c r="X1276">
        <f>VLOOKUP(A1276,眼底和Gensini!$A:$L,2,0)</f>
        <v>0.66399999999999904</v>
      </c>
      <c r="Y1276">
        <f>VLOOKUP($A1276,眼底和Gensini!$A:$L,2,0)</f>
        <v>0.66399999999999904</v>
      </c>
      <c r="Z1276">
        <f>VLOOKUP($A1276,眼底和Gensini!$A:$L,4,0)</f>
        <v>56.5</v>
      </c>
      <c r="AA1276">
        <f>VLOOKUP($A1276,眼底和Gensini!$A:$L,5,0)</f>
        <v>59</v>
      </c>
      <c r="AB1276">
        <f>VLOOKUP($A1276,眼底和Gensini!$A:$L,6,0)</f>
        <v>81</v>
      </c>
      <c r="AC1276">
        <f>VLOOKUP($A1276,眼底和Gensini!$A:$L,7,0)</f>
        <v>99</v>
      </c>
      <c r="AD1276">
        <f>VLOOKUP($A1276,眼底和Gensini!$A:$L,8,0)</f>
        <v>1.361</v>
      </c>
      <c r="AE1276">
        <f>VLOOKUP($A1276,眼底和Gensini!$A:$L,9,0)</f>
        <v>1.4644999999999999</v>
      </c>
      <c r="AF1276">
        <f>VLOOKUP($A1276,眼底和Gensini!$A:$L,10,0)</f>
        <v>0.80674999999999997</v>
      </c>
      <c r="AG1276">
        <f>VLOOKUP($A1276,眼底和Gensini!$A:$L,11,0)</f>
        <v>1.2964500000000001</v>
      </c>
      <c r="AH1276">
        <f>VLOOKUP($A1276,眼底和Gensini!$A:$L,12,0)</f>
        <v>38</v>
      </c>
    </row>
    <row r="1277" spans="1:34" x14ac:dyDescent="0.25">
      <c r="A1277">
        <v>421382</v>
      </c>
      <c r="B1277">
        <v>62</v>
      </c>
      <c r="C1277">
        <v>2</v>
      </c>
      <c r="D1277" t="s">
        <v>40</v>
      </c>
      <c r="E1277" t="s">
        <v>40</v>
      </c>
      <c r="F1277">
        <v>0</v>
      </c>
      <c r="G1277" t="s">
        <v>47</v>
      </c>
      <c r="H1277" t="s">
        <v>108</v>
      </c>
      <c r="I1277" t="s">
        <v>121</v>
      </c>
      <c r="J1277" t="s">
        <v>143</v>
      </c>
      <c r="K1277" t="s">
        <v>60</v>
      </c>
      <c r="L1277" t="s">
        <v>41</v>
      </c>
      <c r="M1277" t="s">
        <v>40</v>
      </c>
      <c r="N1277">
        <v>1</v>
      </c>
      <c r="O1277">
        <v>3.08</v>
      </c>
      <c r="P1277">
        <v>4.4000000000000004</v>
      </c>
      <c r="Q1277">
        <v>0</v>
      </c>
      <c r="R1277" t="e">
        <v>#N/A</v>
      </c>
      <c r="S1277">
        <v>54</v>
      </c>
      <c r="T1277">
        <v>350</v>
      </c>
      <c r="U1277">
        <v>151</v>
      </c>
      <c r="V1277">
        <v>94</v>
      </c>
      <c r="W1277">
        <v>2.7</v>
      </c>
      <c r="X1277">
        <f>VLOOKUP(A1277,眼底和Gensini!$A:$L,2,0)</f>
        <v>0.51549999999999996</v>
      </c>
      <c r="Y1277">
        <f>VLOOKUP($A1277,眼底和Gensini!$A:$L,2,0)</f>
        <v>0.51549999999999996</v>
      </c>
      <c r="Z1277">
        <f>VLOOKUP($A1277,眼底和Gensini!$A:$L,4,0)</f>
        <v>44</v>
      </c>
      <c r="AA1277">
        <f>VLOOKUP($A1277,眼底和Gensini!$A:$L,5,0)</f>
        <v>68</v>
      </c>
      <c r="AB1277">
        <f>VLOOKUP($A1277,眼底和Gensini!$A:$L,6,0)</f>
        <v>88</v>
      </c>
      <c r="AC1277">
        <f>VLOOKUP($A1277,眼底和Gensini!$A:$L,7,0)</f>
        <v>123.5</v>
      </c>
      <c r="AD1277">
        <f>VLOOKUP($A1277,眼底和Gensini!$A:$L,8,0)</f>
        <v>1.536</v>
      </c>
      <c r="AE1277">
        <f>VLOOKUP($A1277,眼底和Gensini!$A:$L,9,0)</f>
        <v>1.6099999999999901</v>
      </c>
      <c r="AF1277">
        <f>VLOOKUP($A1277,眼底和Gensini!$A:$L,10,0)</f>
        <v>1.1772499999999999</v>
      </c>
      <c r="AG1277">
        <f>VLOOKUP($A1277,眼底和Gensini!$A:$L,11,0)</f>
        <v>1.0920999999999901</v>
      </c>
      <c r="AH1277">
        <f>VLOOKUP($A1277,眼底和Gensini!$A:$L,12,0)</f>
        <v>0</v>
      </c>
    </row>
    <row r="1278" spans="1:34" x14ac:dyDescent="0.25">
      <c r="A1278">
        <v>421211</v>
      </c>
      <c r="B1278">
        <v>75</v>
      </c>
      <c r="C1278">
        <v>2</v>
      </c>
      <c r="D1278" t="s">
        <v>40</v>
      </c>
      <c r="E1278" t="s">
        <v>41</v>
      </c>
      <c r="F1278">
        <v>0</v>
      </c>
      <c r="G1278" t="s">
        <v>47</v>
      </c>
      <c r="H1278" t="s">
        <v>146</v>
      </c>
      <c r="I1278" t="s">
        <v>74</v>
      </c>
      <c r="J1278" t="s">
        <v>79</v>
      </c>
      <c r="K1278" t="s">
        <v>51</v>
      </c>
      <c r="L1278" t="s">
        <v>41</v>
      </c>
      <c r="M1278" t="s">
        <v>40</v>
      </c>
      <c r="N1278">
        <v>1</v>
      </c>
      <c r="O1278">
        <v>3.28</v>
      </c>
      <c r="P1278">
        <v>6</v>
      </c>
      <c r="Q1278">
        <v>44</v>
      </c>
      <c r="R1278" t="s">
        <v>52</v>
      </c>
      <c r="S1278">
        <v>49</v>
      </c>
      <c r="T1278">
        <v>279</v>
      </c>
      <c r="U1278">
        <v>209</v>
      </c>
      <c r="V1278">
        <v>73</v>
      </c>
      <c r="W1278">
        <v>1.6</v>
      </c>
      <c r="X1278">
        <f>VLOOKUP(A1278,眼底和Gensini!$A:$L,2,0)</f>
        <v>0.65649999999999997</v>
      </c>
      <c r="Y1278">
        <f>VLOOKUP($A1278,眼底和Gensini!$A:$L,2,0)</f>
        <v>0.65649999999999997</v>
      </c>
      <c r="Z1278">
        <f>VLOOKUP($A1278,眼底和Gensini!$A:$L,4,0)</f>
        <v>68</v>
      </c>
      <c r="AA1278">
        <f>VLOOKUP($A1278,眼底和Gensini!$A:$L,5,0)</f>
        <v>68</v>
      </c>
      <c r="AB1278">
        <f>VLOOKUP($A1278,眼底和Gensini!$A:$L,6,0)</f>
        <v>105</v>
      </c>
      <c r="AC1278">
        <f>VLOOKUP($A1278,眼底和Gensini!$A:$L,7,0)</f>
        <v>120.5</v>
      </c>
      <c r="AD1278">
        <f>VLOOKUP($A1278,眼底和Gensini!$A:$L,8,0)</f>
        <v>1.5325</v>
      </c>
      <c r="AE1278">
        <f>VLOOKUP($A1278,眼底和Gensini!$A:$L,9,0)</f>
        <v>1.615</v>
      </c>
      <c r="AF1278">
        <f>VLOOKUP($A1278,眼底和Gensini!$A:$L,10,0)</f>
        <v>0.72370000000000001</v>
      </c>
      <c r="AG1278">
        <f>VLOOKUP($A1278,眼底和Gensini!$A:$L,11,0)</f>
        <v>1.46705</v>
      </c>
      <c r="AH1278">
        <f>VLOOKUP($A1278,眼底和Gensini!$A:$L,12,0)</f>
        <v>44</v>
      </c>
    </row>
    <row r="1279" spans="1:34" x14ac:dyDescent="0.25">
      <c r="A1279">
        <v>68699</v>
      </c>
      <c r="B1279">
        <v>81</v>
      </c>
      <c r="C1279">
        <v>1</v>
      </c>
      <c r="D1279" t="s">
        <v>40</v>
      </c>
      <c r="E1279" t="s">
        <v>41</v>
      </c>
      <c r="F1279">
        <v>0</v>
      </c>
      <c r="G1279" t="s">
        <v>124</v>
      </c>
      <c r="H1279" t="s">
        <v>81</v>
      </c>
      <c r="I1279" t="s">
        <v>55</v>
      </c>
      <c r="J1279" t="s">
        <v>116</v>
      </c>
      <c r="K1279" t="s">
        <v>49</v>
      </c>
      <c r="L1279" t="s">
        <v>41</v>
      </c>
      <c r="M1279" t="s">
        <v>41</v>
      </c>
      <c r="N1279">
        <v>1</v>
      </c>
      <c r="O1279">
        <v>3.05</v>
      </c>
      <c r="P1279">
        <v>5.6</v>
      </c>
      <c r="Q1279">
        <v>6</v>
      </c>
      <c r="R1279" t="e">
        <v>#N/A</v>
      </c>
      <c r="S1279">
        <v>68</v>
      </c>
      <c r="T1279">
        <v>411</v>
      </c>
      <c r="U1279">
        <v>197</v>
      </c>
      <c r="V1279">
        <v>106</v>
      </c>
      <c r="W1279">
        <v>2.4</v>
      </c>
      <c r="X1279">
        <f>VLOOKUP(A1279,眼底和Gensini!$A:$L,2,0)</f>
        <v>0.59699999999999998</v>
      </c>
      <c r="Y1279">
        <f>VLOOKUP($A1279,眼底和Gensini!$A:$L,2,0)</f>
        <v>0.59699999999999998</v>
      </c>
      <c r="Z1279">
        <f>VLOOKUP($A1279,眼底和Gensini!$A:$L,4,0)</f>
        <v>55</v>
      </c>
      <c r="AA1279">
        <f>VLOOKUP($A1279,眼底和Gensini!$A:$L,5,0)</f>
        <v>53</v>
      </c>
      <c r="AB1279">
        <f>VLOOKUP($A1279,眼底和Gensini!$A:$L,6,0)</f>
        <v>92.5</v>
      </c>
      <c r="AC1279">
        <f>VLOOKUP($A1279,眼底和Gensini!$A:$L,7,0)</f>
        <v>103.5</v>
      </c>
      <c r="AD1279">
        <f>VLOOKUP($A1279,眼底和Gensini!$A:$L,8,0)</f>
        <v>1.3089999999999999</v>
      </c>
      <c r="AE1279">
        <f>VLOOKUP($A1279,眼底和Gensini!$A:$L,9,0)</f>
        <v>1.454</v>
      </c>
      <c r="AF1279">
        <f>VLOOKUP($A1279,眼底和Gensini!$A:$L,10,0)</f>
        <v>0.90414999999999901</v>
      </c>
      <c r="AG1279">
        <f>VLOOKUP($A1279,眼底和Gensini!$A:$L,11,0)</f>
        <v>1.23285</v>
      </c>
      <c r="AH1279">
        <f>VLOOKUP($A1279,眼底和Gensini!$A:$L,12,0)</f>
        <v>6</v>
      </c>
    </row>
    <row r="1280" spans="1:34" x14ac:dyDescent="0.25">
      <c r="A1280">
        <v>235391</v>
      </c>
      <c r="B1280">
        <v>58</v>
      </c>
      <c r="C1280">
        <v>1</v>
      </c>
      <c r="D1280" t="s">
        <v>41</v>
      </c>
      <c r="E1280" t="s">
        <v>41</v>
      </c>
      <c r="F1280">
        <v>0</v>
      </c>
      <c r="G1280" t="s">
        <v>88</v>
      </c>
      <c r="H1280" t="s">
        <v>43</v>
      </c>
      <c r="I1280" t="s">
        <v>101</v>
      </c>
      <c r="J1280" t="s">
        <v>129</v>
      </c>
      <c r="K1280" t="s">
        <v>81</v>
      </c>
      <c r="L1280" t="s">
        <v>41</v>
      </c>
      <c r="M1280" t="s">
        <v>41</v>
      </c>
      <c r="N1280">
        <v>1</v>
      </c>
      <c r="O1280">
        <v>3.76</v>
      </c>
      <c r="P1280">
        <v>10.1</v>
      </c>
      <c r="Q1280">
        <v>58</v>
      </c>
      <c r="R1280" t="s">
        <v>52</v>
      </c>
      <c r="S1280">
        <v>58</v>
      </c>
      <c r="T1280">
        <v>378</v>
      </c>
      <c r="U1280">
        <v>155</v>
      </c>
      <c r="V1280">
        <v>60</v>
      </c>
      <c r="W1280">
        <v>5.5</v>
      </c>
      <c r="X1280">
        <f>VLOOKUP(A1280,眼底和Gensini!$A:$L,2,0)</f>
        <v>0.78</v>
      </c>
      <c r="Y1280">
        <f>VLOOKUP($A1280,眼底和Gensini!$A:$L,2,0)</f>
        <v>0.78</v>
      </c>
      <c r="Z1280">
        <f>VLOOKUP($A1280,眼底和Gensini!$A:$L,4,0)</f>
        <v>70</v>
      </c>
      <c r="AA1280">
        <f>VLOOKUP($A1280,眼底和Gensini!$A:$L,5,0)</f>
        <v>68.5</v>
      </c>
      <c r="AB1280">
        <f>VLOOKUP($A1280,眼底和Gensini!$A:$L,6,0)</f>
        <v>90.5</v>
      </c>
      <c r="AC1280">
        <f>VLOOKUP($A1280,眼底和Gensini!$A:$L,7,0)</f>
        <v>104</v>
      </c>
      <c r="AD1280">
        <f>VLOOKUP($A1280,眼底和Gensini!$A:$L,8,0)</f>
        <v>1.6419999999999999</v>
      </c>
      <c r="AE1280">
        <f>VLOOKUP($A1280,眼底和Gensini!$A:$L,9,0)</f>
        <v>1.6319999999999999</v>
      </c>
      <c r="AF1280">
        <f>VLOOKUP($A1280,眼底和Gensini!$A:$L,10,0)</f>
        <v>0.76939999999999997</v>
      </c>
      <c r="AG1280">
        <f>VLOOKUP($A1280,眼底和Gensini!$A:$L,11,0)</f>
        <v>1.3442999999999901</v>
      </c>
      <c r="AH1280">
        <f>VLOOKUP($A1280,眼底和Gensini!$A:$L,12,0)</f>
        <v>58</v>
      </c>
    </row>
    <row r="1281" spans="1:34" x14ac:dyDescent="0.25">
      <c r="A1281">
        <v>224406</v>
      </c>
      <c r="B1281">
        <v>38</v>
      </c>
      <c r="C1281">
        <v>1</v>
      </c>
      <c r="D1281" t="s">
        <v>41</v>
      </c>
      <c r="E1281" t="s">
        <v>41</v>
      </c>
      <c r="F1281">
        <v>0</v>
      </c>
      <c r="G1281" t="s">
        <v>57</v>
      </c>
      <c r="H1281" t="s">
        <v>60</v>
      </c>
      <c r="I1281" t="s">
        <v>72</v>
      </c>
      <c r="J1281" t="s">
        <v>93</v>
      </c>
      <c r="K1281" t="s">
        <v>66</v>
      </c>
      <c r="L1281" t="s">
        <v>41</v>
      </c>
      <c r="M1281" t="s">
        <v>41</v>
      </c>
      <c r="N1281">
        <v>1</v>
      </c>
      <c r="O1281">
        <v>3.73</v>
      </c>
      <c r="P1281">
        <v>9.1</v>
      </c>
      <c r="Q1281">
        <v>20</v>
      </c>
      <c r="R1281" t="s">
        <v>52</v>
      </c>
      <c r="S1281">
        <v>88</v>
      </c>
      <c r="T1281">
        <v>352</v>
      </c>
      <c r="U1281">
        <v>174</v>
      </c>
      <c r="V1281">
        <v>41</v>
      </c>
      <c r="W1281">
        <v>3.3</v>
      </c>
      <c r="X1281">
        <f>VLOOKUP(A1281,眼底和Gensini!$A:$L,2,0)</f>
        <v>0.47199999999999998</v>
      </c>
      <c r="Y1281">
        <f>VLOOKUP($A1281,眼底和Gensini!$A:$L,2,0)</f>
        <v>0.47199999999999998</v>
      </c>
      <c r="Z1281">
        <f>VLOOKUP($A1281,眼底和Gensini!$A:$L,4,0)</f>
        <v>60</v>
      </c>
      <c r="AA1281">
        <f>VLOOKUP($A1281,眼底和Gensini!$A:$L,5,0)</f>
        <v>63.5</v>
      </c>
      <c r="AB1281">
        <f>VLOOKUP($A1281,眼底和Gensini!$A:$L,6,0)</f>
        <v>128.5</v>
      </c>
      <c r="AC1281">
        <f>VLOOKUP($A1281,眼底和Gensini!$A:$L,7,0)</f>
        <v>141.5</v>
      </c>
      <c r="AD1281">
        <f>VLOOKUP($A1281,眼底和Gensini!$A:$L,8,0)</f>
        <v>1.4684999999999999</v>
      </c>
      <c r="AE1281">
        <f>VLOOKUP($A1281,眼底和Gensini!$A:$L,9,0)</f>
        <v>1.6665000000000001</v>
      </c>
      <c r="AF1281">
        <f>VLOOKUP($A1281,眼底和Gensini!$A:$L,10,0)</f>
        <v>0.99529999999999996</v>
      </c>
      <c r="AG1281">
        <f>VLOOKUP($A1281,眼底和Gensini!$A:$L,11,0)</f>
        <v>1.3751</v>
      </c>
      <c r="AH1281">
        <f>VLOOKUP($A1281,眼底和Gensini!$A:$L,12,0)</f>
        <v>20</v>
      </c>
    </row>
    <row r="1282" spans="1:34" x14ac:dyDescent="0.25">
      <c r="A1282">
        <v>311777</v>
      </c>
      <c r="B1282">
        <v>64</v>
      </c>
      <c r="C1282">
        <v>1</v>
      </c>
      <c r="D1282" t="s">
        <v>41</v>
      </c>
      <c r="E1282" t="s">
        <v>40</v>
      </c>
      <c r="F1282">
        <v>0</v>
      </c>
      <c r="G1282" t="s">
        <v>124</v>
      </c>
      <c r="H1282" t="s">
        <v>80</v>
      </c>
      <c r="I1282" t="s">
        <v>72</v>
      </c>
      <c r="J1282" t="s">
        <v>157</v>
      </c>
      <c r="K1282" t="s">
        <v>89</v>
      </c>
      <c r="L1282" t="s">
        <v>40</v>
      </c>
      <c r="M1282" t="s">
        <v>41</v>
      </c>
      <c r="N1282">
        <v>1</v>
      </c>
      <c r="O1282">
        <v>2.85</v>
      </c>
      <c r="P1282">
        <v>7.7</v>
      </c>
      <c r="Q1282">
        <v>96</v>
      </c>
      <c r="R1282" t="s">
        <v>52</v>
      </c>
      <c r="S1282">
        <v>90</v>
      </c>
      <c r="T1282">
        <v>298</v>
      </c>
      <c r="U1282">
        <v>169</v>
      </c>
      <c r="V1282">
        <v>78</v>
      </c>
      <c r="W1282">
        <v>2.1</v>
      </c>
      <c r="X1282">
        <f>VLOOKUP(A1282,眼底和Gensini!$A:$L,2,0)</f>
        <v>0.67499999999999905</v>
      </c>
      <c r="Y1282">
        <f>VLOOKUP($A1282,眼底和Gensini!$A:$L,2,0)</f>
        <v>0.67499999999999905</v>
      </c>
      <c r="Z1282">
        <f>VLOOKUP($A1282,眼底和Gensini!$A:$L,4,0)</f>
        <v>64.5</v>
      </c>
      <c r="AA1282">
        <f>VLOOKUP($A1282,眼底和Gensini!$A:$L,5,0)</f>
        <v>65.5</v>
      </c>
      <c r="AB1282">
        <f>VLOOKUP($A1282,眼底和Gensini!$A:$L,6,0)</f>
        <v>96</v>
      </c>
      <c r="AC1282">
        <f>VLOOKUP($A1282,眼底和Gensini!$A:$L,7,0)</f>
        <v>106.5</v>
      </c>
      <c r="AD1282">
        <f>VLOOKUP($A1282,眼底和Gensini!$A:$L,8,0)</f>
        <v>1.6074999999999999</v>
      </c>
      <c r="AE1282">
        <f>VLOOKUP($A1282,眼底和Gensini!$A:$L,9,0)</f>
        <v>1.6265000000000001</v>
      </c>
      <c r="AF1282">
        <f>VLOOKUP($A1282,眼底和Gensini!$A:$L,10,0)</f>
        <v>0.98854999999999904</v>
      </c>
      <c r="AG1282">
        <f>VLOOKUP($A1282,眼底和Gensini!$A:$L,11,0)</f>
        <v>1.5288999999999999</v>
      </c>
      <c r="AH1282">
        <f>VLOOKUP($A1282,眼底和Gensini!$A:$L,12,0)</f>
        <v>96</v>
      </c>
    </row>
    <row r="1283" spans="1:34" x14ac:dyDescent="0.25">
      <c r="A1283">
        <v>23227</v>
      </c>
      <c r="B1283">
        <v>63</v>
      </c>
      <c r="C1283">
        <v>2</v>
      </c>
      <c r="D1283" t="s">
        <v>40</v>
      </c>
      <c r="E1283" t="s">
        <v>41</v>
      </c>
      <c r="F1283">
        <v>0</v>
      </c>
      <c r="G1283" t="s">
        <v>133</v>
      </c>
      <c r="H1283" t="s">
        <v>187</v>
      </c>
      <c r="I1283" t="s">
        <v>72</v>
      </c>
      <c r="J1283" t="s">
        <v>175</v>
      </c>
      <c r="K1283" t="s">
        <v>51</v>
      </c>
      <c r="L1283" t="s">
        <v>41</v>
      </c>
      <c r="M1283" t="s">
        <v>40</v>
      </c>
      <c r="N1283">
        <v>1</v>
      </c>
      <c r="O1283">
        <v>4.74</v>
      </c>
      <c r="P1283">
        <v>7.6</v>
      </c>
      <c r="Q1283">
        <v>28</v>
      </c>
      <c r="R1283">
        <v>148.19999999999999</v>
      </c>
      <c r="S1283">
        <v>110</v>
      </c>
      <c r="T1283">
        <v>365</v>
      </c>
      <c r="U1283">
        <v>156</v>
      </c>
      <c r="V1283">
        <v>25</v>
      </c>
      <c r="W1283">
        <v>1.8</v>
      </c>
      <c r="X1283">
        <f>VLOOKUP(A1283,眼底和Gensini!$A:$L,2,0)</f>
        <v>0.53299999999999903</v>
      </c>
      <c r="Y1283">
        <f>VLOOKUP($A1283,眼底和Gensini!$A:$L,2,0)</f>
        <v>0.53299999999999903</v>
      </c>
      <c r="Z1283">
        <f>VLOOKUP($A1283,眼底和Gensini!$A:$L,4,0)</f>
        <v>55.5</v>
      </c>
      <c r="AA1283">
        <f>VLOOKUP($A1283,眼底和Gensini!$A:$L,5,0)</f>
        <v>61</v>
      </c>
      <c r="AB1283">
        <f>VLOOKUP($A1283,眼底和Gensini!$A:$L,6,0)</f>
        <v>105</v>
      </c>
      <c r="AC1283">
        <f>VLOOKUP($A1283,眼底和Gensini!$A:$L,7,0)</f>
        <v>117.5</v>
      </c>
      <c r="AD1283">
        <f>VLOOKUP($A1283,眼底和Gensini!$A:$L,8,0)</f>
        <v>1.5349999999999999</v>
      </c>
      <c r="AE1283">
        <f>VLOOKUP($A1283,眼底和Gensini!$A:$L,9,0)</f>
        <v>1.5979999999999901</v>
      </c>
      <c r="AF1283">
        <f>VLOOKUP($A1283,眼底和Gensini!$A:$L,10,0)</f>
        <v>1.2664</v>
      </c>
      <c r="AG1283">
        <f>VLOOKUP($A1283,眼底和Gensini!$A:$L,11,0)</f>
        <v>1.67615</v>
      </c>
      <c r="AH1283">
        <f>VLOOKUP($A1283,眼底和Gensini!$A:$L,12,0)</f>
        <v>28</v>
      </c>
    </row>
    <row r="1284" spans="1:34" x14ac:dyDescent="0.25">
      <c r="A1284">
        <v>177551</v>
      </c>
      <c r="B1284">
        <v>56</v>
      </c>
      <c r="C1284">
        <v>1</v>
      </c>
      <c r="D1284" t="s">
        <v>41</v>
      </c>
      <c r="E1284" t="s">
        <v>40</v>
      </c>
      <c r="F1284">
        <v>0</v>
      </c>
      <c r="G1284" t="s">
        <v>88</v>
      </c>
      <c r="H1284" t="s">
        <v>43</v>
      </c>
      <c r="I1284" t="s">
        <v>95</v>
      </c>
      <c r="J1284" t="s">
        <v>50</v>
      </c>
      <c r="K1284" t="s">
        <v>74</v>
      </c>
      <c r="L1284" t="s">
        <v>41</v>
      </c>
      <c r="M1284" t="s">
        <v>40</v>
      </c>
      <c r="N1284">
        <v>1</v>
      </c>
      <c r="O1284">
        <v>3.18</v>
      </c>
      <c r="P1284">
        <v>4.8</v>
      </c>
      <c r="Q1284">
        <v>82</v>
      </c>
      <c r="R1284">
        <v>1.4</v>
      </c>
      <c r="S1284">
        <v>57</v>
      </c>
      <c r="T1284">
        <v>390</v>
      </c>
      <c r="U1284">
        <v>177</v>
      </c>
      <c r="V1284">
        <v>78</v>
      </c>
      <c r="W1284">
        <v>4.0999999999999996</v>
      </c>
      <c r="X1284">
        <f>VLOOKUP(A1284,眼底和Gensini!$A:$L,2,0)</f>
        <v>0.65200000000000002</v>
      </c>
      <c r="Y1284">
        <f>VLOOKUP($A1284,眼底和Gensini!$A:$L,2,0)</f>
        <v>0.65200000000000002</v>
      </c>
      <c r="Z1284">
        <f>VLOOKUP($A1284,眼底和Gensini!$A:$L,4,0)</f>
        <v>60</v>
      </c>
      <c r="AA1284">
        <f>VLOOKUP($A1284,眼底和Gensini!$A:$L,5,0)</f>
        <v>0</v>
      </c>
      <c r="AB1284">
        <f>VLOOKUP($A1284,眼底和Gensini!$A:$L,6,0)</f>
        <v>92.5</v>
      </c>
      <c r="AC1284">
        <f>VLOOKUP($A1284,眼底和Gensini!$A:$L,7,0)</f>
        <v>0</v>
      </c>
      <c r="AD1284">
        <f>VLOOKUP($A1284,眼底和Gensini!$A:$L,8,0)</f>
        <v>1.3245</v>
      </c>
      <c r="AE1284">
        <f>VLOOKUP($A1284,眼底和Gensini!$A:$L,9,0)</f>
        <v>1.3694999999999999</v>
      </c>
      <c r="AF1284">
        <f>VLOOKUP($A1284,眼底和Gensini!$A:$L,10,0)</f>
        <v>0.72265000000000001</v>
      </c>
      <c r="AG1284">
        <f>VLOOKUP($A1284,眼底和Gensini!$A:$L,11,0)</f>
        <v>0.75824999999999998</v>
      </c>
      <c r="AH1284">
        <f>VLOOKUP($A1284,眼底和Gensini!$A:$L,12,0)</f>
        <v>82</v>
      </c>
    </row>
    <row r="1285" spans="1:34" x14ac:dyDescent="0.25">
      <c r="A1285">
        <v>421580</v>
      </c>
      <c r="B1285">
        <v>53</v>
      </c>
      <c r="C1285">
        <v>1</v>
      </c>
      <c r="D1285" t="s">
        <v>41</v>
      </c>
      <c r="E1285" t="s">
        <v>40</v>
      </c>
      <c r="F1285">
        <v>0</v>
      </c>
      <c r="G1285" t="s">
        <v>126</v>
      </c>
      <c r="H1285" t="e">
        <v>#N/A</v>
      </c>
      <c r="I1285" t="s">
        <v>63</v>
      </c>
      <c r="J1285" t="s">
        <v>167</v>
      </c>
      <c r="K1285" t="s">
        <v>95</v>
      </c>
      <c r="L1285" t="s">
        <v>41</v>
      </c>
      <c r="M1285" t="s">
        <v>41</v>
      </c>
      <c r="N1285">
        <v>1</v>
      </c>
      <c r="O1285">
        <v>3.53</v>
      </c>
      <c r="P1285">
        <v>5.0999999999999996</v>
      </c>
      <c r="Q1285">
        <v>28</v>
      </c>
      <c r="R1285">
        <v>33.6</v>
      </c>
      <c r="S1285">
        <v>54</v>
      </c>
      <c r="T1285">
        <v>250</v>
      </c>
      <c r="U1285">
        <v>190</v>
      </c>
      <c r="V1285">
        <v>304</v>
      </c>
      <c r="W1285">
        <v>31</v>
      </c>
      <c r="X1285">
        <f>VLOOKUP(A1285,眼底和Gensini!$A:$L,2,0)</f>
        <v>1.0129999999999899</v>
      </c>
      <c r="Y1285">
        <f>VLOOKUP($A1285,眼底和Gensini!$A:$L,2,0)</f>
        <v>1.0129999999999899</v>
      </c>
      <c r="Z1285">
        <f>VLOOKUP($A1285,眼底和Gensini!$A:$L,4,0)</f>
        <v>70.5</v>
      </c>
      <c r="AA1285">
        <f>VLOOKUP($A1285,眼底和Gensini!$A:$L,5,0)</f>
        <v>75</v>
      </c>
      <c r="AB1285">
        <f>VLOOKUP($A1285,眼底和Gensini!$A:$L,6,0)</f>
        <v>75.5</v>
      </c>
      <c r="AC1285">
        <f>VLOOKUP($A1285,眼底和Gensini!$A:$L,7,0)</f>
        <v>108</v>
      </c>
      <c r="AD1285">
        <f>VLOOKUP($A1285,眼底和Gensini!$A:$L,8,0)</f>
        <v>1.4024999999999901</v>
      </c>
      <c r="AE1285">
        <f>VLOOKUP($A1285,眼底和Gensini!$A:$L,9,0)</f>
        <v>1.4590000000000001</v>
      </c>
      <c r="AF1285">
        <f>VLOOKUP($A1285,眼底和Gensini!$A:$L,10,0)</f>
        <v>0.85734999999999995</v>
      </c>
      <c r="AG1285">
        <f>VLOOKUP($A1285,眼底和Gensini!$A:$L,11,0)</f>
        <v>1.06535</v>
      </c>
      <c r="AH1285">
        <f>VLOOKUP($A1285,眼底和Gensini!$A:$L,12,0)</f>
        <v>28</v>
      </c>
    </row>
    <row r="1286" spans="1:34" x14ac:dyDescent="0.25">
      <c r="A1286">
        <v>108053</v>
      </c>
      <c r="B1286">
        <v>67</v>
      </c>
      <c r="C1286">
        <v>2</v>
      </c>
      <c r="D1286" t="s">
        <v>41</v>
      </c>
      <c r="E1286" t="s">
        <v>40</v>
      </c>
      <c r="F1286">
        <v>0</v>
      </c>
      <c r="G1286" t="s">
        <v>119</v>
      </c>
      <c r="H1286" t="s">
        <v>72</v>
      </c>
      <c r="I1286" t="s">
        <v>70</v>
      </c>
      <c r="J1286" t="s">
        <v>68</v>
      </c>
      <c r="K1286" t="s">
        <v>51</v>
      </c>
      <c r="L1286" t="s">
        <v>41</v>
      </c>
      <c r="M1286" t="s">
        <v>41</v>
      </c>
      <c r="N1286">
        <v>1</v>
      </c>
      <c r="O1286">
        <v>4.1900000000000004</v>
      </c>
      <c r="P1286">
        <v>9.5</v>
      </c>
      <c r="Q1286">
        <v>12</v>
      </c>
      <c r="R1286" t="s">
        <v>52</v>
      </c>
      <c r="S1286">
        <v>57</v>
      </c>
      <c r="T1286">
        <v>297</v>
      </c>
      <c r="U1286">
        <v>159</v>
      </c>
      <c r="V1286">
        <v>30</v>
      </c>
      <c r="W1286">
        <v>2.7</v>
      </c>
      <c r="X1286">
        <f>VLOOKUP(A1286,眼底和Gensini!$A:$L,2,0)</f>
        <v>0</v>
      </c>
      <c r="Y1286">
        <f>VLOOKUP($A1286,眼底和Gensini!$A:$L,2,0)</f>
        <v>0</v>
      </c>
      <c r="Z1286">
        <f>VLOOKUP($A1286,眼底和Gensini!$A:$L,4,0)</f>
        <v>0</v>
      </c>
      <c r="AA1286">
        <f>VLOOKUP($A1286,眼底和Gensini!$A:$L,5,0)</f>
        <v>39</v>
      </c>
      <c r="AB1286">
        <f>VLOOKUP($A1286,眼底和Gensini!$A:$L,6,0)</f>
        <v>50</v>
      </c>
      <c r="AC1286">
        <f>VLOOKUP($A1286,眼底和Gensini!$A:$L,7,0)</f>
        <v>64</v>
      </c>
      <c r="AD1286">
        <f>VLOOKUP($A1286,眼底和Gensini!$A:$L,8,0)</f>
        <v>1.194</v>
      </c>
      <c r="AE1286">
        <f>VLOOKUP($A1286,眼底和Gensini!$A:$L,9,0)</f>
        <v>1.2250000000000001</v>
      </c>
      <c r="AF1286">
        <f>VLOOKUP($A1286,眼底和Gensini!$A:$L,10,0)</f>
        <v>1.9204000000000001</v>
      </c>
      <c r="AG1286">
        <f>VLOOKUP($A1286,眼底和Gensini!$A:$L,11,0)</f>
        <v>1.1294</v>
      </c>
      <c r="AH1286">
        <f>VLOOKUP($A1286,眼底和Gensini!$A:$L,12,0)</f>
        <v>12</v>
      </c>
    </row>
    <row r="1287" spans="1:34" x14ac:dyDescent="0.25">
      <c r="A1287">
        <v>421561</v>
      </c>
      <c r="B1287">
        <v>55</v>
      </c>
      <c r="C1287">
        <v>2</v>
      </c>
      <c r="D1287" t="s">
        <v>40</v>
      </c>
      <c r="E1287" t="s">
        <v>41</v>
      </c>
      <c r="F1287">
        <v>0</v>
      </c>
      <c r="G1287" t="s">
        <v>133</v>
      </c>
      <c r="H1287" t="s">
        <v>74</v>
      </c>
      <c r="I1287" t="s">
        <v>60</v>
      </c>
      <c r="J1287" t="s">
        <v>68</v>
      </c>
      <c r="K1287" t="s">
        <v>58</v>
      </c>
      <c r="L1287" t="s">
        <v>41</v>
      </c>
      <c r="M1287" t="s">
        <v>41</v>
      </c>
      <c r="N1287">
        <v>1</v>
      </c>
      <c r="O1287">
        <v>5.45</v>
      </c>
      <c r="P1287">
        <v>10.9</v>
      </c>
      <c r="Q1287">
        <v>0</v>
      </c>
      <c r="R1287" t="e">
        <v>#N/A</v>
      </c>
      <c r="S1287">
        <v>40</v>
      </c>
      <c r="T1287">
        <v>180</v>
      </c>
      <c r="U1287">
        <v>176</v>
      </c>
      <c r="V1287">
        <v>91</v>
      </c>
      <c r="W1287">
        <v>2</v>
      </c>
      <c r="X1287">
        <f>VLOOKUP(A1287,眼底和Gensini!$A:$L,2,0)</f>
        <v>0.82450000000000001</v>
      </c>
      <c r="Y1287">
        <f>VLOOKUP($A1287,眼底和Gensini!$A:$L,2,0)</f>
        <v>0.82450000000000001</v>
      </c>
      <c r="Z1287">
        <f>VLOOKUP($A1287,眼底和Gensini!$A:$L,4,0)</f>
        <v>61</v>
      </c>
      <c r="AA1287">
        <f>VLOOKUP($A1287,眼底和Gensini!$A:$L,5,0)</f>
        <v>61</v>
      </c>
      <c r="AB1287">
        <f>VLOOKUP($A1287,眼底和Gensini!$A:$L,6,0)</f>
        <v>77.5</v>
      </c>
      <c r="AC1287">
        <f>VLOOKUP($A1287,眼底和Gensini!$A:$L,7,0)</f>
        <v>91</v>
      </c>
      <c r="AD1287">
        <f>VLOOKUP($A1287,眼底和Gensini!$A:$L,8,0)</f>
        <v>1.3274999999999999</v>
      </c>
      <c r="AE1287">
        <f>VLOOKUP($A1287,眼底和Gensini!$A:$L,9,0)</f>
        <v>1.373</v>
      </c>
      <c r="AF1287">
        <f>VLOOKUP($A1287,眼底和Gensini!$A:$L,10,0)</f>
        <v>0.98185</v>
      </c>
      <c r="AG1287">
        <f>VLOOKUP($A1287,眼底和Gensini!$A:$L,11,0)</f>
        <v>1.3814</v>
      </c>
      <c r="AH1287">
        <f>VLOOKUP($A1287,眼底和Gensini!$A:$L,12,0)</f>
        <v>0</v>
      </c>
    </row>
    <row r="1288" spans="1:34" x14ac:dyDescent="0.25">
      <c r="A1288">
        <v>407411</v>
      </c>
      <c r="B1288">
        <v>47</v>
      </c>
      <c r="C1288">
        <v>1</v>
      </c>
      <c r="D1288" t="s">
        <v>41</v>
      </c>
      <c r="E1288" t="s">
        <v>41</v>
      </c>
      <c r="F1288">
        <v>0</v>
      </c>
      <c r="G1288" t="s">
        <v>57</v>
      </c>
      <c r="H1288" t="s">
        <v>60</v>
      </c>
      <c r="I1288" t="s">
        <v>85</v>
      </c>
      <c r="J1288" t="s">
        <v>171</v>
      </c>
      <c r="K1288" t="s">
        <v>80</v>
      </c>
      <c r="L1288" t="s">
        <v>41</v>
      </c>
      <c r="M1288" t="s">
        <v>41</v>
      </c>
      <c r="N1288">
        <v>1</v>
      </c>
      <c r="O1288">
        <v>3.57</v>
      </c>
      <c r="P1288">
        <v>7.1</v>
      </c>
      <c r="Q1288">
        <v>46</v>
      </c>
      <c r="R1288">
        <v>0.7</v>
      </c>
      <c r="S1288">
        <v>68</v>
      </c>
      <c r="T1288">
        <v>475</v>
      </c>
      <c r="U1288">
        <v>180</v>
      </c>
      <c r="V1288">
        <v>237</v>
      </c>
      <c r="W1288">
        <v>1.8</v>
      </c>
      <c r="X1288">
        <f>VLOOKUP(A1288,眼底和Gensini!$A:$L,2,0)</f>
        <v>0.65599999999999903</v>
      </c>
      <c r="Y1288">
        <f>VLOOKUP($A1288,眼底和Gensini!$A:$L,2,0)</f>
        <v>0.65599999999999903</v>
      </c>
      <c r="Z1288">
        <f>VLOOKUP($A1288,眼底和Gensini!$A:$L,4,0)</f>
        <v>51</v>
      </c>
      <c r="AA1288">
        <f>VLOOKUP($A1288,眼底和Gensini!$A:$L,5,0)</f>
        <v>48</v>
      </c>
      <c r="AB1288">
        <f>VLOOKUP($A1288,眼底和Gensini!$A:$L,6,0)</f>
        <v>78</v>
      </c>
      <c r="AC1288">
        <f>VLOOKUP($A1288,眼底和Gensini!$A:$L,7,0)</f>
        <v>75.5</v>
      </c>
      <c r="AD1288">
        <f>VLOOKUP($A1288,眼底和Gensini!$A:$L,8,0)</f>
        <v>1.0734999999999899</v>
      </c>
      <c r="AE1288">
        <f>VLOOKUP($A1288,眼底和Gensini!$A:$L,9,0)</f>
        <v>1.3294999999999999</v>
      </c>
      <c r="AF1288">
        <f>VLOOKUP($A1288,眼底和Gensini!$A:$L,10,0)</f>
        <v>0.74380000000000002</v>
      </c>
      <c r="AG1288">
        <f>VLOOKUP($A1288,眼底和Gensini!$A:$L,11,0)</f>
        <v>1.2008000000000001</v>
      </c>
      <c r="AH1288">
        <f>VLOOKUP($A1288,眼底和Gensini!$A:$L,12,0)</f>
        <v>46</v>
      </c>
    </row>
    <row r="1289" spans="1:34" x14ac:dyDescent="0.25">
      <c r="A1289">
        <v>421938</v>
      </c>
      <c r="B1289">
        <v>53</v>
      </c>
      <c r="C1289">
        <v>2</v>
      </c>
      <c r="D1289" t="s">
        <v>40</v>
      </c>
      <c r="E1289" t="s">
        <v>41</v>
      </c>
      <c r="F1289">
        <v>0</v>
      </c>
      <c r="G1289" t="s">
        <v>87</v>
      </c>
      <c r="H1289" t="s">
        <v>146</v>
      </c>
      <c r="I1289" t="s">
        <v>96</v>
      </c>
      <c r="J1289" t="s">
        <v>78</v>
      </c>
      <c r="K1289" t="s">
        <v>165</v>
      </c>
      <c r="L1289" t="s">
        <v>41</v>
      </c>
      <c r="M1289" t="s">
        <v>41</v>
      </c>
      <c r="N1289">
        <v>1</v>
      </c>
      <c r="O1289">
        <v>3.38</v>
      </c>
      <c r="P1289">
        <v>3.9</v>
      </c>
      <c r="Q1289">
        <v>8</v>
      </c>
      <c r="R1289" t="e">
        <v>#N/A</v>
      </c>
      <c r="S1289">
        <v>49</v>
      </c>
      <c r="T1289">
        <v>190</v>
      </c>
      <c r="U1289">
        <v>130</v>
      </c>
      <c r="V1289">
        <v>96</v>
      </c>
      <c r="W1289">
        <v>1.9</v>
      </c>
      <c r="X1289">
        <f>VLOOKUP(A1289,眼底和Gensini!$A:$L,2,0)</f>
        <v>0.85850000000000004</v>
      </c>
      <c r="Y1289">
        <f>VLOOKUP($A1289,眼底和Gensini!$A:$L,2,0)</f>
        <v>0.85850000000000004</v>
      </c>
      <c r="Z1289">
        <f>VLOOKUP($A1289,眼底和Gensini!$A:$L,4,0)</f>
        <v>69</v>
      </c>
      <c r="AA1289">
        <f>VLOOKUP($A1289,眼底和Gensini!$A:$L,5,0)</f>
        <v>60</v>
      </c>
      <c r="AB1289">
        <f>VLOOKUP($A1289,眼底和Gensini!$A:$L,6,0)</f>
        <v>81.5</v>
      </c>
      <c r="AC1289">
        <f>VLOOKUP($A1289,眼底和Gensini!$A:$L,7,0)</f>
        <v>85.5</v>
      </c>
      <c r="AD1289">
        <f>VLOOKUP($A1289,眼底和Gensini!$A:$L,8,0)</f>
        <v>1.4589999999999901</v>
      </c>
      <c r="AE1289">
        <f>VLOOKUP($A1289,眼底和Gensini!$A:$L,9,0)</f>
        <v>1.5</v>
      </c>
      <c r="AF1289">
        <f>VLOOKUP($A1289,眼底和Gensini!$A:$L,10,0)</f>
        <v>0.66684999999999905</v>
      </c>
      <c r="AG1289">
        <f>VLOOKUP($A1289,眼底和Gensini!$A:$L,11,0)</f>
        <v>0.96784999999999899</v>
      </c>
      <c r="AH1289">
        <f>VLOOKUP($A1289,眼底和Gensini!$A:$L,12,0)</f>
        <v>8</v>
      </c>
    </row>
    <row r="1290" spans="1:34" x14ac:dyDescent="0.25">
      <c r="A1290">
        <v>180023</v>
      </c>
      <c r="B1290">
        <v>60</v>
      </c>
      <c r="C1290">
        <v>2</v>
      </c>
      <c r="D1290" t="s">
        <v>40</v>
      </c>
      <c r="E1290" t="s">
        <v>41</v>
      </c>
      <c r="F1290">
        <v>0</v>
      </c>
      <c r="G1290" t="s">
        <v>47</v>
      </c>
      <c r="H1290" t="s">
        <v>95</v>
      </c>
      <c r="I1290" t="s">
        <v>51</v>
      </c>
      <c r="J1290" t="s">
        <v>123</v>
      </c>
      <c r="K1290" t="s">
        <v>43</v>
      </c>
      <c r="L1290" t="s">
        <v>41</v>
      </c>
      <c r="M1290" t="s">
        <v>41</v>
      </c>
      <c r="N1290">
        <v>1</v>
      </c>
      <c r="O1290">
        <v>3.83</v>
      </c>
      <c r="P1290">
        <v>6.1</v>
      </c>
      <c r="Q1290">
        <v>22</v>
      </c>
      <c r="R1290">
        <v>10.6</v>
      </c>
      <c r="S1290">
        <v>57</v>
      </c>
      <c r="T1290">
        <v>308</v>
      </c>
      <c r="U1290">
        <v>135</v>
      </c>
      <c r="V1290">
        <v>57</v>
      </c>
      <c r="W1290">
        <v>2.5</v>
      </c>
      <c r="X1290">
        <f>VLOOKUP(A1290,眼底和Gensini!$A:$L,2,0)</f>
        <v>0.751999999999999</v>
      </c>
      <c r="Y1290">
        <f>VLOOKUP($A1290,眼底和Gensini!$A:$L,2,0)</f>
        <v>0.751999999999999</v>
      </c>
      <c r="Z1290">
        <f>VLOOKUP($A1290,眼底和Gensini!$A:$L,4,0)</f>
        <v>59.5</v>
      </c>
      <c r="AA1290">
        <f>VLOOKUP($A1290,眼底和Gensini!$A:$L,5,0)</f>
        <v>59</v>
      </c>
      <c r="AB1290">
        <f>VLOOKUP($A1290,眼底和Gensini!$A:$L,6,0)</f>
        <v>79.5</v>
      </c>
      <c r="AC1290">
        <f>VLOOKUP($A1290,眼底和Gensini!$A:$L,7,0)</f>
        <v>79.5</v>
      </c>
      <c r="AD1290">
        <f>VLOOKUP($A1290,眼底和Gensini!$A:$L,8,0)</f>
        <v>1.5214999999999901</v>
      </c>
      <c r="AE1290">
        <f>VLOOKUP($A1290,眼底和Gensini!$A:$L,9,0)</f>
        <v>1.60049999999999</v>
      </c>
      <c r="AF1290">
        <f>VLOOKUP($A1290,眼底和Gensini!$A:$L,10,0)</f>
        <v>0.93045</v>
      </c>
      <c r="AG1290">
        <f>VLOOKUP($A1290,眼底和Gensini!$A:$L,11,0)</f>
        <v>1.2416499999999999</v>
      </c>
      <c r="AH1290">
        <f>VLOOKUP($A1290,眼底和Gensini!$A:$L,12,0)</f>
        <v>22</v>
      </c>
    </row>
    <row r="1291" spans="1:34" x14ac:dyDescent="0.25">
      <c r="A1291">
        <v>351176</v>
      </c>
      <c r="B1291">
        <v>66</v>
      </c>
      <c r="C1291">
        <v>1</v>
      </c>
      <c r="D1291" t="s">
        <v>41</v>
      </c>
      <c r="E1291" t="s">
        <v>41</v>
      </c>
      <c r="F1291">
        <v>0</v>
      </c>
      <c r="G1291" t="s">
        <v>57</v>
      </c>
      <c r="H1291" t="s">
        <v>55</v>
      </c>
      <c r="I1291" t="s">
        <v>101</v>
      </c>
      <c r="J1291" t="s">
        <v>132</v>
      </c>
      <c r="K1291" t="s">
        <v>51</v>
      </c>
      <c r="L1291" t="s">
        <v>41</v>
      </c>
      <c r="M1291" t="s">
        <v>40</v>
      </c>
      <c r="N1291">
        <v>1</v>
      </c>
      <c r="O1291">
        <v>2.4</v>
      </c>
      <c r="P1291">
        <v>5.4</v>
      </c>
      <c r="Q1291">
        <v>28</v>
      </c>
      <c r="R1291" t="s">
        <v>52</v>
      </c>
      <c r="S1291">
        <v>68</v>
      </c>
      <c r="T1291">
        <v>285</v>
      </c>
      <c r="U1291">
        <v>197</v>
      </c>
      <c r="V1291">
        <v>178</v>
      </c>
      <c r="W1291">
        <v>5.0999999999999996</v>
      </c>
      <c r="X1291">
        <f>VLOOKUP(A1291,眼底和Gensini!$A:$L,2,0)</f>
        <v>0.66799999999999904</v>
      </c>
      <c r="Y1291">
        <f>VLOOKUP($A1291,眼底和Gensini!$A:$L,2,0)</f>
        <v>0.66799999999999904</v>
      </c>
      <c r="Z1291">
        <f>VLOOKUP($A1291,眼底和Gensini!$A:$L,4,0)</f>
        <v>57</v>
      </c>
      <c r="AA1291">
        <f>VLOOKUP($A1291,眼底和Gensini!$A:$L,5,0)</f>
        <v>54.5</v>
      </c>
      <c r="AB1291">
        <f>VLOOKUP($A1291,眼底和Gensini!$A:$L,6,0)</f>
        <v>85</v>
      </c>
      <c r="AC1291">
        <f>VLOOKUP($A1291,眼底和Gensini!$A:$L,7,0)</f>
        <v>91.5</v>
      </c>
      <c r="AD1291">
        <f>VLOOKUP($A1291,眼底和Gensini!$A:$L,8,0)</f>
        <v>1.5215000000000001</v>
      </c>
      <c r="AE1291">
        <f>VLOOKUP($A1291,眼底和Gensini!$A:$L,9,0)</f>
        <v>1.577</v>
      </c>
      <c r="AF1291">
        <f>VLOOKUP($A1291,眼底和Gensini!$A:$L,10,0)</f>
        <v>1.79165</v>
      </c>
      <c r="AG1291">
        <f>VLOOKUP($A1291,眼底和Gensini!$A:$L,11,0)</f>
        <v>1.4194499999999901</v>
      </c>
      <c r="AH1291">
        <f>VLOOKUP($A1291,眼底和Gensini!$A:$L,12,0)</f>
        <v>28</v>
      </c>
    </row>
    <row r="1292" spans="1:34" x14ac:dyDescent="0.25">
      <c r="A1292">
        <v>421894</v>
      </c>
      <c r="B1292">
        <v>60</v>
      </c>
      <c r="C1292">
        <v>1</v>
      </c>
      <c r="D1292" t="s">
        <v>41</v>
      </c>
      <c r="E1292" t="s">
        <v>41</v>
      </c>
      <c r="F1292">
        <v>0</v>
      </c>
      <c r="G1292" t="s">
        <v>107</v>
      </c>
      <c r="H1292" t="s">
        <v>179</v>
      </c>
      <c r="I1292" t="s">
        <v>72</v>
      </c>
      <c r="J1292" t="s">
        <v>61</v>
      </c>
      <c r="K1292" t="s">
        <v>108</v>
      </c>
      <c r="L1292" t="s">
        <v>40</v>
      </c>
      <c r="M1292" t="s">
        <v>41</v>
      </c>
      <c r="N1292">
        <v>1</v>
      </c>
      <c r="O1292">
        <v>3.62</v>
      </c>
      <c r="P1292">
        <v>5.4</v>
      </c>
      <c r="Q1292">
        <v>0</v>
      </c>
      <c r="R1292" t="s">
        <v>52</v>
      </c>
      <c r="S1292">
        <v>58</v>
      </c>
      <c r="T1292">
        <v>255</v>
      </c>
      <c r="U1292">
        <v>139</v>
      </c>
      <c r="V1292">
        <v>50</v>
      </c>
      <c r="W1292">
        <v>24</v>
      </c>
      <c r="X1292">
        <f>VLOOKUP(A1292,眼底和Gensini!$A:$L,2,0)</f>
        <v>0.66499999999999904</v>
      </c>
      <c r="Y1292">
        <f>VLOOKUP($A1292,眼底和Gensini!$A:$L,2,0)</f>
        <v>0.66499999999999904</v>
      </c>
      <c r="Z1292">
        <f>VLOOKUP($A1292,眼底和Gensini!$A:$L,4,0)</f>
        <v>62</v>
      </c>
      <c r="AA1292">
        <f>VLOOKUP($A1292,眼底和Gensini!$A:$L,5,0)</f>
        <v>52.5</v>
      </c>
      <c r="AB1292">
        <f>VLOOKUP($A1292,眼底和Gensini!$A:$L,6,0)</f>
        <v>94</v>
      </c>
      <c r="AC1292">
        <f>VLOOKUP($A1292,眼底和Gensini!$A:$L,7,0)</f>
        <v>84</v>
      </c>
      <c r="AD1292">
        <f>VLOOKUP($A1292,眼底和Gensini!$A:$L,8,0)</f>
        <v>1.4984999999999999</v>
      </c>
      <c r="AE1292">
        <f>VLOOKUP($A1292,眼底和Gensini!$A:$L,9,0)</f>
        <v>1.5599999999999901</v>
      </c>
      <c r="AF1292">
        <f>VLOOKUP($A1292,眼底和Gensini!$A:$L,10,0)</f>
        <v>1.5946499999999999</v>
      </c>
      <c r="AG1292">
        <f>VLOOKUP($A1292,眼底和Gensini!$A:$L,11,0)</f>
        <v>1.4937499999999999</v>
      </c>
      <c r="AH1292">
        <f>VLOOKUP($A1292,眼底和Gensini!$A:$L,12,0)</f>
        <v>0</v>
      </c>
    </row>
    <row r="1293" spans="1:34" x14ac:dyDescent="0.25">
      <c r="A1293">
        <v>191682</v>
      </c>
      <c r="B1293">
        <v>82</v>
      </c>
      <c r="C1293">
        <v>1</v>
      </c>
      <c r="D1293" t="s">
        <v>41</v>
      </c>
      <c r="E1293" t="s">
        <v>40</v>
      </c>
      <c r="F1293">
        <v>0</v>
      </c>
      <c r="G1293" t="s">
        <v>87</v>
      </c>
      <c r="H1293" t="s">
        <v>51</v>
      </c>
      <c r="I1293" t="s">
        <v>51</v>
      </c>
      <c r="J1293" t="s">
        <v>129</v>
      </c>
      <c r="K1293" t="s">
        <v>115</v>
      </c>
      <c r="L1293" t="s">
        <v>41</v>
      </c>
      <c r="M1293" t="s">
        <v>41</v>
      </c>
      <c r="N1293">
        <v>1</v>
      </c>
      <c r="O1293">
        <v>2.97</v>
      </c>
      <c r="P1293">
        <v>4.5999999999999996</v>
      </c>
      <c r="Q1293">
        <v>26</v>
      </c>
      <c r="R1293" t="s">
        <v>52</v>
      </c>
      <c r="S1293">
        <v>84</v>
      </c>
      <c r="T1293">
        <v>356</v>
      </c>
      <c r="U1293">
        <v>178</v>
      </c>
      <c r="V1293">
        <v>202</v>
      </c>
      <c r="W1293">
        <v>4.0999999999999996</v>
      </c>
      <c r="X1293">
        <f>VLOOKUP(A1293,眼底和Gensini!$A:$L,2,0)</f>
        <v>0.69899999999999995</v>
      </c>
      <c r="Y1293">
        <f>VLOOKUP($A1293,眼底和Gensini!$A:$L,2,0)</f>
        <v>0.69899999999999995</v>
      </c>
      <c r="Z1293">
        <f>VLOOKUP($A1293,眼底和Gensini!$A:$L,4,0)</f>
        <v>46.5</v>
      </c>
      <c r="AA1293">
        <f>VLOOKUP($A1293,眼底和Gensini!$A:$L,5,0)</f>
        <v>49</v>
      </c>
      <c r="AB1293">
        <f>VLOOKUP($A1293,眼底和Gensini!$A:$L,6,0)</f>
        <v>66.5</v>
      </c>
      <c r="AC1293">
        <f>VLOOKUP($A1293,眼底和Gensini!$A:$L,7,0)</f>
        <v>75.5</v>
      </c>
      <c r="AD1293">
        <f>VLOOKUP($A1293,眼底和Gensini!$A:$L,8,0)</f>
        <v>1.2889999999999899</v>
      </c>
      <c r="AE1293">
        <f>VLOOKUP($A1293,眼底和Gensini!$A:$L,9,0)</f>
        <v>1.37</v>
      </c>
      <c r="AF1293">
        <f>VLOOKUP($A1293,眼底和Gensini!$A:$L,10,0)</f>
        <v>0.61529999999999996</v>
      </c>
      <c r="AG1293">
        <f>VLOOKUP($A1293,眼底和Gensini!$A:$L,11,0)</f>
        <v>0.98134999999999994</v>
      </c>
      <c r="AH1293">
        <f>VLOOKUP($A1293,眼底和Gensini!$A:$L,12,0)</f>
        <v>26</v>
      </c>
    </row>
    <row r="1294" spans="1:34" x14ac:dyDescent="0.25">
      <c r="A1294">
        <v>331611</v>
      </c>
      <c r="B1294">
        <v>62</v>
      </c>
      <c r="C1294">
        <v>2</v>
      </c>
      <c r="D1294" t="s">
        <v>40</v>
      </c>
      <c r="E1294" t="s">
        <v>40</v>
      </c>
      <c r="F1294">
        <v>0</v>
      </c>
      <c r="G1294" t="s">
        <v>133</v>
      </c>
      <c r="H1294" t="s">
        <v>67</v>
      </c>
      <c r="I1294" t="s">
        <v>130</v>
      </c>
      <c r="J1294" t="s">
        <v>75</v>
      </c>
      <c r="K1294" t="s">
        <v>85</v>
      </c>
      <c r="L1294" t="s">
        <v>41</v>
      </c>
      <c r="M1294" t="s">
        <v>40</v>
      </c>
      <c r="N1294">
        <v>1</v>
      </c>
      <c r="O1294">
        <v>3</v>
      </c>
      <c r="P1294">
        <v>4.7</v>
      </c>
      <c r="Q1294">
        <v>0</v>
      </c>
      <c r="R1294" t="s">
        <v>52</v>
      </c>
      <c r="S1294">
        <v>50</v>
      </c>
      <c r="T1294">
        <v>344</v>
      </c>
      <c r="U1294">
        <v>167</v>
      </c>
      <c r="V1294">
        <v>74</v>
      </c>
      <c r="W1294">
        <v>3.1</v>
      </c>
      <c r="X1294">
        <f>VLOOKUP(A1294,眼底和Gensini!$A:$L,2,0)</f>
        <v>0.54849999999999999</v>
      </c>
      <c r="Y1294">
        <f>VLOOKUP($A1294,眼底和Gensini!$A:$L,2,0)</f>
        <v>0.54849999999999999</v>
      </c>
      <c r="Z1294">
        <f>VLOOKUP($A1294,眼底和Gensini!$A:$L,4,0)</f>
        <v>50</v>
      </c>
      <c r="AA1294">
        <f>VLOOKUP($A1294,眼底和Gensini!$A:$L,5,0)</f>
        <v>52</v>
      </c>
      <c r="AB1294">
        <f>VLOOKUP($A1294,眼底和Gensini!$A:$L,6,0)</f>
        <v>91.5</v>
      </c>
      <c r="AC1294">
        <f>VLOOKUP($A1294,眼底和Gensini!$A:$L,7,0)</f>
        <v>109</v>
      </c>
      <c r="AD1294">
        <f>VLOOKUP($A1294,眼底和Gensini!$A:$L,8,0)</f>
        <v>1.3955</v>
      </c>
      <c r="AE1294">
        <f>VLOOKUP($A1294,眼底和Gensini!$A:$L,9,0)</f>
        <v>1.4775</v>
      </c>
      <c r="AF1294">
        <f>VLOOKUP($A1294,眼底和Gensini!$A:$L,10,0)</f>
        <v>1.04095</v>
      </c>
      <c r="AG1294">
        <f>VLOOKUP($A1294,眼底和Gensini!$A:$L,11,0)</f>
        <v>1.2619</v>
      </c>
      <c r="AH1294">
        <f>VLOOKUP($A1294,眼底和Gensini!$A:$L,12,0)</f>
        <v>0</v>
      </c>
    </row>
    <row r="1295" spans="1:34" x14ac:dyDescent="0.25">
      <c r="A1295">
        <v>343661</v>
      </c>
      <c r="B1295">
        <v>67</v>
      </c>
      <c r="C1295">
        <v>1</v>
      </c>
      <c r="D1295" t="s">
        <v>41</v>
      </c>
      <c r="E1295" t="s">
        <v>41</v>
      </c>
      <c r="F1295">
        <v>0</v>
      </c>
      <c r="G1295" t="s">
        <v>156</v>
      </c>
      <c r="H1295" t="s">
        <v>43</v>
      </c>
      <c r="I1295" t="s">
        <v>70</v>
      </c>
      <c r="J1295" t="s">
        <v>78</v>
      </c>
      <c r="K1295" t="s">
        <v>69</v>
      </c>
      <c r="L1295" t="s">
        <v>41</v>
      </c>
      <c r="M1295" t="s">
        <v>40</v>
      </c>
      <c r="N1295">
        <v>1</v>
      </c>
      <c r="O1295">
        <v>4.95</v>
      </c>
      <c r="P1295">
        <v>5.0999999999999996</v>
      </c>
      <c r="Q1295">
        <v>4</v>
      </c>
      <c r="R1295" t="s">
        <v>52</v>
      </c>
      <c r="S1295">
        <v>90</v>
      </c>
      <c r="T1295">
        <v>425</v>
      </c>
      <c r="U1295">
        <v>210</v>
      </c>
      <c r="V1295">
        <v>184</v>
      </c>
      <c r="W1295">
        <v>3</v>
      </c>
      <c r="X1295">
        <f>VLOOKUP(A1295,眼底和Gensini!$A:$L,2,0)</f>
        <v>0</v>
      </c>
      <c r="Y1295">
        <f>VLOOKUP($A1295,眼底和Gensini!$A:$L,2,0)</f>
        <v>0</v>
      </c>
      <c r="Z1295">
        <f>VLOOKUP($A1295,眼底和Gensini!$A:$L,4,0)</f>
        <v>0</v>
      </c>
      <c r="AA1295">
        <f>VLOOKUP($A1295,眼底和Gensini!$A:$L,5,0)</f>
        <v>65</v>
      </c>
      <c r="AB1295">
        <f>VLOOKUP($A1295,眼底和Gensini!$A:$L,6,0)</f>
        <v>36</v>
      </c>
      <c r="AC1295">
        <f>VLOOKUP($A1295,眼底和Gensini!$A:$L,7,0)</f>
        <v>120</v>
      </c>
      <c r="AD1295">
        <f>VLOOKUP($A1295,眼底和Gensini!$A:$L,8,0)</f>
        <v>1.284</v>
      </c>
      <c r="AE1295">
        <f>VLOOKUP($A1295,眼底和Gensini!$A:$L,9,0)</f>
        <v>1.403</v>
      </c>
      <c r="AF1295">
        <f>VLOOKUP($A1295,眼底和Gensini!$A:$L,10,0)</f>
        <v>0.52310000000000001</v>
      </c>
      <c r="AG1295">
        <f>VLOOKUP($A1295,眼底和Gensini!$A:$L,11,0)</f>
        <v>0.9919</v>
      </c>
      <c r="AH1295">
        <f>VLOOKUP($A1295,眼底和Gensini!$A:$L,12,0)</f>
        <v>4</v>
      </c>
    </row>
    <row r="1296" spans="1:34" x14ac:dyDescent="0.25">
      <c r="A1296">
        <v>421490</v>
      </c>
      <c r="B1296">
        <v>67</v>
      </c>
      <c r="C1296">
        <v>2</v>
      </c>
      <c r="D1296" t="s">
        <v>40</v>
      </c>
      <c r="E1296" t="s">
        <v>40</v>
      </c>
      <c r="F1296">
        <v>0</v>
      </c>
      <c r="G1296" t="s">
        <v>133</v>
      </c>
      <c r="H1296" t="s">
        <v>80</v>
      </c>
      <c r="I1296" t="s">
        <v>43</v>
      </c>
      <c r="J1296" t="s">
        <v>109</v>
      </c>
      <c r="K1296" t="s">
        <v>67</v>
      </c>
      <c r="L1296" t="s">
        <v>41</v>
      </c>
      <c r="M1296" t="s">
        <v>41</v>
      </c>
      <c r="N1296">
        <v>1</v>
      </c>
      <c r="O1296">
        <v>2.88</v>
      </c>
      <c r="P1296">
        <v>7.2</v>
      </c>
      <c r="Q1296">
        <v>0</v>
      </c>
      <c r="R1296" t="s">
        <v>52</v>
      </c>
      <c r="S1296">
        <v>62</v>
      </c>
      <c r="T1296">
        <v>498</v>
      </c>
      <c r="U1296">
        <v>305</v>
      </c>
      <c r="V1296">
        <v>75</v>
      </c>
      <c r="W1296">
        <v>2.8</v>
      </c>
      <c r="X1296">
        <f>VLOOKUP(A1296,眼底和Gensini!$A:$L,2,0)</f>
        <v>0.82299999999999995</v>
      </c>
      <c r="Y1296">
        <f>VLOOKUP($A1296,眼底和Gensini!$A:$L,2,0)</f>
        <v>0.82299999999999995</v>
      </c>
      <c r="Z1296">
        <f>VLOOKUP($A1296,眼底和Gensini!$A:$L,4,0)</f>
        <v>82</v>
      </c>
      <c r="AA1296">
        <f>VLOOKUP($A1296,眼底和Gensini!$A:$L,5,0)</f>
        <v>74.5</v>
      </c>
      <c r="AB1296">
        <f>VLOOKUP($A1296,眼底和Gensini!$A:$L,6,0)</f>
        <v>100</v>
      </c>
      <c r="AC1296">
        <f>VLOOKUP($A1296,眼底和Gensini!$A:$L,7,0)</f>
        <v>97</v>
      </c>
      <c r="AD1296">
        <f>VLOOKUP($A1296,眼底和Gensini!$A:$L,8,0)</f>
        <v>1.62</v>
      </c>
      <c r="AE1296">
        <f>VLOOKUP($A1296,眼底和Gensini!$A:$L,9,0)</f>
        <v>1.625</v>
      </c>
      <c r="AF1296">
        <f>VLOOKUP($A1296,眼底和Gensini!$A:$L,10,0)</f>
        <v>1.0129999999999999</v>
      </c>
      <c r="AG1296">
        <f>VLOOKUP($A1296,眼底和Gensini!$A:$L,11,0)</f>
        <v>1.63245</v>
      </c>
      <c r="AH1296">
        <f>VLOOKUP($A1296,眼底和Gensini!$A:$L,12,0)</f>
        <v>0</v>
      </c>
    </row>
    <row r="1297" spans="1:34" x14ac:dyDescent="0.25">
      <c r="A1297">
        <v>421803</v>
      </c>
      <c r="B1297">
        <v>69</v>
      </c>
      <c r="C1297">
        <v>1</v>
      </c>
      <c r="D1297" t="s">
        <v>41</v>
      </c>
      <c r="E1297" t="s">
        <v>41</v>
      </c>
      <c r="F1297">
        <v>0</v>
      </c>
      <c r="G1297" t="s">
        <v>100</v>
      </c>
      <c r="H1297" t="s">
        <v>77</v>
      </c>
      <c r="I1297" t="s">
        <v>95</v>
      </c>
      <c r="J1297" t="s">
        <v>103</v>
      </c>
      <c r="K1297" t="s">
        <v>51</v>
      </c>
      <c r="L1297" t="s">
        <v>41</v>
      </c>
      <c r="M1297" t="s">
        <v>41</v>
      </c>
      <c r="N1297">
        <v>1</v>
      </c>
      <c r="O1297">
        <v>5.31</v>
      </c>
      <c r="P1297">
        <v>5.4</v>
      </c>
      <c r="Q1297">
        <v>14</v>
      </c>
      <c r="R1297" t="s">
        <v>52</v>
      </c>
      <c r="S1297">
        <v>66</v>
      </c>
      <c r="T1297">
        <v>271</v>
      </c>
      <c r="U1297">
        <v>220</v>
      </c>
      <c r="V1297">
        <v>116</v>
      </c>
      <c r="W1297">
        <v>3.2</v>
      </c>
      <c r="X1297">
        <f>VLOOKUP(A1297,眼底和Gensini!$A:$L,2,0)</f>
        <v>0.71</v>
      </c>
      <c r="Y1297">
        <f>VLOOKUP($A1297,眼底和Gensini!$A:$L,2,0)</f>
        <v>0.71</v>
      </c>
      <c r="Z1297">
        <f>VLOOKUP($A1297,眼底和Gensini!$A:$L,4,0)</f>
        <v>79</v>
      </c>
      <c r="AA1297">
        <f>VLOOKUP($A1297,眼底和Gensini!$A:$L,5,0)</f>
        <v>65</v>
      </c>
      <c r="AB1297">
        <f>VLOOKUP($A1297,眼底和Gensini!$A:$L,6,0)</f>
        <v>112</v>
      </c>
      <c r="AC1297">
        <f>VLOOKUP($A1297,眼底和Gensini!$A:$L,7,0)</f>
        <v>104</v>
      </c>
      <c r="AD1297">
        <f>VLOOKUP($A1297,眼底和Gensini!$A:$L,8,0)</f>
        <v>1.4275</v>
      </c>
      <c r="AE1297">
        <f>VLOOKUP($A1297,眼底和Gensini!$A:$L,9,0)</f>
        <v>1.581</v>
      </c>
      <c r="AF1297">
        <f>VLOOKUP($A1297,眼底和Gensini!$A:$L,10,0)</f>
        <v>0.73319999999999996</v>
      </c>
      <c r="AG1297">
        <f>VLOOKUP($A1297,眼底和Gensini!$A:$L,11,0)</f>
        <v>1.2144999999999999</v>
      </c>
      <c r="AH1297">
        <f>VLOOKUP($A1297,眼底和Gensini!$A:$L,12,0)</f>
        <v>14</v>
      </c>
    </row>
    <row r="1298" spans="1:34" x14ac:dyDescent="0.25">
      <c r="A1298">
        <v>239984</v>
      </c>
      <c r="B1298">
        <v>63</v>
      </c>
      <c r="C1298">
        <v>1</v>
      </c>
      <c r="D1298" t="s">
        <v>41</v>
      </c>
      <c r="E1298" t="s">
        <v>41</v>
      </c>
      <c r="F1298">
        <v>0</v>
      </c>
      <c r="G1298" t="s">
        <v>134</v>
      </c>
      <c r="H1298" t="s">
        <v>74</v>
      </c>
      <c r="I1298" t="s">
        <v>85</v>
      </c>
      <c r="J1298" t="s">
        <v>71</v>
      </c>
      <c r="K1298" t="s">
        <v>60</v>
      </c>
      <c r="L1298" t="s">
        <v>41</v>
      </c>
      <c r="M1298" t="s">
        <v>41</v>
      </c>
      <c r="N1298">
        <v>1</v>
      </c>
      <c r="O1298">
        <v>4.79</v>
      </c>
      <c r="P1298">
        <v>5.6</v>
      </c>
      <c r="Q1298">
        <v>32</v>
      </c>
      <c r="R1298" t="s">
        <v>52</v>
      </c>
      <c r="S1298">
        <v>80</v>
      </c>
      <c r="T1298">
        <v>361</v>
      </c>
      <c r="U1298">
        <v>153</v>
      </c>
      <c r="V1298">
        <v>183</v>
      </c>
      <c r="W1298">
        <v>2.5</v>
      </c>
      <c r="X1298">
        <f>VLOOKUP(A1298,眼底和Gensini!$A:$L,2,0)</f>
        <v>0.70750000000000002</v>
      </c>
      <c r="Y1298">
        <f>VLOOKUP($A1298,眼底和Gensini!$A:$L,2,0)</f>
        <v>0.70750000000000002</v>
      </c>
      <c r="Z1298">
        <f>VLOOKUP($A1298,眼底和Gensini!$A:$L,4,0)</f>
        <v>62.5</v>
      </c>
      <c r="AA1298">
        <f>VLOOKUP($A1298,眼底和Gensini!$A:$L,5,0)</f>
        <v>60</v>
      </c>
      <c r="AB1298">
        <f>VLOOKUP($A1298,眼底和Gensini!$A:$L,6,0)</f>
        <v>89</v>
      </c>
      <c r="AC1298">
        <f>VLOOKUP($A1298,眼底和Gensini!$A:$L,7,0)</f>
        <v>92.5</v>
      </c>
      <c r="AD1298">
        <f>VLOOKUP($A1298,眼底和Gensini!$A:$L,8,0)</f>
        <v>1.498</v>
      </c>
      <c r="AE1298">
        <f>VLOOKUP($A1298,眼底和Gensini!$A:$L,9,0)</f>
        <v>1.54599999999999</v>
      </c>
      <c r="AF1298">
        <f>VLOOKUP($A1298,眼底和Gensini!$A:$L,10,0)</f>
        <v>0.78779999999999994</v>
      </c>
      <c r="AG1298">
        <f>VLOOKUP($A1298,眼底和Gensini!$A:$L,11,0)</f>
        <v>0.98604999999999998</v>
      </c>
      <c r="AH1298">
        <f>VLOOKUP($A1298,眼底和Gensini!$A:$L,12,0)</f>
        <v>32</v>
      </c>
    </row>
    <row r="1299" spans="1:34" x14ac:dyDescent="0.25">
      <c r="A1299">
        <v>257601</v>
      </c>
      <c r="B1299">
        <v>83</v>
      </c>
      <c r="C1299">
        <v>1</v>
      </c>
      <c r="D1299" t="s">
        <v>41</v>
      </c>
      <c r="E1299" t="s">
        <v>40</v>
      </c>
      <c r="F1299">
        <v>0</v>
      </c>
      <c r="G1299" t="e">
        <v>#N/A</v>
      </c>
      <c r="H1299" t="e">
        <v>#N/A</v>
      </c>
      <c r="I1299" t="e">
        <v>#N/A</v>
      </c>
      <c r="J1299" t="e">
        <v>#N/A</v>
      </c>
      <c r="K1299" t="e">
        <v>#N/A</v>
      </c>
      <c r="L1299" t="s">
        <v>40</v>
      </c>
      <c r="M1299" t="s">
        <v>40</v>
      </c>
      <c r="N1299">
        <v>1</v>
      </c>
      <c r="O1299">
        <v>5.04</v>
      </c>
      <c r="P1299">
        <v>4.3</v>
      </c>
      <c r="Q1299">
        <v>10</v>
      </c>
      <c r="R1299" t="s">
        <v>52</v>
      </c>
      <c r="S1299">
        <v>75</v>
      </c>
      <c r="T1299">
        <v>466</v>
      </c>
      <c r="U1299">
        <v>149</v>
      </c>
      <c r="V1299">
        <v>41</v>
      </c>
      <c r="W1299">
        <v>1.4</v>
      </c>
      <c r="X1299">
        <f>VLOOKUP(A1299,眼底和Gensini!$A:$L,2,0)</f>
        <v>0.8155</v>
      </c>
      <c r="Y1299">
        <f>VLOOKUP($A1299,眼底和Gensini!$A:$L,2,0)</f>
        <v>0.8155</v>
      </c>
      <c r="Z1299">
        <f>VLOOKUP($A1299,眼底和Gensini!$A:$L,4,0)</f>
        <v>71</v>
      </c>
      <c r="AA1299">
        <f>VLOOKUP($A1299,眼底和Gensini!$A:$L,5,0)</f>
        <v>58</v>
      </c>
      <c r="AB1299">
        <f>VLOOKUP($A1299,眼底和Gensini!$A:$L,6,0)</f>
        <v>87</v>
      </c>
      <c r="AC1299">
        <f>VLOOKUP($A1299,眼底和Gensini!$A:$L,7,0)</f>
        <v>94</v>
      </c>
      <c r="AD1299">
        <f>VLOOKUP($A1299,眼底和Gensini!$A:$L,8,0)</f>
        <v>1.3594999999999999</v>
      </c>
      <c r="AE1299">
        <f>VLOOKUP($A1299,眼底和Gensini!$A:$L,9,0)</f>
        <v>1.4529999999999901</v>
      </c>
      <c r="AF1299">
        <f>VLOOKUP($A1299,眼底和Gensini!$A:$L,10,0)</f>
        <v>0.77569999999999995</v>
      </c>
      <c r="AG1299">
        <f>VLOOKUP($A1299,眼底和Gensini!$A:$L,11,0)</f>
        <v>1.2580499999999999</v>
      </c>
      <c r="AH1299">
        <f>VLOOKUP($A1299,眼底和Gensini!$A:$L,12,0)</f>
        <v>10</v>
      </c>
    </row>
    <row r="1300" spans="1:34" x14ac:dyDescent="0.25">
      <c r="A1300">
        <v>287334</v>
      </c>
      <c r="B1300">
        <v>79</v>
      </c>
      <c r="C1300">
        <v>1</v>
      </c>
      <c r="D1300" t="s">
        <v>41</v>
      </c>
      <c r="E1300" t="s">
        <v>40</v>
      </c>
      <c r="F1300">
        <v>0</v>
      </c>
      <c r="G1300" t="s">
        <v>73</v>
      </c>
      <c r="H1300" t="s">
        <v>63</v>
      </c>
      <c r="I1300" t="s">
        <v>72</v>
      </c>
      <c r="J1300" t="s">
        <v>157</v>
      </c>
      <c r="K1300" t="s">
        <v>70</v>
      </c>
      <c r="L1300" t="s">
        <v>40</v>
      </c>
      <c r="M1300" t="s">
        <v>40</v>
      </c>
      <c r="N1300">
        <v>1</v>
      </c>
      <c r="O1300">
        <v>5.09</v>
      </c>
      <c r="P1300">
        <v>5</v>
      </c>
      <c r="Q1300">
        <v>16</v>
      </c>
      <c r="R1300">
        <v>10.6</v>
      </c>
      <c r="S1300">
        <v>63</v>
      </c>
      <c r="T1300">
        <v>432</v>
      </c>
      <c r="U1300">
        <v>125</v>
      </c>
      <c r="V1300">
        <v>52</v>
      </c>
      <c r="W1300">
        <v>2.1</v>
      </c>
      <c r="X1300">
        <f>VLOOKUP(A1300,眼底和Gensini!$A:$L,2,0)</f>
        <v>0</v>
      </c>
      <c r="Y1300">
        <f>VLOOKUP($A1300,眼底和Gensini!$A:$L,2,0)</f>
        <v>0</v>
      </c>
      <c r="Z1300">
        <f>VLOOKUP($A1300,眼底和Gensini!$A:$L,4,0)</f>
        <v>0</v>
      </c>
      <c r="AA1300">
        <f>VLOOKUP($A1300,眼底和Gensini!$A:$L,5,0)</f>
        <v>0</v>
      </c>
      <c r="AB1300">
        <f>VLOOKUP($A1300,眼底和Gensini!$A:$L,6,0)</f>
        <v>0</v>
      </c>
      <c r="AC1300">
        <f>VLOOKUP($A1300,眼底和Gensini!$A:$L,7,0)</f>
        <v>53</v>
      </c>
      <c r="AD1300">
        <f>VLOOKUP($A1300,眼底和Gensini!$A:$L,8,0)</f>
        <v>1.01999999999999</v>
      </c>
      <c r="AE1300">
        <f>VLOOKUP($A1300,眼底和Gensini!$A:$L,9,0)</f>
        <v>1.1870000000000001</v>
      </c>
      <c r="AF1300">
        <f>VLOOKUP($A1300,眼底和Gensini!$A:$L,10,0)</f>
        <v>0.20765</v>
      </c>
      <c r="AG1300">
        <f>VLOOKUP($A1300,眼底和Gensini!$A:$L,11,0)</f>
        <v>0.68924999999999903</v>
      </c>
      <c r="AH1300">
        <f>VLOOKUP($A1300,眼底和Gensini!$A:$L,12,0)</f>
        <v>16</v>
      </c>
    </row>
    <row r="1301" spans="1:34" x14ac:dyDescent="0.25">
      <c r="A1301">
        <v>421587</v>
      </c>
      <c r="B1301">
        <v>59</v>
      </c>
      <c r="C1301">
        <v>1</v>
      </c>
      <c r="D1301" t="s">
        <v>40</v>
      </c>
      <c r="E1301" t="s">
        <v>41</v>
      </c>
      <c r="F1301">
        <v>0</v>
      </c>
      <c r="G1301" t="e">
        <v>#N/A</v>
      </c>
      <c r="H1301" t="e">
        <v>#N/A</v>
      </c>
      <c r="I1301" t="e">
        <v>#N/A</v>
      </c>
      <c r="J1301" t="e">
        <v>#N/A</v>
      </c>
      <c r="K1301" t="e">
        <v>#N/A</v>
      </c>
      <c r="L1301" t="s">
        <v>41</v>
      </c>
      <c r="M1301" t="s">
        <v>41</v>
      </c>
      <c r="N1301">
        <v>1</v>
      </c>
      <c r="O1301">
        <v>3.61</v>
      </c>
      <c r="P1301">
        <v>4.8</v>
      </c>
      <c r="Q1301">
        <v>0</v>
      </c>
      <c r="R1301">
        <v>2</v>
      </c>
      <c r="S1301">
        <v>65</v>
      </c>
      <c r="T1301">
        <v>368</v>
      </c>
      <c r="U1301">
        <v>162</v>
      </c>
      <c r="V1301">
        <v>83</v>
      </c>
      <c r="W1301">
        <v>1.7</v>
      </c>
      <c r="X1301">
        <f>VLOOKUP(A1301,眼底和Gensini!$A:$L,2,0)</f>
        <v>0.60899999999999999</v>
      </c>
      <c r="Y1301">
        <f>VLOOKUP($A1301,眼底和Gensini!$A:$L,2,0)</f>
        <v>0.60899999999999999</v>
      </c>
      <c r="Z1301">
        <f>VLOOKUP($A1301,眼底和Gensini!$A:$L,4,0)</f>
        <v>74</v>
      </c>
      <c r="AA1301">
        <f>VLOOKUP($A1301,眼底和Gensini!$A:$L,5,0)</f>
        <v>59.5</v>
      </c>
      <c r="AB1301">
        <f>VLOOKUP($A1301,眼底和Gensini!$A:$L,6,0)</f>
        <v>121.5</v>
      </c>
      <c r="AC1301">
        <f>VLOOKUP($A1301,眼底和Gensini!$A:$L,7,0)</f>
        <v>108.5</v>
      </c>
      <c r="AD1301">
        <f>VLOOKUP($A1301,眼底和Gensini!$A:$L,8,0)</f>
        <v>1.59249999999999</v>
      </c>
      <c r="AE1301">
        <f>VLOOKUP($A1301,眼底和Gensini!$A:$L,9,0)</f>
        <v>1.6359999999999899</v>
      </c>
      <c r="AF1301">
        <f>VLOOKUP($A1301,眼底和Gensini!$A:$L,10,0)</f>
        <v>1.40635</v>
      </c>
      <c r="AG1301">
        <f>VLOOKUP($A1301,眼底和Gensini!$A:$L,11,0)</f>
        <v>1.2673000000000001</v>
      </c>
      <c r="AH1301">
        <f>VLOOKUP($A1301,眼底和Gensini!$A:$L,12,0)</f>
        <v>0</v>
      </c>
    </row>
    <row r="1302" spans="1:34" x14ac:dyDescent="0.25">
      <c r="A1302">
        <v>321307</v>
      </c>
      <c r="B1302">
        <v>61</v>
      </c>
      <c r="C1302">
        <v>2</v>
      </c>
      <c r="D1302" t="s">
        <v>40</v>
      </c>
      <c r="E1302" t="s">
        <v>40</v>
      </c>
      <c r="F1302">
        <v>0</v>
      </c>
      <c r="G1302" t="s">
        <v>47</v>
      </c>
      <c r="H1302" t="s">
        <v>165</v>
      </c>
      <c r="I1302" t="s">
        <v>51</v>
      </c>
      <c r="J1302" t="s">
        <v>103</v>
      </c>
      <c r="K1302" t="s">
        <v>43</v>
      </c>
      <c r="L1302" t="s">
        <v>41</v>
      </c>
      <c r="M1302" t="s">
        <v>40</v>
      </c>
      <c r="N1302">
        <v>1</v>
      </c>
      <c r="O1302">
        <v>4.57</v>
      </c>
      <c r="P1302">
        <v>4.4000000000000004</v>
      </c>
      <c r="Q1302">
        <v>10</v>
      </c>
      <c r="R1302" t="s">
        <v>52</v>
      </c>
      <c r="S1302">
        <v>70</v>
      </c>
      <c r="T1302">
        <v>220</v>
      </c>
      <c r="U1302">
        <v>165</v>
      </c>
      <c r="V1302">
        <v>77</v>
      </c>
      <c r="W1302">
        <v>1.2</v>
      </c>
      <c r="X1302">
        <f>VLOOKUP(A1302,眼底和Gensini!$A:$L,2,0)</f>
        <v>0.59850000000000003</v>
      </c>
      <c r="Y1302">
        <f>VLOOKUP($A1302,眼底和Gensini!$A:$L,2,0)</f>
        <v>0.59850000000000003</v>
      </c>
      <c r="Z1302">
        <f>VLOOKUP($A1302,眼底和Gensini!$A:$L,4,0)</f>
        <v>59.5</v>
      </c>
      <c r="AA1302">
        <f>VLOOKUP($A1302,眼底和Gensini!$A:$L,5,0)</f>
        <v>60.5</v>
      </c>
      <c r="AB1302">
        <f>VLOOKUP($A1302,眼底和Gensini!$A:$L,6,0)</f>
        <v>99.5</v>
      </c>
      <c r="AC1302">
        <f>VLOOKUP($A1302,眼底和Gensini!$A:$L,7,0)</f>
        <v>89.5</v>
      </c>
      <c r="AD1302">
        <f>VLOOKUP($A1302,眼底和Gensini!$A:$L,8,0)</f>
        <v>1.6040000000000001</v>
      </c>
      <c r="AE1302">
        <f>VLOOKUP($A1302,眼底和Gensini!$A:$L,9,0)</f>
        <v>1.63349999999999</v>
      </c>
      <c r="AF1302">
        <f>VLOOKUP($A1302,眼底和Gensini!$A:$L,10,0)</f>
        <v>0.85519999999999996</v>
      </c>
      <c r="AG1302">
        <f>VLOOKUP($A1302,眼底和Gensini!$A:$L,11,0)</f>
        <v>1.7408999999999999</v>
      </c>
      <c r="AH1302">
        <f>VLOOKUP($A1302,眼底和Gensini!$A:$L,12,0)</f>
        <v>10</v>
      </c>
    </row>
    <row r="1303" spans="1:34" x14ac:dyDescent="0.25">
      <c r="A1303">
        <v>322782</v>
      </c>
      <c r="B1303">
        <v>78</v>
      </c>
      <c r="C1303">
        <v>2</v>
      </c>
      <c r="D1303" t="s">
        <v>40</v>
      </c>
      <c r="E1303" t="s">
        <v>41</v>
      </c>
      <c r="F1303">
        <v>0</v>
      </c>
      <c r="G1303" t="s">
        <v>159</v>
      </c>
      <c r="H1303" t="s">
        <v>85</v>
      </c>
      <c r="I1303" t="s">
        <v>55</v>
      </c>
      <c r="J1303" t="s">
        <v>71</v>
      </c>
      <c r="K1303" t="s">
        <v>49</v>
      </c>
      <c r="L1303" t="s">
        <v>40</v>
      </c>
      <c r="M1303" t="s">
        <v>40</v>
      </c>
      <c r="N1303">
        <v>1</v>
      </c>
      <c r="O1303">
        <v>4.49</v>
      </c>
      <c r="P1303">
        <v>5.5</v>
      </c>
      <c r="Q1303">
        <v>0</v>
      </c>
      <c r="R1303">
        <v>5.0999999999999996</v>
      </c>
      <c r="S1303">
        <v>78</v>
      </c>
      <c r="T1303">
        <v>235</v>
      </c>
      <c r="U1303">
        <v>221</v>
      </c>
      <c r="V1303">
        <v>102</v>
      </c>
      <c r="W1303">
        <v>3.4</v>
      </c>
      <c r="X1303">
        <f>VLOOKUP(A1303,眼底和Gensini!$A:$L,2,0)</f>
        <v>0.95299999999999996</v>
      </c>
      <c r="Y1303">
        <f>VLOOKUP($A1303,眼底和Gensini!$A:$L,2,0)</f>
        <v>0.95299999999999996</v>
      </c>
      <c r="Z1303">
        <f>VLOOKUP($A1303,眼底和Gensini!$A:$L,4,0)</f>
        <v>62</v>
      </c>
      <c r="AA1303">
        <f>VLOOKUP($A1303,眼底和Gensini!$A:$L,5,0)</f>
        <v>64</v>
      </c>
      <c r="AB1303">
        <f>VLOOKUP($A1303,眼底和Gensini!$A:$L,6,0)</f>
        <v>65</v>
      </c>
      <c r="AC1303">
        <f>VLOOKUP($A1303,眼底和Gensini!$A:$L,7,0)</f>
        <v>59.5</v>
      </c>
      <c r="AD1303">
        <f>VLOOKUP($A1303,眼底和Gensini!$A:$L,8,0)</f>
        <v>1.2484999999999999</v>
      </c>
      <c r="AE1303">
        <f>VLOOKUP($A1303,眼底和Gensini!$A:$L,9,0)</f>
        <v>1.3580000000000001</v>
      </c>
      <c r="AF1303">
        <f>VLOOKUP($A1303,眼底和Gensini!$A:$L,10,0)</f>
        <v>0.68045</v>
      </c>
      <c r="AG1303">
        <f>VLOOKUP($A1303,眼底和Gensini!$A:$L,11,0)</f>
        <v>0.92635000000000001</v>
      </c>
      <c r="AH1303">
        <f>VLOOKUP($A1303,眼底和Gensini!$A:$L,12,0)</f>
        <v>0</v>
      </c>
    </row>
    <row r="1304" spans="1:34" x14ac:dyDescent="0.25">
      <c r="A1304">
        <v>422328</v>
      </c>
      <c r="B1304">
        <v>64</v>
      </c>
      <c r="C1304">
        <v>2</v>
      </c>
      <c r="D1304" t="s">
        <v>40</v>
      </c>
      <c r="E1304" t="s">
        <v>41</v>
      </c>
      <c r="F1304">
        <v>0</v>
      </c>
      <c r="G1304" t="s">
        <v>133</v>
      </c>
      <c r="H1304" t="s">
        <v>101</v>
      </c>
      <c r="I1304" t="s">
        <v>55</v>
      </c>
      <c r="J1304" t="s">
        <v>125</v>
      </c>
      <c r="K1304" t="s">
        <v>165</v>
      </c>
      <c r="L1304" t="s">
        <v>40</v>
      </c>
      <c r="M1304" t="s">
        <v>41</v>
      </c>
      <c r="N1304">
        <v>1</v>
      </c>
      <c r="O1304">
        <v>5.25</v>
      </c>
      <c r="P1304">
        <v>5</v>
      </c>
      <c r="Q1304">
        <v>0</v>
      </c>
      <c r="R1304">
        <v>1</v>
      </c>
      <c r="S1304">
        <v>59</v>
      </c>
      <c r="T1304">
        <v>327</v>
      </c>
      <c r="U1304">
        <v>217</v>
      </c>
      <c r="V1304">
        <v>94</v>
      </c>
      <c r="W1304">
        <v>2.8</v>
      </c>
      <c r="X1304">
        <f>VLOOKUP(A1304,眼底和Gensini!$A:$L,2,0)</f>
        <v>0.72899999999999898</v>
      </c>
      <c r="Y1304">
        <f>VLOOKUP($A1304,眼底和Gensini!$A:$L,2,0)</f>
        <v>0.72899999999999898</v>
      </c>
      <c r="Z1304">
        <f>VLOOKUP($A1304,眼底和Gensini!$A:$L,4,0)</f>
        <v>78</v>
      </c>
      <c r="AA1304">
        <f>VLOOKUP($A1304,眼底和Gensini!$A:$L,5,0)</f>
        <v>74</v>
      </c>
      <c r="AB1304">
        <f>VLOOKUP($A1304,眼底和Gensini!$A:$L,6,0)</f>
        <v>108.5</v>
      </c>
      <c r="AC1304">
        <f>VLOOKUP($A1304,眼底和Gensini!$A:$L,7,0)</f>
        <v>108</v>
      </c>
      <c r="AD1304">
        <f>VLOOKUP($A1304,眼底和Gensini!$A:$L,8,0)</f>
        <v>1.56099999999999</v>
      </c>
      <c r="AE1304">
        <f>VLOOKUP($A1304,眼底和Gensini!$A:$L,9,0)</f>
        <v>1.5845</v>
      </c>
      <c r="AF1304">
        <f>VLOOKUP($A1304,眼底和Gensini!$A:$L,10,0)</f>
        <v>0.71174999999999999</v>
      </c>
      <c r="AG1304">
        <f>VLOOKUP($A1304,眼底和Gensini!$A:$L,11,0)</f>
        <v>1.33765</v>
      </c>
      <c r="AH1304">
        <f>VLOOKUP($A1304,眼底和Gensini!$A:$L,12,0)</f>
        <v>0</v>
      </c>
    </row>
    <row r="1305" spans="1:34" x14ac:dyDescent="0.25">
      <c r="A1305">
        <v>42335</v>
      </c>
      <c r="B1305" t="e">
        <v>#N/A</v>
      </c>
      <c r="C1305" t="e">
        <v>#N/A</v>
      </c>
      <c r="D1305" t="e">
        <v>#N/A</v>
      </c>
      <c r="E1305" t="e">
        <v>#N/A</v>
      </c>
      <c r="F1305">
        <v>0</v>
      </c>
      <c r="G1305" t="e">
        <v>#N/A</v>
      </c>
      <c r="H1305" t="e">
        <v>#N/A</v>
      </c>
      <c r="I1305" t="e">
        <v>#N/A</v>
      </c>
      <c r="J1305" t="e">
        <v>#N/A</v>
      </c>
      <c r="K1305" t="e">
        <v>#N/A</v>
      </c>
      <c r="L1305" t="e">
        <v>#N/A</v>
      </c>
      <c r="M1305" t="e">
        <v>#N/A</v>
      </c>
      <c r="N1305">
        <v>1</v>
      </c>
      <c r="O1305" t="e">
        <v>#N/A</v>
      </c>
      <c r="P1305" t="e">
        <v>#N/A</v>
      </c>
      <c r="Q1305" t="e">
        <v>#N/A</v>
      </c>
      <c r="R1305" t="e">
        <v>#N/A</v>
      </c>
      <c r="S1305" t="e">
        <v>#N/A</v>
      </c>
      <c r="T1305" t="e">
        <v>#N/A</v>
      </c>
      <c r="U1305" t="e">
        <v>#N/A</v>
      </c>
      <c r="V1305" t="e">
        <v>#N/A</v>
      </c>
      <c r="W1305" t="e">
        <v>#N/A</v>
      </c>
      <c r="X1305">
        <f>VLOOKUP(A1305,眼底和Gensini!$A:$L,2,0)</f>
        <v>0.67599999999999905</v>
      </c>
      <c r="Y1305">
        <f>VLOOKUP($A1305,眼底和Gensini!$A:$L,2,0)</f>
        <v>0.67599999999999905</v>
      </c>
      <c r="Z1305">
        <f>VLOOKUP($A1305,眼底和Gensini!$A:$L,4,0)</f>
        <v>61.5</v>
      </c>
      <c r="AA1305">
        <f>VLOOKUP($A1305,眼底和Gensini!$A:$L,5,0)</f>
        <v>65</v>
      </c>
      <c r="AB1305">
        <f>VLOOKUP($A1305,眼底和Gensini!$A:$L,6,0)</f>
        <v>92.5</v>
      </c>
      <c r="AC1305">
        <f>VLOOKUP($A1305,眼底和Gensini!$A:$L,7,0)</f>
        <v>106</v>
      </c>
      <c r="AD1305">
        <f>VLOOKUP($A1305,眼底和Gensini!$A:$L,8,0)</f>
        <v>1.5189999999999899</v>
      </c>
      <c r="AE1305">
        <f>VLOOKUP($A1305,眼底和Gensini!$A:$L,9,0)</f>
        <v>1.6325000000000001</v>
      </c>
      <c r="AF1305">
        <f>VLOOKUP($A1305,眼底和Gensini!$A:$L,10,0)</f>
        <v>0.96935000000000004</v>
      </c>
      <c r="AG1305">
        <f>VLOOKUP($A1305,眼底和Gensini!$A:$L,11,0)</f>
        <v>1.5584499999999999</v>
      </c>
      <c r="AH1305">
        <f>VLOOKUP($A1305,眼底和Gensini!$A:$L,12,0)</f>
        <v>0</v>
      </c>
    </row>
    <row r="1306" spans="1:34" x14ac:dyDescent="0.25">
      <c r="A1306">
        <v>404209</v>
      </c>
      <c r="B1306">
        <v>63</v>
      </c>
      <c r="C1306">
        <v>1</v>
      </c>
      <c r="D1306" t="s">
        <v>40</v>
      </c>
      <c r="E1306" t="s">
        <v>41</v>
      </c>
      <c r="F1306">
        <v>0</v>
      </c>
      <c r="G1306" t="s">
        <v>73</v>
      </c>
      <c r="H1306" t="s">
        <v>86</v>
      </c>
      <c r="I1306" t="s">
        <v>51</v>
      </c>
      <c r="J1306" t="s">
        <v>61</v>
      </c>
      <c r="K1306" t="s">
        <v>130</v>
      </c>
      <c r="L1306" t="s">
        <v>41</v>
      </c>
      <c r="M1306" t="s">
        <v>41</v>
      </c>
      <c r="N1306">
        <v>1</v>
      </c>
      <c r="O1306">
        <v>2.5099999999999998</v>
      </c>
      <c r="P1306">
        <v>4.8</v>
      </c>
      <c r="Q1306">
        <v>24</v>
      </c>
      <c r="R1306" t="s">
        <v>52</v>
      </c>
      <c r="S1306">
        <v>102</v>
      </c>
      <c r="T1306">
        <v>432</v>
      </c>
      <c r="U1306">
        <v>169</v>
      </c>
      <c r="V1306">
        <v>159</v>
      </c>
      <c r="W1306">
        <v>4.5</v>
      </c>
      <c r="X1306">
        <f>VLOOKUP(A1306,眼底和Gensini!$A:$L,2,0)</f>
        <v>0.89349999999999996</v>
      </c>
      <c r="Y1306">
        <f>VLOOKUP($A1306,眼底和Gensini!$A:$L,2,0)</f>
        <v>0.89349999999999996</v>
      </c>
      <c r="Z1306">
        <f>VLOOKUP($A1306,眼底和Gensini!$A:$L,4,0)</f>
        <v>76.5</v>
      </c>
      <c r="AA1306">
        <f>VLOOKUP($A1306,眼底和Gensini!$A:$L,5,0)</f>
        <v>65</v>
      </c>
      <c r="AB1306">
        <f>VLOOKUP($A1306,眼底和Gensini!$A:$L,6,0)</f>
        <v>85.5</v>
      </c>
      <c r="AC1306">
        <f>VLOOKUP($A1306,眼底和Gensini!$A:$L,7,0)</f>
        <v>105.5</v>
      </c>
      <c r="AD1306">
        <f>VLOOKUP($A1306,眼底和Gensini!$A:$L,8,0)</f>
        <v>1.466</v>
      </c>
      <c r="AE1306">
        <f>VLOOKUP($A1306,眼底和Gensini!$A:$L,9,0)</f>
        <v>1.4684999999999899</v>
      </c>
      <c r="AF1306">
        <f>VLOOKUP($A1306,眼底和Gensini!$A:$L,10,0)</f>
        <v>0.8609</v>
      </c>
      <c r="AG1306">
        <f>VLOOKUP($A1306,眼底和Gensini!$A:$L,11,0)</f>
        <v>2.01675</v>
      </c>
      <c r="AH1306">
        <f>VLOOKUP($A1306,眼底和Gensini!$A:$L,12,0)</f>
        <v>24</v>
      </c>
    </row>
    <row r="1307" spans="1:34" x14ac:dyDescent="0.25">
      <c r="A1307">
        <v>92983</v>
      </c>
      <c r="B1307">
        <v>67</v>
      </c>
      <c r="C1307">
        <v>1</v>
      </c>
      <c r="D1307" t="s">
        <v>41</v>
      </c>
      <c r="E1307" t="s">
        <v>41</v>
      </c>
      <c r="F1307">
        <v>0</v>
      </c>
      <c r="G1307" t="s">
        <v>88</v>
      </c>
      <c r="H1307" t="s">
        <v>60</v>
      </c>
      <c r="I1307" t="s">
        <v>63</v>
      </c>
      <c r="J1307" t="s">
        <v>149</v>
      </c>
      <c r="K1307" t="s">
        <v>130</v>
      </c>
      <c r="L1307" t="s">
        <v>40</v>
      </c>
      <c r="M1307" t="s">
        <v>40</v>
      </c>
      <c r="N1307">
        <v>1</v>
      </c>
      <c r="O1307">
        <v>4.16</v>
      </c>
      <c r="P1307">
        <v>6.3</v>
      </c>
      <c r="Q1307">
        <v>6</v>
      </c>
      <c r="R1307">
        <v>9.1</v>
      </c>
      <c r="S1307">
        <v>74</v>
      </c>
      <c r="T1307">
        <v>539</v>
      </c>
      <c r="U1307">
        <v>209</v>
      </c>
      <c r="V1307">
        <v>126</v>
      </c>
      <c r="W1307">
        <v>4.0999999999999996</v>
      </c>
      <c r="X1307">
        <f>VLOOKUP(A1307,眼底和Gensini!$A:$L,2,0)</f>
        <v>0.6</v>
      </c>
      <c r="Y1307">
        <f>VLOOKUP($A1307,眼底和Gensini!$A:$L,2,0)</f>
        <v>0.6</v>
      </c>
      <c r="Z1307">
        <f>VLOOKUP($A1307,眼底和Gensini!$A:$L,4,0)</f>
        <v>52</v>
      </c>
      <c r="AA1307">
        <f>VLOOKUP($A1307,眼底和Gensini!$A:$L,5,0)</f>
        <v>52</v>
      </c>
      <c r="AB1307">
        <f>VLOOKUP($A1307,眼底和Gensini!$A:$L,6,0)</f>
        <v>89</v>
      </c>
      <c r="AC1307">
        <f>VLOOKUP($A1307,眼底和Gensini!$A:$L,7,0)</f>
        <v>82.5</v>
      </c>
      <c r="AD1307">
        <f>VLOOKUP($A1307,眼底和Gensini!$A:$L,8,0)</f>
        <v>1.6079999999999901</v>
      </c>
      <c r="AE1307">
        <f>VLOOKUP($A1307,眼底和Gensini!$A:$L,9,0)</f>
        <v>1.59299999999999</v>
      </c>
      <c r="AF1307">
        <f>VLOOKUP($A1307,眼底和Gensini!$A:$L,10,0)</f>
        <v>1.3063</v>
      </c>
      <c r="AG1307">
        <f>VLOOKUP($A1307,眼底和Gensini!$A:$L,11,0)</f>
        <v>1.20435</v>
      </c>
      <c r="AH1307">
        <f>VLOOKUP($A1307,眼底和Gensini!$A:$L,12,0)</f>
        <v>6</v>
      </c>
    </row>
    <row r="1308" spans="1:34" x14ac:dyDescent="0.25">
      <c r="A1308">
        <v>421914</v>
      </c>
      <c r="B1308">
        <v>70</v>
      </c>
      <c r="C1308">
        <v>2</v>
      </c>
      <c r="D1308" t="s">
        <v>40</v>
      </c>
      <c r="E1308" t="s">
        <v>41</v>
      </c>
      <c r="F1308">
        <v>0</v>
      </c>
      <c r="G1308" t="e">
        <v>#N/A</v>
      </c>
      <c r="H1308" t="e">
        <v>#N/A</v>
      </c>
      <c r="I1308" t="e">
        <v>#N/A</v>
      </c>
      <c r="J1308" t="s">
        <v>106</v>
      </c>
      <c r="K1308" t="s">
        <v>63</v>
      </c>
      <c r="L1308" t="s">
        <v>41</v>
      </c>
      <c r="M1308" t="s">
        <v>41</v>
      </c>
      <c r="N1308">
        <v>1</v>
      </c>
      <c r="O1308">
        <v>6.01</v>
      </c>
      <c r="P1308">
        <v>6.4</v>
      </c>
      <c r="Q1308">
        <v>26</v>
      </c>
      <c r="R1308">
        <v>5.9</v>
      </c>
      <c r="S1308">
        <v>74</v>
      </c>
      <c r="T1308">
        <v>529</v>
      </c>
      <c r="U1308">
        <v>186</v>
      </c>
      <c r="V1308">
        <v>30</v>
      </c>
      <c r="W1308">
        <v>3.4</v>
      </c>
      <c r="X1308">
        <f>VLOOKUP(A1308,眼底和Gensini!$A:$L,2,0)</f>
        <v>0.60499999999999998</v>
      </c>
      <c r="Y1308">
        <f>VLOOKUP($A1308,眼底和Gensini!$A:$L,2,0)</f>
        <v>0.60499999999999998</v>
      </c>
      <c r="Z1308">
        <f>VLOOKUP($A1308,眼底和Gensini!$A:$L,4,0)</f>
        <v>45</v>
      </c>
      <c r="AA1308">
        <f>VLOOKUP($A1308,眼底和Gensini!$A:$L,5,0)</f>
        <v>62</v>
      </c>
      <c r="AB1308">
        <f>VLOOKUP($A1308,眼底和Gensini!$A:$L,6,0)</f>
        <v>75</v>
      </c>
      <c r="AC1308">
        <f>VLOOKUP($A1308,眼底和Gensini!$A:$L,7,0)</f>
        <v>103</v>
      </c>
      <c r="AD1308">
        <f>VLOOKUP($A1308,眼底和Gensini!$A:$L,8,0)</f>
        <v>1.232</v>
      </c>
      <c r="AE1308">
        <f>VLOOKUP($A1308,眼底和Gensini!$A:$L,9,0)</f>
        <v>1.4085000000000001</v>
      </c>
      <c r="AF1308">
        <f>VLOOKUP($A1308,眼底和Gensini!$A:$L,10,0)</f>
        <v>0.96214999999999495</v>
      </c>
      <c r="AG1308">
        <f>VLOOKUP($A1308,眼底和Gensini!$A:$L,11,0)</f>
        <v>1.5674999999999999</v>
      </c>
      <c r="AH1308">
        <f>VLOOKUP($A1308,眼底和Gensini!$A:$L,12,0)</f>
        <v>26</v>
      </c>
    </row>
    <row r="1309" spans="1:34" x14ac:dyDescent="0.25">
      <c r="A1309">
        <v>421928</v>
      </c>
      <c r="B1309">
        <v>51</v>
      </c>
      <c r="C1309">
        <v>1</v>
      </c>
      <c r="D1309" t="s">
        <v>40</v>
      </c>
      <c r="E1309" t="s">
        <v>40</v>
      </c>
      <c r="F1309">
        <v>0</v>
      </c>
      <c r="G1309" t="e">
        <v>#N/A</v>
      </c>
      <c r="H1309" t="e">
        <v>#N/A</v>
      </c>
      <c r="I1309" t="e">
        <v>#N/A</v>
      </c>
      <c r="J1309" t="e">
        <v>#N/A</v>
      </c>
      <c r="K1309" t="e">
        <v>#N/A</v>
      </c>
      <c r="L1309" t="s">
        <v>41</v>
      </c>
      <c r="M1309" t="s">
        <v>41</v>
      </c>
      <c r="N1309">
        <v>1</v>
      </c>
      <c r="O1309">
        <v>3.27</v>
      </c>
      <c r="P1309">
        <v>6.9</v>
      </c>
      <c r="Q1309">
        <v>0</v>
      </c>
      <c r="R1309">
        <v>15.8</v>
      </c>
      <c r="S1309">
        <v>89</v>
      </c>
      <c r="T1309">
        <v>362</v>
      </c>
      <c r="U1309">
        <v>109</v>
      </c>
      <c r="V1309">
        <v>61</v>
      </c>
      <c r="W1309">
        <v>1.8</v>
      </c>
      <c r="X1309">
        <f>VLOOKUP(A1309,眼底和Gensini!$A:$L,2,0)</f>
        <v>0.65749999999999997</v>
      </c>
      <c r="Y1309">
        <f>VLOOKUP($A1309,眼底和Gensini!$A:$L,2,0)</f>
        <v>0.65749999999999997</v>
      </c>
      <c r="Z1309">
        <f>VLOOKUP($A1309,眼底和Gensini!$A:$L,4,0)</f>
        <v>52</v>
      </c>
      <c r="AA1309">
        <f>VLOOKUP($A1309,眼底和Gensini!$A:$L,5,0)</f>
        <v>58.5</v>
      </c>
      <c r="AB1309">
        <f>VLOOKUP($A1309,眼底和Gensini!$A:$L,6,0)</f>
        <v>79.5</v>
      </c>
      <c r="AC1309">
        <f>VLOOKUP($A1309,眼底和Gensini!$A:$L,7,0)</f>
        <v>70.5</v>
      </c>
      <c r="AD1309">
        <f>VLOOKUP($A1309,眼底和Gensini!$A:$L,8,0)</f>
        <v>1.4755</v>
      </c>
      <c r="AE1309">
        <f>VLOOKUP($A1309,眼底和Gensini!$A:$L,9,0)</f>
        <v>1.5169999999999999</v>
      </c>
      <c r="AF1309">
        <f>VLOOKUP($A1309,眼底和Gensini!$A:$L,10,0)</f>
        <v>0.95265</v>
      </c>
      <c r="AG1309">
        <f>VLOOKUP($A1309,眼底和Gensini!$A:$L,11,0)</f>
        <v>1.0795999999999999</v>
      </c>
      <c r="AH1309">
        <f>VLOOKUP($A1309,眼底和Gensini!$A:$L,12,0)</f>
        <v>0</v>
      </c>
    </row>
    <row r="1310" spans="1:34" x14ac:dyDescent="0.25">
      <c r="A1310">
        <v>400015</v>
      </c>
      <c r="B1310">
        <v>63</v>
      </c>
      <c r="C1310">
        <v>1</v>
      </c>
      <c r="D1310" t="s">
        <v>41</v>
      </c>
      <c r="E1310" t="s">
        <v>41</v>
      </c>
      <c r="F1310">
        <v>0</v>
      </c>
      <c r="G1310" t="s">
        <v>131</v>
      </c>
      <c r="H1310" t="s">
        <v>72</v>
      </c>
      <c r="I1310" t="s">
        <v>51</v>
      </c>
      <c r="J1310" t="s">
        <v>64</v>
      </c>
      <c r="K1310" t="s">
        <v>117</v>
      </c>
      <c r="L1310" t="s">
        <v>40</v>
      </c>
      <c r="M1310" t="s">
        <v>41</v>
      </c>
      <c r="N1310">
        <v>1</v>
      </c>
      <c r="O1310">
        <v>2.35</v>
      </c>
      <c r="P1310">
        <v>7.8</v>
      </c>
      <c r="Q1310">
        <v>32</v>
      </c>
      <c r="R1310" t="s">
        <v>52</v>
      </c>
      <c r="S1310">
        <v>67</v>
      </c>
      <c r="T1310">
        <v>359</v>
      </c>
      <c r="U1310">
        <v>177</v>
      </c>
      <c r="V1310">
        <v>241</v>
      </c>
      <c r="W1310">
        <v>5</v>
      </c>
      <c r="X1310">
        <f>VLOOKUP(A1310,眼底和Gensini!$A:$L,2,0)</f>
        <v>0.60550000000000004</v>
      </c>
      <c r="Y1310">
        <f>VLOOKUP($A1310,眼底和Gensini!$A:$L,2,0)</f>
        <v>0.60550000000000004</v>
      </c>
      <c r="Z1310">
        <f>VLOOKUP($A1310,眼底和Gensini!$A:$L,4,0)</f>
        <v>50</v>
      </c>
      <c r="AA1310">
        <f>VLOOKUP($A1310,眼底和Gensini!$A:$L,5,0)</f>
        <v>45.5</v>
      </c>
      <c r="AB1310">
        <f>VLOOKUP($A1310,眼底和Gensini!$A:$L,6,0)</f>
        <v>83</v>
      </c>
      <c r="AC1310">
        <f>VLOOKUP($A1310,眼底和Gensini!$A:$L,7,0)</f>
        <v>85.5</v>
      </c>
      <c r="AD1310">
        <f>VLOOKUP($A1310,眼底和Gensini!$A:$L,8,0)</f>
        <v>1.4824999999999999</v>
      </c>
      <c r="AE1310">
        <f>VLOOKUP($A1310,眼底和Gensini!$A:$L,9,0)</f>
        <v>1.58249999999999</v>
      </c>
      <c r="AF1310">
        <f>VLOOKUP($A1310,眼底和Gensini!$A:$L,10,0)</f>
        <v>1.34195</v>
      </c>
      <c r="AG1310">
        <f>VLOOKUP($A1310,眼底和Gensini!$A:$L,11,0)</f>
        <v>1.5643499999999999</v>
      </c>
      <c r="AH1310">
        <f>VLOOKUP($A1310,眼底和Gensini!$A:$L,12,0)</f>
        <v>32</v>
      </c>
    </row>
    <row r="1311" spans="1:34" x14ac:dyDescent="0.25">
      <c r="A1311">
        <v>421985</v>
      </c>
      <c r="B1311">
        <v>71</v>
      </c>
      <c r="C1311">
        <v>2</v>
      </c>
      <c r="D1311" t="s">
        <v>40</v>
      </c>
      <c r="E1311" t="s">
        <v>40</v>
      </c>
      <c r="F1311">
        <v>0</v>
      </c>
      <c r="G1311" t="s">
        <v>57</v>
      </c>
      <c r="H1311" t="s">
        <v>72</v>
      </c>
      <c r="I1311" t="s">
        <v>112</v>
      </c>
      <c r="J1311" t="s">
        <v>100</v>
      </c>
      <c r="K1311" t="s">
        <v>173</v>
      </c>
      <c r="L1311" t="s">
        <v>41</v>
      </c>
      <c r="M1311" t="s">
        <v>40</v>
      </c>
      <c r="N1311">
        <v>1</v>
      </c>
      <c r="O1311">
        <v>4.6399999999999997</v>
      </c>
      <c r="P1311">
        <v>6.8</v>
      </c>
      <c r="Q1311">
        <v>10</v>
      </c>
      <c r="R1311" t="e">
        <v>#N/A</v>
      </c>
      <c r="S1311">
        <v>52</v>
      </c>
      <c r="T1311">
        <v>282</v>
      </c>
      <c r="U1311">
        <v>188</v>
      </c>
      <c r="V1311">
        <v>62</v>
      </c>
      <c r="W1311">
        <v>3.3</v>
      </c>
      <c r="X1311">
        <f>VLOOKUP(A1311,眼底和Gensini!$A:$L,2,0)</f>
        <v>0.67300000000000004</v>
      </c>
      <c r="Y1311">
        <f>VLOOKUP($A1311,眼底和Gensini!$A:$L,2,0)</f>
        <v>0.67300000000000004</v>
      </c>
      <c r="Z1311">
        <f>VLOOKUP($A1311,眼底和Gensini!$A:$L,4,0)</f>
        <v>63</v>
      </c>
      <c r="AA1311">
        <f>VLOOKUP($A1311,眼底和Gensini!$A:$L,5,0)</f>
        <v>54</v>
      </c>
      <c r="AB1311">
        <f>VLOOKUP($A1311,眼底和Gensini!$A:$L,6,0)</f>
        <v>94</v>
      </c>
      <c r="AC1311">
        <f>VLOOKUP($A1311,眼底和Gensini!$A:$L,7,0)</f>
        <v>93.5</v>
      </c>
      <c r="AD1311">
        <f>VLOOKUP($A1311,眼底和Gensini!$A:$L,8,0)</f>
        <v>1.34649999999999</v>
      </c>
      <c r="AE1311">
        <f>VLOOKUP($A1311,眼底和Gensini!$A:$L,9,0)</f>
        <v>1.3685</v>
      </c>
      <c r="AF1311">
        <f>VLOOKUP($A1311,眼底和Gensini!$A:$L,10,0)</f>
        <v>0.7258</v>
      </c>
      <c r="AG1311">
        <f>VLOOKUP($A1311,眼底和Gensini!$A:$L,11,0)</f>
        <v>0.90815000000000001</v>
      </c>
      <c r="AH1311">
        <f>VLOOKUP($A1311,眼底和Gensini!$A:$L,12,0)</f>
        <v>10</v>
      </c>
    </row>
    <row r="1312" spans="1:34" x14ac:dyDescent="0.25">
      <c r="A1312">
        <v>181884</v>
      </c>
      <c r="B1312">
        <v>68</v>
      </c>
      <c r="C1312">
        <v>2</v>
      </c>
      <c r="D1312" t="s">
        <v>40</v>
      </c>
      <c r="E1312" t="s">
        <v>40</v>
      </c>
      <c r="F1312">
        <v>0</v>
      </c>
      <c r="G1312" t="s">
        <v>133</v>
      </c>
      <c r="H1312" t="s">
        <v>77</v>
      </c>
      <c r="I1312" t="s">
        <v>101</v>
      </c>
      <c r="J1312" t="s">
        <v>64</v>
      </c>
      <c r="K1312" t="s">
        <v>89</v>
      </c>
      <c r="L1312" t="s">
        <v>41</v>
      </c>
      <c r="M1312" t="s">
        <v>40</v>
      </c>
      <c r="N1312">
        <v>1</v>
      </c>
      <c r="O1312">
        <v>5.23</v>
      </c>
      <c r="P1312">
        <v>6.6</v>
      </c>
      <c r="Q1312">
        <v>20</v>
      </c>
      <c r="R1312" t="e">
        <v>#N/A</v>
      </c>
      <c r="S1312">
        <v>59</v>
      </c>
      <c r="T1312">
        <v>300</v>
      </c>
      <c r="U1312">
        <v>195</v>
      </c>
      <c r="V1312">
        <v>76</v>
      </c>
      <c r="W1312">
        <v>2.7</v>
      </c>
      <c r="X1312">
        <f>VLOOKUP(A1312,眼底和Gensini!$A:$L,2,0)</f>
        <v>0.74399999999999999</v>
      </c>
      <c r="Y1312">
        <f>VLOOKUP($A1312,眼底和Gensini!$A:$L,2,0)</f>
        <v>0.74399999999999999</v>
      </c>
      <c r="Z1312">
        <f>VLOOKUP($A1312,眼底和Gensini!$A:$L,4,0)</f>
        <v>64</v>
      </c>
      <c r="AA1312">
        <f>VLOOKUP($A1312,眼底和Gensini!$A:$L,5,0)</f>
        <v>41</v>
      </c>
      <c r="AB1312">
        <f>VLOOKUP($A1312,眼底和Gensini!$A:$L,6,0)</f>
        <v>89.5</v>
      </c>
      <c r="AC1312">
        <f>VLOOKUP($A1312,眼底和Gensini!$A:$L,7,0)</f>
        <v>75</v>
      </c>
      <c r="AD1312">
        <f>VLOOKUP($A1312,眼底和Gensini!$A:$L,8,0)</f>
        <v>1.3839999999999899</v>
      </c>
      <c r="AE1312">
        <f>VLOOKUP($A1312,眼底和Gensini!$A:$L,9,0)</f>
        <v>1.4744999999999999</v>
      </c>
      <c r="AF1312">
        <f>VLOOKUP($A1312,眼底和Gensini!$A:$L,10,0)</f>
        <v>1.00705</v>
      </c>
      <c r="AG1312">
        <f>VLOOKUP($A1312,眼底和Gensini!$A:$L,11,0)</f>
        <v>1.1467499999999999</v>
      </c>
      <c r="AH1312">
        <f>VLOOKUP($A1312,眼底和Gensini!$A:$L,12,0)</f>
        <v>20</v>
      </c>
    </row>
    <row r="1313" spans="1:34" x14ac:dyDescent="0.25">
      <c r="A1313">
        <v>342768</v>
      </c>
      <c r="B1313">
        <v>69</v>
      </c>
      <c r="C1313">
        <v>1</v>
      </c>
      <c r="D1313" t="s">
        <v>40</v>
      </c>
      <c r="E1313" t="s">
        <v>40</v>
      </c>
      <c r="F1313">
        <v>0</v>
      </c>
      <c r="G1313" t="s">
        <v>73</v>
      </c>
      <c r="H1313" t="s">
        <v>43</v>
      </c>
      <c r="I1313" t="s">
        <v>51</v>
      </c>
      <c r="J1313" t="s">
        <v>50</v>
      </c>
      <c r="K1313" t="s">
        <v>114</v>
      </c>
      <c r="L1313" t="s">
        <v>40</v>
      </c>
      <c r="M1313" t="s">
        <v>40</v>
      </c>
      <c r="N1313">
        <v>1</v>
      </c>
      <c r="O1313">
        <v>3.11</v>
      </c>
      <c r="P1313">
        <v>5</v>
      </c>
      <c r="Q1313">
        <v>28</v>
      </c>
      <c r="R1313" t="s">
        <v>52</v>
      </c>
      <c r="S1313">
        <v>74</v>
      </c>
      <c r="T1313">
        <v>328</v>
      </c>
      <c r="U1313">
        <v>205</v>
      </c>
      <c r="V1313">
        <v>156</v>
      </c>
      <c r="W1313">
        <v>3.3</v>
      </c>
      <c r="X1313">
        <f>VLOOKUP(A1313,眼底和Gensini!$A:$L,2,0)</f>
        <v>0.806499999999999</v>
      </c>
      <c r="Y1313">
        <f>VLOOKUP($A1313,眼底和Gensini!$A:$L,2,0)</f>
        <v>0.806499999999999</v>
      </c>
      <c r="Z1313">
        <f>VLOOKUP($A1313,眼底和Gensini!$A:$L,4,0)</f>
        <v>50</v>
      </c>
      <c r="AA1313">
        <f>VLOOKUP($A1313,眼底和Gensini!$A:$L,5,0)</f>
        <v>55.5</v>
      </c>
      <c r="AB1313">
        <f>VLOOKUP($A1313,眼底和Gensini!$A:$L,6,0)</f>
        <v>63.5</v>
      </c>
      <c r="AC1313">
        <f>VLOOKUP($A1313,眼底和Gensini!$A:$L,7,0)</f>
        <v>78</v>
      </c>
      <c r="AD1313">
        <f>VLOOKUP($A1313,眼底和Gensini!$A:$L,8,0)</f>
        <v>1.5840000000000001</v>
      </c>
      <c r="AE1313">
        <f>VLOOKUP($A1313,眼底和Gensini!$A:$L,9,0)</f>
        <v>1.631</v>
      </c>
      <c r="AF1313">
        <f>VLOOKUP($A1313,眼底和Gensini!$A:$L,10,0)</f>
        <v>1.3150999999999999</v>
      </c>
      <c r="AG1313">
        <f>VLOOKUP($A1313,眼底和Gensini!$A:$L,11,0)</f>
        <v>1.1392</v>
      </c>
      <c r="AH1313">
        <f>VLOOKUP($A1313,眼底和Gensini!$A:$L,12,0)</f>
        <v>28</v>
      </c>
    </row>
    <row r="1314" spans="1:34" x14ac:dyDescent="0.25">
      <c r="A1314">
        <v>53188</v>
      </c>
      <c r="B1314">
        <v>62</v>
      </c>
      <c r="C1314">
        <v>1</v>
      </c>
      <c r="D1314" t="s">
        <v>41</v>
      </c>
      <c r="E1314" t="s">
        <v>41</v>
      </c>
      <c r="F1314">
        <v>0</v>
      </c>
      <c r="G1314" t="s">
        <v>110</v>
      </c>
      <c r="H1314" t="s">
        <v>60</v>
      </c>
      <c r="I1314" t="s">
        <v>72</v>
      </c>
      <c r="J1314" t="s">
        <v>170</v>
      </c>
      <c r="K1314" t="s">
        <v>117</v>
      </c>
      <c r="L1314" t="s">
        <v>41</v>
      </c>
      <c r="M1314" t="s">
        <v>40</v>
      </c>
      <c r="N1314">
        <v>1</v>
      </c>
      <c r="O1314">
        <v>2.78</v>
      </c>
      <c r="P1314">
        <v>6.6</v>
      </c>
      <c r="Q1314">
        <v>6</v>
      </c>
      <c r="R1314" t="e">
        <v>#N/A</v>
      </c>
      <c r="S1314">
        <v>94</v>
      </c>
      <c r="T1314">
        <v>360</v>
      </c>
      <c r="U1314">
        <v>209</v>
      </c>
      <c r="V1314">
        <v>172</v>
      </c>
      <c r="W1314">
        <v>3.7</v>
      </c>
      <c r="X1314">
        <f>VLOOKUP(A1314,眼底和Gensini!$A:$L,2,0)</f>
        <v>0.75600000000000001</v>
      </c>
      <c r="Y1314">
        <f>VLOOKUP($A1314,眼底和Gensini!$A:$L,2,0)</f>
        <v>0.75600000000000001</v>
      </c>
      <c r="Z1314">
        <f>VLOOKUP($A1314,眼底和Gensini!$A:$L,4,0)</f>
        <v>66.5</v>
      </c>
      <c r="AA1314">
        <f>VLOOKUP($A1314,眼底和Gensini!$A:$L,5,0)</f>
        <v>73</v>
      </c>
      <c r="AB1314">
        <f>VLOOKUP($A1314,眼底和Gensini!$A:$L,6,0)</f>
        <v>88</v>
      </c>
      <c r="AC1314">
        <f>VLOOKUP($A1314,眼底和Gensini!$A:$L,7,0)</f>
        <v>91</v>
      </c>
      <c r="AD1314">
        <f>VLOOKUP($A1314,眼底和Gensini!$A:$L,8,0)</f>
        <v>1.54399999999999</v>
      </c>
      <c r="AE1314">
        <f>VLOOKUP($A1314,眼底和Gensini!$A:$L,9,0)</f>
        <v>1.6160000000000001</v>
      </c>
      <c r="AF1314">
        <f>VLOOKUP($A1314,眼底和Gensini!$A:$L,10,0)</f>
        <v>0.86375000000000002</v>
      </c>
      <c r="AG1314">
        <f>VLOOKUP($A1314,眼底和Gensini!$A:$L,11,0)</f>
        <v>1.2974000000000001</v>
      </c>
      <c r="AH1314">
        <f>VLOOKUP($A1314,眼底和Gensini!$A:$L,12,0)</f>
        <v>6</v>
      </c>
    </row>
    <row r="1315" spans="1:34" x14ac:dyDescent="0.25">
      <c r="A1315">
        <v>421805</v>
      </c>
      <c r="B1315">
        <v>61</v>
      </c>
      <c r="C1315">
        <v>2</v>
      </c>
      <c r="D1315" t="s">
        <v>40</v>
      </c>
      <c r="E1315" t="s">
        <v>41</v>
      </c>
      <c r="F1315">
        <v>0</v>
      </c>
      <c r="G1315" t="s">
        <v>87</v>
      </c>
      <c r="H1315" t="s">
        <v>76</v>
      </c>
      <c r="I1315" t="s">
        <v>51</v>
      </c>
      <c r="J1315" t="s">
        <v>90</v>
      </c>
      <c r="K1315" t="s">
        <v>44</v>
      </c>
      <c r="L1315" t="s">
        <v>41</v>
      </c>
      <c r="M1315" t="s">
        <v>40</v>
      </c>
      <c r="N1315">
        <v>1</v>
      </c>
      <c r="O1315">
        <v>3.85</v>
      </c>
      <c r="P1315">
        <v>6</v>
      </c>
      <c r="Q1315">
        <v>10</v>
      </c>
      <c r="R1315" t="s">
        <v>52</v>
      </c>
      <c r="S1315">
        <v>50</v>
      </c>
      <c r="T1315">
        <v>338</v>
      </c>
      <c r="U1315">
        <v>207</v>
      </c>
      <c r="V1315">
        <v>112</v>
      </c>
      <c r="W1315">
        <v>1.4</v>
      </c>
      <c r="X1315">
        <f>VLOOKUP(A1315,眼底和Gensini!$A:$L,2,0)</f>
        <v>0.63900000000000001</v>
      </c>
      <c r="Y1315">
        <f>VLOOKUP($A1315,眼底和Gensini!$A:$L,2,0)</f>
        <v>0.63900000000000001</v>
      </c>
      <c r="Z1315">
        <f>VLOOKUP($A1315,眼底和Gensini!$A:$L,4,0)</f>
        <v>50</v>
      </c>
      <c r="AA1315">
        <f>VLOOKUP($A1315,眼底和Gensini!$A:$L,5,0)</f>
        <v>51.5</v>
      </c>
      <c r="AB1315">
        <f>VLOOKUP($A1315,眼底和Gensini!$A:$L,6,0)</f>
        <v>78</v>
      </c>
      <c r="AC1315">
        <f>VLOOKUP($A1315,眼底和Gensini!$A:$L,7,0)</f>
        <v>94.5</v>
      </c>
      <c r="AD1315">
        <f>VLOOKUP($A1315,眼底和Gensini!$A:$L,8,0)</f>
        <v>1.5065</v>
      </c>
      <c r="AE1315">
        <f>VLOOKUP($A1315,眼底和Gensini!$A:$L,9,0)</f>
        <v>1.6045</v>
      </c>
      <c r="AF1315">
        <f>VLOOKUP($A1315,眼底和Gensini!$A:$L,10,0)</f>
        <v>0.97944999999999904</v>
      </c>
      <c r="AG1315">
        <f>VLOOKUP($A1315,眼底和Gensini!$A:$L,11,0)</f>
        <v>1.2012</v>
      </c>
      <c r="AH1315">
        <f>VLOOKUP($A1315,眼底和Gensini!$A:$L,12,0)</f>
        <v>10</v>
      </c>
    </row>
    <row r="1316" spans="1:34" x14ac:dyDescent="0.25">
      <c r="A1316">
        <v>421935</v>
      </c>
      <c r="B1316">
        <v>54</v>
      </c>
      <c r="C1316">
        <v>2</v>
      </c>
      <c r="D1316" t="s">
        <v>41</v>
      </c>
      <c r="E1316" t="s">
        <v>41</v>
      </c>
      <c r="F1316">
        <v>0</v>
      </c>
      <c r="G1316" t="s">
        <v>131</v>
      </c>
      <c r="H1316" t="s">
        <v>189</v>
      </c>
      <c r="I1316" t="s">
        <v>49</v>
      </c>
      <c r="J1316" t="s">
        <v>50</v>
      </c>
      <c r="K1316" t="s">
        <v>92</v>
      </c>
      <c r="L1316" t="s">
        <v>41</v>
      </c>
      <c r="M1316" t="s">
        <v>40</v>
      </c>
      <c r="N1316">
        <v>1</v>
      </c>
      <c r="O1316">
        <v>4.3600000000000003</v>
      </c>
      <c r="P1316">
        <v>4.3</v>
      </c>
      <c r="Q1316">
        <v>0</v>
      </c>
      <c r="R1316" t="e">
        <v>#N/A</v>
      </c>
      <c r="S1316">
        <v>62</v>
      </c>
      <c r="T1316">
        <v>235</v>
      </c>
      <c r="U1316">
        <v>157</v>
      </c>
      <c r="V1316">
        <v>72</v>
      </c>
      <c r="W1316">
        <v>2.2000000000000002</v>
      </c>
      <c r="X1316">
        <f>VLOOKUP(A1316,眼底和Gensini!$A:$L,2,0)</f>
        <v>0.73799999999999999</v>
      </c>
      <c r="Y1316">
        <f>VLOOKUP($A1316,眼底和Gensini!$A:$L,2,0)</f>
        <v>0.73799999999999999</v>
      </c>
      <c r="Z1316">
        <f>VLOOKUP($A1316,眼底和Gensini!$A:$L,4,0)</f>
        <v>56</v>
      </c>
      <c r="AA1316">
        <f>VLOOKUP($A1316,眼底和Gensini!$A:$L,5,0)</f>
        <v>60.5</v>
      </c>
      <c r="AB1316">
        <f>VLOOKUP($A1316,眼底和Gensini!$A:$L,6,0)</f>
        <v>76.5</v>
      </c>
      <c r="AC1316">
        <f>VLOOKUP($A1316,眼底和Gensini!$A:$L,7,0)</f>
        <v>87</v>
      </c>
      <c r="AD1316">
        <f>VLOOKUP($A1316,眼底和Gensini!$A:$L,8,0)</f>
        <v>1.3245</v>
      </c>
      <c r="AE1316">
        <f>VLOOKUP($A1316,眼底和Gensini!$A:$L,9,0)</f>
        <v>1.4245000000000001</v>
      </c>
      <c r="AF1316">
        <f>VLOOKUP($A1316,眼底和Gensini!$A:$L,10,0)</f>
        <v>0.90534999999999899</v>
      </c>
      <c r="AG1316">
        <f>VLOOKUP($A1316,眼底和Gensini!$A:$L,11,0)</f>
        <v>1.08205</v>
      </c>
      <c r="AH1316">
        <f>VLOOKUP($A1316,眼底和Gensini!$A:$L,12,0)</f>
        <v>0</v>
      </c>
    </row>
    <row r="1317" spans="1:34" x14ac:dyDescent="0.25">
      <c r="A1317">
        <v>415629</v>
      </c>
      <c r="B1317">
        <v>69</v>
      </c>
      <c r="C1317">
        <v>1</v>
      </c>
      <c r="D1317" t="s">
        <v>41</v>
      </c>
      <c r="E1317" t="s">
        <v>41</v>
      </c>
      <c r="F1317">
        <v>0</v>
      </c>
      <c r="G1317" t="s">
        <v>137</v>
      </c>
      <c r="H1317" t="s">
        <v>51</v>
      </c>
      <c r="I1317" t="s">
        <v>85</v>
      </c>
      <c r="J1317" t="s">
        <v>90</v>
      </c>
      <c r="K1317" t="s">
        <v>55</v>
      </c>
      <c r="L1317" t="s">
        <v>41</v>
      </c>
      <c r="M1317" t="s">
        <v>40</v>
      </c>
      <c r="N1317">
        <v>1</v>
      </c>
      <c r="O1317">
        <v>3.43</v>
      </c>
      <c r="P1317">
        <v>6.4</v>
      </c>
      <c r="Q1317">
        <v>138</v>
      </c>
      <c r="R1317" t="s">
        <v>52</v>
      </c>
      <c r="S1317">
        <v>86</v>
      </c>
      <c r="T1317">
        <v>463</v>
      </c>
      <c r="U1317">
        <v>196</v>
      </c>
      <c r="V1317">
        <v>237</v>
      </c>
      <c r="W1317">
        <v>3.8</v>
      </c>
      <c r="X1317">
        <f>VLOOKUP(A1317,眼底和Gensini!$A:$L,2,0)</f>
        <v>0.498</v>
      </c>
      <c r="Y1317">
        <f>VLOOKUP($A1317,眼底和Gensini!$A:$L,2,0)</f>
        <v>0.498</v>
      </c>
      <c r="Z1317">
        <f>VLOOKUP($A1317,眼底和Gensini!$A:$L,4,0)</f>
        <v>32</v>
      </c>
      <c r="AA1317">
        <f>VLOOKUP($A1317,眼底和Gensini!$A:$L,5,0)</f>
        <v>52.5</v>
      </c>
      <c r="AB1317">
        <f>VLOOKUP($A1317,眼底和Gensini!$A:$L,6,0)</f>
        <v>64</v>
      </c>
      <c r="AC1317">
        <f>VLOOKUP($A1317,眼底和Gensini!$A:$L,7,0)</f>
        <v>73</v>
      </c>
      <c r="AD1317">
        <f>VLOOKUP($A1317,眼底和Gensini!$A:$L,8,0)</f>
        <v>1.22</v>
      </c>
      <c r="AE1317">
        <f>VLOOKUP($A1317,眼底和Gensini!$A:$L,9,0)</f>
        <v>1.31849999999999</v>
      </c>
      <c r="AF1317">
        <f>VLOOKUP($A1317,眼底和Gensini!$A:$L,10,0)</f>
        <v>0.85634999999999994</v>
      </c>
      <c r="AG1317">
        <f>VLOOKUP($A1317,眼底和Gensini!$A:$L,11,0)</f>
        <v>0.99984999999999902</v>
      </c>
      <c r="AH1317">
        <f>VLOOKUP($A1317,眼底和Gensini!$A:$L,12,0)</f>
        <v>138</v>
      </c>
    </row>
    <row r="1318" spans="1:34" x14ac:dyDescent="0.25">
      <c r="A1318">
        <v>421927</v>
      </c>
      <c r="B1318">
        <v>43</v>
      </c>
      <c r="C1318">
        <v>1</v>
      </c>
      <c r="D1318" t="s">
        <v>41</v>
      </c>
      <c r="E1318" t="s">
        <v>40</v>
      </c>
      <c r="F1318">
        <v>0</v>
      </c>
      <c r="G1318" t="s">
        <v>126</v>
      </c>
      <c r="H1318" t="s">
        <v>92</v>
      </c>
      <c r="I1318" t="s">
        <v>85</v>
      </c>
      <c r="J1318" t="s">
        <v>68</v>
      </c>
      <c r="K1318" t="s">
        <v>49</v>
      </c>
      <c r="L1318" t="s">
        <v>41</v>
      </c>
      <c r="M1318" t="s">
        <v>41</v>
      </c>
      <c r="N1318">
        <v>1</v>
      </c>
      <c r="O1318">
        <v>5.0999999999999996</v>
      </c>
      <c r="P1318">
        <v>4.8</v>
      </c>
      <c r="Q1318">
        <v>0</v>
      </c>
      <c r="R1318">
        <v>2.2000000000000002</v>
      </c>
      <c r="S1318">
        <v>76</v>
      </c>
      <c r="T1318">
        <v>406</v>
      </c>
      <c r="U1318">
        <v>146</v>
      </c>
      <c r="V1318">
        <v>88</v>
      </c>
      <c r="W1318">
        <v>0.7</v>
      </c>
      <c r="X1318">
        <f>VLOOKUP(A1318,眼底和Gensini!$A:$L,2,0)</f>
        <v>0.73250000000000004</v>
      </c>
      <c r="Y1318">
        <f>VLOOKUP($A1318,眼底和Gensini!$A:$L,2,0)</f>
        <v>0.73250000000000004</v>
      </c>
      <c r="Z1318">
        <f>VLOOKUP($A1318,眼底和Gensini!$A:$L,4,0)</f>
        <v>68.5</v>
      </c>
      <c r="AA1318">
        <f>VLOOKUP($A1318,眼底和Gensini!$A:$L,5,0)</f>
        <v>64.5</v>
      </c>
      <c r="AB1318">
        <f>VLOOKUP($A1318,眼底和Gensini!$A:$L,6,0)</f>
        <v>93.5</v>
      </c>
      <c r="AC1318">
        <f>VLOOKUP($A1318,眼底和Gensini!$A:$L,7,0)</f>
        <v>96.5</v>
      </c>
      <c r="AD1318">
        <f>VLOOKUP($A1318,眼底和Gensini!$A:$L,8,0)</f>
        <v>1.6335</v>
      </c>
      <c r="AE1318">
        <f>VLOOKUP($A1318,眼底和Gensini!$A:$L,9,0)</f>
        <v>1.64</v>
      </c>
      <c r="AF1318">
        <f>VLOOKUP($A1318,眼底和Gensini!$A:$L,10,0)</f>
        <v>1.2993999999999899</v>
      </c>
      <c r="AG1318">
        <f>VLOOKUP($A1318,眼底和Gensini!$A:$L,11,0)</f>
        <v>1.1475</v>
      </c>
      <c r="AH1318">
        <f>VLOOKUP($A1318,眼底和Gensini!$A:$L,12,0)</f>
        <v>0</v>
      </c>
    </row>
    <row r="1319" spans="1:34" x14ac:dyDescent="0.25">
      <c r="A1319">
        <v>421838</v>
      </c>
      <c r="B1319">
        <v>72</v>
      </c>
      <c r="C1319">
        <v>1</v>
      </c>
      <c r="D1319" t="s">
        <v>40</v>
      </c>
      <c r="E1319" t="s">
        <v>41</v>
      </c>
      <c r="F1319">
        <v>0</v>
      </c>
      <c r="G1319" t="s">
        <v>169</v>
      </c>
      <c r="H1319" t="s">
        <v>101</v>
      </c>
      <c r="I1319" t="s">
        <v>55</v>
      </c>
      <c r="J1319" t="s">
        <v>148</v>
      </c>
      <c r="K1319" t="s">
        <v>85</v>
      </c>
      <c r="L1319" t="s">
        <v>40</v>
      </c>
      <c r="M1319" t="s">
        <v>41</v>
      </c>
      <c r="N1319">
        <v>1</v>
      </c>
      <c r="O1319">
        <v>3.09</v>
      </c>
      <c r="P1319">
        <v>5.0999999999999996</v>
      </c>
      <c r="Q1319">
        <v>106</v>
      </c>
      <c r="R1319">
        <v>6.3</v>
      </c>
      <c r="S1319">
        <v>65</v>
      </c>
      <c r="T1319">
        <v>414</v>
      </c>
      <c r="U1319">
        <v>155</v>
      </c>
      <c r="V1319">
        <v>199</v>
      </c>
      <c r="W1319">
        <v>2.1</v>
      </c>
      <c r="X1319">
        <f>VLOOKUP(A1319,眼底和Gensini!$A:$L,2,0)</f>
        <v>0.72</v>
      </c>
      <c r="Y1319">
        <f>VLOOKUP($A1319,眼底和Gensini!$A:$L,2,0)</f>
        <v>0.72</v>
      </c>
      <c r="Z1319">
        <f>VLOOKUP($A1319,眼底和Gensini!$A:$L,4,0)</f>
        <v>44</v>
      </c>
      <c r="AA1319">
        <f>VLOOKUP($A1319,眼底和Gensini!$A:$L,5,0)</f>
        <v>44</v>
      </c>
      <c r="AB1319">
        <f>VLOOKUP($A1319,眼底和Gensini!$A:$L,6,0)</f>
        <v>61</v>
      </c>
      <c r="AC1319">
        <f>VLOOKUP($A1319,眼底和Gensini!$A:$L,7,0)</f>
        <v>55</v>
      </c>
      <c r="AD1319">
        <f>VLOOKUP($A1319,眼底和Gensini!$A:$L,8,0)</f>
        <v>1.41699999999999</v>
      </c>
      <c r="AE1319">
        <f>VLOOKUP($A1319,眼底和Gensini!$A:$L,9,0)</f>
        <v>1.4179999999999999</v>
      </c>
      <c r="AF1319">
        <f>VLOOKUP($A1319,眼底和Gensini!$A:$L,10,0)</f>
        <v>0.87229999999999996</v>
      </c>
      <c r="AG1319">
        <f>VLOOKUP($A1319,眼底和Gensini!$A:$L,11,0)</f>
        <v>1.5072000000000001</v>
      </c>
      <c r="AH1319">
        <f>VLOOKUP($A1319,眼底和Gensini!$A:$L,12,0)</f>
        <v>106</v>
      </c>
    </row>
    <row r="1320" spans="1:34" x14ac:dyDescent="0.25">
      <c r="A1320">
        <v>421891</v>
      </c>
      <c r="B1320">
        <v>70</v>
      </c>
      <c r="C1320">
        <v>2</v>
      </c>
      <c r="D1320" t="s">
        <v>40</v>
      </c>
      <c r="E1320" t="s">
        <v>41</v>
      </c>
      <c r="F1320">
        <v>0</v>
      </c>
      <c r="G1320" t="s">
        <v>47</v>
      </c>
      <c r="H1320" t="s">
        <v>127</v>
      </c>
      <c r="I1320" t="s">
        <v>67</v>
      </c>
      <c r="J1320" t="s">
        <v>142</v>
      </c>
      <c r="K1320" t="s">
        <v>95</v>
      </c>
      <c r="L1320" t="s">
        <v>41</v>
      </c>
      <c r="M1320" t="s">
        <v>40</v>
      </c>
      <c r="N1320">
        <v>1</v>
      </c>
      <c r="O1320">
        <v>5.74</v>
      </c>
      <c r="P1320">
        <v>4.7</v>
      </c>
      <c r="Q1320">
        <v>2</v>
      </c>
      <c r="R1320">
        <v>5.5</v>
      </c>
      <c r="S1320">
        <v>59</v>
      </c>
      <c r="T1320">
        <v>290</v>
      </c>
      <c r="U1320">
        <v>207</v>
      </c>
      <c r="V1320">
        <v>86</v>
      </c>
      <c r="W1320">
        <v>0</v>
      </c>
      <c r="X1320">
        <f>VLOOKUP(A1320,眼底和Gensini!$A:$L,2,0)</f>
        <v>0</v>
      </c>
      <c r="Y1320">
        <f>VLOOKUP($A1320,眼底和Gensini!$A:$L,2,0)</f>
        <v>0</v>
      </c>
      <c r="Z1320">
        <f>VLOOKUP($A1320,眼底和Gensini!$A:$L,4,0)</f>
        <v>0</v>
      </c>
      <c r="AA1320">
        <f>VLOOKUP($A1320,眼底和Gensini!$A:$L,5,0)</f>
        <v>0</v>
      </c>
      <c r="AB1320">
        <f>VLOOKUP($A1320,眼底和Gensini!$A:$L,6,0)</f>
        <v>0</v>
      </c>
      <c r="AC1320">
        <f>VLOOKUP($A1320,眼底和Gensini!$A:$L,7,0)</f>
        <v>0</v>
      </c>
      <c r="AD1320">
        <f>VLOOKUP($A1320,眼底和Gensini!$A:$L,8,0)</f>
        <v>1.3659999999999799</v>
      </c>
      <c r="AE1320">
        <f>VLOOKUP($A1320,眼底和Gensini!$A:$L,9,0)</f>
        <v>1.431</v>
      </c>
      <c r="AF1320">
        <f>VLOOKUP($A1320,眼底和Gensini!$A:$L,10,0)</f>
        <v>0.63629999999999998</v>
      </c>
      <c r="AG1320">
        <f>VLOOKUP($A1320,眼底和Gensini!$A:$L,11,0)</f>
        <v>1.0128999999999999</v>
      </c>
      <c r="AH1320">
        <f>VLOOKUP($A1320,眼底和Gensini!$A:$L,12,0)</f>
        <v>2</v>
      </c>
    </row>
    <row r="1321" spans="1:34" x14ac:dyDescent="0.25">
      <c r="A1321">
        <v>232109</v>
      </c>
      <c r="B1321">
        <v>72</v>
      </c>
      <c r="C1321">
        <v>1</v>
      </c>
      <c r="D1321" t="s">
        <v>41</v>
      </c>
      <c r="E1321" t="s">
        <v>41</v>
      </c>
      <c r="F1321">
        <v>0</v>
      </c>
      <c r="G1321" t="s">
        <v>88</v>
      </c>
      <c r="H1321" t="s">
        <v>43</v>
      </c>
      <c r="I1321" t="s">
        <v>72</v>
      </c>
      <c r="J1321" t="s">
        <v>71</v>
      </c>
      <c r="K1321" t="s">
        <v>63</v>
      </c>
      <c r="L1321" t="s">
        <v>40</v>
      </c>
      <c r="M1321" t="s">
        <v>40</v>
      </c>
      <c r="N1321">
        <v>1</v>
      </c>
      <c r="O1321">
        <v>3.49</v>
      </c>
      <c r="P1321">
        <v>4.0999999999999996</v>
      </c>
      <c r="Q1321">
        <v>8</v>
      </c>
      <c r="R1321">
        <v>1</v>
      </c>
      <c r="S1321">
        <v>77</v>
      </c>
      <c r="T1321">
        <v>374</v>
      </c>
      <c r="U1321">
        <v>178</v>
      </c>
      <c r="V1321">
        <v>286</v>
      </c>
      <c r="W1321">
        <v>4.7</v>
      </c>
      <c r="X1321">
        <f>VLOOKUP(A1321,眼底和Gensini!$A:$L,2,0)</f>
        <v>0.75049999999999895</v>
      </c>
      <c r="Y1321">
        <f>VLOOKUP($A1321,眼底和Gensini!$A:$L,2,0)</f>
        <v>0.75049999999999895</v>
      </c>
      <c r="Z1321">
        <f>VLOOKUP($A1321,眼底和Gensini!$A:$L,4,0)</f>
        <v>59</v>
      </c>
      <c r="AA1321">
        <f>VLOOKUP($A1321,眼底和Gensini!$A:$L,5,0)</f>
        <v>49.5</v>
      </c>
      <c r="AB1321">
        <f>VLOOKUP($A1321,眼底和Gensini!$A:$L,6,0)</f>
        <v>80</v>
      </c>
      <c r="AC1321">
        <f>VLOOKUP($A1321,眼底和Gensini!$A:$L,7,0)</f>
        <v>80</v>
      </c>
      <c r="AD1321">
        <f>VLOOKUP($A1321,眼底和Gensini!$A:$L,8,0)</f>
        <v>1.42949999999999</v>
      </c>
      <c r="AE1321">
        <f>VLOOKUP($A1321,眼底和Gensini!$A:$L,9,0)</f>
        <v>1.476</v>
      </c>
      <c r="AF1321">
        <f>VLOOKUP($A1321,眼底和Gensini!$A:$L,10,0)</f>
        <v>0.86175000000000002</v>
      </c>
      <c r="AG1321">
        <f>VLOOKUP($A1321,眼底和Gensini!$A:$L,11,0)</f>
        <v>0.99649999999999905</v>
      </c>
      <c r="AH1321">
        <f>VLOOKUP($A1321,眼底和Gensini!$A:$L,12,0)</f>
        <v>8</v>
      </c>
    </row>
    <row r="1322" spans="1:34" x14ac:dyDescent="0.25">
      <c r="A1322">
        <v>421938</v>
      </c>
      <c r="B1322">
        <v>53</v>
      </c>
      <c r="C1322">
        <v>2</v>
      </c>
      <c r="D1322" t="s">
        <v>40</v>
      </c>
      <c r="E1322" t="s">
        <v>41</v>
      </c>
      <c r="F1322">
        <v>0</v>
      </c>
      <c r="G1322" t="s">
        <v>87</v>
      </c>
      <c r="H1322" t="s">
        <v>146</v>
      </c>
      <c r="I1322" t="s">
        <v>96</v>
      </c>
      <c r="J1322" t="s">
        <v>78</v>
      </c>
      <c r="K1322" t="s">
        <v>165</v>
      </c>
      <c r="L1322" t="s">
        <v>41</v>
      </c>
      <c r="M1322" t="s">
        <v>41</v>
      </c>
      <c r="N1322">
        <v>1</v>
      </c>
      <c r="O1322">
        <v>3.38</v>
      </c>
      <c r="P1322">
        <v>3.9</v>
      </c>
      <c r="Q1322">
        <v>8</v>
      </c>
      <c r="R1322" t="e">
        <v>#N/A</v>
      </c>
      <c r="S1322">
        <v>49</v>
      </c>
      <c r="T1322">
        <v>190</v>
      </c>
      <c r="U1322">
        <v>130</v>
      </c>
      <c r="V1322">
        <v>96</v>
      </c>
      <c r="W1322">
        <v>1.9</v>
      </c>
      <c r="X1322">
        <f>VLOOKUP(A1322,眼底和Gensini!$A:$L,2,0)</f>
        <v>0.85850000000000004</v>
      </c>
      <c r="Y1322">
        <f>VLOOKUP($A1322,眼底和Gensini!$A:$L,2,0)</f>
        <v>0.85850000000000004</v>
      </c>
      <c r="Z1322">
        <f>VLOOKUP($A1322,眼底和Gensini!$A:$L,4,0)</f>
        <v>69</v>
      </c>
      <c r="AA1322">
        <f>VLOOKUP($A1322,眼底和Gensini!$A:$L,5,0)</f>
        <v>60</v>
      </c>
      <c r="AB1322">
        <f>VLOOKUP($A1322,眼底和Gensini!$A:$L,6,0)</f>
        <v>81.5</v>
      </c>
      <c r="AC1322">
        <f>VLOOKUP($A1322,眼底和Gensini!$A:$L,7,0)</f>
        <v>85.5</v>
      </c>
      <c r="AD1322">
        <f>VLOOKUP($A1322,眼底和Gensini!$A:$L,8,0)</f>
        <v>1.4589999999999901</v>
      </c>
      <c r="AE1322">
        <f>VLOOKUP($A1322,眼底和Gensini!$A:$L,9,0)</f>
        <v>1.5</v>
      </c>
      <c r="AF1322">
        <f>VLOOKUP($A1322,眼底和Gensini!$A:$L,10,0)</f>
        <v>0.66684999999999905</v>
      </c>
      <c r="AG1322">
        <f>VLOOKUP($A1322,眼底和Gensini!$A:$L,11,0)</f>
        <v>0.96784999999999899</v>
      </c>
      <c r="AH1322">
        <f>VLOOKUP($A1322,眼底和Gensini!$A:$L,12,0)</f>
        <v>8</v>
      </c>
    </row>
    <row r="1323" spans="1:34" x14ac:dyDescent="0.25">
      <c r="A1323">
        <v>180023</v>
      </c>
      <c r="B1323">
        <v>60</v>
      </c>
      <c r="C1323">
        <v>2</v>
      </c>
      <c r="D1323" t="s">
        <v>40</v>
      </c>
      <c r="E1323" t="s">
        <v>41</v>
      </c>
      <c r="F1323">
        <v>0</v>
      </c>
      <c r="G1323" t="s">
        <v>47</v>
      </c>
      <c r="H1323" t="s">
        <v>95</v>
      </c>
      <c r="I1323" t="s">
        <v>51</v>
      </c>
      <c r="J1323" t="s">
        <v>123</v>
      </c>
      <c r="K1323" t="s">
        <v>43</v>
      </c>
      <c r="L1323" t="s">
        <v>41</v>
      </c>
      <c r="M1323" t="s">
        <v>41</v>
      </c>
      <c r="N1323">
        <v>1</v>
      </c>
      <c r="O1323">
        <v>3.83</v>
      </c>
      <c r="P1323">
        <v>6.1</v>
      </c>
      <c r="Q1323">
        <v>22</v>
      </c>
      <c r="R1323">
        <v>10.6</v>
      </c>
      <c r="S1323">
        <v>57</v>
      </c>
      <c r="T1323">
        <v>308</v>
      </c>
      <c r="U1323">
        <v>135</v>
      </c>
      <c r="V1323">
        <v>57</v>
      </c>
      <c r="W1323">
        <v>2.5</v>
      </c>
      <c r="X1323">
        <f>VLOOKUP(A1323,眼底和Gensini!$A:$L,2,0)</f>
        <v>0.751999999999999</v>
      </c>
      <c r="Y1323">
        <f>VLOOKUP($A1323,眼底和Gensini!$A:$L,2,0)</f>
        <v>0.751999999999999</v>
      </c>
      <c r="Z1323">
        <f>VLOOKUP($A1323,眼底和Gensini!$A:$L,4,0)</f>
        <v>59.5</v>
      </c>
      <c r="AA1323">
        <f>VLOOKUP($A1323,眼底和Gensini!$A:$L,5,0)</f>
        <v>59</v>
      </c>
      <c r="AB1323">
        <f>VLOOKUP($A1323,眼底和Gensini!$A:$L,6,0)</f>
        <v>79.5</v>
      </c>
      <c r="AC1323">
        <f>VLOOKUP($A1323,眼底和Gensini!$A:$L,7,0)</f>
        <v>79.5</v>
      </c>
      <c r="AD1323">
        <f>VLOOKUP($A1323,眼底和Gensini!$A:$L,8,0)</f>
        <v>1.5214999999999901</v>
      </c>
      <c r="AE1323">
        <f>VLOOKUP($A1323,眼底和Gensini!$A:$L,9,0)</f>
        <v>1.60049999999999</v>
      </c>
      <c r="AF1323">
        <f>VLOOKUP($A1323,眼底和Gensini!$A:$L,10,0)</f>
        <v>0.93045</v>
      </c>
      <c r="AG1323">
        <f>VLOOKUP($A1323,眼底和Gensini!$A:$L,11,0)</f>
        <v>1.2416499999999999</v>
      </c>
      <c r="AH1323">
        <f>VLOOKUP($A1323,眼底和Gensini!$A:$L,12,0)</f>
        <v>22</v>
      </c>
    </row>
    <row r="1324" spans="1:34" x14ac:dyDescent="0.25">
      <c r="A1324">
        <v>351176</v>
      </c>
      <c r="B1324">
        <v>66</v>
      </c>
      <c r="C1324">
        <v>1</v>
      </c>
      <c r="D1324" t="s">
        <v>41</v>
      </c>
      <c r="E1324" t="s">
        <v>41</v>
      </c>
      <c r="F1324">
        <v>0</v>
      </c>
      <c r="G1324" t="s">
        <v>57</v>
      </c>
      <c r="H1324" t="s">
        <v>55</v>
      </c>
      <c r="I1324" t="s">
        <v>101</v>
      </c>
      <c r="J1324" t="s">
        <v>132</v>
      </c>
      <c r="K1324" t="s">
        <v>51</v>
      </c>
      <c r="L1324" t="s">
        <v>41</v>
      </c>
      <c r="M1324" t="s">
        <v>40</v>
      </c>
      <c r="N1324">
        <v>1</v>
      </c>
      <c r="O1324">
        <v>2.4</v>
      </c>
      <c r="P1324">
        <v>5.4</v>
      </c>
      <c r="Q1324">
        <v>28</v>
      </c>
      <c r="R1324" t="s">
        <v>52</v>
      </c>
      <c r="S1324">
        <v>68</v>
      </c>
      <c r="T1324">
        <v>285</v>
      </c>
      <c r="U1324">
        <v>197</v>
      </c>
      <c r="V1324">
        <v>178</v>
      </c>
      <c r="W1324">
        <v>5.0999999999999996</v>
      </c>
      <c r="X1324">
        <f>VLOOKUP(A1324,眼底和Gensini!$A:$L,2,0)</f>
        <v>0.66799999999999904</v>
      </c>
      <c r="Y1324">
        <f>VLOOKUP($A1324,眼底和Gensini!$A:$L,2,0)</f>
        <v>0.66799999999999904</v>
      </c>
      <c r="Z1324">
        <f>VLOOKUP($A1324,眼底和Gensini!$A:$L,4,0)</f>
        <v>57</v>
      </c>
      <c r="AA1324">
        <f>VLOOKUP($A1324,眼底和Gensini!$A:$L,5,0)</f>
        <v>54.5</v>
      </c>
      <c r="AB1324">
        <f>VLOOKUP($A1324,眼底和Gensini!$A:$L,6,0)</f>
        <v>85</v>
      </c>
      <c r="AC1324">
        <f>VLOOKUP($A1324,眼底和Gensini!$A:$L,7,0)</f>
        <v>91.5</v>
      </c>
      <c r="AD1324">
        <f>VLOOKUP($A1324,眼底和Gensini!$A:$L,8,0)</f>
        <v>1.5215000000000001</v>
      </c>
      <c r="AE1324">
        <f>VLOOKUP($A1324,眼底和Gensini!$A:$L,9,0)</f>
        <v>1.577</v>
      </c>
      <c r="AF1324">
        <f>VLOOKUP($A1324,眼底和Gensini!$A:$L,10,0)</f>
        <v>1.79165</v>
      </c>
      <c r="AG1324">
        <f>VLOOKUP($A1324,眼底和Gensini!$A:$L,11,0)</f>
        <v>1.4194499999999901</v>
      </c>
      <c r="AH1324">
        <f>VLOOKUP($A1324,眼底和Gensini!$A:$L,12,0)</f>
        <v>28</v>
      </c>
    </row>
    <row r="1325" spans="1:34" x14ac:dyDescent="0.25">
      <c r="A1325">
        <v>421894</v>
      </c>
      <c r="B1325">
        <v>60</v>
      </c>
      <c r="C1325">
        <v>1</v>
      </c>
      <c r="D1325" t="s">
        <v>41</v>
      </c>
      <c r="E1325" t="s">
        <v>41</v>
      </c>
      <c r="F1325">
        <v>0</v>
      </c>
      <c r="G1325" t="s">
        <v>107</v>
      </c>
      <c r="H1325" t="s">
        <v>179</v>
      </c>
      <c r="I1325" t="s">
        <v>72</v>
      </c>
      <c r="J1325" t="s">
        <v>61</v>
      </c>
      <c r="K1325" t="s">
        <v>108</v>
      </c>
      <c r="L1325" t="s">
        <v>40</v>
      </c>
      <c r="M1325" t="s">
        <v>41</v>
      </c>
      <c r="N1325">
        <v>1</v>
      </c>
      <c r="O1325">
        <v>3.62</v>
      </c>
      <c r="P1325">
        <v>5.4</v>
      </c>
      <c r="Q1325">
        <v>0</v>
      </c>
      <c r="R1325" t="s">
        <v>52</v>
      </c>
      <c r="S1325">
        <v>58</v>
      </c>
      <c r="T1325">
        <v>255</v>
      </c>
      <c r="U1325">
        <v>139</v>
      </c>
      <c r="V1325">
        <v>50</v>
      </c>
      <c r="W1325">
        <v>24</v>
      </c>
      <c r="X1325">
        <f>VLOOKUP(A1325,眼底和Gensini!$A:$L,2,0)</f>
        <v>0.66499999999999904</v>
      </c>
      <c r="Y1325">
        <f>VLOOKUP($A1325,眼底和Gensini!$A:$L,2,0)</f>
        <v>0.66499999999999904</v>
      </c>
      <c r="Z1325">
        <f>VLOOKUP($A1325,眼底和Gensini!$A:$L,4,0)</f>
        <v>62</v>
      </c>
      <c r="AA1325">
        <f>VLOOKUP($A1325,眼底和Gensini!$A:$L,5,0)</f>
        <v>52.5</v>
      </c>
      <c r="AB1325">
        <f>VLOOKUP($A1325,眼底和Gensini!$A:$L,6,0)</f>
        <v>94</v>
      </c>
      <c r="AC1325">
        <f>VLOOKUP($A1325,眼底和Gensini!$A:$L,7,0)</f>
        <v>84</v>
      </c>
      <c r="AD1325">
        <f>VLOOKUP($A1325,眼底和Gensini!$A:$L,8,0)</f>
        <v>1.4984999999999999</v>
      </c>
      <c r="AE1325">
        <f>VLOOKUP($A1325,眼底和Gensini!$A:$L,9,0)</f>
        <v>1.5599999999999901</v>
      </c>
      <c r="AF1325">
        <f>VLOOKUP($A1325,眼底和Gensini!$A:$L,10,0)</f>
        <v>1.5946499999999999</v>
      </c>
      <c r="AG1325">
        <f>VLOOKUP($A1325,眼底和Gensini!$A:$L,11,0)</f>
        <v>1.4937499999999999</v>
      </c>
      <c r="AH1325">
        <f>VLOOKUP($A1325,眼底和Gensini!$A:$L,12,0)</f>
        <v>0</v>
      </c>
    </row>
    <row r="1326" spans="1:34" x14ac:dyDescent="0.25">
      <c r="A1326">
        <v>191682</v>
      </c>
      <c r="B1326">
        <v>82</v>
      </c>
      <c r="C1326">
        <v>1</v>
      </c>
      <c r="D1326" t="s">
        <v>41</v>
      </c>
      <c r="E1326" t="s">
        <v>40</v>
      </c>
      <c r="F1326">
        <v>0</v>
      </c>
      <c r="G1326" t="s">
        <v>87</v>
      </c>
      <c r="H1326" t="s">
        <v>51</v>
      </c>
      <c r="I1326" t="s">
        <v>51</v>
      </c>
      <c r="J1326" t="s">
        <v>129</v>
      </c>
      <c r="K1326" t="s">
        <v>115</v>
      </c>
      <c r="L1326" t="s">
        <v>41</v>
      </c>
      <c r="M1326" t="s">
        <v>41</v>
      </c>
      <c r="N1326">
        <v>1</v>
      </c>
      <c r="O1326">
        <v>2.97</v>
      </c>
      <c r="P1326">
        <v>4.5999999999999996</v>
      </c>
      <c r="Q1326">
        <v>26</v>
      </c>
      <c r="R1326" t="s">
        <v>52</v>
      </c>
      <c r="S1326">
        <v>84</v>
      </c>
      <c r="T1326">
        <v>356</v>
      </c>
      <c r="U1326">
        <v>178</v>
      </c>
      <c r="V1326">
        <v>202</v>
      </c>
      <c r="W1326">
        <v>4.0999999999999996</v>
      </c>
      <c r="X1326">
        <f>VLOOKUP(A1326,眼底和Gensini!$A:$L,2,0)</f>
        <v>0.69899999999999995</v>
      </c>
      <c r="Y1326">
        <f>VLOOKUP($A1326,眼底和Gensini!$A:$L,2,0)</f>
        <v>0.69899999999999995</v>
      </c>
      <c r="Z1326">
        <f>VLOOKUP($A1326,眼底和Gensini!$A:$L,4,0)</f>
        <v>46.5</v>
      </c>
      <c r="AA1326">
        <f>VLOOKUP($A1326,眼底和Gensini!$A:$L,5,0)</f>
        <v>49</v>
      </c>
      <c r="AB1326">
        <f>VLOOKUP($A1326,眼底和Gensini!$A:$L,6,0)</f>
        <v>66.5</v>
      </c>
      <c r="AC1326">
        <f>VLOOKUP($A1326,眼底和Gensini!$A:$L,7,0)</f>
        <v>75.5</v>
      </c>
      <c r="AD1326">
        <f>VLOOKUP($A1326,眼底和Gensini!$A:$L,8,0)</f>
        <v>1.2889999999999899</v>
      </c>
      <c r="AE1326">
        <f>VLOOKUP($A1326,眼底和Gensini!$A:$L,9,0)</f>
        <v>1.37</v>
      </c>
      <c r="AF1326">
        <f>VLOOKUP($A1326,眼底和Gensini!$A:$L,10,0)</f>
        <v>0.61529999999999996</v>
      </c>
      <c r="AG1326">
        <f>VLOOKUP($A1326,眼底和Gensini!$A:$L,11,0)</f>
        <v>0.98134999999999994</v>
      </c>
      <c r="AH1326">
        <f>VLOOKUP($A1326,眼底和Gensini!$A:$L,12,0)</f>
        <v>26</v>
      </c>
    </row>
    <row r="1327" spans="1:34" x14ac:dyDescent="0.25">
      <c r="A1327">
        <v>274663</v>
      </c>
      <c r="B1327">
        <v>66</v>
      </c>
      <c r="C1327">
        <v>2</v>
      </c>
      <c r="D1327" t="s">
        <v>40</v>
      </c>
      <c r="E1327" t="s">
        <v>40</v>
      </c>
      <c r="F1327">
        <v>0</v>
      </c>
      <c r="G1327" t="s">
        <v>47</v>
      </c>
      <c r="H1327" t="s">
        <v>128</v>
      </c>
      <c r="I1327" t="s">
        <v>51</v>
      </c>
      <c r="J1327" t="s">
        <v>107</v>
      </c>
      <c r="K1327" t="s">
        <v>44</v>
      </c>
      <c r="L1327" t="s">
        <v>40</v>
      </c>
      <c r="M1327" t="s">
        <v>41</v>
      </c>
      <c r="N1327">
        <v>1</v>
      </c>
      <c r="O1327" t="e">
        <v>#N/A</v>
      </c>
      <c r="P1327" t="e">
        <v>#N/A</v>
      </c>
      <c r="Q1327">
        <v>32</v>
      </c>
      <c r="R1327" t="e">
        <v>#N/A</v>
      </c>
      <c r="S1327" t="e">
        <v>#N/A</v>
      </c>
      <c r="T1327" t="e">
        <v>#N/A</v>
      </c>
      <c r="U1327" t="e">
        <v>#N/A</v>
      </c>
      <c r="V1327" t="e">
        <v>#N/A</v>
      </c>
      <c r="W1327" t="e">
        <v>#N/A</v>
      </c>
      <c r="X1327">
        <f>VLOOKUP(A1327,眼底和Gensini!$A:$L,2,0)</f>
        <v>0.41299999999999998</v>
      </c>
      <c r="Y1327">
        <f>VLOOKUP($A1327,眼底和Gensini!$A:$L,2,0)</f>
        <v>0.41299999999999998</v>
      </c>
      <c r="Z1327">
        <f>VLOOKUP($A1327,眼底和Gensini!$A:$L,4,0)</f>
        <v>49</v>
      </c>
      <c r="AA1327">
        <f>VLOOKUP($A1327,眼底和Gensini!$A:$L,5,0)</f>
        <v>0</v>
      </c>
      <c r="AB1327">
        <f>VLOOKUP($A1327,眼底和Gensini!$A:$L,6,0)</f>
        <v>79</v>
      </c>
      <c r="AC1327">
        <f>VLOOKUP($A1327,眼底和Gensini!$A:$L,7,0)</f>
        <v>82.5</v>
      </c>
      <c r="AD1327">
        <f>VLOOKUP($A1327,眼底和Gensini!$A:$L,8,0)</f>
        <v>1.2284999999999899</v>
      </c>
      <c r="AE1327">
        <f>VLOOKUP($A1327,眼底和Gensini!$A:$L,9,0)</f>
        <v>1.2934999999999901</v>
      </c>
      <c r="AF1327">
        <f>VLOOKUP($A1327,眼底和Gensini!$A:$L,10,0)</f>
        <v>0.58694999999999997</v>
      </c>
      <c r="AG1327">
        <f>VLOOKUP($A1327,眼底和Gensini!$A:$L,11,0)</f>
        <v>1.0295000000000001</v>
      </c>
      <c r="AH1327">
        <f>VLOOKUP($A1327,眼底和Gensini!$A:$L,12,0)</f>
        <v>32</v>
      </c>
    </row>
    <row r="1328" spans="1:34" x14ac:dyDescent="0.25">
      <c r="A1328">
        <v>135595</v>
      </c>
      <c r="B1328">
        <v>56</v>
      </c>
      <c r="C1328">
        <v>2</v>
      </c>
      <c r="D1328" t="s">
        <v>40</v>
      </c>
      <c r="E1328" t="s">
        <v>40</v>
      </c>
      <c r="F1328">
        <v>0</v>
      </c>
      <c r="G1328" t="s">
        <v>119</v>
      </c>
      <c r="H1328" t="s">
        <v>95</v>
      </c>
      <c r="I1328" t="s">
        <v>83</v>
      </c>
      <c r="J1328" t="s">
        <v>59</v>
      </c>
      <c r="K1328" t="s">
        <v>46</v>
      </c>
      <c r="L1328" t="s">
        <v>40</v>
      </c>
      <c r="M1328" t="s">
        <v>41</v>
      </c>
      <c r="N1328">
        <v>1</v>
      </c>
      <c r="O1328">
        <v>8.77</v>
      </c>
      <c r="P1328">
        <v>11.4</v>
      </c>
      <c r="Q1328">
        <v>0</v>
      </c>
      <c r="R1328">
        <v>1.3</v>
      </c>
      <c r="S1328">
        <v>39</v>
      </c>
      <c r="T1328">
        <v>313</v>
      </c>
      <c r="U1328">
        <v>219</v>
      </c>
      <c r="V1328">
        <v>114</v>
      </c>
      <c r="W1328">
        <v>4.3</v>
      </c>
      <c r="X1328">
        <f>VLOOKUP(A1328,眼底和Gensini!$A:$L,2,0)</f>
        <v>0.62350000000000005</v>
      </c>
      <c r="Y1328">
        <f>VLOOKUP($A1328,眼底和Gensini!$A:$L,2,0)</f>
        <v>0.62350000000000005</v>
      </c>
      <c r="Z1328">
        <f>VLOOKUP($A1328,眼底和Gensini!$A:$L,4,0)</f>
        <v>51.5</v>
      </c>
      <c r="AA1328">
        <f>VLOOKUP($A1328,眼底和Gensini!$A:$L,5,0)</f>
        <v>57.5</v>
      </c>
      <c r="AB1328">
        <f>VLOOKUP($A1328,眼底和Gensini!$A:$L,6,0)</f>
        <v>83.5</v>
      </c>
      <c r="AC1328">
        <f>VLOOKUP($A1328,眼底和Gensini!$A:$L,7,0)</f>
        <v>91</v>
      </c>
      <c r="AD1328">
        <f>VLOOKUP($A1328,眼底和Gensini!$A:$L,8,0)</f>
        <v>1.5840000000000001</v>
      </c>
      <c r="AE1328">
        <f>VLOOKUP($A1328,眼底和Gensini!$A:$L,9,0)</f>
        <v>1.639</v>
      </c>
      <c r="AF1328">
        <f>VLOOKUP($A1328,眼底和Gensini!$A:$L,10,0)</f>
        <v>0.99085000000000001</v>
      </c>
      <c r="AG1328">
        <f>VLOOKUP($A1328,眼底和Gensini!$A:$L,11,0)</f>
        <v>1.5142500000000001</v>
      </c>
      <c r="AH1328">
        <f>VLOOKUP($A1328,眼底和Gensini!$A:$L,12,0)</f>
        <v>0</v>
      </c>
    </row>
    <row r="1329" spans="1:34" x14ac:dyDescent="0.25">
      <c r="A1329">
        <v>184073</v>
      </c>
      <c r="B1329">
        <v>62</v>
      </c>
      <c r="C1329">
        <v>1</v>
      </c>
      <c r="D1329" t="s">
        <v>41</v>
      </c>
      <c r="E1329" t="s">
        <v>41</v>
      </c>
      <c r="F1329">
        <v>0</v>
      </c>
      <c r="G1329" t="s">
        <v>107</v>
      </c>
      <c r="H1329" t="s">
        <v>54</v>
      </c>
      <c r="I1329" t="s">
        <v>83</v>
      </c>
      <c r="J1329" t="s">
        <v>106</v>
      </c>
      <c r="K1329" t="s">
        <v>43</v>
      </c>
      <c r="L1329" t="s">
        <v>41</v>
      </c>
      <c r="M1329" t="s">
        <v>41</v>
      </c>
      <c r="N1329">
        <v>1</v>
      </c>
      <c r="O1329">
        <v>2.52</v>
      </c>
      <c r="P1329">
        <v>9.1</v>
      </c>
      <c r="Q1329">
        <v>0</v>
      </c>
      <c r="R1329" t="s">
        <v>52</v>
      </c>
      <c r="S1329">
        <v>68</v>
      </c>
      <c r="T1329">
        <v>484</v>
      </c>
      <c r="U1329">
        <v>125</v>
      </c>
      <c r="V1329">
        <v>61</v>
      </c>
      <c r="W1329">
        <v>2.8</v>
      </c>
      <c r="X1329">
        <f>VLOOKUP(A1329,眼底和Gensini!$A:$L,2,0)</f>
        <v>0</v>
      </c>
      <c r="Y1329">
        <f>VLOOKUP($A1329,眼底和Gensini!$A:$L,2,0)</f>
        <v>0</v>
      </c>
      <c r="Z1329">
        <f>VLOOKUP($A1329,眼底和Gensini!$A:$L,4,0)</f>
        <v>0</v>
      </c>
      <c r="AA1329">
        <f>VLOOKUP($A1329,眼底和Gensini!$A:$L,5,0)</f>
        <v>55</v>
      </c>
      <c r="AB1329">
        <f>VLOOKUP($A1329,眼底和Gensini!$A:$L,6,0)</f>
        <v>31</v>
      </c>
      <c r="AC1329">
        <f>VLOOKUP($A1329,眼底和Gensini!$A:$L,7,0)</f>
        <v>80</v>
      </c>
      <c r="AD1329">
        <f>VLOOKUP($A1329,眼底和Gensini!$A:$L,8,0)</f>
        <v>1.2789999999999999</v>
      </c>
      <c r="AE1329">
        <f>VLOOKUP($A1329,眼底和Gensini!$A:$L,9,0)</f>
        <v>1.3019999999999901</v>
      </c>
      <c r="AF1329">
        <f>VLOOKUP($A1329,眼底和Gensini!$A:$L,10,0)</f>
        <v>0.77229999999999999</v>
      </c>
      <c r="AG1329">
        <f>VLOOKUP($A1329,眼底和Gensini!$A:$L,11,0)</f>
        <v>0.90580000000000005</v>
      </c>
      <c r="AH1329">
        <f>VLOOKUP($A1329,眼底和Gensini!$A:$L,12,0)</f>
        <v>0</v>
      </c>
    </row>
    <row r="1330" spans="1:34" x14ac:dyDescent="0.25">
      <c r="A1330">
        <v>100425</v>
      </c>
      <c r="B1330">
        <v>71</v>
      </c>
      <c r="C1330">
        <v>2</v>
      </c>
      <c r="D1330" t="s">
        <v>40</v>
      </c>
      <c r="E1330" t="s">
        <v>40</v>
      </c>
      <c r="F1330">
        <v>0</v>
      </c>
      <c r="G1330" t="s">
        <v>153</v>
      </c>
      <c r="H1330" t="s">
        <v>80</v>
      </c>
      <c r="I1330" t="s">
        <v>108</v>
      </c>
      <c r="J1330" t="s">
        <v>106</v>
      </c>
      <c r="K1330" t="s">
        <v>114</v>
      </c>
      <c r="L1330" t="s">
        <v>41</v>
      </c>
      <c r="M1330" t="s">
        <v>41</v>
      </c>
      <c r="N1330">
        <v>1</v>
      </c>
      <c r="O1330">
        <v>2.97</v>
      </c>
      <c r="P1330">
        <v>7.1</v>
      </c>
      <c r="Q1330">
        <v>6</v>
      </c>
      <c r="R1330">
        <v>65.8</v>
      </c>
      <c r="S1330">
        <v>91</v>
      </c>
      <c r="T1330">
        <v>496</v>
      </c>
      <c r="U1330">
        <v>142</v>
      </c>
      <c r="V1330">
        <v>58</v>
      </c>
      <c r="W1330">
        <v>11.5</v>
      </c>
      <c r="X1330">
        <f>VLOOKUP(A1330,眼底和Gensini!$A:$L,2,0)</f>
        <v>0</v>
      </c>
      <c r="Y1330">
        <f>VLOOKUP($A1330,眼底和Gensini!$A:$L,2,0)</f>
        <v>0</v>
      </c>
      <c r="Z1330">
        <f>VLOOKUP($A1330,眼底和Gensini!$A:$L,4,0)</f>
        <v>0</v>
      </c>
      <c r="AA1330">
        <f>VLOOKUP($A1330,眼底和Gensini!$A:$L,5,0)</f>
        <v>0</v>
      </c>
      <c r="AB1330">
        <f>VLOOKUP($A1330,眼底和Gensini!$A:$L,6,0)</f>
        <v>0</v>
      </c>
      <c r="AC1330">
        <f>VLOOKUP($A1330,眼底和Gensini!$A:$L,7,0)</f>
        <v>0</v>
      </c>
      <c r="AD1330">
        <f>VLOOKUP($A1330,眼底和Gensini!$A:$L,8,0)</f>
        <v>0</v>
      </c>
      <c r="AE1330">
        <f>VLOOKUP($A1330,眼底和Gensini!$A:$L,9,0)</f>
        <v>0</v>
      </c>
      <c r="AF1330">
        <f>VLOOKUP($A1330,眼底和Gensini!$A:$L,10,0)</f>
        <v>0</v>
      </c>
      <c r="AG1330">
        <f>VLOOKUP($A1330,眼底和Gensini!$A:$L,11,0)</f>
        <v>0</v>
      </c>
      <c r="AH1330">
        <f>VLOOKUP($A1330,眼底和Gensini!$A:$L,12,0)</f>
        <v>6</v>
      </c>
    </row>
    <row r="1331" spans="1:34" x14ac:dyDescent="0.25">
      <c r="A1331">
        <v>132381</v>
      </c>
      <c r="B1331">
        <v>56</v>
      </c>
      <c r="C1331">
        <v>2</v>
      </c>
      <c r="D1331" t="s">
        <v>40</v>
      </c>
      <c r="E1331" t="s">
        <v>40</v>
      </c>
      <c r="F1331">
        <v>0</v>
      </c>
      <c r="G1331" t="e">
        <v>#N/A</v>
      </c>
      <c r="H1331" t="e">
        <v>#N/A</v>
      </c>
      <c r="I1331" t="s">
        <v>51</v>
      </c>
      <c r="J1331" t="e">
        <v>#N/A</v>
      </c>
      <c r="K1331" t="e">
        <v>#N/A</v>
      </c>
      <c r="L1331" t="s">
        <v>41</v>
      </c>
      <c r="M1331" t="s">
        <v>40</v>
      </c>
      <c r="N1331">
        <v>1</v>
      </c>
      <c r="O1331">
        <v>2.73</v>
      </c>
      <c r="P1331">
        <v>6.1</v>
      </c>
      <c r="Q1331">
        <v>28</v>
      </c>
      <c r="R1331">
        <v>1.4</v>
      </c>
      <c r="S1331">
        <v>59</v>
      </c>
      <c r="T1331">
        <v>165</v>
      </c>
      <c r="U1331">
        <v>181</v>
      </c>
      <c r="V1331">
        <v>37</v>
      </c>
      <c r="W1331">
        <v>4.8</v>
      </c>
      <c r="X1331">
        <f>VLOOKUP(A1331,眼底和Gensini!$A:$L,2,0)</f>
        <v>0.64500000000000002</v>
      </c>
      <c r="Y1331">
        <f>VLOOKUP($A1331,眼底和Gensini!$A:$L,2,0)</f>
        <v>0.64500000000000002</v>
      </c>
      <c r="Z1331">
        <f>VLOOKUP($A1331,眼底和Gensini!$A:$L,4,0)</f>
        <v>67</v>
      </c>
      <c r="AA1331">
        <f>VLOOKUP($A1331,眼底和Gensini!$A:$L,5,0)</f>
        <v>79</v>
      </c>
      <c r="AB1331">
        <f>VLOOKUP($A1331,眼底和Gensini!$A:$L,6,0)</f>
        <v>105</v>
      </c>
      <c r="AC1331">
        <f>VLOOKUP($A1331,眼底和Gensini!$A:$L,7,0)</f>
        <v>121</v>
      </c>
      <c r="AD1331">
        <f>VLOOKUP($A1331,眼底和Gensini!$A:$L,8,0)</f>
        <v>1.6635</v>
      </c>
      <c r="AE1331">
        <f>VLOOKUP($A1331,眼底和Gensini!$A:$L,9,0)</f>
        <v>1.69999999999999</v>
      </c>
      <c r="AF1331">
        <f>VLOOKUP($A1331,眼底和Gensini!$A:$L,10,0)</f>
        <v>0.78705000000000003</v>
      </c>
      <c r="AG1331">
        <f>VLOOKUP($A1331,眼底和Gensini!$A:$L,11,0)</f>
        <v>1.78365</v>
      </c>
      <c r="AH1331">
        <f>VLOOKUP($A1331,眼底和Gensini!$A:$L,12,0)</f>
        <v>28</v>
      </c>
    </row>
    <row r="1332" spans="1:34" x14ac:dyDescent="0.25">
      <c r="A1332">
        <v>312986</v>
      </c>
      <c r="B1332">
        <v>68</v>
      </c>
      <c r="C1332">
        <v>2</v>
      </c>
      <c r="D1332" t="s">
        <v>40</v>
      </c>
      <c r="E1332" t="s">
        <v>40</v>
      </c>
      <c r="F1332">
        <v>0</v>
      </c>
      <c r="G1332" t="s">
        <v>87</v>
      </c>
      <c r="H1332" t="e">
        <v>#N/A</v>
      </c>
      <c r="I1332" t="s">
        <v>51</v>
      </c>
      <c r="J1332" t="s">
        <v>152</v>
      </c>
      <c r="K1332" t="s">
        <v>55</v>
      </c>
      <c r="L1332" t="s">
        <v>41</v>
      </c>
      <c r="M1332" t="s">
        <v>40</v>
      </c>
      <c r="N1332">
        <v>1</v>
      </c>
      <c r="O1332">
        <v>4.26</v>
      </c>
      <c r="P1332">
        <v>15.6</v>
      </c>
      <c r="Q1332">
        <v>20</v>
      </c>
      <c r="R1332" t="s">
        <v>52</v>
      </c>
      <c r="S1332">
        <v>47</v>
      </c>
      <c r="T1332">
        <v>123</v>
      </c>
      <c r="U1332">
        <v>178</v>
      </c>
      <c r="V1332">
        <v>40</v>
      </c>
      <c r="W1332">
        <v>1</v>
      </c>
      <c r="X1332">
        <f>VLOOKUP(A1332,眼底和Gensini!$A:$L,2,0)</f>
        <v>1.1040000000000001</v>
      </c>
      <c r="Y1332">
        <f>VLOOKUP($A1332,眼底和Gensini!$A:$L,2,0)</f>
        <v>1.1040000000000001</v>
      </c>
      <c r="Z1332">
        <f>VLOOKUP($A1332,眼底和Gensini!$A:$L,4,0)</f>
        <v>78</v>
      </c>
      <c r="AA1332">
        <f>VLOOKUP($A1332,眼底和Gensini!$A:$L,5,0)</f>
        <v>58</v>
      </c>
      <c r="AB1332">
        <f>VLOOKUP($A1332,眼底和Gensini!$A:$L,6,0)</f>
        <v>71</v>
      </c>
      <c r="AC1332">
        <f>VLOOKUP($A1332,眼底和Gensini!$A:$L,7,0)</f>
        <v>88</v>
      </c>
      <c r="AD1332">
        <f>VLOOKUP($A1332,眼底和Gensini!$A:$L,8,0)</f>
        <v>1.2809999999999999</v>
      </c>
      <c r="AE1332">
        <f>VLOOKUP($A1332,眼底和Gensini!$A:$L,9,0)</f>
        <v>1.3115000000000001</v>
      </c>
      <c r="AF1332">
        <f>VLOOKUP($A1332,眼底和Gensini!$A:$L,10,0)</f>
        <v>0.66209999999999902</v>
      </c>
      <c r="AG1332">
        <f>VLOOKUP($A1332,眼底和Gensini!$A:$L,11,0)</f>
        <v>0.90444999999999998</v>
      </c>
      <c r="AH1332">
        <f>VLOOKUP($A1332,眼底和Gensini!$A:$L,12,0)</f>
        <v>20</v>
      </c>
    </row>
    <row r="1333" spans="1:34" x14ac:dyDescent="0.25">
      <c r="A1333">
        <v>423272</v>
      </c>
      <c r="B1333">
        <v>52</v>
      </c>
      <c r="C1333">
        <v>2</v>
      </c>
      <c r="D1333" t="s">
        <v>40</v>
      </c>
      <c r="E1333" t="s">
        <v>40</v>
      </c>
      <c r="F1333">
        <v>0</v>
      </c>
      <c r="G1333" t="e">
        <v>#N/A</v>
      </c>
      <c r="H1333" t="e">
        <v>#N/A</v>
      </c>
      <c r="I1333" t="e">
        <v>#N/A</v>
      </c>
      <c r="J1333" t="e">
        <v>#N/A</v>
      </c>
      <c r="K1333" t="e">
        <v>#N/A</v>
      </c>
      <c r="L1333" t="s">
        <v>40</v>
      </c>
      <c r="M1333" t="s">
        <v>41</v>
      </c>
      <c r="N1333">
        <v>1</v>
      </c>
      <c r="O1333">
        <v>5.15</v>
      </c>
      <c r="P1333">
        <v>5.5</v>
      </c>
      <c r="Q1333" t="e">
        <v>#N/A</v>
      </c>
      <c r="R1333">
        <v>0.5</v>
      </c>
      <c r="S1333">
        <v>56</v>
      </c>
      <c r="T1333">
        <v>208</v>
      </c>
      <c r="U1333">
        <v>150</v>
      </c>
      <c r="V1333">
        <v>70</v>
      </c>
      <c r="W1333">
        <v>2.4</v>
      </c>
      <c r="X1333">
        <f>VLOOKUP(A1333,眼底和Gensini!$A:$L,2,0)</f>
        <v>0.66700000000000004</v>
      </c>
      <c r="Y1333">
        <f>VLOOKUP($A1333,眼底和Gensini!$A:$L,2,0)</f>
        <v>0.66700000000000004</v>
      </c>
      <c r="Z1333">
        <f>VLOOKUP($A1333,眼底和Gensini!$A:$L,4,0)</f>
        <v>72.5</v>
      </c>
      <c r="AA1333">
        <f>VLOOKUP($A1333,眼底和Gensini!$A:$L,5,0)</f>
        <v>70</v>
      </c>
      <c r="AB1333">
        <f>VLOOKUP($A1333,眼底和Gensini!$A:$L,6,0)</f>
        <v>109.5</v>
      </c>
      <c r="AC1333">
        <f>VLOOKUP($A1333,眼底和Gensini!$A:$L,7,0)</f>
        <v>99.5</v>
      </c>
      <c r="AD1333">
        <f>VLOOKUP($A1333,眼底和Gensini!$A:$L,8,0)</f>
        <v>1.46799999999999</v>
      </c>
      <c r="AE1333">
        <f>VLOOKUP($A1333,眼底和Gensini!$A:$L,9,0)</f>
        <v>1.5629999999999999</v>
      </c>
      <c r="AF1333">
        <f>VLOOKUP($A1333,眼底和Gensini!$A:$L,10,0)</f>
        <v>0.59560000000000002</v>
      </c>
      <c r="AG1333">
        <f>VLOOKUP($A1333,眼底和Gensini!$A:$L,11,0)</f>
        <v>1.1693</v>
      </c>
      <c r="AH1333">
        <f>VLOOKUP($A1333,眼底和Gensini!$A:$L,12,0)</f>
        <v>0</v>
      </c>
    </row>
    <row r="1334" spans="1:34" x14ac:dyDescent="0.25">
      <c r="A1334">
        <v>423234</v>
      </c>
      <c r="B1334">
        <v>62</v>
      </c>
      <c r="C1334">
        <v>2</v>
      </c>
      <c r="D1334" t="s">
        <v>41</v>
      </c>
      <c r="E1334" t="s">
        <v>40</v>
      </c>
      <c r="F1334">
        <v>0</v>
      </c>
      <c r="G1334" t="s">
        <v>87</v>
      </c>
      <c r="H1334" t="s">
        <v>112</v>
      </c>
      <c r="I1334" t="s">
        <v>51</v>
      </c>
      <c r="J1334" t="s">
        <v>137</v>
      </c>
      <c r="K1334" t="s">
        <v>85</v>
      </c>
      <c r="L1334" t="s">
        <v>41</v>
      </c>
      <c r="M1334" t="s">
        <v>41</v>
      </c>
      <c r="N1334">
        <v>1</v>
      </c>
      <c r="O1334">
        <v>5.72</v>
      </c>
      <c r="P1334">
        <v>10.9</v>
      </c>
      <c r="Q1334">
        <v>12</v>
      </c>
      <c r="R1334">
        <v>10.6</v>
      </c>
      <c r="S1334">
        <v>65</v>
      </c>
      <c r="T1334">
        <v>342</v>
      </c>
      <c r="U1334">
        <v>166</v>
      </c>
      <c r="V1334">
        <v>33</v>
      </c>
      <c r="W1334">
        <v>0.1</v>
      </c>
      <c r="X1334">
        <f>VLOOKUP(A1334,眼底和Gensini!$A:$L,2,0)</f>
        <v>0.71999999999999897</v>
      </c>
      <c r="Y1334">
        <f>VLOOKUP($A1334,眼底和Gensini!$A:$L,2,0)</f>
        <v>0.71999999999999897</v>
      </c>
      <c r="Z1334">
        <f>VLOOKUP($A1334,眼底和Gensini!$A:$L,4,0)</f>
        <v>62.5</v>
      </c>
      <c r="AA1334">
        <f>VLOOKUP($A1334,眼底和Gensini!$A:$L,5,0)</f>
        <v>0</v>
      </c>
      <c r="AB1334">
        <f>VLOOKUP($A1334,眼底和Gensini!$A:$L,6,0)</f>
        <v>88</v>
      </c>
      <c r="AC1334">
        <f>VLOOKUP($A1334,眼底和Gensini!$A:$L,7,0)</f>
        <v>78</v>
      </c>
      <c r="AD1334">
        <f>VLOOKUP($A1334,眼底和Gensini!$A:$L,8,0)</f>
        <v>1.1829999999999901</v>
      </c>
      <c r="AE1334">
        <f>VLOOKUP($A1334,眼底和Gensini!$A:$L,9,0)</f>
        <v>1.3274999999999999</v>
      </c>
      <c r="AF1334">
        <f>VLOOKUP($A1334,眼底和Gensini!$A:$L,10,0)</f>
        <v>0.60955000000000004</v>
      </c>
      <c r="AG1334">
        <f>VLOOKUP($A1334,眼底和Gensini!$A:$L,11,0)</f>
        <v>1.1774499999999899</v>
      </c>
      <c r="AH1334">
        <f>VLOOKUP($A1334,眼底和Gensini!$A:$L,12,0)</f>
        <v>12</v>
      </c>
    </row>
    <row r="1335" spans="1:34" x14ac:dyDescent="0.25">
      <c r="A1335">
        <v>259260</v>
      </c>
      <c r="B1335">
        <v>65</v>
      </c>
      <c r="C1335">
        <v>2</v>
      </c>
      <c r="D1335" t="s">
        <v>41</v>
      </c>
      <c r="E1335" t="s">
        <v>40</v>
      </c>
      <c r="F1335">
        <v>0</v>
      </c>
      <c r="G1335" t="s">
        <v>47</v>
      </c>
      <c r="H1335" t="s">
        <v>72</v>
      </c>
      <c r="I1335" t="s">
        <v>51</v>
      </c>
      <c r="J1335" t="s">
        <v>175</v>
      </c>
      <c r="K1335" t="s">
        <v>65</v>
      </c>
      <c r="L1335" t="s">
        <v>41</v>
      </c>
      <c r="M1335" t="s">
        <v>40</v>
      </c>
      <c r="N1335">
        <v>1</v>
      </c>
      <c r="O1335">
        <v>4.28</v>
      </c>
      <c r="P1335">
        <v>5.0999999999999996</v>
      </c>
      <c r="Q1335">
        <v>0</v>
      </c>
      <c r="R1335">
        <v>14.1</v>
      </c>
      <c r="S1335">
        <v>64</v>
      </c>
      <c r="T1335">
        <v>387</v>
      </c>
      <c r="U1335">
        <v>175</v>
      </c>
      <c r="V1335">
        <v>55</v>
      </c>
      <c r="W1335">
        <v>2.2000000000000002</v>
      </c>
      <c r="X1335">
        <f>VLOOKUP(A1335,眼底和Gensini!$A:$L,2,0)</f>
        <v>0.66949999999999998</v>
      </c>
      <c r="Y1335">
        <f>VLOOKUP($A1335,眼底和Gensini!$A:$L,2,0)</f>
        <v>0.66949999999999998</v>
      </c>
      <c r="Z1335">
        <f>VLOOKUP($A1335,眼底和Gensini!$A:$L,4,0)</f>
        <v>52.5</v>
      </c>
      <c r="AA1335">
        <f>VLOOKUP($A1335,眼底和Gensini!$A:$L,5,0)</f>
        <v>59.5</v>
      </c>
      <c r="AB1335">
        <f>VLOOKUP($A1335,眼底和Gensini!$A:$L,6,0)</f>
        <v>79</v>
      </c>
      <c r="AC1335">
        <f>VLOOKUP($A1335,眼底和Gensini!$A:$L,7,0)</f>
        <v>103.5</v>
      </c>
      <c r="AD1335">
        <f>VLOOKUP($A1335,眼底和Gensini!$A:$L,8,0)</f>
        <v>1.5579999999999901</v>
      </c>
      <c r="AE1335">
        <f>VLOOKUP($A1335,眼底和Gensini!$A:$L,9,0)</f>
        <v>1.6219999999999899</v>
      </c>
      <c r="AF1335">
        <f>VLOOKUP($A1335,眼底和Gensini!$A:$L,10,0)</f>
        <v>1.06925</v>
      </c>
      <c r="AG1335">
        <f>VLOOKUP($A1335,眼底和Gensini!$A:$L,11,0)</f>
        <v>1.7868999999999999</v>
      </c>
      <c r="AH1335">
        <f>VLOOKUP($A1335,眼底和Gensini!$A:$L,12,0)</f>
        <v>0</v>
      </c>
    </row>
    <row r="1336" spans="1:34" x14ac:dyDescent="0.25">
      <c r="A1336">
        <v>388056</v>
      </c>
      <c r="B1336">
        <v>49</v>
      </c>
      <c r="C1336">
        <v>1</v>
      </c>
      <c r="D1336" t="s">
        <v>40</v>
      </c>
      <c r="E1336" t="s">
        <v>41</v>
      </c>
      <c r="F1336">
        <v>0</v>
      </c>
      <c r="G1336" t="s">
        <v>88</v>
      </c>
      <c r="H1336" t="s">
        <v>101</v>
      </c>
      <c r="I1336" t="s">
        <v>67</v>
      </c>
      <c r="J1336" t="s">
        <v>45</v>
      </c>
      <c r="K1336" t="s">
        <v>69</v>
      </c>
      <c r="L1336" t="s">
        <v>41</v>
      </c>
      <c r="M1336" t="s">
        <v>41</v>
      </c>
      <c r="N1336">
        <v>1</v>
      </c>
      <c r="O1336">
        <v>6.74</v>
      </c>
      <c r="P1336">
        <v>5.7</v>
      </c>
      <c r="Q1336">
        <v>34</v>
      </c>
      <c r="R1336">
        <v>0.4</v>
      </c>
      <c r="S1336">
        <v>84</v>
      </c>
      <c r="T1336">
        <v>360</v>
      </c>
      <c r="U1336">
        <v>161</v>
      </c>
      <c r="V1336">
        <v>107</v>
      </c>
      <c r="W1336">
        <v>3.2</v>
      </c>
      <c r="X1336">
        <f>VLOOKUP(A1336,眼底和Gensini!$A:$L,2,0)</f>
        <v>0.64300000000000002</v>
      </c>
      <c r="Y1336">
        <f>VLOOKUP($A1336,眼底和Gensini!$A:$L,2,0)</f>
        <v>0.64300000000000002</v>
      </c>
      <c r="Z1336">
        <f>VLOOKUP($A1336,眼底和Gensini!$A:$L,4,0)</f>
        <v>53</v>
      </c>
      <c r="AA1336">
        <f>VLOOKUP($A1336,眼底和Gensini!$A:$L,5,0)</f>
        <v>51</v>
      </c>
      <c r="AB1336">
        <f>VLOOKUP($A1336,眼底和Gensini!$A:$L,6,0)</f>
        <v>83</v>
      </c>
      <c r="AC1336">
        <f>VLOOKUP($A1336,眼底和Gensini!$A:$L,7,0)</f>
        <v>100</v>
      </c>
      <c r="AD1336">
        <f>VLOOKUP($A1336,眼底和Gensini!$A:$L,8,0)</f>
        <v>1.6114999999999899</v>
      </c>
      <c r="AE1336">
        <f>VLOOKUP($A1336,眼底和Gensini!$A:$L,9,0)</f>
        <v>1.6344999999999901</v>
      </c>
      <c r="AF1336">
        <f>VLOOKUP($A1336,眼底和Gensini!$A:$L,10,0)</f>
        <v>1.2236499999999999</v>
      </c>
      <c r="AG1336">
        <f>VLOOKUP($A1336,眼底和Gensini!$A:$L,11,0)</f>
        <v>1.2462</v>
      </c>
      <c r="AH1336">
        <f>VLOOKUP($A1336,眼底和Gensini!$A:$L,12,0)</f>
        <v>34</v>
      </c>
    </row>
    <row r="1337" spans="1:34" x14ac:dyDescent="0.25">
      <c r="A1337">
        <v>354418</v>
      </c>
      <c r="B1337">
        <v>58</v>
      </c>
      <c r="C1337">
        <v>1</v>
      </c>
      <c r="D1337" t="s">
        <v>41</v>
      </c>
      <c r="E1337" t="s">
        <v>41</v>
      </c>
      <c r="F1337">
        <v>0</v>
      </c>
      <c r="G1337" t="s">
        <v>182</v>
      </c>
      <c r="H1337" t="s">
        <v>154</v>
      </c>
      <c r="I1337" t="s">
        <v>51</v>
      </c>
      <c r="J1337" t="s">
        <v>78</v>
      </c>
      <c r="K1337" t="s">
        <v>122</v>
      </c>
      <c r="L1337" t="s">
        <v>41</v>
      </c>
      <c r="M1337" t="s">
        <v>40</v>
      </c>
      <c r="N1337">
        <v>1</v>
      </c>
      <c r="O1337">
        <v>3.3</v>
      </c>
      <c r="P1337">
        <v>6.2</v>
      </c>
      <c r="Q1337">
        <v>8</v>
      </c>
      <c r="R1337" t="s">
        <v>52</v>
      </c>
      <c r="S1337">
        <v>86</v>
      </c>
      <c r="T1337">
        <v>365</v>
      </c>
      <c r="U1337">
        <v>221</v>
      </c>
      <c r="V1337">
        <v>250</v>
      </c>
      <c r="W1337">
        <v>3.9</v>
      </c>
      <c r="X1337">
        <f>VLOOKUP(A1337,眼底和Gensini!$A:$L,2,0)</f>
        <v>0.71599999999999997</v>
      </c>
      <c r="Y1337">
        <f>VLOOKUP($A1337,眼底和Gensini!$A:$L,2,0)</f>
        <v>0.71599999999999997</v>
      </c>
      <c r="Z1337">
        <f>VLOOKUP($A1337,眼底和Gensini!$A:$L,4,0)</f>
        <v>65.5</v>
      </c>
      <c r="AA1337">
        <f>VLOOKUP($A1337,眼底和Gensini!$A:$L,5,0)</f>
        <v>61</v>
      </c>
      <c r="AB1337">
        <f>VLOOKUP($A1337,眼底和Gensini!$A:$L,6,0)</f>
        <v>92</v>
      </c>
      <c r="AC1337">
        <f>VLOOKUP($A1337,眼底和Gensini!$A:$L,7,0)</f>
        <v>99</v>
      </c>
      <c r="AD1337">
        <f>VLOOKUP($A1337,眼底和Gensini!$A:$L,8,0)</f>
        <v>1.3875</v>
      </c>
      <c r="AE1337">
        <f>VLOOKUP($A1337,眼底和Gensini!$A:$L,9,0)</f>
        <v>1.4409999999999901</v>
      </c>
      <c r="AF1337">
        <f>VLOOKUP($A1337,眼底和Gensini!$A:$L,10,0)</f>
        <v>1.3535999999999999</v>
      </c>
      <c r="AG1337">
        <f>VLOOKUP($A1337,眼底和Gensini!$A:$L,11,0)</f>
        <v>1.0867</v>
      </c>
      <c r="AH1337">
        <f>VLOOKUP($A1337,眼底和Gensini!$A:$L,12,0)</f>
        <v>8</v>
      </c>
    </row>
    <row r="1338" spans="1:34" x14ac:dyDescent="0.25">
      <c r="A1338">
        <v>230736</v>
      </c>
      <c r="B1338">
        <v>65</v>
      </c>
      <c r="C1338">
        <v>2</v>
      </c>
      <c r="D1338" t="s">
        <v>40</v>
      </c>
      <c r="E1338" t="s">
        <v>41</v>
      </c>
      <c r="F1338">
        <v>0</v>
      </c>
      <c r="G1338" t="s">
        <v>133</v>
      </c>
      <c r="H1338" t="s">
        <v>145</v>
      </c>
      <c r="I1338" t="s">
        <v>108</v>
      </c>
      <c r="J1338" t="s">
        <v>88</v>
      </c>
      <c r="K1338" t="s">
        <v>190</v>
      </c>
      <c r="L1338" t="s">
        <v>41</v>
      </c>
      <c r="M1338" t="s">
        <v>41</v>
      </c>
      <c r="N1338">
        <v>1</v>
      </c>
      <c r="O1338">
        <v>4.8600000000000003</v>
      </c>
      <c r="P1338">
        <v>7.3</v>
      </c>
      <c r="Q1338">
        <v>94</v>
      </c>
      <c r="R1338" t="e">
        <v>#N/A</v>
      </c>
      <c r="S1338">
        <v>50</v>
      </c>
      <c r="T1338">
        <v>339</v>
      </c>
      <c r="U1338">
        <v>160</v>
      </c>
      <c r="V1338">
        <v>100</v>
      </c>
      <c r="W1338">
        <v>4.3</v>
      </c>
      <c r="X1338">
        <f>VLOOKUP(A1338,眼底和Gensini!$A:$L,2,0)</f>
        <v>0.79700000000000004</v>
      </c>
      <c r="Y1338">
        <f>VLOOKUP($A1338,眼底和Gensini!$A:$L,2,0)</f>
        <v>0.79700000000000004</v>
      </c>
      <c r="Z1338">
        <f>VLOOKUP($A1338,眼底和Gensini!$A:$L,4,0)</f>
        <v>64.5</v>
      </c>
      <c r="AA1338">
        <f>VLOOKUP($A1338,眼底和Gensini!$A:$L,5,0)</f>
        <v>62</v>
      </c>
      <c r="AB1338">
        <f>VLOOKUP($A1338,眼底和Gensini!$A:$L,6,0)</f>
        <v>82</v>
      </c>
      <c r="AC1338">
        <f>VLOOKUP($A1338,眼底和Gensini!$A:$L,7,0)</f>
        <v>158</v>
      </c>
      <c r="AD1338">
        <f>VLOOKUP($A1338,眼底和Gensini!$A:$L,8,0)</f>
        <v>1.1904999999999999</v>
      </c>
      <c r="AE1338">
        <f>VLOOKUP($A1338,眼底和Gensini!$A:$L,9,0)</f>
        <v>1.1579999999999999</v>
      </c>
      <c r="AF1338">
        <f>VLOOKUP($A1338,眼底和Gensini!$A:$L,10,0)</f>
        <v>0.56869999999999998</v>
      </c>
      <c r="AG1338">
        <f>VLOOKUP($A1338,眼底和Gensini!$A:$L,11,0)</f>
        <v>1.12985</v>
      </c>
      <c r="AH1338">
        <f>VLOOKUP($A1338,眼底和Gensini!$A:$L,12,0)</f>
        <v>94</v>
      </c>
    </row>
    <row r="1339" spans="1:34" x14ac:dyDescent="0.25">
      <c r="A1339">
        <v>422605</v>
      </c>
      <c r="B1339">
        <v>58</v>
      </c>
      <c r="C1339">
        <v>2</v>
      </c>
      <c r="D1339" t="s">
        <v>40</v>
      </c>
      <c r="E1339" t="s">
        <v>41</v>
      </c>
      <c r="F1339">
        <v>0</v>
      </c>
      <c r="G1339" t="s">
        <v>47</v>
      </c>
      <c r="H1339" t="s">
        <v>60</v>
      </c>
      <c r="I1339" t="s">
        <v>70</v>
      </c>
      <c r="J1339" t="s">
        <v>106</v>
      </c>
      <c r="K1339" t="s">
        <v>114</v>
      </c>
      <c r="L1339" t="s">
        <v>41</v>
      </c>
      <c r="M1339" t="s">
        <v>41</v>
      </c>
      <c r="N1339">
        <v>1</v>
      </c>
      <c r="O1339">
        <v>7.17</v>
      </c>
      <c r="P1339">
        <v>4.5999999999999996</v>
      </c>
      <c r="Q1339" t="e">
        <v>#N/A</v>
      </c>
      <c r="R1339" t="s">
        <v>52</v>
      </c>
      <c r="S1339">
        <v>58</v>
      </c>
      <c r="T1339">
        <v>492</v>
      </c>
      <c r="U1339">
        <v>190</v>
      </c>
      <c r="V1339">
        <v>39</v>
      </c>
      <c r="W1339">
        <v>2.2999999999999998</v>
      </c>
      <c r="X1339">
        <f>VLOOKUP(A1339,眼底和Gensini!$A:$L,2,0)</f>
        <v>0.61199999999999999</v>
      </c>
      <c r="Y1339">
        <f>VLOOKUP($A1339,眼底和Gensini!$A:$L,2,0)</f>
        <v>0.61199999999999999</v>
      </c>
      <c r="Z1339">
        <f>VLOOKUP($A1339,眼底和Gensini!$A:$L,4,0)</f>
        <v>52.5</v>
      </c>
      <c r="AA1339">
        <f>VLOOKUP($A1339,眼底和Gensini!$A:$L,5,0)</f>
        <v>58.5</v>
      </c>
      <c r="AB1339">
        <f>VLOOKUP($A1339,眼底和Gensini!$A:$L,6,0)</f>
        <v>86.5</v>
      </c>
      <c r="AC1339">
        <f>VLOOKUP($A1339,眼底和Gensini!$A:$L,7,0)</f>
        <v>95.5</v>
      </c>
      <c r="AD1339">
        <f>VLOOKUP($A1339,眼底和Gensini!$A:$L,8,0)</f>
        <v>1.5345</v>
      </c>
      <c r="AE1339">
        <f>VLOOKUP($A1339,眼底和Gensini!$A:$L,9,0)</f>
        <v>1.65299999999999</v>
      </c>
      <c r="AF1339">
        <f>VLOOKUP($A1339,眼底和Gensini!$A:$L,10,0)</f>
        <v>0.77454999999999996</v>
      </c>
      <c r="AG1339">
        <f>VLOOKUP($A1339,眼底和Gensini!$A:$L,11,0)</f>
        <v>1.79895</v>
      </c>
      <c r="AH1339">
        <f>VLOOKUP($A1339,眼底和Gensini!$A:$L,12,0)</f>
        <v>0</v>
      </c>
    </row>
    <row r="1340" spans="1:34" x14ac:dyDescent="0.25">
      <c r="A1340">
        <v>421781</v>
      </c>
      <c r="B1340">
        <v>62</v>
      </c>
      <c r="C1340">
        <v>2</v>
      </c>
      <c r="D1340" t="s">
        <v>40</v>
      </c>
      <c r="E1340" t="s">
        <v>41</v>
      </c>
      <c r="F1340">
        <v>0</v>
      </c>
      <c r="G1340" t="s">
        <v>87</v>
      </c>
      <c r="H1340" t="s">
        <v>101</v>
      </c>
      <c r="I1340" t="s">
        <v>72</v>
      </c>
      <c r="J1340" t="s">
        <v>68</v>
      </c>
      <c r="K1340" t="s">
        <v>122</v>
      </c>
      <c r="L1340" t="s">
        <v>40</v>
      </c>
      <c r="M1340" t="s">
        <v>41</v>
      </c>
      <c r="N1340">
        <v>1</v>
      </c>
      <c r="O1340">
        <v>5.47</v>
      </c>
      <c r="P1340">
        <v>5.5</v>
      </c>
      <c r="Q1340">
        <v>0</v>
      </c>
      <c r="R1340">
        <v>2</v>
      </c>
      <c r="S1340">
        <v>64</v>
      </c>
      <c r="T1340">
        <v>297</v>
      </c>
      <c r="U1340">
        <v>192</v>
      </c>
      <c r="V1340">
        <v>92</v>
      </c>
      <c r="W1340">
        <v>1.4</v>
      </c>
      <c r="X1340">
        <f>VLOOKUP(A1340,眼底和Gensini!$A:$L,2,0)</f>
        <v>0.81949999999999901</v>
      </c>
      <c r="Y1340">
        <f>VLOOKUP($A1340,眼底和Gensini!$A:$L,2,0)</f>
        <v>0.81949999999999901</v>
      </c>
      <c r="Z1340">
        <f>VLOOKUP($A1340,眼底和Gensini!$A:$L,4,0)</f>
        <v>78</v>
      </c>
      <c r="AA1340">
        <f>VLOOKUP($A1340,眼底和Gensini!$A:$L,5,0)</f>
        <v>77</v>
      </c>
      <c r="AB1340">
        <f>VLOOKUP($A1340,眼底和Gensini!$A:$L,6,0)</f>
        <v>96</v>
      </c>
      <c r="AC1340">
        <f>VLOOKUP($A1340,眼底和Gensini!$A:$L,7,0)</f>
        <v>114.5</v>
      </c>
      <c r="AD1340">
        <f>VLOOKUP($A1340,眼底和Gensini!$A:$L,8,0)</f>
        <v>1.5899999999999901</v>
      </c>
      <c r="AE1340">
        <f>VLOOKUP($A1340,眼底和Gensini!$A:$L,9,0)</f>
        <v>1.5925</v>
      </c>
      <c r="AF1340">
        <f>VLOOKUP($A1340,眼底和Gensini!$A:$L,10,0)</f>
        <v>0.82404999999999995</v>
      </c>
      <c r="AG1340">
        <f>VLOOKUP($A1340,眼底和Gensini!$A:$L,11,0)</f>
        <v>1.20485</v>
      </c>
      <c r="AH1340">
        <f>VLOOKUP($A1340,眼底和Gensini!$A:$L,12,0)</f>
        <v>0</v>
      </c>
    </row>
    <row r="1341" spans="1:34" x14ac:dyDescent="0.25">
      <c r="A1341">
        <v>251635</v>
      </c>
      <c r="B1341">
        <v>51</v>
      </c>
      <c r="C1341">
        <v>1</v>
      </c>
      <c r="D1341" t="s">
        <v>40</v>
      </c>
      <c r="E1341" t="s">
        <v>41</v>
      </c>
      <c r="F1341">
        <v>0</v>
      </c>
      <c r="G1341" t="s">
        <v>88</v>
      </c>
      <c r="H1341" t="s">
        <v>92</v>
      </c>
      <c r="I1341" t="s">
        <v>55</v>
      </c>
      <c r="J1341" t="s">
        <v>184</v>
      </c>
      <c r="K1341" t="s">
        <v>105</v>
      </c>
      <c r="L1341" t="s">
        <v>41</v>
      </c>
      <c r="M1341" t="s">
        <v>41</v>
      </c>
      <c r="N1341">
        <v>1</v>
      </c>
      <c r="O1341">
        <v>3.14</v>
      </c>
      <c r="P1341">
        <v>7.7</v>
      </c>
      <c r="Q1341">
        <v>10</v>
      </c>
      <c r="R1341">
        <v>2.2999999999999998</v>
      </c>
      <c r="S1341">
        <v>68</v>
      </c>
      <c r="T1341">
        <v>381</v>
      </c>
      <c r="U1341">
        <v>119</v>
      </c>
      <c r="V1341">
        <v>49</v>
      </c>
      <c r="W1341">
        <v>4.9000000000000004</v>
      </c>
      <c r="X1341">
        <f>VLOOKUP(A1341,眼底和Gensini!$A:$L,2,0)</f>
        <v>0.65449999999999997</v>
      </c>
      <c r="Y1341">
        <f>VLOOKUP($A1341,眼底和Gensini!$A:$L,2,0)</f>
        <v>0.65449999999999997</v>
      </c>
      <c r="Z1341">
        <f>VLOOKUP($A1341,眼底和Gensini!$A:$L,4,0)</f>
        <v>47</v>
      </c>
      <c r="AA1341">
        <f>VLOOKUP($A1341,眼底和Gensini!$A:$L,5,0)</f>
        <v>52</v>
      </c>
      <c r="AB1341">
        <f>VLOOKUP($A1341,眼底和Gensini!$A:$L,6,0)</f>
        <v>72</v>
      </c>
      <c r="AC1341">
        <f>VLOOKUP($A1341,眼底和Gensini!$A:$L,7,0)</f>
        <v>80</v>
      </c>
      <c r="AD1341">
        <f>VLOOKUP($A1341,眼底和Gensini!$A:$L,8,0)</f>
        <v>1.5814999999999999</v>
      </c>
      <c r="AE1341">
        <f>VLOOKUP($A1341,眼底和Gensini!$A:$L,9,0)</f>
        <v>1.6345000000000001</v>
      </c>
      <c r="AF1341">
        <f>VLOOKUP($A1341,眼底和Gensini!$A:$L,10,0)</f>
        <v>1.6946999999999901</v>
      </c>
      <c r="AG1341">
        <f>VLOOKUP($A1341,眼底和Gensini!$A:$L,11,0)</f>
        <v>1.6549</v>
      </c>
      <c r="AH1341">
        <f>VLOOKUP($A1341,眼底和Gensini!$A:$L,12,0)</f>
        <v>10</v>
      </c>
    </row>
    <row r="1342" spans="1:34" x14ac:dyDescent="0.25">
      <c r="A1342">
        <v>117001</v>
      </c>
      <c r="B1342">
        <v>68</v>
      </c>
      <c r="C1342">
        <v>2</v>
      </c>
      <c r="D1342" t="s">
        <v>40</v>
      </c>
      <c r="E1342" t="s">
        <v>41</v>
      </c>
      <c r="F1342">
        <v>0</v>
      </c>
      <c r="G1342" t="s">
        <v>87</v>
      </c>
      <c r="H1342" t="s">
        <v>127</v>
      </c>
      <c r="I1342" t="s">
        <v>72</v>
      </c>
      <c r="J1342" t="s">
        <v>162</v>
      </c>
      <c r="K1342" t="s">
        <v>60</v>
      </c>
      <c r="L1342" t="s">
        <v>41</v>
      </c>
      <c r="M1342" t="s">
        <v>41</v>
      </c>
      <c r="N1342">
        <v>1</v>
      </c>
      <c r="O1342">
        <v>5.12</v>
      </c>
      <c r="P1342">
        <v>10.1</v>
      </c>
      <c r="Q1342">
        <v>6</v>
      </c>
      <c r="R1342" t="e">
        <v>#N/A</v>
      </c>
      <c r="S1342">
        <v>39</v>
      </c>
      <c r="T1342">
        <v>245</v>
      </c>
      <c r="U1342">
        <v>114</v>
      </c>
      <c r="V1342">
        <v>26</v>
      </c>
      <c r="W1342">
        <v>1.8</v>
      </c>
      <c r="X1342">
        <f>VLOOKUP(A1342,眼底和Gensini!$A:$L,2,0)</f>
        <v>0.63600000000000001</v>
      </c>
      <c r="Y1342">
        <f>VLOOKUP($A1342,眼底和Gensini!$A:$L,2,0)</f>
        <v>0.63600000000000001</v>
      </c>
      <c r="Z1342">
        <f>VLOOKUP($A1342,眼底和Gensini!$A:$L,4,0)</f>
        <v>76</v>
      </c>
      <c r="AA1342">
        <f>VLOOKUP($A1342,眼底和Gensini!$A:$L,5,0)</f>
        <v>81</v>
      </c>
      <c r="AB1342">
        <f>VLOOKUP($A1342,眼底和Gensini!$A:$L,6,0)</f>
        <v>120</v>
      </c>
      <c r="AC1342">
        <f>VLOOKUP($A1342,眼底和Gensini!$A:$L,7,0)</f>
        <v>113</v>
      </c>
      <c r="AD1342">
        <f>VLOOKUP($A1342,眼底和Gensini!$A:$L,8,0)</f>
        <v>1.2615000000000001</v>
      </c>
      <c r="AE1342">
        <f>VLOOKUP($A1342,眼底和Gensini!$A:$L,9,0)</f>
        <v>1.3624999999999901</v>
      </c>
      <c r="AF1342">
        <f>VLOOKUP($A1342,眼底和Gensini!$A:$L,10,0)</f>
        <v>0.59634999999999905</v>
      </c>
      <c r="AG1342">
        <f>VLOOKUP($A1342,眼底和Gensini!$A:$L,11,0)</f>
        <v>1.1138999999999999</v>
      </c>
      <c r="AH1342">
        <f>VLOOKUP($A1342,眼底和Gensini!$A:$L,12,0)</f>
        <v>6</v>
      </c>
    </row>
    <row r="1343" spans="1:34" x14ac:dyDescent="0.25">
      <c r="A1343">
        <v>272739</v>
      </c>
      <c r="B1343">
        <v>71</v>
      </c>
      <c r="C1343">
        <v>1</v>
      </c>
      <c r="D1343" t="s">
        <v>41</v>
      </c>
      <c r="E1343" t="s">
        <v>41</v>
      </c>
      <c r="F1343">
        <v>0</v>
      </c>
      <c r="G1343" t="s">
        <v>126</v>
      </c>
      <c r="H1343" t="s">
        <v>43</v>
      </c>
      <c r="I1343" t="s">
        <v>72</v>
      </c>
      <c r="J1343" t="s">
        <v>56</v>
      </c>
      <c r="K1343" t="s">
        <v>54</v>
      </c>
      <c r="L1343" t="s">
        <v>41</v>
      </c>
      <c r="M1343" t="s">
        <v>40</v>
      </c>
      <c r="N1343">
        <v>1</v>
      </c>
      <c r="O1343">
        <v>5.19</v>
      </c>
      <c r="P1343">
        <v>4.5999999999999996</v>
      </c>
      <c r="Q1343">
        <v>30</v>
      </c>
      <c r="R1343">
        <v>0.3</v>
      </c>
      <c r="S1343">
        <v>91</v>
      </c>
      <c r="T1343">
        <v>276</v>
      </c>
      <c r="U1343">
        <v>111</v>
      </c>
      <c r="V1343">
        <v>42</v>
      </c>
      <c r="W1343">
        <v>2.2000000000000002</v>
      </c>
      <c r="X1343">
        <f>VLOOKUP(A1343,眼底和Gensini!$A:$L,2,0)</f>
        <v>0.63549999999999895</v>
      </c>
      <c r="Y1343">
        <f>VLOOKUP($A1343,眼底和Gensini!$A:$L,2,0)</f>
        <v>0.63549999999999895</v>
      </c>
      <c r="Z1343">
        <f>VLOOKUP($A1343,眼底和Gensini!$A:$L,4,0)</f>
        <v>43</v>
      </c>
      <c r="AA1343">
        <f>VLOOKUP($A1343,眼底和Gensini!$A:$L,5,0)</f>
        <v>46</v>
      </c>
      <c r="AB1343">
        <f>VLOOKUP($A1343,眼底和Gensini!$A:$L,6,0)</f>
        <v>68</v>
      </c>
      <c r="AC1343">
        <f>VLOOKUP($A1343,眼底和Gensini!$A:$L,7,0)</f>
        <v>78.5</v>
      </c>
      <c r="AD1343">
        <f>VLOOKUP($A1343,眼底和Gensini!$A:$L,8,0)</f>
        <v>1.4289999999999901</v>
      </c>
      <c r="AE1343">
        <f>VLOOKUP($A1343,眼底和Gensini!$A:$L,9,0)</f>
        <v>1.5275000000000001</v>
      </c>
      <c r="AF1343">
        <f>VLOOKUP($A1343,眼底和Gensini!$A:$L,10,0)</f>
        <v>1.3874499999999901</v>
      </c>
      <c r="AG1343">
        <f>VLOOKUP($A1343,眼底和Gensini!$A:$L,11,0)</f>
        <v>1.4029499999999999</v>
      </c>
      <c r="AH1343">
        <f>VLOOKUP($A1343,眼底和Gensini!$A:$L,12,0)</f>
        <v>30</v>
      </c>
    </row>
    <row r="1344" spans="1:34" x14ac:dyDescent="0.25">
      <c r="A1344">
        <v>422889</v>
      </c>
      <c r="B1344">
        <v>59</v>
      </c>
      <c r="C1344">
        <v>1</v>
      </c>
      <c r="D1344" t="s">
        <v>40</v>
      </c>
      <c r="E1344" t="s">
        <v>41</v>
      </c>
      <c r="F1344">
        <v>0</v>
      </c>
      <c r="G1344" t="s">
        <v>159</v>
      </c>
      <c r="H1344" t="s">
        <v>96</v>
      </c>
      <c r="I1344" t="s">
        <v>127</v>
      </c>
      <c r="J1344" t="s">
        <v>157</v>
      </c>
      <c r="K1344" t="s">
        <v>77</v>
      </c>
      <c r="L1344" t="s">
        <v>41</v>
      </c>
      <c r="M1344" t="s">
        <v>40</v>
      </c>
      <c r="N1344">
        <v>1</v>
      </c>
      <c r="O1344">
        <v>3.79</v>
      </c>
      <c r="P1344">
        <v>4.0999999999999996</v>
      </c>
      <c r="Q1344">
        <v>6</v>
      </c>
      <c r="R1344" t="s">
        <v>52</v>
      </c>
      <c r="S1344">
        <v>76</v>
      </c>
      <c r="T1344">
        <v>346</v>
      </c>
      <c r="U1344">
        <v>136</v>
      </c>
      <c r="V1344">
        <v>52</v>
      </c>
      <c r="W1344">
        <v>1.3</v>
      </c>
      <c r="X1344">
        <f>VLOOKUP(A1344,眼底和Gensini!$A:$L,2,0)</f>
        <v>0.80049999999999999</v>
      </c>
      <c r="Y1344">
        <f>VLOOKUP($A1344,眼底和Gensini!$A:$L,2,0)</f>
        <v>0.80049999999999999</v>
      </c>
      <c r="Z1344">
        <f>VLOOKUP($A1344,眼底和Gensini!$A:$L,4,0)</f>
        <v>61</v>
      </c>
      <c r="AA1344">
        <f>VLOOKUP($A1344,眼底和Gensini!$A:$L,5,0)</f>
        <v>67.5</v>
      </c>
      <c r="AB1344">
        <f>VLOOKUP($A1344,眼底和Gensini!$A:$L,6,0)</f>
        <v>77.5</v>
      </c>
      <c r="AC1344">
        <f>VLOOKUP($A1344,眼底和Gensini!$A:$L,7,0)</f>
        <v>104.5</v>
      </c>
      <c r="AD1344">
        <f>VLOOKUP($A1344,眼底和Gensini!$A:$L,8,0)</f>
        <v>1.375</v>
      </c>
      <c r="AE1344">
        <f>VLOOKUP($A1344,眼底和Gensini!$A:$L,9,0)</f>
        <v>1.4195</v>
      </c>
      <c r="AF1344">
        <f>VLOOKUP($A1344,眼底和Gensini!$A:$L,10,0)</f>
        <v>2.2374000000000001</v>
      </c>
      <c r="AG1344">
        <f>VLOOKUP($A1344,眼底和Gensini!$A:$L,11,0)</f>
        <v>1.4359500000000001</v>
      </c>
      <c r="AH1344">
        <f>VLOOKUP($A1344,眼底和Gensini!$A:$L,12,0)</f>
        <v>6</v>
      </c>
    </row>
    <row r="1345" spans="1:34" x14ac:dyDescent="0.25">
      <c r="A1345">
        <v>348087</v>
      </c>
      <c r="B1345">
        <v>50</v>
      </c>
      <c r="C1345">
        <v>1</v>
      </c>
      <c r="D1345" t="s">
        <v>41</v>
      </c>
      <c r="E1345" t="s">
        <v>40</v>
      </c>
      <c r="F1345">
        <v>0</v>
      </c>
      <c r="G1345" t="s">
        <v>88</v>
      </c>
      <c r="H1345" t="e">
        <v>#N/A</v>
      </c>
      <c r="I1345" t="s">
        <v>74</v>
      </c>
      <c r="J1345" t="s">
        <v>171</v>
      </c>
      <c r="K1345" t="s">
        <v>80</v>
      </c>
      <c r="L1345" t="s">
        <v>41</v>
      </c>
      <c r="M1345" t="s">
        <v>40</v>
      </c>
      <c r="N1345">
        <v>1</v>
      </c>
      <c r="O1345">
        <v>3.21</v>
      </c>
      <c r="P1345">
        <v>5.7</v>
      </c>
      <c r="Q1345">
        <v>44</v>
      </c>
      <c r="R1345" t="s">
        <v>52</v>
      </c>
      <c r="S1345">
        <v>51</v>
      </c>
      <c r="T1345">
        <v>269</v>
      </c>
      <c r="U1345">
        <v>239</v>
      </c>
      <c r="V1345">
        <v>86</v>
      </c>
      <c r="W1345">
        <v>1.1000000000000001</v>
      </c>
      <c r="X1345">
        <f>VLOOKUP(A1345,眼底和Gensini!$A:$L,2,0)</f>
        <v>0.74399999999999999</v>
      </c>
      <c r="Y1345">
        <f>VLOOKUP($A1345,眼底和Gensini!$A:$L,2,0)</f>
        <v>0.74399999999999999</v>
      </c>
      <c r="Z1345">
        <f>VLOOKUP($A1345,眼底和Gensini!$A:$L,4,0)</f>
        <v>75</v>
      </c>
      <c r="AA1345">
        <f>VLOOKUP($A1345,眼底和Gensini!$A:$L,5,0)</f>
        <v>74</v>
      </c>
      <c r="AB1345">
        <f>VLOOKUP($A1345,眼底和Gensini!$A:$L,6,0)</f>
        <v>100.5</v>
      </c>
      <c r="AC1345">
        <f>VLOOKUP($A1345,眼底和Gensini!$A:$L,7,0)</f>
        <v>112.5</v>
      </c>
      <c r="AD1345">
        <f>VLOOKUP($A1345,眼底和Gensini!$A:$L,8,0)</f>
        <v>1.4904999999999899</v>
      </c>
      <c r="AE1345">
        <f>VLOOKUP($A1345,眼底和Gensini!$A:$L,9,0)</f>
        <v>1.498</v>
      </c>
      <c r="AF1345">
        <f>VLOOKUP($A1345,眼底和Gensini!$A:$L,10,0)</f>
        <v>1.1214500000000001</v>
      </c>
      <c r="AG1345">
        <f>VLOOKUP($A1345,眼底和Gensini!$A:$L,11,0)</f>
        <v>1.16005</v>
      </c>
      <c r="AH1345">
        <f>VLOOKUP($A1345,眼底和Gensini!$A:$L,12,0)</f>
        <v>44</v>
      </c>
    </row>
    <row r="1346" spans="1:34" x14ac:dyDescent="0.25">
      <c r="A1346">
        <v>422733</v>
      </c>
      <c r="B1346">
        <v>70</v>
      </c>
      <c r="C1346">
        <v>1</v>
      </c>
      <c r="D1346" t="s">
        <v>41</v>
      </c>
      <c r="E1346" t="s">
        <v>41</v>
      </c>
      <c r="F1346">
        <v>0</v>
      </c>
      <c r="G1346" t="s">
        <v>133</v>
      </c>
      <c r="H1346" t="s">
        <v>74</v>
      </c>
      <c r="I1346" t="s">
        <v>70</v>
      </c>
      <c r="J1346" t="s">
        <v>113</v>
      </c>
      <c r="K1346" t="s">
        <v>101</v>
      </c>
      <c r="L1346" t="s">
        <v>41</v>
      </c>
      <c r="M1346" t="s">
        <v>41</v>
      </c>
      <c r="N1346">
        <v>1</v>
      </c>
      <c r="O1346">
        <v>2.48</v>
      </c>
      <c r="P1346">
        <v>4.5999999999999996</v>
      </c>
      <c r="Q1346">
        <v>8</v>
      </c>
      <c r="R1346" t="s">
        <v>52</v>
      </c>
      <c r="S1346">
        <v>59</v>
      </c>
      <c r="T1346">
        <v>200</v>
      </c>
      <c r="U1346">
        <v>118</v>
      </c>
      <c r="V1346">
        <v>61</v>
      </c>
      <c r="W1346">
        <v>1.5</v>
      </c>
      <c r="X1346">
        <f>VLOOKUP(A1346,眼底和Gensini!$A:$L,2,0)</f>
        <v>0.75649999999999995</v>
      </c>
      <c r="Y1346">
        <f>VLOOKUP($A1346,眼底和Gensini!$A:$L,2,0)</f>
        <v>0.75649999999999995</v>
      </c>
      <c r="Z1346">
        <f>VLOOKUP($A1346,眼底和Gensini!$A:$L,4,0)</f>
        <v>51</v>
      </c>
      <c r="AA1346">
        <f>VLOOKUP($A1346,眼底和Gensini!$A:$L,5,0)</f>
        <v>49</v>
      </c>
      <c r="AB1346">
        <f>VLOOKUP($A1346,眼底和Gensini!$A:$L,6,0)</f>
        <v>67.5</v>
      </c>
      <c r="AC1346">
        <f>VLOOKUP($A1346,眼底和Gensini!$A:$L,7,0)</f>
        <v>89</v>
      </c>
      <c r="AD1346">
        <f>VLOOKUP($A1346,眼底和Gensini!$A:$L,8,0)</f>
        <v>1.3374999999999999</v>
      </c>
      <c r="AE1346">
        <f>VLOOKUP($A1346,眼底和Gensini!$A:$L,9,0)</f>
        <v>1.4304999999999899</v>
      </c>
      <c r="AF1346">
        <f>VLOOKUP($A1346,眼底和Gensini!$A:$L,10,0)</f>
        <v>0.97869999999999902</v>
      </c>
      <c r="AG1346">
        <f>VLOOKUP($A1346,眼底和Gensini!$A:$L,11,0)</f>
        <v>1.1635</v>
      </c>
      <c r="AH1346">
        <f>VLOOKUP($A1346,眼底和Gensini!$A:$L,12,0)</f>
        <v>8</v>
      </c>
    </row>
    <row r="1347" spans="1:34" x14ac:dyDescent="0.25">
      <c r="A1347">
        <v>356085</v>
      </c>
      <c r="B1347">
        <v>77</v>
      </c>
      <c r="C1347">
        <v>1</v>
      </c>
      <c r="D1347" t="s">
        <v>40</v>
      </c>
      <c r="E1347" t="s">
        <v>40</v>
      </c>
      <c r="F1347">
        <v>0</v>
      </c>
      <c r="G1347" t="s">
        <v>87</v>
      </c>
      <c r="H1347" t="s">
        <v>80</v>
      </c>
      <c r="I1347" t="s">
        <v>83</v>
      </c>
      <c r="J1347" t="s">
        <v>103</v>
      </c>
      <c r="K1347" t="s">
        <v>80</v>
      </c>
      <c r="L1347" t="s">
        <v>41</v>
      </c>
      <c r="M1347" t="s">
        <v>40</v>
      </c>
      <c r="N1347">
        <v>1</v>
      </c>
      <c r="O1347">
        <v>3.03</v>
      </c>
      <c r="P1347">
        <v>5.5</v>
      </c>
      <c r="Q1347">
        <v>48</v>
      </c>
      <c r="R1347" t="s">
        <v>52</v>
      </c>
      <c r="S1347">
        <v>67</v>
      </c>
      <c r="T1347">
        <v>337</v>
      </c>
      <c r="U1347">
        <v>177</v>
      </c>
      <c r="V1347">
        <v>56</v>
      </c>
      <c r="W1347">
        <v>4.4000000000000004</v>
      </c>
      <c r="X1347">
        <f>VLOOKUP(A1347,眼底和Gensini!$A:$L,2,0)</f>
        <v>0.58099999999999996</v>
      </c>
      <c r="Y1347">
        <f>VLOOKUP($A1347,眼底和Gensini!$A:$L,2,0)</f>
        <v>0.58099999999999996</v>
      </c>
      <c r="Z1347">
        <f>VLOOKUP($A1347,眼底和Gensini!$A:$L,4,0)</f>
        <v>61</v>
      </c>
      <c r="AA1347">
        <f>VLOOKUP($A1347,眼底和Gensini!$A:$L,5,0)</f>
        <v>57</v>
      </c>
      <c r="AB1347">
        <f>VLOOKUP($A1347,眼底和Gensini!$A:$L,6,0)</f>
        <v>105.5</v>
      </c>
      <c r="AC1347">
        <f>VLOOKUP($A1347,眼底和Gensini!$A:$L,7,0)</f>
        <v>105</v>
      </c>
      <c r="AD1347">
        <f>VLOOKUP($A1347,眼底和Gensini!$A:$L,8,0)</f>
        <v>1.484</v>
      </c>
      <c r="AE1347">
        <f>VLOOKUP($A1347,眼底和Gensini!$A:$L,9,0)</f>
        <v>1.53649999999999</v>
      </c>
      <c r="AF1347">
        <f>VLOOKUP($A1347,眼底和Gensini!$A:$L,10,0)</f>
        <v>1.0065499999999901</v>
      </c>
      <c r="AG1347">
        <f>VLOOKUP($A1347,眼底和Gensini!$A:$L,11,0)</f>
        <v>1.4734499999999999</v>
      </c>
      <c r="AH1347">
        <f>VLOOKUP($A1347,眼底和Gensini!$A:$L,12,0)</f>
        <v>48</v>
      </c>
    </row>
    <row r="1348" spans="1:34" x14ac:dyDescent="0.25">
      <c r="A1348">
        <v>412514</v>
      </c>
      <c r="B1348">
        <v>64</v>
      </c>
      <c r="C1348">
        <v>2</v>
      </c>
      <c r="D1348" t="s">
        <v>40</v>
      </c>
      <c r="E1348" t="s">
        <v>40</v>
      </c>
      <c r="F1348">
        <v>0</v>
      </c>
      <c r="G1348" t="s">
        <v>61</v>
      </c>
      <c r="H1348" t="s">
        <v>200</v>
      </c>
      <c r="I1348" t="s">
        <v>83</v>
      </c>
      <c r="J1348" t="s">
        <v>135</v>
      </c>
      <c r="K1348" t="s">
        <v>114</v>
      </c>
      <c r="L1348" t="s">
        <v>40</v>
      </c>
      <c r="M1348" t="s">
        <v>40</v>
      </c>
      <c r="N1348">
        <v>1</v>
      </c>
      <c r="O1348">
        <v>5.65</v>
      </c>
      <c r="P1348">
        <v>5.2</v>
      </c>
      <c r="Q1348">
        <v>0</v>
      </c>
      <c r="R1348" t="s">
        <v>52</v>
      </c>
      <c r="S1348">
        <v>54</v>
      </c>
      <c r="T1348">
        <v>182</v>
      </c>
      <c r="U1348">
        <v>120</v>
      </c>
      <c r="V1348">
        <v>21</v>
      </c>
      <c r="W1348">
        <v>3.5</v>
      </c>
      <c r="X1348">
        <f>VLOOKUP(A1348,眼底和Gensini!$A:$L,2,0)</f>
        <v>0.79800000000000004</v>
      </c>
      <c r="Y1348">
        <f>VLOOKUP($A1348,眼底和Gensini!$A:$L,2,0)</f>
        <v>0.79800000000000004</v>
      </c>
      <c r="Z1348">
        <f>VLOOKUP($A1348,眼底和Gensini!$A:$L,4,0)</f>
        <v>61</v>
      </c>
      <c r="AA1348">
        <f>VLOOKUP($A1348,眼底和Gensini!$A:$L,5,0)</f>
        <v>50</v>
      </c>
      <c r="AB1348">
        <f>VLOOKUP($A1348,眼底和Gensini!$A:$L,6,0)</f>
        <v>76.5</v>
      </c>
      <c r="AC1348">
        <f>VLOOKUP($A1348,眼底和Gensini!$A:$L,7,0)</f>
        <v>91</v>
      </c>
      <c r="AD1348">
        <f>VLOOKUP($A1348,眼底和Gensini!$A:$L,8,0)</f>
        <v>1.60499999999999</v>
      </c>
      <c r="AE1348">
        <f>VLOOKUP($A1348,眼底和Gensini!$A:$L,9,0)</f>
        <v>1.5945</v>
      </c>
      <c r="AF1348">
        <f>VLOOKUP($A1348,眼底和Gensini!$A:$L,10,0)</f>
        <v>0.93149999999999999</v>
      </c>
      <c r="AG1348">
        <f>VLOOKUP($A1348,眼底和Gensini!$A:$L,11,0)</f>
        <v>1.6933499999999999</v>
      </c>
      <c r="AH1348">
        <f>VLOOKUP($A1348,眼底和Gensini!$A:$L,12,0)</f>
        <v>0</v>
      </c>
    </row>
    <row r="1349" spans="1:34" x14ac:dyDescent="0.25">
      <c r="A1349">
        <v>190699</v>
      </c>
      <c r="B1349">
        <v>52</v>
      </c>
      <c r="C1349">
        <v>1</v>
      </c>
      <c r="D1349" t="s">
        <v>41</v>
      </c>
      <c r="E1349" t="s">
        <v>40</v>
      </c>
      <c r="F1349">
        <v>0</v>
      </c>
      <c r="G1349" t="s">
        <v>88</v>
      </c>
      <c r="H1349" t="s">
        <v>74</v>
      </c>
      <c r="I1349" t="s">
        <v>72</v>
      </c>
      <c r="J1349" t="s">
        <v>118</v>
      </c>
      <c r="K1349" t="s">
        <v>58</v>
      </c>
      <c r="L1349" t="s">
        <v>40</v>
      </c>
      <c r="M1349" t="s">
        <v>41</v>
      </c>
      <c r="N1349">
        <v>1</v>
      </c>
      <c r="O1349">
        <v>4.95</v>
      </c>
      <c r="P1349">
        <v>8.4</v>
      </c>
      <c r="Q1349">
        <v>7</v>
      </c>
      <c r="R1349">
        <v>1</v>
      </c>
      <c r="S1349">
        <v>63</v>
      </c>
      <c r="T1349">
        <v>349</v>
      </c>
      <c r="U1349">
        <v>239</v>
      </c>
      <c r="V1349">
        <v>101</v>
      </c>
      <c r="W1349">
        <v>3</v>
      </c>
      <c r="X1349">
        <f>VLOOKUP(A1349,眼底和Gensini!$A:$L,2,0)</f>
        <v>0.67399999999999904</v>
      </c>
      <c r="Y1349">
        <f>VLOOKUP($A1349,眼底和Gensini!$A:$L,2,0)</f>
        <v>0.67399999999999904</v>
      </c>
      <c r="Z1349">
        <f>VLOOKUP($A1349,眼底和Gensini!$A:$L,4,0)</f>
        <v>75</v>
      </c>
      <c r="AA1349">
        <f>VLOOKUP($A1349,眼底和Gensini!$A:$L,5,0)</f>
        <v>60</v>
      </c>
      <c r="AB1349">
        <f>VLOOKUP($A1349,眼底和Gensini!$A:$L,6,0)</f>
        <v>111.5</v>
      </c>
      <c r="AC1349">
        <f>VLOOKUP($A1349,眼底和Gensini!$A:$L,7,0)</f>
        <v>130.5</v>
      </c>
      <c r="AD1349">
        <f>VLOOKUP($A1349,眼底和Gensini!$A:$L,8,0)</f>
        <v>1.5699999999999901</v>
      </c>
      <c r="AE1349">
        <f>VLOOKUP($A1349,眼底和Gensini!$A:$L,9,0)</f>
        <v>1.5834999999999999</v>
      </c>
      <c r="AF1349">
        <f>VLOOKUP($A1349,眼底和Gensini!$A:$L,10,0)</f>
        <v>1.91405</v>
      </c>
      <c r="AG1349">
        <f>VLOOKUP($A1349,眼底和Gensini!$A:$L,11,0)</f>
        <v>1.57725</v>
      </c>
      <c r="AH1349">
        <f>VLOOKUP($A1349,眼底和Gensini!$A:$L,12,0)</f>
        <v>7</v>
      </c>
    </row>
    <row r="1350" spans="1:34" x14ac:dyDescent="0.25">
      <c r="A1350">
        <v>422787</v>
      </c>
      <c r="B1350">
        <v>53</v>
      </c>
      <c r="C1350">
        <v>2</v>
      </c>
      <c r="D1350" t="s">
        <v>40</v>
      </c>
      <c r="E1350" t="s">
        <v>40</v>
      </c>
      <c r="F1350">
        <v>0</v>
      </c>
      <c r="G1350" t="s">
        <v>131</v>
      </c>
      <c r="H1350" t="s">
        <v>83</v>
      </c>
      <c r="I1350" t="s">
        <v>66</v>
      </c>
      <c r="J1350" t="s">
        <v>71</v>
      </c>
      <c r="K1350" t="s">
        <v>86</v>
      </c>
      <c r="L1350" t="s">
        <v>41</v>
      </c>
      <c r="M1350" t="s">
        <v>40</v>
      </c>
      <c r="N1350">
        <v>1</v>
      </c>
      <c r="O1350">
        <v>5.0999999999999996</v>
      </c>
      <c r="P1350">
        <v>5.3</v>
      </c>
      <c r="Q1350">
        <v>0</v>
      </c>
      <c r="R1350" t="e">
        <v>#N/A</v>
      </c>
      <c r="S1350">
        <v>65</v>
      </c>
      <c r="T1350">
        <v>299</v>
      </c>
      <c r="U1350">
        <v>173</v>
      </c>
      <c r="V1350">
        <v>76</v>
      </c>
      <c r="W1350">
        <v>2.7</v>
      </c>
      <c r="X1350">
        <f>VLOOKUP(A1350,眼底和Gensini!$A:$L,2,0)</f>
        <v>0.57599999999999996</v>
      </c>
      <c r="Y1350">
        <f>VLOOKUP($A1350,眼底和Gensini!$A:$L,2,0)</f>
        <v>0.57599999999999996</v>
      </c>
      <c r="Z1350">
        <f>VLOOKUP($A1350,眼底和Gensini!$A:$L,4,0)</f>
        <v>39</v>
      </c>
      <c r="AA1350">
        <f>VLOOKUP($A1350,眼底和Gensini!$A:$L,5,0)</f>
        <v>51</v>
      </c>
      <c r="AB1350">
        <f>VLOOKUP($A1350,眼底和Gensini!$A:$L,6,0)</f>
        <v>68</v>
      </c>
      <c r="AC1350">
        <f>VLOOKUP($A1350,眼底和Gensini!$A:$L,7,0)</f>
        <v>61</v>
      </c>
      <c r="AD1350">
        <f>VLOOKUP($A1350,眼底和Gensini!$A:$L,8,0)</f>
        <v>1.2529999999999999</v>
      </c>
      <c r="AE1350">
        <f>VLOOKUP($A1350,眼底和Gensini!$A:$L,9,0)</f>
        <v>1.3009999999999999</v>
      </c>
      <c r="AF1350">
        <f>VLOOKUP($A1350,眼底和Gensini!$A:$L,10,0)</f>
        <v>0.99839999999999995</v>
      </c>
      <c r="AG1350">
        <f>VLOOKUP($A1350,眼底和Gensini!$A:$L,11,0)</f>
        <v>1.0642</v>
      </c>
      <c r="AH1350">
        <f>VLOOKUP($A1350,眼底和Gensini!$A:$L,12,0)</f>
        <v>0</v>
      </c>
    </row>
    <row r="1351" spans="1:34" x14ac:dyDescent="0.25">
      <c r="A1351">
        <v>422551</v>
      </c>
      <c r="B1351">
        <v>48</v>
      </c>
      <c r="C1351">
        <v>1</v>
      </c>
      <c r="D1351" t="s">
        <v>41</v>
      </c>
      <c r="E1351" t="s">
        <v>41</v>
      </c>
      <c r="F1351">
        <v>0</v>
      </c>
      <c r="G1351" t="e">
        <v>#N/A</v>
      </c>
      <c r="H1351" t="e">
        <v>#N/A</v>
      </c>
      <c r="I1351" t="e">
        <v>#N/A</v>
      </c>
      <c r="J1351" t="e">
        <v>#N/A</v>
      </c>
      <c r="K1351" t="e">
        <v>#N/A</v>
      </c>
      <c r="L1351" t="s">
        <v>40</v>
      </c>
      <c r="M1351" t="s">
        <v>41</v>
      </c>
      <c r="N1351">
        <v>1</v>
      </c>
      <c r="O1351">
        <v>5.27</v>
      </c>
      <c r="P1351">
        <v>5.9</v>
      </c>
      <c r="Q1351" t="e">
        <v>#N/A</v>
      </c>
      <c r="R1351">
        <v>8</v>
      </c>
      <c r="S1351">
        <v>81</v>
      </c>
      <c r="T1351">
        <v>430</v>
      </c>
      <c r="U1351">
        <v>372</v>
      </c>
      <c r="V1351">
        <v>229</v>
      </c>
      <c r="W1351">
        <v>2.5</v>
      </c>
      <c r="X1351" t="e">
        <f>VLOOKUP(A1351,眼底和Gensini!$A:$L,2,0)</f>
        <v>#N/A</v>
      </c>
      <c r="Y1351" t="e">
        <f>VLOOKUP($A1351,眼底和Gensini!$A:$L,2,0)</f>
        <v>#N/A</v>
      </c>
      <c r="Z1351" t="e">
        <f>VLOOKUP($A1351,眼底和Gensini!$A:$L,4,0)</f>
        <v>#N/A</v>
      </c>
      <c r="AA1351" t="e">
        <f>VLOOKUP($A1351,眼底和Gensini!$A:$L,5,0)</f>
        <v>#N/A</v>
      </c>
      <c r="AB1351" t="e">
        <f>VLOOKUP($A1351,眼底和Gensini!$A:$L,6,0)</f>
        <v>#N/A</v>
      </c>
      <c r="AC1351" t="e">
        <f>VLOOKUP($A1351,眼底和Gensini!$A:$L,7,0)</f>
        <v>#N/A</v>
      </c>
      <c r="AD1351" t="e">
        <f>VLOOKUP($A1351,眼底和Gensini!$A:$L,8,0)</f>
        <v>#N/A</v>
      </c>
      <c r="AE1351" t="e">
        <f>VLOOKUP($A1351,眼底和Gensini!$A:$L,9,0)</f>
        <v>#N/A</v>
      </c>
      <c r="AF1351" t="e">
        <f>VLOOKUP($A1351,眼底和Gensini!$A:$L,10,0)</f>
        <v>#N/A</v>
      </c>
      <c r="AG1351" t="e">
        <f>VLOOKUP($A1351,眼底和Gensini!$A:$L,11,0)</f>
        <v>#N/A</v>
      </c>
      <c r="AH1351" t="e">
        <f>VLOOKUP($A1351,眼底和Gensini!$A:$L,12,0)</f>
        <v>#N/A</v>
      </c>
    </row>
    <row r="1352" spans="1:34" x14ac:dyDescent="0.25">
      <c r="A1352">
        <v>422480</v>
      </c>
      <c r="B1352">
        <v>77</v>
      </c>
      <c r="C1352">
        <v>1</v>
      </c>
      <c r="D1352" t="s">
        <v>40</v>
      </c>
      <c r="E1352" t="s">
        <v>40</v>
      </c>
      <c r="F1352">
        <v>0</v>
      </c>
      <c r="G1352" t="s">
        <v>134</v>
      </c>
      <c r="H1352" t="s">
        <v>92</v>
      </c>
      <c r="I1352" t="s">
        <v>83</v>
      </c>
      <c r="J1352" t="s">
        <v>68</v>
      </c>
      <c r="K1352" t="s">
        <v>83</v>
      </c>
      <c r="L1352" t="s">
        <v>41</v>
      </c>
      <c r="M1352" t="s">
        <v>40</v>
      </c>
      <c r="N1352">
        <v>1</v>
      </c>
      <c r="O1352">
        <v>4.18</v>
      </c>
      <c r="P1352">
        <v>6.3</v>
      </c>
      <c r="Q1352">
        <v>8</v>
      </c>
      <c r="R1352">
        <v>19.399999999999999</v>
      </c>
      <c r="S1352">
        <v>77</v>
      </c>
      <c r="T1352">
        <v>303</v>
      </c>
      <c r="U1352">
        <v>265</v>
      </c>
      <c r="V1352">
        <v>142</v>
      </c>
      <c r="W1352">
        <v>4.3</v>
      </c>
      <c r="X1352">
        <f>VLOOKUP(A1352,眼底和Gensini!$A:$L,2,0)</f>
        <v>0.61149999999999904</v>
      </c>
      <c r="Y1352">
        <f>VLOOKUP($A1352,眼底和Gensini!$A:$L,2,0)</f>
        <v>0.61149999999999904</v>
      </c>
      <c r="Z1352">
        <f>VLOOKUP($A1352,眼底和Gensini!$A:$L,4,0)</f>
        <v>48</v>
      </c>
      <c r="AA1352">
        <f>VLOOKUP($A1352,眼底和Gensini!$A:$L,5,0)</f>
        <v>46</v>
      </c>
      <c r="AB1352">
        <f>VLOOKUP($A1352,眼底和Gensini!$A:$L,6,0)</f>
        <v>79</v>
      </c>
      <c r="AC1352">
        <f>VLOOKUP($A1352,眼底和Gensini!$A:$L,7,0)</f>
        <v>71</v>
      </c>
      <c r="AD1352">
        <f>VLOOKUP($A1352,眼底和Gensini!$A:$L,8,0)</f>
        <v>1.3394999999999999</v>
      </c>
      <c r="AE1352">
        <f>VLOOKUP($A1352,眼底和Gensini!$A:$L,9,0)</f>
        <v>1.448</v>
      </c>
      <c r="AF1352">
        <f>VLOOKUP($A1352,眼底和Gensini!$A:$L,10,0)</f>
        <v>0.60314999999999996</v>
      </c>
      <c r="AG1352">
        <f>VLOOKUP($A1352,眼底和Gensini!$A:$L,11,0)</f>
        <v>1.1878</v>
      </c>
      <c r="AH1352">
        <f>VLOOKUP($A1352,眼底和Gensini!$A:$L,12,0)</f>
        <v>8</v>
      </c>
    </row>
    <row r="1353" spans="1:34" x14ac:dyDescent="0.25">
      <c r="A1353">
        <v>422502</v>
      </c>
      <c r="B1353">
        <v>58</v>
      </c>
      <c r="C1353">
        <v>1</v>
      </c>
      <c r="D1353" t="s">
        <v>40</v>
      </c>
      <c r="E1353" t="s">
        <v>41</v>
      </c>
      <c r="F1353">
        <v>0</v>
      </c>
      <c r="G1353" t="s">
        <v>88</v>
      </c>
      <c r="H1353" t="s">
        <v>74</v>
      </c>
      <c r="I1353" t="s">
        <v>85</v>
      </c>
      <c r="J1353" t="s">
        <v>157</v>
      </c>
      <c r="K1353" t="s">
        <v>55</v>
      </c>
      <c r="L1353" t="s">
        <v>41</v>
      </c>
      <c r="M1353" t="s">
        <v>41</v>
      </c>
      <c r="N1353">
        <v>1</v>
      </c>
      <c r="O1353">
        <v>5.08</v>
      </c>
      <c r="P1353">
        <v>10.1</v>
      </c>
      <c r="Q1353">
        <v>46</v>
      </c>
      <c r="R1353">
        <v>14.1</v>
      </c>
      <c r="S1353">
        <v>42</v>
      </c>
      <c r="T1353">
        <v>364</v>
      </c>
      <c r="U1353">
        <v>148</v>
      </c>
      <c r="V1353">
        <v>24</v>
      </c>
      <c r="W1353">
        <v>3.5</v>
      </c>
      <c r="X1353">
        <f>VLOOKUP(A1353,眼底和Gensini!$A:$L,2,0)</f>
        <v>0.498999999999999</v>
      </c>
      <c r="Y1353">
        <f>VLOOKUP($A1353,眼底和Gensini!$A:$L,2,0)</f>
        <v>0.498999999999999</v>
      </c>
      <c r="Z1353">
        <f>VLOOKUP($A1353,眼底和Gensini!$A:$L,4,0)</f>
        <v>39</v>
      </c>
      <c r="AA1353">
        <f>VLOOKUP($A1353,眼底和Gensini!$A:$L,5,0)</f>
        <v>50</v>
      </c>
      <c r="AB1353">
        <f>VLOOKUP($A1353,眼底和Gensini!$A:$L,6,0)</f>
        <v>78.5</v>
      </c>
      <c r="AC1353">
        <f>VLOOKUP($A1353,眼底和Gensini!$A:$L,7,0)</f>
        <v>80</v>
      </c>
      <c r="AD1353">
        <f>VLOOKUP($A1353,眼底和Gensini!$A:$L,8,0)</f>
        <v>1.40149999999999</v>
      </c>
      <c r="AE1353">
        <f>VLOOKUP($A1353,眼底和Gensini!$A:$L,9,0)</f>
        <v>1.5389999999999999</v>
      </c>
      <c r="AF1353">
        <f>VLOOKUP($A1353,眼底和Gensini!$A:$L,10,0)</f>
        <v>0.77005000000000001</v>
      </c>
      <c r="AG1353">
        <f>VLOOKUP($A1353,眼底和Gensini!$A:$L,11,0)</f>
        <v>1.3141499999999999</v>
      </c>
      <c r="AH1353">
        <f>VLOOKUP($A1353,眼底和Gensini!$A:$L,12,0)</f>
        <v>46</v>
      </c>
    </row>
    <row r="1354" spans="1:34" x14ac:dyDescent="0.25">
      <c r="A1354">
        <v>422622</v>
      </c>
      <c r="B1354">
        <v>51</v>
      </c>
      <c r="C1354">
        <v>1</v>
      </c>
      <c r="D1354" t="s">
        <v>41</v>
      </c>
      <c r="E1354" t="s">
        <v>41</v>
      </c>
      <c r="F1354">
        <v>0</v>
      </c>
      <c r="G1354" t="s">
        <v>100</v>
      </c>
      <c r="H1354" t="s">
        <v>55</v>
      </c>
      <c r="I1354" t="s">
        <v>51</v>
      </c>
      <c r="J1354" t="s">
        <v>132</v>
      </c>
      <c r="K1354" t="s">
        <v>43</v>
      </c>
      <c r="L1354" t="s">
        <v>41</v>
      </c>
      <c r="M1354" t="s">
        <v>41</v>
      </c>
      <c r="N1354">
        <v>1</v>
      </c>
      <c r="O1354">
        <v>3.68</v>
      </c>
      <c r="P1354">
        <v>5.9</v>
      </c>
      <c r="Q1354" t="e">
        <v>#N/A</v>
      </c>
      <c r="R1354" t="s">
        <v>52</v>
      </c>
      <c r="S1354">
        <v>86</v>
      </c>
      <c r="T1354">
        <v>421</v>
      </c>
      <c r="U1354">
        <v>163</v>
      </c>
      <c r="V1354">
        <v>125</v>
      </c>
      <c r="W1354">
        <v>2.6</v>
      </c>
      <c r="X1354" t="e">
        <f>VLOOKUP(A1354,眼底和Gensini!$A:$L,2,0)</f>
        <v>#N/A</v>
      </c>
      <c r="Y1354" t="e">
        <f>VLOOKUP($A1354,眼底和Gensini!$A:$L,2,0)</f>
        <v>#N/A</v>
      </c>
      <c r="Z1354" t="e">
        <f>VLOOKUP($A1354,眼底和Gensini!$A:$L,4,0)</f>
        <v>#N/A</v>
      </c>
      <c r="AA1354" t="e">
        <f>VLOOKUP($A1354,眼底和Gensini!$A:$L,5,0)</f>
        <v>#N/A</v>
      </c>
      <c r="AB1354" t="e">
        <f>VLOOKUP($A1354,眼底和Gensini!$A:$L,6,0)</f>
        <v>#N/A</v>
      </c>
      <c r="AC1354" t="e">
        <f>VLOOKUP($A1354,眼底和Gensini!$A:$L,7,0)</f>
        <v>#N/A</v>
      </c>
      <c r="AD1354" t="e">
        <f>VLOOKUP($A1354,眼底和Gensini!$A:$L,8,0)</f>
        <v>#N/A</v>
      </c>
      <c r="AE1354" t="e">
        <f>VLOOKUP($A1354,眼底和Gensini!$A:$L,9,0)</f>
        <v>#N/A</v>
      </c>
      <c r="AF1354" t="e">
        <f>VLOOKUP($A1354,眼底和Gensini!$A:$L,10,0)</f>
        <v>#N/A</v>
      </c>
      <c r="AG1354" t="e">
        <f>VLOOKUP($A1354,眼底和Gensini!$A:$L,11,0)</f>
        <v>#N/A</v>
      </c>
      <c r="AH1354" t="e">
        <f>VLOOKUP($A1354,眼底和Gensini!$A:$L,12,0)</f>
        <v>#N/A</v>
      </c>
    </row>
    <row r="1355" spans="1:34" x14ac:dyDescent="0.25">
      <c r="A1355">
        <v>71237</v>
      </c>
      <c r="B1355">
        <v>73</v>
      </c>
      <c r="C1355">
        <v>1</v>
      </c>
      <c r="D1355" t="s">
        <v>41</v>
      </c>
      <c r="E1355" t="s">
        <v>40</v>
      </c>
      <c r="F1355">
        <v>0</v>
      </c>
      <c r="G1355" t="e">
        <v>#N/A</v>
      </c>
      <c r="H1355" t="e">
        <v>#N/A</v>
      </c>
      <c r="I1355" t="s">
        <v>62</v>
      </c>
      <c r="J1355" t="e">
        <v>#N/A</v>
      </c>
      <c r="K1355" t="e">
        <v>#N/A</v>
      </c>
      <c r="L1355" t="s">
        <v>41</v>
      </c>
      <c r="M1355" t="s">
        <v>40</v>
      </c>
      <c r="N1355">
        <v>1</v>
      </c>
      <c r="O1355">
        <v>4.83</v>
      </c>
      <c r="P1355">
        <v>5.3</v>
      </c>
      <c r="Q1355">
        <v>60</v>
      </c>
      <c r="R1355">
        <v>106.3</v>
      </c>
      <c r="S1355">
        <v>100</v>
      </c>
      <c r="T1355">
        <v>460</v>
      </c>
      <c r="U1355">
        <v>270</v>
      </c>
      <c r="V1355">
        <v>79</v>
      </c>
      <c r="W1355">
        <v>2.2999999999999998</v>
      </c>
      <c r="X1355">
        <f>VLOOKUP(A1355,眼底和Gensini!$A:$L,2,0)</f>
        <v>0.59950000000000003</v>
      </c>
      <c r="Y1355">
        <f>VLOOKUP($A1355,眼底和Gensini!$A:$L,2,0)</f>
        <v>0.59950000000000003</v>
      </c>
      <c r="Z1355">
        <f>VLOOKUP($A1355,眼底和Gensini!$A:$L,4,0)</f>
        <v>53.5</v>
      </c>
      <c r="AA1355">
        <f>VLOOKUP($A1355,眼底和Gensini!$A:$L,5,0)</f>
        <v>52.5</v>
      </c>
      <c r="AB1355">
        <f>VLOOKUP($A1355,眼底和Gensini!$A:$L,6,0)</f>
        <v>90</v>
      </c>
      <c r="AC1355">
        <f>VLOOKUP($A1355,眼底和Gensini!$A:$L,7,0)</f>
        <v>79</v>
      </c>
      <c r="AD1355">
        <f>VLOOKUP($A1355,眼底和Gensini!$A:$L,8,0)</f>
        <v>1.37099999999999</v>
      </c>
      <c r="AE1355">
        <f>VLOOKUP($A1355,眼底和Gensini!$A:$L,9,0)</f>
        <v>1.4370000000000001</v>
      </c>
      <c r="AF1355">
        <f>VLOOKUP($A1355,眼底和Gensini!$A:$L,10,0)</f>
        <v>0.84150000000000003</v>
      </c>
      <c r="AG1355">
        <f>VLOOKUP($A1355,眼底和Gensini!$A:$L,11,0)</f>
        <v>1.3048999999999999</v>
      </c>
      <c r="AH1355">
        <f>VLOOKUP($A1355,眼底和Gensini!$A:$L,12,0)</f>
        <v>60</v>
      </c>
    </row>
    <row r="1356" spans="1:34" x14ac:dyDescent="0.25">
      <c r="A1356">
        <v>109938</v>
      </c>
      <c r="B1356">
        <v>49</v>
      </c>
      <c r="C1356">
        <v>2</v>
      </c>
      <c r="D1356" t="s">
        <v>40</v>
      </c>
      <c r="E1356" t="s">
        <v>41</v>
      </c>
      <c r="F1356">
        <v>0</v>
      </c>
      <c r="G1356" t="e">
        <v>#N/A</v>
      </c>
      <c r="H1356" t="e">
        <v>#N/A</v>
      </c>
      <c r="I1356" t="s">
        <v>51</v>
      </c>
      <c r="J1356" t="e">
        <v>#N/A</v>
      </c>
      <c r="K1356" t="e">
        <v>#N/A</v>
      </c>
      <c r="L1356" t="s">
        <v>41</v>
      </c>
      <c r="M1356" t="s">
        <v>41</v>
      </c>
      <c r="N1356">
        <v>1</v>
      </c>
      <c r="O1356">
        <v>5.68</v>
      </c>
      <c r="P1356">
        <v>8.6</v>
      </c>
      <c r="Q1356">
        <v>40</v>
      </c>
      <c r="R1356" t="s">
        <v>52</v>
      </c>
      <c r="S1356">
        <v>48</v>
      </c>
      <c r="T1356">
        <v>308</v>
      </c>
      <c r="U1356">
        <v>248</v>
      </c>
      <c r="V1356">
        <v>65</v>
      </c>
      <c r="W1356">
        <v>2.2000000000000002</v>
      </c>
      <c r="X1356">
        <f>VLOOKUP(A1356,眼底和Gensini!$A:$L,2,0)</f>
        <v>0.63</v>
      </c>
      <c r="Y1356">
        <f>VLOOKUP($A1356,眼底和Gensini!$A:$L,2,0)</f>
        <v>0.63</v>
      </c>
      <c r="Z1356">
        <f>VLOOKUP($A1356,眼底和Gensini!$A:$L,4,0)</f>
        <v>56</v>
      </c>
      <c r="AA1356">
        <f>VLOOKUP($A1356,眼底和Gensini!$A:$L,5,0)</f>
        <v>58</v>
      </c>
      <c r="AB1356">
        <f>VLOOKUP($A1356,眼底和Gensini!$A:$L,6,0)</f>
        <v>89</v>
      </c>
      <c r="AC1356">
        <f>VLOOKUP($A1356,眼底和Gensini!$A:$L,7,0)</f>
        <v>87.5</v>
      </c>
      <c r="AD1356">
        <f>VLOOKUP($A1356,眼底和Gensini!$A:$L,8,0)</f>
        <v>1.615</v>
      </c>
      <c r="AE1356">
        <f>VLOOKUP($A1356,眼底和Gensini!$A:$L,9,0)</f>
        <v>1.665</v>
      </c>
      <c r="AF1356">
        <f>VLOOKUP($A1356,眼底和Gensini!$A:$L,10,0)</f>
        <v>0.98529999999999995</v>
      </c>
      <c r="AG1356">
        <f>VLOOKUP($A1356,眼底和Gensini!$A:$L,11,0)</f>
        <v>1.7293000000000001</v>
      </c>
      <c r="AH1356">
        <f>VLOOKUP($A1356,眼底和Gensini!$A:$L,12,0)</f>
        <v>40</v>
      </c>
    </row>
    <row r="1357" spans="1:34" x14ac:dyDescent="0.25">
      <c r="A1357">
        <v>377427</v>
      </c>
      <c r="B1357">
        <v>69</v>
      </c>
      <c r="C1357">
        <v>2</v>
      </c>
      <c r="D1357" t="s">
        <v>40</v>
      </c>
      <c r="E1357" t="s">
        <v>41</v>
      </c>
      <c r="F1357">
        <v>0</v>
      </c>
      <c r="G1357" t="s">
        <v>131</v>
      </c>
      <c r="H1357" t="s">
        <v>63</v>
      </c>
      <c r="I1357" t="s">
        <v>55</v>
      </c>
      <c r="J1357" t="s">
        <v>149</v>
      </c>
      <c r="K1357" t="s">
        <v>65</v>
      </c>
      <c r="L1357" t="s">
        <v>41</v>
      </c>
      <c r="M1357" t="s">
        <v>41</v>
      </c>
      <c r="N1357">
        <v>1</v>
      </c>
      <c r="O1357">
        <v>3.14</v>
      </c>
      <c r="P1357">
        <v>8.1999999999999993</v>
      </c>
      <c r="Q1357">
        <v>18</v>
      </c>
      <c r="R1357" t="s">
        <v>52</v>
      </c>
      <c r="S1357">
        <v>59</v>
      </c>
      <c r="T1357">
        <v>263</v>
      </c>
      <c r="U1357">
        <v>134</v>
      </c>
      <c r="V1357">
        <v>78</v>
      </c>
      <c r="W1357">
        <v>2.8</v>
      </c>
      <c r="X1357">
        <f>VLOOKUP(A1357,眼底和Gensini!$A:$L,2,0)</f>
        <v>0.67349999999999999</v>
      </c>
      <c r="Y1357">
        <f>VLOOKUP($A1357,眼底和Gensini!$A:$L,2,0)</f>
        <v>0.67349999999999999</v>
      </c>
      <c r="Z1357">
        <f>VLOOKUP($A1357,眼底和Gensini!$A:$L,4,0)</f>
        <v>72</v>
      </c>
      <c r="AA1357">
        <f>VLOOKUP($A1357,眼底和Gensini!$A:$L,5,0)</f>
        <v>70</v>
      </c>
      <c r="AB1357">
        <f>VLOOKUP($A1357,眼底和Gensini!$A:$L,6,0)</f>
        <v>108</v>
      </c>
      <c r="AC1357">
        <f>VLOOKUP($A1357,眼底和Gensini!$A:$L,7,0)</f>
        <v>115</v>
      </c>
      <c r="AD1357">
        <f>VLOOKUP($A1357,眼底和Gensini!$A:$L,8,0)</f>
        <v>1.3824999999999901</v>
      </c>
      <c r="AE1357">
        <f>VLOOKUP($A1357,眼底和Gensini!$A:$L,9,0)</f>
        <v>1.4795</v>
      </c>
      <c r="AF1357">
        <f>VLOOKUP($A1357,眼底和Gensini!$A:$L,10,0)</f>
        <v>0.94415000000000004</v>
      </c>
      <c r="AG1357">
        <f>VLOOKUP($A1357,眼底和Gensini!$A:$L,11,0)</f>
        <v>1.0681</v>
      </c>
      <c r="AH1357">
        <f>VLOOKUP($A1357,眼底和Gensini!$A:$L,12,0)</f>
        <v>18</v>
      </c>
    </row>
    <row r="1358" spans="1:34" x14ac:dyDescent="0.25">
      <c r="A1358">
        <v>422470</v>
      </c>
      <c r="B1358">
        <v>62</v>
      </c>
      <c r="C1358">
        <v>2</v>
      </c>
      <c r="D1358" t="s">
        <v>40</v>
      </c>
      <c r="E1358" t="s">
        <v>40</v>
      </c>
      <c r="F1358">
        <v>0</v>
      </c>
      <c r="G1358" t="s">
        <v>143</v>
      </c>
      <c r="H1358" t="s">
        <v>179</v>
      </c>
      <c r="I1358" t="s">
        <v>72</v>
      </c>
      <c r="J1358" t="s">
        <v>90</v>
      </c>
      <c r="K1358" t="s">
        <v>85</v>
      </c>
      <c r="L1358" t="s">
        <v>41</v>
      </c>
      <c r="M1358" t="s">
        <v>41</v>
      </c>
      <c r="N1358">
        <v>1</v>
      </c>
      <c r="O1358">
        <v>5.14</v>
      </c>
      <c r="P1358">
        <v>7.1</v>
      </c>
      <c r="Q1358">
        <v>0</v>
      </c>
      <c r="R1358">
        <v>0.2</v>
      </c>
      <c r="S1358">
        <v>58</v>
      </c>
      <c r="T1358">
        <v>402</v>
      </c>
      <c r="U1358">
        <v>108</v>
      </c>
      <c r="V1358">
        <v>21</v>
      </c>
      <c r="W1358">
        <v>0.3</v>
      </c>
      <c r="X1358">
        <f>VLOOKUP(A1358,眼底和Gensini!$A:$L,2,0)</f>
        <v>0.66949999999999898</v>
      </c>
      <c r="Y1358">
        <f>VLOOKUP($A1358,眼底和Gensini!$A:$L,2,0)</f>
        <v>0.66949999999999898</v>
      </c>
      <c r="Z1358">
        <f>VLOOKUP($A1358,眼底和Gensini!$A:$L,4,0)</f>
        <v>64</v>
      </c>
      <c r="AA1358">
        <f>VLOOKUP($A1358,眼底和Gensini!$A:$L,5,0)</f>
        <v>59.5</v>
      </c>
      <c r="AB1358">
        <f>VLOOKUP($A1358,眼底和Gensini!$A:$L,6,0)</f>
        <v>96.5</v>
      </c>
      <c r="AC1358">
        <f>VLOOKUP($A1358,眼底和Gensini!$A:$L,7,0)</f>
        <v>92.5</v>
      </c>
      <c r="AD1358">
        <f>VLOOKUP($A1358,眼底和Gensini!$A:$L,8,0)</f>
        <v>1.46949999999999</v>
      </c>
      <c r="AE1358">
        <f>VLOOKUP($A1358,眼底和Gensini!$A:$L,9,0)</f>
        <v>1.5660000000000001</v>
      </c>
      <c r="AF1358">
        <f>VLOOKUP($A1358,眼底和Gensini!$A:$L,10,0)</f>
        <v>0.86185</v>
      </c>
      <c r="AG1358">
        <f>VLOOKUP($A1358,眼底和Gensini!$A:$L,11,0)</f>
        <v>1.25075</v>
      </c>
      <c r="AH1358">
        <f>VLOOKUP($A1358,眼底和Gensini!$A:$L,12,0)</f>
        <v>0</v>
      </c>
    </row>
    <row r="1359" spans="1:34" x14ac:dyDescent="0.25">
      <c r="A1359">
        <v>422535</v>
      </c>
      <c r="B1359">
        <v>64</v>
      </c>
      <c r="C1359">
        <v>2</v>
      </c>
      <c r="D1359" t="s">
        <v>40</v>
      </c>
      <c r="E1359" t="s">
        <v>40</v>
      </c>
      <c r="F1359">
        <v>0</v>
      </c>
      <c r="G1359" t="s">
        <v>131</v>
      </c>
      <c r="H1359" t="s">
        <v>72</v>
      </c>
      <c r="I1359" t="s">
        <v>65</v>
      </c>
      <c r="J1359" t="s">
        <v>132</v>
      </c>
      <c r="K1359" t="s">
        <v>122</v>
      </c>
      <c r="L1359" t="s">
        <v>41</v>
      </c>
      <c r="M1359" t="s">
        <v>40</v>
      </c>
      <c r="N1359">
        <v>1</v>
      </c>
      <c r="O1359">
        <v>6.38</v>
      </c>
      <c r="P1359">
        <v>6</v>
      </c>
      <c r="Q1359">
        <v>0</v>
      </c>
      <c r="R1359" t="e">
        <v>#N/A</v>
      </c>
      <c r="S1359">
        <v>72</v>
      </c>
      <c r="T1359">
        <v>376</v>
      </c>
      <c r="U1359">
        <v>181</v>
      </c>
      <c r="V1359">
        <v>273</v>
      </c>
      <c r="W1359">
        <v>1.7</v>
      </c>
      <c r="X1359">
        <f>VLOOKUP(A1359,眼底和Gensini!$A:$L,2,0)</f>
        <v>0.76300000000000001</v>
      </c>
      <c r="Y1359">
        <f>VLOOKUP($A1359,眼底和Gensini!$A:$L,2,0)</f>
        <v>0.76300000000000001</v>
      </c>
      <c r="Z1359">
        <f>VLOOKUP($A1359,眼底和Gensini!$A:$L,4,0)</f>
        <v>56</v>
      </c>
      <c r="AA1359">
        <f>VLOOKUP($A1359,眼底和Gensini!$A:$L,5,0)</f>
        <v>50</v>
      </c>
      <c r="AB1359">
        <f>VLOOKUP($A1359,眼底和Gensini!$A:$L,6,0)</f>
        <v>74</v>
      </c>
      <c r="AC1359">
        <f>VLOOKUP($A1359,眼底和Gensini!$A:$L,7,0)</f>
        <v>91</v>
      </c>
      <c r="AD1359">
        <f>VLOOKUP($A1359,眼底和Gensini!$A:$L,8,0)</f>
        <v>1.55449999999999</v>
      </c>
      <c r="AE1359">
        <f>VLOOKUP($A1359,眼底和Gensini!$A:$L,9,0)</f>
        <v>1.5485</v>
      </c>
      <c r="AF1359">
        <f>VLOOKUP($A1359,眼底和Gensini!$A:$L,10,0)</f>
        <v>0.86734999999999995</v>
      </c>
      <c r="AG1359">
        <f>VLOOKUP($A1359,眼底和Gensini!$A:$L,11,0)</f>
        <v>1.5082</v>
      </c>
      <c r="AH1359">
        <f>VLOOKUP($A1359,眼底和Gensini!$A:$L,12,0)</f>
        <v>0</v>
      </c>
    </row>
    <row r="1360" spans="1:34" x14ac:dyDescent="0.25">
      <c r="A1360">
        <v>422529</v>
      </c>
      <c r="B1360">
        <v>62</v>
      </c>
      <c r="C1360">
        <v>2</v>
      </c>
      <c r="D1360" t="s">
        <v>40</v>
      </c>
      <c r="E1360" t="s">
        <v>41</v>
      </c>
      <c r="F1360">
        <v>0</v>
      </c>
      <c r="G1360" t="e">
        <v>#N/A</v>
      </c>
      <c r="H1360" t="e">
        <v>#N/A</v>
      </c>
      <c r="I1360" t="s">
        <v>89</v>
      </c>
      <c r="J1360" t="e">
        <v>#N/A</v>
      </c>
      <c r="K1360" t="e">
        <v>#N/A</v>
      </c>
      <c r="L1360" t="s">
        <v>41</v>
      </c>
      <c r="M1360" t="s">
        <v>41</v>
      </c>
      <c r="N1360">
        <v>1</v>
      </c>
      <c r="O1360">
        <v>6.14</v>
      </c>
      <c r="P1360">
        <v>5.3</v>
      </c>
      <c r="Q1360">
        <v>30</v>
      </c>
      <c r="R1360" t="s">
        <v>52</v>
      </c>
      <c r="S1360">
        <v>63</v>
      </c>
      <c r="T1360">
        <v>336</v>
      </c>
      <c r="U1360">
        <v>181</v>
      </c>
      <c r="V1360">
        <v>73</v>
      </c>
      <c r="W1360">
        <v>2</v>
      </c>
      <c r="X1360">
        <f>VLOOKUP(A1360,眼底和Gensini!$A:$L,2,0)</f>
        <v>0.66949999999999898</v>
      </c>
      <c r="Y1360">
        <f>VLOOKUP($A1360,眼底和Gensini!$A:$L,2,0)</f>
        <v>0.66949999999999898</v>
      </c>
      <c r="Z1360">
        <f>VLOOKUP($A1360,眼底和Gensini!$A:$L,4,0)</f>
        <v>62.5</v>
      </c>
      <c r="AA1360">
        <f>VLOOKUP($A1360,眼底和Gensini!$A:$L,5,0)</f>
        <v>68.5</v>
      </c>
      <c r="AB1360">
        <f>VLOOKUP($A1360,眼底和Gensini!$A:$L,6,0)</f>
        <v>94</v>
      </c>
      <c r="AC1360">
        <f>VLOOKUP($A1360,眼底和Gensini!$A:$L,7,0)</f>
        <v>99.5</v>
      </c>
      <c r="AD1360">
        <f>VLOOKUP($A1360,眼底和Gensini!$A:$L,8,0)</f>
        <v>1.5865</v>
      </c>
      <c r="AE1360">
        <f>VLOOKUP($A1360,眼底和Gensini!$A:$L,9,0)</f>
        <v>1.5925</v>
      </c>
      <c r="AF1360">
        <f>VLOOKUP($A1360,眼底和Gensini!$A:$L,10,0)</f>
        <v>0.96594999999999998</v>
      </c>
      <c r="AG1360">
        <f>VLOOKUP($A1360,眼底和Gensini!$A:$L,11,0)</f>
        <v>1.2764500000000001</v>
      </c>
      <c r="AH1360">
        <f>VLOOKUP($A1360,眼底和Gensini!$A:$L,12,0)</f>
        <v>30</v>
      </c>
    </row>
    <row r="1361" spans="1:34" x14ac:dyDescent="0.25">
      <c r="A1361">
        <v>353618</v>
      </c>
      <c r="B1361">
        <v>63</v>
      </c>
      <c r="C1361">
        <v>1</v>
      </c>
      <c r="D1361" t="s">
        <v>41</v>
      </c>
      <c r="E1361" t="s">
        <v>41</v>
      </c>
      <c r="F1361">
        <v>0</v>
      </c>
      <c r="G1361" t="e">
        <v>#N/A</v>
      </c>
      <c r="H1361" t="e">
        <v>#N/A</v>
      </c>
      <c r="I1361" t="s">
        <v>51</v>
      </c>
      <c r="J1361" t="e">
        <v>#N/A</v>
      </c>
      <c r="K1361" t="e">
        <v>#N/A</v>
      </c>
      <c r="L1361" t="s">
        <v>41</v>
      </c>
      <c r="M1361" t="s">
        <v>41</v>
      </c>
      <c r="N1361">
        <v>1</v>
      </c>
      <c r="O1361">
        <v>4.28</v>
      </c>
      <c r="P1361">
        <v>10.8</v>
      </c>
      <c r="Q1361">
        <v>38</v>
      </c>
      <c r="R1361" t="e">
        <v>#N/A</v>
      </c>
      <c r="S1361">
        <v>205</v>
      </c>
      <c r="T1361">
        <v>450</v>
      </c>
      <c r="U1361">
        <v>163</v>
      </c>
      <c r="V1361">
        <v>119</v>
      </c>
      <c r="W1361">
        <v>11</v>
      </c>
      <c r="X1361">
        <f>VLOOKUP(A1361,眼底和Gensini!$A:$L,2,0)</f>
        <v>0.69799999999999895</v>
      </c>
      <c r="Y1361">
        <f>VLOOKUP($A1361,眼底和Gensini!$A:$L,2,0)</f>
        <v>0.69799999999999895</v>
      </c>
      <c r="Z1361">
        <f>VLOOKUP($A1361,眼底和Gensini!$A:$L,4,0)</f>
        <v>58.5</v>
      </c>
      <c r="AA1361">
        <f>VLOOKUP($A1361,眼底和Gensini!$A:$L,5,0)</f>
        <v>50.5</v>
      </c>
      <c r="AB1361">
        <f>VLOOKUP($A1361,眼底和Gensini!$A:$L,6,0)</f>
        <v>84</v>
      </c>
      <c r="AC1361">
        <f>VLOOKUP($A1361,眼底和Gensini!$A:$L,7,0)</f>
        <v>99.5</v>
      </c>
      <c r="AD1361">
        <f>VLOOKUP($A1361,眼底和Gensini!$A:$L,8,0)</f>
        <v>1.3939999999999899</v>
      </c>
      <c r="AE1361">
        <f>VLOOKUP($A1361,眼底和Gensini!$A:$L,9,0)</f>
        <v>1.5569999999999899</v>
      </c>
      <c r="AF1361">
        <f>VLOOKUP($A1361,眼底和Gensini!$A:$L,10,0)</f>
        <v>0.79769999999999996</v>
      </c>
      <c r="AG1361">
        <f>VLOOKUP($A1361,眼底和Gensini!$A:$L,11,0)</f>
        <v>1.7343</v>
      </c>
      <c r="AH1361">
        <f>VLOOKUP($A1361,眼底和Gensini!$A:$L,12,0)</f>
        <v>38</v>
      </c>
    </row>
    <row r="1362" spans="1:34" x14ac:dyDescent="0.25">
      <c r="A1362">
        <v>422484</v>
      </c>
      <c r="B1362">
        <v>74</v>
      </c>
      <c r="C1362">
        <v>1</v>
      </c>
      <c r="D1362" t="s">
        <v>41</v>
      </c>
      <c r="E1362" t="s">
        <v>41</v>
      </c>
      <c r="F1362">
        <v>0</v>
      </c>
      <c r="G1362" t="s">
        <v>124</v>
      </c>
      <c r="H1362" t="s">
        <v>63</v>
      </c>
      <c r="I1362" t="s">
        <v>72</v>
      </c>
      <c r="J1362" t="s">
        <v>118</v>
      </c>
      <c r="K1362" t="s">
        <v>83</v>
      </c>
      <c r="L1362" t="s">
        <v>41</v>
      </c>
      <c r="M1362" t="s">
        <v>40</v>
      </c>
      <c r="N1362">
        <v>1</v>
      </c>
      <c r="O1362">
        <v>3.77</v>
      </c>
      <c r="P1362">
        <v>6</v>
      </c>
      <c r="Q1362">
        <v>16</v>
      </c>
      <c r="R1362" t="s">
        <v>52</v>
      </c>
      <c r="S1362">
        <v>107</v>
      </c>
      <c r="T1362">
        <v>367</v>
      </c>
      <c r="U1362">
        <v>173</v>
      </c>
      <c r="V1362">
        <v>68</v>
      </c>
      <c r="W1362">
        <v>3.1</v>
      </c>
      <c r="X1362">
        <f>VLOOKUP(A1362,眼底和Gensini!$A:$L,2,0)</f>
        <v>0.59450000000000003</v>
      </c>
      <c r="Y1362">
        <f>VLOOKUP($A1362,眼底和Gensini!$A:$L,2,0)</f>
        <v>0.59450000000000003</v>
      </c>
      <c r="Z1362">
        <f>VLOOKUP($A1362,眼底和Gensini!$A:$L,4,0)</f>
        <v>53</v>
      </c>
      <c r="AA1362">
        <f>VLOOKUP($A1362,眼底和Gensini!$A:$L,5,0)</f>
        <v>53.5</v>
      </c>
      <c r="AB1362">
        <f>VLOOKUP($A1362,眼底和Gensini!$A:$L,6,0)</f>
        <v>91.5</v>
      </c>
      <c r="AC1362">
        <f>VLOOKUP($A1362,眼底和Gensini!$A:$L,7,0)</f>
        <v>92</v>
      </c>
      <c r="AD1362">
        <f>VLOOKUP($A1362,眼底和Gensini!$A:$L,8,0)</f>
        <v>1.5579999999999901</v>
      </c>
      <c r="AE1362">
        <f>VLOOKUP($A1362,眼底和Gensini!$A:$L,9,0)</f>
        <v>1.5874999999999999</v>
      </c>
      <c r="AF1362">
        <f>VLOOKUP($A1362,眼底和Gensini!$A:$L,10,0)</f>
        <v>1.0609999999999999</v>
      </c>
      <c r="AG1362">
        <f>VLOOKUP($A1362,眼底和Gensini!$A:$L,11,0)</f>
        <v>1.2394000000000001</v>
      </c>
      <c r="AH1362">
        <f>VLOOKUP($A1362,眼底和Gensini!$A:$L,12,0)</f>
        <v>16</v>
      </c>
    </row>
    <row r="1363" spans="1:34" x14ac:dyDescent="0.25">
      <c r="A1363">
        <v>104944</v>
      </c>
      <c r="B1363">
        <v>76</v>
      </c>
      <c r="C1363">
        <v>1</v>
      </c>
      <c r="D1363" t="s">
        <v>41</v>
      </c>
      <c r="E1363" t="s">
        <v>40</v>
      </c>
      <c r="F1363">
        <v>0</v>
      </c>
      <c r="G1363" t="s">
        <v>88</v>
      </c>
      <c r="H1363" t="s">
        <v>166</v>
      </c>
      <c r="I1363" t="s">
        <v>67</v>
      </c>
      <c r="J1363" t="s">
        <v>86</v>
      </c>
      <c r="K1363" t="s">
        <v>96</v>
      </c>
      <c r="L1363" t="s">
        <v>40</v>
      </c>
      <c r="M1363" t="s">
        <v>41</v>
      </c>
      <c r="N1363">
        <v>1</v>
      </c>
      <c r="O1363">
        <v>3.13</v>
      </c>
      <c r="P1363">
        <v>6.1</v>
      </c>
      <c r="Q1363">
        <v>34</v>
      </c>
      <c r="R1363" t="s">
        <v>52</v>
      </c>
      <c r="S1363">
        <v>60</v>
      </c>
      <c r="T1363">
        <v>194</v>
      </c>
      <c r="U1363">
        <v>238</v>
      </c>
      <c r="V1363">
        <v>92</v>
      </c>
      <c r="W1363">
        <v>7.7</v>
      </c>
      <c r="X1363">
        <f>VLOOKUP(A1363,眼底和Gensini!$A:$L,2,0)</f>
        <v>0.82149999999999901</v>
      </c>
      <c r="Y1363">
        <f>VLOOKUP($A1363,眼底和Gensini!$A:$L,2,0)</f>
        <v>0.82149999999999901</v>
      </c>
      <c r="Z1363">
        <f>VLOOKUP($A1363,眼底和Gensini!$A:$L,4,0)</f>
        <v>69</v>
      </c>
      <c r="AA1363">
        <f>VLOOKUP($A1363,眼底和Gensini!$A:$L,5,0)</f>
        <v>0</v>
      </c>
      <c r="AB1363">
        <f>VLOOKUP($A1363,眼底和Gensini!$A:$L,6,0)</f>
        <v>84</v>
      </c>
      <c r="AC1363">
        <f>VLOOKUP($A1363,眼底和Gensini!$A:$L,7,0)</f>
        <v>52</v>
      </c>
      <c r="AD1363">
        <f>VLOOKUP($A1363,眼底和Gensini!$A:$L,8,0)</f>
        <v>1.2745</v>
      </c>
      <c r="AE1363">
        <f>VLOOKUP($A1363,眼底和Gensini!$A:$L,9,0)</f>
        <v>1.3439999999999901</v>
      </c>
      <c r="AF1363">
        <f>VLOOKUP($A1363,眼底和Gensini!$A:$L,10,0)</f>
        <v>0.69094999999999995</v>
      </c>
      <c r="AG1363">
        <f>VLOOKUP($A1363,眼底和Gensini!$A:$L,11,0)</f>
        <v>1.1158999999999899</v>
      </c>
      <c r="AH1363">
        <f>VLOOKUP($A1363,眼底和Gensini!$A:$L,12,0)</f>
        <v>34</v>
      </c>
    </row>
    <row r="1364" spans="1:34" x14ac:dyDescent="0.25">
      <c r="A1364">
        <v>37145</v>
      </c>
      <c r="B1364">
        <v>55</v>
      </c>
      <c r="C1364">
        <v>2</v>
      </c>
      <c r="D1364" t="s">
        <v>40</v>
      </c>
      <c r="E1364" t="s">
        <v>41</v>
      </c>
      <c r="F1364">
        <v>0</v>
      </c>
      <c r="G1364" t="s">
        <v>47</v>
      </c>
      <c r="H1364" t="s">
        <v>72</v>
      </c>
      <c r="I1364" t="s">
        <v>51</v>
      </c>
      <c r="J1364" t="s">
        <v>175</v>
      </c>
      <c r="K1364" t="s">
        <v>76</v>
      </c>
      <c r="L1364" t="s">
        <v>40</v>
      </c>
      <c r="M1364" t="s">
        <v>40</v>
      </c>
      <c r="N1364">
        <v>1</v>
      </c>
      <c r="O1364">
        <v>4.92</v>
      </c>
      <c r="P1364">
        <v>5.0999999999999996</v>
      </c>
      <c r="Q1364" t="e">
        <v>#N/A</v>
      </c>
      <c r="R1364">
        <v>3.4</v>
      </c>
      <c r="S1364">
        <v>60</v>
      </c>
      <c r="T1364">
        <v>372</v>
      </c>
      <c r="U1364">
        <v>161</v>
      </c>
      <c r="V1364">
        <v>58</v>
      </c>
      <c r="W1364">
        <v>2</v>
      </c>
      <c r="X1364">
        <f>VLOOKUP(A1364,眼底和Gensini!$A:$L,2,0)</f>
        <v>0.753</v>
      </c>
      <c r="Y1364">
        <f>VLOOKUP($A1364,眼底和Gensini!$A:$L,2,0)</f>
        <v>0.753</v>
      </c>
      <c r="Z1364">
        <f>VLOOKUP($A1364,眼底和Gensini!$A:$L,4,0)</f>
        <v>74</v>
      </c>
      <c r="AA1364">
        <f>VLOOKUP($A1364,眼底和Gensini!$A:$L,5,0)</f>
        <v>61</v>
      </c>
      <c r="AB1364">
        <f>VLOOKUP($A1364,眼底和Gensini!$A:$L,6,0)</f>
        <v>98.5</v>
      </c>
      <c r="AC1364">
        <f>VLOOKUP($A1364,眼底和Gensini!$A:$L,7,0)</f>
        <v>96.5</v>
      </c>
      <c r="AD1364">
        <f>VLOOKUP($A1364,眼底和Gensini!$A:$L,8,0)</f>
        <v>1.486</v>
      </c>
      <c r="AE1364">
        <f>VLOOKUP($A1364,眼底和Gensini!$A:$L,9,0)</f>
        <v>1.5449999999999999</v>
      </c>
      <c r="AF1364">
        <f>VLOOKUP($A1364,眼底和Gensini!$A:$L,10,0)</f>
        <v>0.58539999999999903</v>
      </c>
      <c r="AG1364">
        <f>VLOOKUP($A1364,眼底和Gensini!$A:$L,11,0)</f>
        <v>1.36405</v>
      </c>
      <c r="AH1364">
        <f>VLOOKUP($A1364,眼底和Gensini!$A:$L,12,0)</f>
        <v>0</v>
      </c>
    </row>
    <row r="1365" spans="1:34" x14ac:dyDescent="0.25">
      <c r="A1365">
        <v>109702</v>
      </c>
      <c r="B1365" t="e">
        <v>#N/A</v>
      </c>
      <c r="C1365" t="e">
        <v>#N/A</v>
      </c>
      <c r="D1365" t="e">
        <v>#N/A</v>
      </c>
      <c r="E1365" t="e">
        <v>#N/A</v>
      </c>
      <c r="F1365">
        <v>0</v>
      </c>
      <c r="G1365" t="e">
        <v>#N/A</v>
      </c>
      <c r="H1365" t="e">
        <v>#N/A</v>
      </c>
      <c r="I1365" t="e">
        <v>#N/A</v>
      </c>
      <c r="J1365" t="e">
        <v>#N/A</v>
      </c>
      <c r="K1365" t="e">
        <v>#N/A</v>
      </c>
      <c r="L1365" t="e">
        <v>#N/A</v>
      </c>
      <c r="M1365" t="e">
        <v>#N/A</v>
      </c>
      <c r="N1365">
        <v>1</v>
      </c>
      <c r="O1365" t="e">
        <v>#N/A</v>
      </c>
      <c r="P1365" t="e">
        <v>#N/A</v>
      </c>
      <c r="Q1365" t="e">
        <v>#N/A</v>
      </c>
      <c r="R1365" t="e">
        <v>#N/A</v>
      </c>
      <c r="S1365" t="e">
        <v>#N/A</v>
      </c>
      <c r="T1365" t="e">
        <v>#N/A</v>
      </c>
      <c r="U1365" t="e">
        <v>#N/A</v>
      </c>
      <c r="V1365" t="e">
        <v>#N/A</v>
      </c>
      <c r="W1365" t="e">
        <v>#N/A</v>
      </c>
      <c r="X1365">
        <f>VLOOKUP(A1365,眼底和Gensini!$A:$L,2,0)</f>
        <v>0.61949999999999905</v>
      </c>
      <c r="Y1365">
        <f>VLOOKUP($A1365,眼底和Gensini!$A:$L,2,0)</f>
        <v>0.61949999999999905</v>
      </c>
      <c r="Z1365">
        <f>VLOOKUP($A1365,眼底和Gensini!$A:$L,4,0)</f>
        <v>72.5</v>
      </c>
      <c r="AA1365">
        <f>VLOOKUP($A1365,眼底和Gensini!$A:$L,5,0)</f>
        <v>74.5</v>
      </c>
      <c r="AB1365">
        <f>VLOOKUP($A1365,眼底和Gensini!$A:$L,6,0)</f>
        <v>116.5</v>
      </c>
      <c r="AC1365">
        <f>VLOOKUP($A1365,眼底和Gensini!$A:$L,7,0)</f>
        <v>120</v>
      </c>
      <c r="AD1365">
        <f>VLOOKUP($A1365,眼底和Gensini!$A:$L,8,0)</f>
        <v>1.6795</v>
      </c>
      <c r="AE1365">
        <f>VLOOKUP($A1365,眼底和Gensini!$A:$L,9,0)</f>
        <v>1.6575</v>
      </c>
      <c r="AF1365">
        <f>VLOOKUP($A1365,眼底和Gensini!$A:$L,10,0)</f>
        <v>1.1987999999999901</v>
      </c>
      <c r="AG1365">
        <f>VLOOKUP($A1365,眼底和Gensini!$A:$L,11,0)</f>
        <v>1.5706500000000001</v>
      </c>
      <c r="AH1365">
        <f>VLOOKUP($A1365,眼底和Gensini!$A:$L,12,0)</f>
        <v>0</v>
      </c>
    </row>
    <row r="1366" spans="1:34" x14ac:dyDescent="0.25">
      <c r="A1366">
        <v>370149</v>
      </c>
      <c r="B1366">
        <v>53</v>
      </c>
      <c r="C1366">
        <v>1</v>
      </c>
      <c r="D1366" t="s">
        <v>41</v>
      </c>
      <c r="E1366" t="s">
        <v>40</v>
      </c>
      <c r="F1366">
        <v>0</v>
      </c>
      <c r="G1366" t="s">
        <v>88</v>
      </c>
      <c r="H1366" t="s">
        <v>60</v>
      </c>
      <c r="I1366" t="s">
        <v>51</v>
      </c>
      <c r="J1366" t="s">
        <v>75</v>
      </c>
      <c r="K1366" t="s">
        <v>108</v>
      </c>
      <c r="L1366" t="s">
        <v>40</v>
      </c>
      <c r="M1366" t="s">
        <v>40</v>
      </c>
      <c r="N1366">
        <v>1</v>
      </c>
      <c r="O1366">
        <v>3.62</v>
      </c>
      <c r="P1366">
        <v>5.8</v>
      </c>
      <c r="Q1366">
        <v>0</v>
      </c>
      <c r="R1366" t="s">
        <v>52</v>
      </c>
      <c r="S1366">
        <v>69</v>
      </c>
      <c r="T1366">
        <v>382</v>
      </c>
      <c r="U1366">
        <v>193</v>
      </c>
      <c r="V1366">
        <v>102</v>
      </c>
      <c r="W1366">
        <v>2.9</v>
      </c>
      <c r="X1366">
        <f>VLOOKUP(A1366,眼底和Gensini!$A:$L,2,0)</f>
        <v>0.62450000000000006</v>
      </c>
      <c r="Y1366">
        <f>VLOOKUP($A1366,眼底和Gensini!$A:$L,2,0)</f>
        <v>0.62450000000000006</v>
      </c>
      <c r="Z1366">
        <f>VLOOKUP($A1366,眼底和Gensini!$A:$L,4,0)</f>
        <v>68</v>
      </c>
      <c r="AA1366">
        <f>VLOOKUP($A1366,眼底和Gensini!$A:$L,5,0)</f>
        <v>69.5</v>
      </c>
      <c r="AB1366">
        <f>VLOOKUP($A1366,眼底和Gensini!$A:$L,6,0)</f>
        <v>109.5</v>
      </c>
      <c r="AC1366">
        <f>VLOOKUP($A1366,眼底和Gensini!$A:$L,7,0)</f>
        <v>113</v>
      </c>
      <c r="AD1366">
        <f>VLOOKUP($A1366,眼底和Gensini!$A:$L,8,0)</f>
        <v>1.6879999999999999</v>
      </c>
      <c r="AE1366">
        <f>VLOOKUP($A1366,眼底和Gensini!$A:$L,9,0)</f>
        <v>1.7044999999999999</v>
      </c>
      <c r="AF1366">
        <f>VLOOKUP($A1366,眼底和Gensini!$A:$L,10,0)</f>
        <v>1.0217000000000001</v>
      </c>
      <c r="AG1366">
        <f>VLOOKUP($A1366,眼底和Gensini!$A:$L,11,0)</f>
        <v>1.9447999999999901</v>
      </c>
      <c r="AH1366">
        <f>VLOOKUP($A1366,眼底和Gensini!$A:$L,12,0)</f>
        <v>0</v>
      </c>
    </row>
    <row r="1367" spans="1:34" x14ac:dyDescent="0.25">
      <c r="A1367">
        <v>375460</v>
      </c>
      <c r="B1367">
        <v>53</v>
      </c>
      <c r="C1367">
        <v>1</v>
      </c>
      <c r="D1367" t="s">
        <v>41</v>
      </c>
      <c r="E1367" t="s">
        <v>41</v>
      </c>
      <c r="F1367">
        <v>0</v>
      </c>
      <c r="G1367" t="s">
        <v>73</v>
      </c>
      <c r="H1367" t="s">
        <v>92</v>
      </c>
      <c r="I1367" t="s">
        <v>51</v>
      </c>
      <c r="J1367" t="s">
        <v>56</v>
      </c>
      <c r="K1367" t="s">
        <v>83</v>
      </c>
      <c r="L1367" t="s">
        <v>40</v>
      </c>
      <c r="M1367" t="s">
        <v>41</v>
      </c>
      <c r="N1367">
        <v>1</v>
      </c>
      <c r="O1367">
        <v>6.02</v>
      </c>
      <c r="P1367">
        <v>6.8</v>
      </c>
      <c r="Q1367">
        <v>42</v>
      </c>
      <c r="R1367" t="s">
        <v>52</v>
      </c>
      <c r="S1367">
        <v>84</v>
      </c>
      <c r="T1367">
        <v>368</v>
      </c>
      <c r="U1367">
        <v>126</v>
      </c>
      <c r="V1367">
        <v>131</v>
      </c>
      <c r="W1367">
        <v>2.4</v>
      </c>
      <c r="X1367">
        <f>VLOOKUP(A1367,眼底和Gensini!$A:$L,2,0)</f>
        <v>0.46749999999999903</v>
      </c>
      <c r="Y1367">
        <f>VLOOKUP($A1367,眼底和Gensini!$A:$L,2,0)</f>
        <v>0.46749999999999903</v>
      </c>
      <c r="Z1367">
        <f>VLOOKUP($A1367,眼底和Gensini!$A:$L,4,0)</f>
        <v>50.5</v>
      </c>
      <c r="AA1367">
        <f>VLOOKUP($A1367,眼底和Gensini!$A:$L,5,0)</f>
        <v>39</v>
      </c>
      <c r="AB1367">
        <f>VLOOKUP($A1367,眼底和Gensini!$A:$L,6,0)</f>
        <v>109</v>
      </c>
      <c r="AC1367">
        <f>VLOOKUP($A1367,眼底和Gensini!$A:$L,7,0)</f>
        <v>96</v>
      </c>
      <c r="AD1367">
        <f>VLOOKUP($A1367,眼底和Gensini!$A:$L,8,0)</f>
        <v>1.4409999999999901</v>
      </c>
      <c r="AE1367">
        <f>VLOOKUP($A1367,眼底和Gensini!$A:$L,9,0)</f>
        <v>1.45799999999999</v>
      </c>
      <c r="AF1367">
        <f>VLOOKUP($A1367,眼底和Gensini!$A:$L,10,0)</f>
        <v>0.86080000000000001</v>
      </c>
      <c r="AG1367">
        <f>VLOOKUP($A1367,眼底和Gensini!$A:$L,11,0)</f>
        <v>1.1427499999999999</v>
      </c>
      <c r="AH1367">
        <f>VLOOKUP($A1367,眼底和Gensini!$A:$L,12,0)</f>
        <v>42</v>
      </c>
    </row>
    <row r="1368" spans="1:34" x14ac:dyDescent="0.25">
      <c r="A1368">
        <v>256373</v>
      </c>
      <c r="B1368">
        <v>74</v>
      </c>
      <c r="C1368">
        <v>1</v>
      </c>
      <c r="D1368" t="s">
        <v>40</v>
      </c>
      <c r="E1368" t="s">
        <v>41</v>
      </c>
      <c r="F1368">
        <v>0</v>
      </c>
      <c r="G1368" t="s">
        <v>100</v>
      </c>
      <c r="H1368" t="s">
        <v>72</v>
      </c>
      <c r="I1368" t="s">
        <v>55</v>
      </c>
      <c r="J1368" t="s">
        <v>123</v>
      </c>
      <c r="K1368" t="s">
        <v>67</v>
      </c>
      <c r="L1368" t="s">
        <v>40</v>
      </c>
      <c r="M1368" t="s">
        <v>40</v>
      </c>
      <c r="N1368">
        <v>1</v>
      </c>
      <c r="O1368" t="e">
        <v>#N/A</v>
      </c>
      <c r="P1368" t="e">
        <v>#N/A</v>
      </c>
      <c r="Q1368">
        <v>32</v>
      </c>
      <c r="R1368" t="e">
        <v>#N/A</v>
      </c>
      <c r="S1368" t="e">
        <v>#N/A</v>
      </c>
      <c r="T1368" t="e">
        <v>#N/A</v>
      </c>
      <c r="U1368" t="e">
        <v>#N/A</v>
      </c>
      <c r="V1368" t="e">
        <v>#N/A</v>
      </c>
      <c r="W1368" t="e">
        <v>#N/A</v>
      </c>
      <c r="X1368">
        <f>VLOOKUP(A1368,眼底和Gensini!$A:$L,2,0)</f>
        <v>0.57999999999999996</v>
      </c>
      <c r="Y1368">
        <f>VLOOKUP($A1368,眼底和Gensini!$A:$L,2,0)</f>
        <v>0.57999999999999996</v>
      </c>
      <c r="Z1368">
        <f>VLOOKUP($A1368,眼底和Gensini!$A:$L,4,0)</f>
        <v>64</v>
      </c>
      <c r="AA1368">
        <f>VLOOKUP($A1368,眼底和Gensini!$A:$L,5,0)</f>
        <v>49</v>
      </c>
      <c r="AB1368">
        <f>VLOOKUP($A1368,眼底和Gensini!$A:$L,6,0)</f>
        <v>110</v>
      </c>
      <c r="AC1368">
        <f>VLOOKUP($A1368,眼底和Gensini!$A:$L,7,0)</f>
        <v>98</v>
      </c>
      <c r="AD1368">
        <f>VLOOKUP($A1368,眼底和Gensini!$A:$L,8,0)</f>
        <v>1.421</v>
      </c>
      <c r="AE1368">
        <f>VLOOKUP($A1368,眼底和Gensini!$A:$L,9,0)</f>
        <v>1.4450000000000001</v>
      </c>
      <c r="AF1368">
        <f>VLOOKUP($A1368,眼底和Gensini!$A:$L,10,0)</f>
        <v>0.95850000000000002</v>
      </c>
      <c r="AG1368">
        <f>VLOOKUP($A1368,眼底和Gensini!$A:$L,11,0)</f>
        <v>1.4152</v>
      </c>
      <c r="AH1368">
        <f>VLOOKUP($A1368,眼底和Gensini!$A:$L,12,0)</f>
        <v>32</v>
      </c>
    </row>
    <row r="1369" spans="1:34" x14ac:dyDescent="0.25">
      <c r="A1369">
        <v>387837</v>
      </c>
      <c r="B1369">
        <v>64</v>
      </c>
      <c r="C1369">
        <v>2</v>
      </c>
      <c r="D1369" t="s">
        <v>40</v>
      </c>
      <c r="E1369" t="s">
        <v>41</v>
      </c>
      <c r="F1369">
        <v>0</v>
      </c>
      <c r="G1369" t="s">
        <v>87</v>
      </c>
      <c r="H1369" t="s">
        <v>74</v>
      </c>
      <c r="I1369" t="s">
        <v>51</v>
      </c>
      <c r="J1369" t="s">
        <v>141</v>
      </c>
      <c r="K1369" t="s">
        <v>54</v>
      </c>
      <c r="L1369" t="s">
        <v>40</v>
      </c>
      <c r="M1369" t="s">
        <v>40</v>
      </c>
      <c r="N1369">
        <v>1</v>
      </c>
      <c r="O1369">
        <v>4.2300000000000004</v>
      </c>
      <c r="P1369">
        <v>6</v>
      </c>
      <c r="Q1369">
        <v>4</v>
      </c>
      <c r="R1369" t="s">
        <v>52</v>
      </c>
      <c r="S1369">
        <v>55</v>
      </c>
      <c r="T1369">
        <v>348</v>
      </c>
      <c r="U1369">
        <v>214</v>
      </c>
      <c r="V1369">
        <v>181</v>
      </c>
      <c r="W1369">
        <v>1.6</v>
      </c>
      <c r="X1369">
        <f>VLOOKUP(A1369,眼底和Gensini!$A:$L,2,0)</f>
        <v>0.628</v>
      </c>
      <c r="Y1369">
        <f>VLOOKUP($A1369,眼底和Gensini!$A:$L,2,0)</f>
        <v>0.628</v>
      </c>
      <c r="Z1369">
        <f>VLOOKUP($A1369,眼底和Gensini!$A:$L,4,0)</f>
        <v>67.5</v>
      </c>
      <c r="AA1369">
        <f>VLOOKUP($A1369,眼底和Gensini!$A:$L,5,0)</f>
        <v>63</v>
      </c>
      <c r="AB1369">
        <f>VLOOKUP($A1369,眼底和Gensini!$A:$L,6,0)</f>
        <v>108</v>
      </c>
      <c r="AC1369">
        <f>VLOOKUP($A1369,眼底和Gensini!$A:$L,7,0)</f>
        <v>102.5</v>
      </c>
      <c r="AD1369">
        <f>VLOOKUP($A1369,眼底和Gensini!$A:$L,8,0)</f>
        <v>1.57249999999999</v>
      </c>
      <c r="AE1369">
        <f>VLOOKUP($A1369,眼底和Gensini!$A:$L,9,0)</f>
        <v>1.6034999999999999</v>
      </c>
      <c r="AF1369">
        <f>VLOOKUP($A1369,眼底和Gensini!$A:$L,10,0)</f>
        <v>0.97330000000000005</v>
      </c>
      <c r="AG1369">
        <f>VLOOKUP($A1369,眼底和Gensini!$A:$L,11,0)</f>
        <v>1.2141</v>
      </c>
      <c r="AH1369">
        <f>VLOOKUP($A1369,眼底和Gensini!$A:$L,12,0)</f>
        <v>4</v>
      </c>
    </row>
    <row r="1370" spans="1:34" x14ac:dyDescent="0.25">
      <c r="A1370">
        <v>424235</v>
      </c>
      <c r="B1370">
        <v>51</v>
      </c>
      <c r="C1370">
        <v>1</v>
      </c>
      <c r="D1370" t="s">
        <v>40</v>
      </c>
      <c r="E1370" t="s">
        <v>40</v>
      </c>
      <c r="F1370">
        <v>0</v>
      </c>
      <c r="G1370" t="s">
        <v>88</v>
      </c>
      <c r="H1370" t="s">
        <v>95</v>
      </c>
      <c r="I1370" t="s">
        <v>127</v>
      </c>
      <c r="J1370" t="s">
        <v>135</v>
      </c>
      <c r="K1370" t="s">
        <v>157</v>
      </c>
      <c r="L1370" t="s">
        <v>40</v>
      </c>
      <c r="M1370" t="s">
        <v>41</v>
      </c>
      <c r="N1370">
        <v>1</v>
      </c>
      <c r="O1370">
        <v>3.42</v>
      </c>
      <c r="P1370">
        <v>4.7</v>
      </c>
      <c r="Q1370">
        <v>0</v>
      </c>
      <c r="R1370" t="e">
        <v>#N/A</v>
      </c>
      <c r="S1370">
        <v>67</v>
      </c>
      <c r="T1370">
        <v>420</v>
      </c>
      <c r="U1370">
        <v>161</v>
      </c>
      <c r="V1370">
        <v>114</v>
      </c>
      <c r="W1370">
        <v>0.2</v>
      </c>
      <c r="X1370">
        <f>VLOOKUP(A1370,眼底和Gensini!$A:$L,2,0)</f>
        <v>0.63349999999999895</v>
      </c>
      <c r="Y1370">
        <f>VLOOKUP($A1370,眼底和Gensini!$A:$L,2,0)</f>
        <v>0.63349999999999895</v>
      </c>
      <c r="Z1370">
        <f>VLOOKUP($A1370,眼底和Gensini!$A:$L,4,0)</f>
        <v>65</v>
      </c>
      <c r="AA1370">
        <f>VLOOKUP($A1370,眼底和Gensini!$A:$L,5,0)</f>
        <v>75</v>
      </c>
      <c r="AB1370">
        <f>VLOOKUP($A1370,眼底和Gensini!$A:$L,6,0)</f>
        <v>103</v>
      </c>
      <c r="AC1370">
        <f>VLOOKUP($A1370,眼底和Gensini!$A:$L,7,0)</f>
        <v>108</v>
      </c>
      <c r="AD1370">
        <f>VLOOKUP($A1370,眼底和Gensini!$A:$L,8,0)</f>
        <v>1.65949999999999</v>
      </c>
      <c r="AE1370">
        <f>VLOOKUP($A1370,眼底和Gensini!$A:$L,9,0)</f>
        <v>1.65899999999999</v>
      </c>
      <c r="AF1370">
        <f>VLOOKUP($A1370,眼底和Gensini!$A:$L,10,0)</f>
        <v>1.2170000000000001</v>
      </c>
      <c r="AG1370">
        <f>VLOOKUP($A1370,眼底和Gensini!$A:$L,11,0)</f>
        <v>1.22235</v>
      </c>
      <c r="AH1370">
        <f>VLOOKUP($A1370,眼底和Gensini!$A:$L,12,0)</f>
        <v>0</v>
      </c>
    </row>
    <row r="1371" spans="1:34" x14ac:dyDescent="0.25">
      <c r="A1371">
        <v>403157</v>
      </c>
      <c r="B1371">
        <v>49</v>
      </c>
      <c r="C1371">
        <v>1</v>
      </c>
      <c r="D1371" t="s">
        <v>40</v>
      </c>
      <c r="E1371" t="s">
        <v>41</v>
      </c>
      <c r="F1371">
        <v>0</v>
      </c>
      <c r="G1371" t="s">
        <v>88</v>
      </c>
      <c r="H1371" t="s">
        <v>108</v>
      </c>
      <c r="I1371" t="s">
        <v>72</v>
      </c>
      <c r="J1371" t="s">
        <v>56</v>
      </c>
      <c r="K1371" t="s">
        <v>84</v>
      </c>
      <c r="L1371" t="s">
        <v>41</v>
      </c>
      <c r="M1371" t="s">
        <v>41</v>
      </c>
      <c r="N1371">
        <v>1</v>
      </c>
      <c r="O1371">
        <v>3.56</v>
      </c>
      <c r="P1371">
        <v>6.8</v>
      </c>
      <c r="Q1371">
        <v>14</v>
      </c>
      <c r="R1371" t="s">
        <v>52</v>
      </c>
      <c r="S1371">
        <v>70</v>
      </c>
      <c r="T1371">
        <v>315</v>
      </c>
      <c r="U1371">
        <v>135</v>
      </c>
      <c r="V1371">
        <v>87</v>
      </c>
      <c r="W1371">
        <v>1.7</v>
      </c>
      <c r="X1371">
        <f>VLOOKUP(A1371,眼底和Gensini!$A:$L,2,0)</f>
        <v>0.72</v>
      </c>
      <c r="Y1371">
        <f>VLOOKUP($A1371,眼底和Gensini!$A:$L,2,0)</f>
        <v>0.72</v>
      </c>
      <c r="Z1371">
        <f>VLOOKUP($A1371,眼底和Gensini!$A:$L,4,0)</f>
        <v>78</v>
      </c>
      <c r="AA1371">
        <f>VLOOKUP($A1371,眼底和Gensini!$A:$L,5,0)</f>
        <v>52</v>
      </c>
      <c r="AB1371">
        <f>VLOOKUP($A1371,眼底和Gensini!$A:$L,6,0)</f>
        <v>108</v>
      </c>
      <c r="AC1371">
        <f>VLOOKUP($A1371,眼底和Gensini!$A:$L,7,0)</f>
        <v>99.5</v>
      </c>
      <c r="AD1371">
        <f>VLOOKUP($A1371,眼底和Gensini!$A:$L,8,0)</f>
        <v>1.3944999999999901</v>
      </c>
      <c r="AE1371">
        <f>VLOOKUP($A1371,眼底和Gensini!$A:$L,9,0)</f>
        <v>1.4215</v>
      </c>
      <c r="AF1371">
        <f>VLOOKUP($A1371,眼底和Gensini!$A:$L,10,0)</f>
        <v>0.59794999999999998</v>
      </c>
      <c r="AG1371">
        <f>VLOOKUP($A1371,眼底和Gensini!$A:$L,11,0)</f>
        <v>0.87565000000000004</v>
      </c>
      <c r="AH1371">
        <f>VLOOKUP($A1371,眼底和Gensini!$A:$L,12,0)</f>
        <v>14</v>
      </c>
    </row>
    <row r="1372" spans="1:34" x14ac:dyDescent="0.25">
      <c r="A1372">
        <v>354414</v>
      </c>
      <c r="B1372" t="e">
        <v>#N/A</v>
      </c>
      <c r="C1372" t="e">
        <v>#N/A</v>
      </c>
      <c r="D1372" t="e">
        <v>#N/A</v>
      </c>
      <c r="E1372" t="e">
        <v>#N/A</v>
      </c>
      <c r="F1372">
        <v>0</v>
      </c>
      <c r="G1372" t="e">
        <v>#N/A</v>
      </c>
      <c r="H1372" t="e">
        <v>#N/A</v>
      </c>
      <c r="I1372" t="e">
        <v>#N/A</v>
      </c>
      <c r="J1372" t="e">
        <v>#N/A</v>
      </c>
      <c r="K1372" t="e">
        <v>#N/A</v>
      </c>
      <c r="L1372" t="e">
        <v>#N/A</v>
      </c>
      <c r="M1372" t="e">
        <v>#N/A</v>
      </c>
      <c r="N1372">
        <v>1</v>
      </c>
      <c r="O1372" t="e">
        <v>#N/A</v>
      </c>
      <c r="P1372" t="e">
        <v>#N/A</v>
      </c>
      <c r="Q1372" t="e">
        <v>#N/A</v>
      </c>
      <c r="R1372" t="e">
        <v>#N/A</v>
      </c>
      <c r="S1372" t="e">
        <v>#N/A</v>
      </c>
      <c r="T1372" t="e">
        <v>#N/A</v>
      </c>
      <c r="U1372" t="e">
        <v>#N/A</v>
      </c>
      <c r="V1372" t="e">
        <v>#N/A</v>
      </c>
      <c r="W1372" t="e">
        <v>#N/A</v>
      </c>
      <c r="X1372">
        <f>VLOOKUP(A1372,眼底和Gensini!$A:$L,2,0)</f>
        <v>0.73450000000000004</v>
      </c>
      <c r="Y1372">
        <f>VLOOKUP($A1372,眼底和Gensini!$A:$L,2,0)</f>
        <v>0.73450000000000004</v>
      </c>
      <c r="Z1372">
        <f>VLOOKUP($A1372,眼底和Gensini!$A:$L,4,0)</f>
        <v>52</v>
      </c>
      <c r="AA1372">
        <f>VLOOKUP($A1372,眼底和Gensini!$A:$L,5,0)</f>
        <v>45.5</v>
      </c>
      <c r="AB1372">
        <f>VLOOKUP($A1372,眼底和Gensini!$A:$L,6,0)</f>
        <v>72</v>
      </c>
      <c r="AC1372">
        <f>VLOOKUP($A1372,眼底和Gensini!$A:$L,7,0)</f>
        <v>87.5</v>
      </c>
      <c r="AD1372">
        <f>VLOOKUP($A1372,眼底和Gensini!$A:$L,8,0)</f>
        <v>1.4855</v>
      </c>
      <c r="AE1372">
        <f>VLOOKUP($A1372,眼底和Gensini!$A:$L,9,0)</f>
        <v>1.5954999999999999</v>
      </c>
      <c r="AF1372">
        <f>VLOOKUP($A1372,眼底和Gensini!$A:$L,10,0)</f>
        <v>0.68805000000000005</v>
      </c>
      <c r="AG1372">
        <f>VLOOKUP($A1372,眼底和Gensini!$A:$L,11,0)</f>
        <v>1.2436</v>
      </c>
      <c r="AH1372">
        <f>VLOOKUP($A1372,眼底和Gensini!$A:$L,12,0)</f>
        <v>0</v>
      </c>
    </row>
    <row r="1373" spans="1:34" x14ac:dyDescent="0.25">
      <c r="A1373">
        <v>236265</v>
      </c>
      <c r="B1373">
        <v>75</v>
      </c>
      <c r="C1373">
        <v>2</v>
      </c>
      <c r="D1373" t="s">
        <v>40</v>
      </c>
      <c r="E1373" t="s">
        <v>41</v>
      </c>
      <c r="F1373">
        <v>0</v>
      </c>
      <c r="G1373" t="s">
        <v>61</v>
      </c>
      <c r="H1373" t="s">
        <v>114</v>
      </c>
      <c r="I1373" t="s">
        <v>121</v>
      </c>
      <c r="J1373" t="s">
        <v>135</v>
      </c>
      <c r="K1373" t="s">
        <v>69</v>
      </c>
      <c r="L1373" t="s">
        <v>41</v>
      </c>
      <c r="M1373" t="s">
        <v>40</v>
      </c>
      <c r="N1373">
        <v>1</v>
      </c>
      <c r="O1373">
        <v>3.76</v>
      </c>
      <c r="P1373">
        <v>4.3</v>
      </c>
      <c r="Q1373">
        <v>10</v>
      </c>
      <c r="R1373" t="e">
        <v>#N/A</v>
      </c>
      <c r="S1373">
        <v>70</v>
      </c>
      <c r="T1373">
        <v>435</v>
      </c>
      <c r="U1373">
        <v>147</v>
      </c>
      <c r="V1373">
        <v>50</v>
      </c>
      <c r="W1373">
        <v>4.7</v>
      </c>
      <c r="X1373">
        <f>VLOOKUP(A1373,眼底和Gensini!$A:$L,2,0)</f>
        <v>0.73699999999999999</v>
      </c>
      <c r="Y1373">
        <f>VLOOKUP($A1373,眼底和Gensini!$A:$L,2,0)</f>
        <v>0.73699999999999999</v>
      </c>
      <c r="Z1373">
        <f>VLOOKUP($A1373,眼底和Gensini!$A:$L,4,0)</f>
        <v>51.5</v>
      </c>
      <c r="AA1373">
        <f>VLOOKUP($A1373,眼底和Gensini!$A:$L,5,0)</f>
        <v>62</v>
      </c>
      <c r="AB1373">
        <f>VLOOKUP($A1373,眼底和Gensini!$A:$L,6,0)</f>
        <v>71.5</v>
      </c>
      <c r="AC1373">
        <f>VLOOKUP($A1373,眼底和Gensini!$A:$L,7,0)</f>
        <v>67</v>
      </c>
      <c r="AD1373">
        <f>VLOOKUP($A1373,眼底和Gensini!$A:$L,8,0)</f>
        <v>1.5135000000000001</v>
      </c>
      <c r="AE1373">
        <f>VLOOKUP($A1373,眼底和Gensini!$A:$L,9,0)</f>
        <v>1.54649999999999</v>
      </c>
      <c r="AF1373">
        <f>VLOOKUP($A1373,眼底和Gensini!$A:$L,10,0)</f>
        <v>0.67664999999999997</v>
      </c>
      <c r="AG1373">
        <f>VLOOKUP($A1373,眼底和Gensini!$A:$L,11,0)</f>
        <v>1.2112499999999999</v>
      </c>
      <c r="AH1373">
        <f>VLOOKUP($A1373,眼底和Gensini!$A:$L,12,0)</f>
        <v>10</v>
      </c>
    </row>
    <row r="1374" spans="1:34" x14ac:dyDescent="0.25">
      <c r="A1374">
        <v>301070</v>
      </c>
      <c r="B1374">
        <v>70</v>
      </c>
      <c r="C1374">
        <v>2</v>
      </c>
      <c r="D1374" t="s">
        <v>40</v>
      </c>
      <c r="E1374" t="s">
        <v>41</v>
      </c>
      <c r="F1374">
        <v>0</v>
      </c>
      <c r="G1374" t="s">
        <v>61</v>
      </c>
      <c r="H1374" t="s">
        <v>74</v>
      </c>
      <c r="I1374" t="s">
        <v>165</v>
      </c>
      <c r="J1374" t="s">
        <v>56</v>
      </c>
      <c r="K1374" t="s">
        <v>60</v>
      </c>
      <c r="L1374" t="s">
        <v>41</v>
      </c>
      <c r="M1374" t="s">
        <v>40</v>
      </c>
      <c r="N1374">
        <v>1</v>
      </c>
      <c r="O1374">
        <v>4</v>
      </c>
      <c r="P1374">
        <v>4.8</v>
      </c>
      <c r="Q1374">
        <v>10</v>
      </c>
      <c r="R1374" t="e">
        <v>#N/A</v>
      </c>
      <c r="S1374">
        <v>56</v>
      </c>
      <c r="T1374">
        <v>198</v>
      </c>
      <c r="U1374">
        <v>139</v>
      </c>
      <c r="V1374">
        <v>56</v>
      </c>
      <c r="W1374">
        <v>1</v>
      </c>
      <c r="X1374">
        <f>VLOOKUP(A1374,眼底和Gensini!$A:$L,2,0)</f>
        <v>0.70099999999999896</v>
      </c>
      <c r="Y1374">
        <f>VLOOKUP($A1374,眼底和Gensini!$A:$L,2,0)</f>
        <v>0.70099999999999896</v>
      </c>
      <c r="Z1374">
        <f>VLOOKUP($A1374,眼底和Gensini!$A:$L,4,0)</f>
        <v>73</v>
      </c>
      <c r="AA1374">
        <f>VLOOKUP($A1374,眼底和Gensini!$A:$L,5,0)</f>
        <v>75.5</v>
      </c>
      <c r="AB1374">
        <f>VLOOKUP($A1374,眼底和Gensini!$A:$L,6,0)</f>
        <v>105</v>
      </c>
      <c r="AC1374">
        <f>VLOOKUP($A1374,眼底和Gensini!$A:$L,7,0)</f>
        <v>114.5</v>
      </c>
      <c r="AD1374">
        <f>VLOOKUP($A1374,眼底和Gensini!$A:$L,8,0)</f>
        <v>1.3859999999999999</v>
      </c>
      <c r="AE1374">
        <f>VLOOKUP($A1374,眼底和Gensini!$A:$L,9,0)</f>
        <v>1.474</v>
      </c>
      <c r="AF1374">
        <f>VLOOKUP($A1374,眼底和Gensini!$A:$L,10,0)</f>
        <v>0.71094999999999997</v>
      </c>
      <c r="AG1374">
        <f>VLOOKUP($A1374,眼底和Gensini!$A:$L,11,0)</f>
        <v>1.1035999999999999</v>
      </c>
      <c r="AH1374">
        <f>VLOOKUP($A1374,眼底和Gensini!$A:$L,12,0)</f>
        <v>10</v>
      </c>
    </row>
    <row r="1375" spans="1:34" x14ac:dyDescent="0.25">
      <c r="A1375">
        <v>424300</v>
      </c>
      <c r="B1375">
        <v>64</v>
      </c>
      <c r="C1375">
        <v>2</v>
      </c>
      <c r="D1375" t="s">
        <v>40</v>
      </c>
      <c r="E1375" t="s">
        <v>41</v>
      </c>
      <c r="F1375">
        <v>0</v>
      </c>
      <c r="G1375" t="s">
        <v>57</v>
      </c>
      <c r="H1375" t="s">
        <v>63</v>
      </c>
      <c r="I1375" t="s">
        <v>67</v>
      </c>
      <c r="J1375" t="s">
        <v>64</v>
      </c>
      <c r="K1375" t="s">
        <v>108</v>
      </c>
      <c r="L1375" t="s">
        <v>41</v>
      </c>
      <c r="M1375" t="s">
        <v>41</v>
      </c>
      <c r="N1375">
        <v>1</v>
      </c>
      <c r="O1375">
        <v>5.85</v>
      </c>
      <c r="P1375">
        <v>5.2</v>
      </c>
      <c r="Q1375">
        <v>0</v>
      </c>
      <c r="R1375">
        <v>0.8</v>
      </c>
      <c r="S1375">
        <v>58</v>
      </c>
      <c r="T1375">
        <v>250</v>
      </c>
      <c r="U1375">
        <v>215</v>
      </c>
      <c r="V1375">
        <v>96</v>
      </c>
      <c r="W1375">
        <v>1.6</v>
      </c>
      <c r="X1375">
        <f>VLOOKUP(A1375,眼底和Gensini!$A:$L,2,0)</f>
        <v>0.81099999999999905</v>
      </c>
      <c r="Y1375">
        <f>VLOOKUP($A1375,眼底和Gensini!$A:$L,2,0)</f>
        <v>0.81099999999999905</v>
      </c>
      <c r="Z1375">
        <f>VLOOKUP($A1375,眼底和Gensini!$A:$L,4,0)</f>
        <v>65</v>
      </c>
      <c r="AA1375">
        <f>VLOOKUP($A1375,眼底和Gensini!$A:$L,5,0)</f>
        <v>60.5</v>
      </c>
      <c r="AB1375">
        <f>VLOOKUP($A1375,眼底和Gensini!$A:$L,6,0)</f>
        <v>81</v>
      </c>
      <c r="AC1375">
        <f>VLOOKUP($A1375,眼底和Gensini!$A:$L,7,0)</f>
        <v>78</v>
      </c>
      <c r="AD1375">
        <f>VLOOKUP($A1375,眼底和Gensini!$A:$L,8,0)</f>
        <v>1.6134999999999999</v>
      </c>
      <c r="AE1375">
        <f>VLOOKUP($A1375,眼底和Gensini!$A:$L,9,0)</f>
        <v>1.6154999999999999</v>
      </c>
      <c r="AF1375">
        <f>VLOOKUP($A1375,眼底和Gensini!$A:$L,10,0)</f>
        <v>0.79025000000000001</v>
      </c>
      <c r="AG1375">
        <f>VLOOKUP($A1375,眼底和Gensini!$A:$L,11,0)</f>
        <v>1.383</v>
      </c>
      <c r="AH1375">
        <f>VLOOKUP($A1375,眼底和Gensini!$A:$L,12,0)</f>
        <v>0</v>
      </c>
    </row>
    <row r="1376" spans="1:34" x14ac:dyDescent="0.25">
      <c r="A1376">
        <v>383246</v>
      </c>
      <c r="B1376">
        <v>50</v>
      </c>
      <c r="C1376">
        <v>2</v>
      </c>
      <c r="D1376" t="s">
        <v>40</v>
      </c>
      <c r="E1376" t="s">
        <v>40</v>
      </c>
      <c r="F1376">
        <v>0</v>
      </c>
      <c r="G1376" t="s">
        <v>133</v>
      </c>
      <c r="H1376" t="s">
        <v>145</v>
      </c>
      <c r="I1376" t="s">
        <v>51</v>
      </c>
      <c r="J1376" t="s">
        <v>71</v>
      </c>
      <c r="K1376" t="s">
        <v>43</v>
      </c>
      <c r="L1376" t="s">
        <v>41</v>
      </c>
      <c r="M1376" t="s">
        <v>41</v>
      </c>
      <c r="N1376">
        <v>1</v>
      </c>
      <c r="O1376">
        <v>3.1</v>
      </c>
      <c r="P1376">
        <v>4.5</v>
      </c>
      <c r="Q1376">
        <v>52</v>
      </c>
      <c r="R1376">
        <v>0.3</v>
      </c>
      <c r="S1376">
        <v>53</v>
      </c>
      <c r="T1376">
        <v>309</v>
      </c>
      <c r="U1376">
        <v>132</v>
      </c>
      <c r="V1376">
        <v>44</v>
      </c>
      <c r="W1376">
        <v>0.9</v>
      </c>
      <c r="X1376">
        <f>VLOOKUP(A1376,眼底和Gensini!$A:$L,2,0)</f>
        <v>0.497999999999999</v>
      </c>
      <c r="Y1376">
        <f>VLOOKUP($A1376,眼底和Gensini!$A:$L,2,0)</f>
        <v>0.497999999999999</v>
      </c>
      <c r="Z1376">
        <f>VLOOKUP($A1376,眼底和Gensini!$A:$L,4,0)</f>
        <v>57</v>
      </c>
      <c r="AA1376">
        <f>VLOOKUP($A1376,眼底和Gensini!$A:$L,5,0)</f>
        <v>53.5</v>
      </c>
      <c r="AB1376">
        <f>VLOOKUP($A1376,眼底和Gensini!$A:$L,6,0)</f>
        <v>121.5</v>
      </c>
      <c r="AC1376">
        <f>VLOOKUP($A1376,眼底和Gensini!$A:$L,7,0)</f>
        <v>109</v>
      </c>
      <c r="AD1376">
        <f>VLOOKUP($A1376,眼底和Gensini!$A:$L,8,0)</f>
        <v>1.3979999999999999</v>
      </c>
      <c r="AE1376">
        <f>VLOOKUP($A1376,眼底和Gensini!$A:$L,9,0)</f>
        <v>1.5114999999999901</v>
      </c>
      <c r="AF1376">
        <f>VLOOKUP($A1376,眼底和Gensini!$A:$L,10,0)</f>
        <v>0.65815000000000001</v>
      </c>
      <c r="AG1376">
        <f>VLOOKUP($A1376,眼底和Gensini!$A:$L,11,0)</f>
        <v>1.7762</v>
      </c>
      <c r="AH1376">
        <f>VLOOKUP($A1376,眼底和Gensini!$A:$L,12,0)</f>
        <v>52</v>
      </c>
    </row>
    <row r="1377" spans="1:34" x14ac:dyDescent="0.25">
      <c r="A1377">
        <v>424049</v>
      </c>
      <c r="B1377">
        <v>55</v>
      </c>
      <c r="C1377">
        <v>2</v>
      </c>
      <c r="D1377" t="s">
        <v>40</v>
      </c>
      <c r="E1377" t="s">
        <v>41</v>
      </c>
      <c r="F1377">
        <v>0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s">
        <v>41</v>
      </c>
      <c r="M1377" t="s">
        <v>40</v>
      </c>
      <c r="N1377">
        <v>1</v>
      </c>
      <c r="O1377">
        <v>7.45</v>
      </c>
      <c r="P1377">
        <v>4.2</v>
      </c>
      <c r="Q1377">
        <v>14</v>
      </c>
      <c r="R1377" t="e">
        <v>#N/A</v>
      </c>
      <c r="S1377">
        <v>68</v>
      </c>
      <c r="T1377">
        <v>351</v>
      </c>
      <c r="U1377">
        <v>155</v>
      </c>
      <c r="V1377">
        <v>52</v>
      </c>
      <c r="W1377">
        <v>4.3</v>
      </c>
      <c r="X1377">
        <f>VLOOKUP(A1377,眼底和Gensini!$A:$L,2,0)</f>
        <v>0.73649999999999904</v>
      </c>
      <c r="Y1377">
        <f>VLOOKUP($A1377,眼底和Gensini!$A:$L,2,0)</f>
        <v>0.73649999999999904</v>
      </c>
      <c r="Z1377">
        <f>VLOOKUP($A1377,眼底和Gensini!$A:$L,4,0)</f>
        <v>61.5</v>
      </c>
      <c r="AA1377">
        <f>VLOOKUP($A1377,眼底和Gensini!$A:$L,5,0)</f>
        <v>59</v>
      </c>
      <c r="AB1377">
        <f>VLOOKUP($A1377,眼底和Gensini!$A:$L,6,0)</f>
        <v>86</v>
      </c>
      <c r="AC1377">
        <f>VLOOKUP($A1377,眼底和Gensini!$A:$L,7,0)</f>
        <v>97.5</v>
      </c>
      <c r="AD1377">
        <f>VLOOKUP($A1377,眼底和Gensini!$A:$L,8,0)</f>
        <v>1.4929999999999899</v>
      </c>
      <c r="AE1377">
        <f>VLOOKUP($A1377,眼底和Gensini!$A:$L,9,0)</f>
        <v>1.53</v>
      </c>
      <c r="AF1377">
        <f>VLOOKUP($A1377,眼底和Gensini!$A:$L,10,0)</f>
        <v>0.74904999999999999</v>
      </c>
      <c r="AG1377">
        <f>VLOOKUP($A1377,眼底和Gensini!$A:$L,11,0)</f>
        <v>1.17465</v>
      </c>
      <c r="AH1377">
        <f>VLOOKUP($A1377,眼底和Gensini!$A:$L,12,0)</f>
        <v>14</v>
      </c>
    </row>
    <row r="1378" spans="1:34" x14ac:dyDescent="0.25">
      <c r="A1378">
        <v>271035</v>
      </c>
      <c r="B1378">
        <v>58</v>
      </c>
      <c r="C1378">
        <v>2</v>
      </c>
      <c r="D1378" t="s">
        <v>40</v>
      </c>
      <c r="E1378" t="s">
        <v>41</v>
      </c>
      <c r="F1378">
        <v>0</v>
      </c>
      <c r="G1378" t="s">
        <v>87</v>
      </c>
      <c r="H1378" t="s">
        <v>72</v>
      </c>
      <c r="I1378" t="s">
        <v>69</v>
      </c>
      <c r="J1378" t="s">
        <v>135</v>
      </c>
      <c r="K1378" t="s">
        <v>58</v>
      </c>
      <c r="L1378" t="s">
        <v>41</v>
      </c>
      <c r="M1378" t="s">
        <v>40</v>
      </c>
      <c r="N1378">
        <v>1</v>
      </c>
      <c r="O1378">
        <v>4.32</v>
      </c>
      <c r="P1378">
        <v>4.8</v>
      </c>
      <c r="Q1378">
        <v>0</v>
      </c>
      <c r="R1378" t="e">
        <v>#N/A</v>
      </c>
      <c r="S1378">
        <v>61</v>
      </c>
      <c r="T1378">
        <v>324</v>
      </c>
      <c r="U1378">
        <v>186</v>
      </c>
      <c r="V1378">
        <v>88</v>
      </c>
      <c r="W1378">
        <v>2.2000000000000002</v>
      </c>
      <c r="X1378">
        <f>VLOOKUP(A1378,眼底和Gensini!$A:$L,2,0)</f>
        <v>0.74550000000000005</v>
      </c>
      <c r="Y1378">
        <f>VLOOKUP($A1378,眼底和Gensini!$A:$L,2,0)</f>
        <v>0.74550000000000005</v>
      </c>
      <c r="Z1378">
        <f>VLOOKUP($A1378,眼底和Gensini!$A:$L,4,0)</f>
        <v>84</v>
      </c>
      <c r="AA1378">
        <f>VLOOKUP($A1378,眼底和Gensini!$A:$L,5,0)</f>
        <v>59.5</v>
      </c>
      <c r="AB1378">
        <f>VLOOKUP($A1378,眼底和Gensini!$A:$L,6,0)</f>
        <v>115</v>
      </c>
      <c r="AC1378">
        <f>VLOOKUP($A1378,眼底和Gensini!$A:$L,7,0)</f>
        <v>111.5</v>
      </c>
      <c r="AD1378">
        <f>VLOOKUP($A1378,眼底和Gensini!$A:$L,8,0)</f>
        <v>1.5234999999999901</v>
      </c>
      <c r="AE1378">
        <f>VLOOKUP($A1378,眼底和Gensini!$A:$L,9,0)</f>
        <v>1.6160000000000001</v>
      </c>
      <c r="AF1378">
        <f>VLOOKUP($A1378,眼底和Gensini!$A:$L,10,0)</f>
        <v>0.79264999999999997</v>
      </c>
      <c r="AG1378">
        <f>VLOOKUP($A1378,眼底和Gensini!$A:$L,11,0)</f>
        <v>1.1042000000000001</v>
      </c>
      <c r="AH1378">
        <f>VLOOKUP($A1378,眼底和Gensini!$A:$L,12,0)</f>
        <v>0</v>
      </c>
    </row>
    <row r="1379" spans="1:34" x14ac:dyDescent="0.25">
      <c r="A1379">
        <v>121493</v>
      </c>
      <c r="B1379">
        <v>54</v>
      </c>
      <c r="C1379">
        <v>2</v>
      </c>
      <c r="D1379" t="s">
        <v>40</v>
      </c>
      <c r="E1379" t="s">
        <v>41</v>
      </c>
      <c r="F1379">
        <v>0</v>
      </c>
      <c r="G1379" t="s">
        <v>53</v>
      </c>
      <c r="H1379" t="s">
        <v>67</v>
      </c>
      <c r="I1379" t="s">
        <v>55</v>
      </c>
      <c r="J1379" t="s">
        <v>111</v>
      </c>
      <c r="K1379" t="s">
        <v>55</v>
      </c>
      <c r="L1379" t="s">
        <v>41</v>
      </c>
      <c r="M1379" t="s">
        <v>40</v>
      </c>
      <c r="N1379">
        <v>1</v>
      </c>
      <c r="O1379">
        <v>6.79</v>
      </c>
      <c r="P1379">
        <v>5.2</v>
      </c>
      <c r="Q1379">
        <v>4</v>
      </c>
      <c r="R1379" t="e">
        <v>#N/A</v>
      </c>
      <c r="S1379">
        <v>48</v>
      </c>
      <c r="T1379">
        <v>344</v>
      </c>
      <c r="U1379">
        <v>175</v>
      </c>
      <c r="V1379">
        <v>46</v>
      </c>
      <c r="W1379">
        <v>3.4</v>
      </c>
      <c r="X1379">
        <f>VLOOKUP(A1379,眼底和Gensini!$A:$L,2,0)</f>
        <v>0.65349999999999897</v>
      </c>
      <c r="Y1379">
        <f>VLOOKUP($A1379,眼底和Gensini!$A:$L,2,0)</f>
        <v>0.65349999999999897</v>
      </c>
      <c r="Z1379">
        <f>VLOOKUP($A1379,眼底和Gensini!$A:$L,4,0)</f>
        <v>63</v>
      </c>
      <c r="AA1379">
        <f>VLOOKUP($A1379,眼底和Gensini!$A:$L,5,0)</f>
        <v>63</v>
      </c>
      <c r="AB1379">
        <f>VLOOKUP($A1379,眼底和Gensini!$A:$L,6,0)</f>
        <v>97</v>
      </c>
      <c r="AC1379">
        <f>VLOOKUP($A1379,眼底和Gensini!$A:$L,7,0)</f>
        <v>112.5</v>
      </c>
      <c r="AD1379">
        <f>VLOOKUP($A1379,眼底和Gensini!$A:$L,8,0)</f>
        <v>1.516</v>
      </c>
      <c r="AE1379">
        <f>VLOOKUP($A1379,眼底和Gensini!$A:$L,9,0)</f>
        <v>1.5779999999999901</v>
      </c>
      <c r="AF1379">
        <f>VLOOKUP($A1379,眼底和Gensini!$A:$L,10,0)</f>
        <v>1.0076499999999999</v>
      </c>
      <c r="AG1379">
        <f>VLOOKUP($A1379,眼底和Gensini!$A:$L,11,0)</f>
        <v>1.2215499999999999</v>
      </c>
      <c r="AH1379">
        <f>VLOOKUP($A1379,眼底和Gensini!$A:$L,12,0)</f>
        <v>4</v>
      </c>
    </row>
    <row r="1380" spans="1:34" x14ac:dyDescent="0.25">
      <c r="A1380">
        <v>291615</v>
      </c>
      <c r="B1380">
        <v>71</v>
      </c>
      <c r="C1380">
        <v>1</v>
      </c>
      <c r="D1380" t="s">
        <v>41</v>
      </c>
      <c r="E1380" t="s">
        <v>41</v>
      </c>
      <c r="F1380">
        <v>0</v>
      </c>
      <c r="G1380" t="s">
        <v>131</v>
      </c>
      <c r="H1380" t="s">
        <v>101</v>
      </c>
      <c r="I1380" t="s">
        <v>101</v>
      </c>
      <c r="J1380" t="s">
        <v>133</v>
      </c>
      <c r="K1380" t="s">
        <v>84</v>
      </c>
      <c r="L1380" t="s">
        <v>41</v>
      </c>
      <c r="M1380" t="s">
        <v>40</v>
      </c>
      <c r="N1380">
        <v>1</v>
      </c>
      <c r="O1380">
        <v>4.3899999999999997</v>
      </c>
      <c r="P1380">
        <v>5.6</v>
      </c>
      <c r="Q1380">
        <v>4</v>
      </c>
      <c r="R1380" t="s">
        <v>52</v>
      </c>
      <c r="S1380">
        <v>78</v>
      </c>
      <c r="T1380">
        <v>381</v>
      </c>
      <c r="U1380">
        <v>213</v>
      </c>
      <c r="V1380">
        <v>207</v>
      </c>
      <c r="W1380">
        <v>3.9</v>
      </c>
      <c r="X1380">
        <f>VLOOKUP(A1380,眼底和Gensini!$A:$L,2,0)</f>
        <v>0.68200000000000005</v>
      </c>
      <c r="Y1380">
        <f>VLOOKUP($A1380,眼底和Gensini!$A:$L,2,0)</f>
        <v>0.68200000000000005</v>
      </c>
      <c r="Z1380">
        <f>VLOOKUP($A1380,眼底和Gensini!$A:$L,4,0)</f>
        <v>60</v>
      </c>
      <c r="AA1380">
        <f>VLOOKUP($A1380,眼底和Gensini!$A:$L,5,0)</f>
        <v>0</v>
      </c>
      <c r="AB1380">
        <f>VLOOKUP($A1380,眼底和Gensini!$A:$L,6,0)</f>
        <v>88</v>
      </c>
      <c r="AC1380">
        <f>VLOOKUP($A1380,眼底和Gensini!$A:$L,7,0)</f>
        <v>0</v>
      </c>
      <c r="AD1380">
        <f>VLOOKUP($A1380,眼底和Gensini!$A:$L,8,0)</f>
        <v>1.3169999999999999</v>
      </c>
      <c r="AE1380">
        <f>VLOOKUP($A1380,眼底和Gensini!$A:$L,9,0)</f>
        <v>1.381</v>
      </c>
      <c r="AF1380">
        <f>VLOOKUP($A1380,眼底和Gensini!$A:$L,10,0)</f>
        <v>0.81179999999999997</v>
      </c>
      <c r="AG1380">
        <f>VLOOKUP($A1380,眼底和Gensini!$A:$L,11,0)</f>
        <v>1.2881</v>
      </c>
      <c r="AH1380">
        <f>VLOOKUP($A1380,眼底和Gensini!$A:$L,12,0)</f>
        <v>4</v>
      </c>
    </row>
    <row r="1381" spans="1:34" x14ac:dyDescent="0.25">
      <c r="A1381">
        <v>274663</v>
      </c>
      <c r="B1381">
        <v>66</v>
      </c>
      <c r="C1381">
        <v>2</v>
      </c>
      <c r="D1381" t="s">
        <v>40</v>
      </c>
      <c r="E1381" t="s">
        <v>40</v>
      </c>
      <c r="F1381">
        <v>0</v>
      </c>
      <c r="G1381" t="s">
        <v>47</v>
      </c>
      <c r="H1381" t="s">
        <v>128</v>
      </c>
      <c r="I1381" t="s">
        <v>51</v>
      </c>
      <c r="J1381" t="s">
        <v>107</v>
      </c>
      <c r="K1381" t="s">
        <v>44</v>
      </c>
      <c r="L1381" t="s">
        <v>40</v>
      </c>
      <c r="M1381" t="s">
        <v>41</v>
      </c>
      <c r="N1381">
        <v>1</v>
      </c>
      <c r="O1381" t="e">
        <v>#N/A</v>
      </c>
      <c r="P1381" t="e">
        <v>#N/A</v>
      </c>
      <c r="Q1381">
        <v>32</v>
      </c>
      <c r="R1381" t="e">
        <v>#N/A</v>
      </c>
      <c r="S1381" t="e">
        <v>#N/A</v>
      </c>
      <c r="T1381" t="e">
        <v>#N/A</v>
      </c>
      <c r="U1381" t="e">
        <v>#N/A</v>
      </c>
      <c r="V1381" t="e">
        <v>#N/A</v>
      </c>
      <c r="W1381" t="e">
        <v>#N/A</v>
      </c>
      <c r="X1381">
        <f>VLOOKUP(A1381,眼底和Gensini!$A:$L,2,0)</f>
        <v>0.41299999999999998</v>
      </c>
      <c r="Y1381">
        <f>VLOOKUP($A1381,眼底和Gensini!$A:$L,2,0)</f>
        <v>0.41299999999999998</v>
      </c>
      <c r="Z1381">
        <f>VLOOKUP($A1381,眼底和Gensini!$A:$L,4,0)</f>
        <v>49</v>
      </c>
      <c r="AA1381">
        <f>VLOOKUP($A1381,眼底和Gensini!$A:$L,5,0)</f>
        <v>0</v>
      </c>
      <c r="AB1381">
        <f>VLOOKUP($A1381,眼底和Gensini!$A:$L,6,0)</f>
        <v>79</v>
      </c>
      <c r="AC1381">
        <f>VLOOKUP($A1381,眼底和Gensini!$A:$L,7,0)</f>
        <v>82.5</v>
      </c>
      <c r="AD1381">
        <f>VLOOKUP($A1381,眼底和Gensini!$A:$L,8,0)</f>
        <v>1.2284999999999899</v>
      </c>
      <c r="AE1381">
        <f>VLOOKUP($A1381,眼底和Gensini!$A:$L,9,0)</f>
        <v>1.2934999999999901</v>
      </c>
      <c r="AF1381">
        <f>VLOOKUP($A1381,眼底和Gensini!$A:$L,10,0)</f>
        <v>0.58694999999999997</v>
      </c>
      <c r="AG1381">
        <f>VLOOKUP($A1381,眼底和Gensini!$A:$L,11,0)</f>
        <v>1.0295000000000001</v>
      </c>
      <c r="AH1381">
        <f>VLOOKUP($A1381,眼底和Gensini!$A:$L,12,0)</f>
        <v>32</v>
      </c>
    </row>
    <row r="1382" spans="1:34" x14ac:dyDescent="0.25">
      <c r="A1382">
        <v>135595</v>
      </c>
      <c r="B1382">
        <v>56</v>
      </c>
      <c r="C1382">
        <v>2</v>
      </c>
      <c r="D1382" t="s">
        <v>40</v>
      </c>
      <c r="E1382" t="s">
        <v>40</v>
      </c>
      <c r="F1382">
        <v>0</v>
      </c>
      <c r="G1382" t="s">
        <v>119</v>
      </c>
      <c r="H1382" t="s">
        <v>95</v>
      </c>
      <c r="I1382" t="s">
        <v>83</v>
      </c>
      <c r="J1382" t="s">
        <v>59</v>
      </c>
      <c r="K1382" t="s">
        <v>46</v>
      </c>
      <c r="L1382" t="s">
        <v>40</v>
      </c>
      <c r="M1382" t="s">
        <v>41</v>
      </c>
      <c r="N1382">
        <v>1</v>
      </c>
      <c r="O1382">
        <v>8.77</v>
      </c>
      <c r="P1382">
        <v>11.4</v>
      </c>
      <c r="Q1382">
        <v>0</v>
      </c>
      <c r="R1382">
        <v>1.3</v>
      </c>
      <c r="S1382">
        <v>39</v>
      </c>
      <c r="T1382">
        <v>313</v>
      </c>
      <c r="U1382">
        <v>219</v>
      </c>
      <c r="V1382">
        <v>114</v>
      </c>
      <c r="W1382">
        <v>4.3</v>
      </c>
      <c r="X1382">
        <f>VLOOKUP(A1382,眼底和Gensini!$A:$L,2,0)</f>
        <v>0.62350000000000005</v>
      </c>
      <c r="Y1382">
        <f>VLOOKUP($A1382,眼底和Gensini!$A:$L,2,0)</f>
        <v>0.62350000000000005</v>
      </c>
      <c r="Z1382">
        <f>VLOOKUP($A1382,眼底和Gensini!$A:$L,4,0)</f>
        <v>51.5</v>
      </c>
      <c r="AA1382">
        <f>VLOOKUP($A1382,眼底和Gensini!$A:$L,5,0)</f>
        <v>57.5</v>
      </c>
      <c r="AB1382">
        <f>VLOOKUP($A1382,眼底和Gensini!$A:$L,6,0)</f>
        <v>83.5</v>
      </c>
      <c r="AC1382">
        <f>VLOOKUP($A1382,眼底和Gensini!$A:$L,7,0)</f>
        <v>91</v>
      </c>
      <c r="AD1382">
        <f>VLOOKUP($A1382,眼底和Gensini!$A:$L,8,0)</f>
        <v>1.5840000000000001</v>
      </c>
      <c r="AE1382">
        <f>VLOOKUP($A1382,眼底和Gensini!$A:$L,9,0)</f>
        <v>1.639</v>
      </c>
      <c r="AF1382">
        <f>VLOOKUP($A1382,眼底和Gensini!$A:$L,10,0)</f>
        <v>0.99085000000000001</v>
      </c>
      <c r="AG1382">
        <f>VLOOKUP($A1382,眼底和Gensini!$A:$L,11,0)</f>
        <v>1.5142500000000001</v>
      </c>
      <c r="AH1382">
        <f>VLOOKUP($A1382,眼底和Gensini!$A:$L,12,0)</f>
        <v>0</v>
      </c>
    </row>
    <row r="1383" spans="1:34" x14ac:dyDescent="0.25">
      <c r="A1383">
        <v>184073</v>
      </c>
      <c r="B1383">
        <v>62</v>
      </c>
      <c r="C1383">
        <v>1</v>
      </c>
      <c r="D1383" t="s">
        <v>41</v>
      </c>
      <c r="E1383" t="s">
        <v>41</v>
      </c>
      <c r="F1383">
        <v>0</v>
      </c>
      <c r="G1383" t="s">
        <v>107</v>
      </c>
      <c r="H1383" t="s">
        <v>54</v>
      </c>
      <c r="I1383" t="s">
        <v>83</v>
      </c>
      <c r="J1383" t="s">
        <v>106</v>
      </c>
      <c r="K1383" t="s">
        <v>43</v>
      </c>
      <c r="L1383" t="s">
        <v>41</v>
      </c>
      <c r="M1383" t="s">
        <v>41</v>
      </c>
      <c r="N1383">
        <v>1</v>
      </c>
      <c r="O1383">
        <v>2.52</v>
      </c>
      <c r="P1383">
        <v>9.1</v>
      </c>
      <c r="Q1383">
        <v>0</v>
      </c>
      <c r="R1383" t="s">
        <v>52</v>
      </c>
      <c r="S1383">
        <v>68</v>
      </c>
      <c r="T1383">
        <v>484</v>
      </c>
      <c r="U1383">
        <v>125</v>
      </c>
      <c r="V1383">
        <v>61</v>
      </c>
      <c r="W1383">
        <v>2.8</v>
      </c>
      <c r="X1383">
        <f>VLOOKUP(A1383,眼底和Gensini!$A:$L,2,0)</f>
        <v>0</v>
      </c>
      <c r="Y1383">
        <f>VLOOKUP($A1383,眼底和Gensini!$A:$L,2,0)</f>
        <v>0</v>
      </c>
      <c r="Z1383">
        <f>VLOOKUP($A1383,眼底和Gensini!$A:$L,4,0)</f>
        <v>0</v>
      </c>
      <c r="AA1383">
        <f>VLOOKUP($A1383,眼底和Gensini!$A:$L,5,0)</f>
        <v>55</v>
      </c>
      <c r="AB1383">
        <f>VLOOKUP($A1383,眼底和Gensini!$A:$L,6,0)</f>
        <v>31</v>
      </c>
      <c r="AC1383">
        <f>VLOOKUP($A1383,眼底和Gensini!$A:$L,7,0)</f>
        <v>80</v>
      </c>
      <c r="AD1383">
        <f>VLOOKUP($A1383,眼底和Gensini!$A:$L,8,0)</f>
        <v>1.2789999999999999</v>
      </c>
      <c r="AE1383">
        <f>VLOOKUP($A1383,眼底和Gensini!$A:$L,9,0)</f>
        <v>1.3019999999999901</v>
      </c>
      <c r="AF1383">
        <f>VLOOKUP($A1383,眼底和Gensini!$A:$L,10,0)</f>
        <v>0.77229999999999999</v>
      </c>
      <c r="AG1383">
        <f>VLOOKUP($A1383,眼底和Gensini!$A:$L,11,0)</f>
        <v>0.90580000000000005</v>
      </c>
      <c r="AH1383">
        <f>VLOOKUP($A1383,眼底和Gensini!$A:$L,12,0)</f>
        <v>0</v>
      </c>
    </row>
    <row r="1384" spans="1:34" x14ac:dyDescent="0.25">
      <c r="A1384">
        <v>100425</v>
      </c>
      <c r="B1384">
        <v>71</v>
      </c>
      <c r="C1384">
        <v>2</v>
      </c>
      <c r="D1384" t="s">
        <v>40</v>
      </c>
      <c r="E1384" t="s">
        <v>40</v>
      </c>
      <c r="F1384">
        <v>0</v>
      </c>
      <c r="G1384" t="s">
        <v>153</v>
      </c>
      <c r="H1384" t="s">
        <v>80</v>
      </c>
      <c r="I1384" t="s">
        <v>108</v>
      </c>
      <c r="J1384" t="s">
        <v>106</v>
      </c>
      <c r="K1384" t="s">
        <v>114</v>
      </c>
      <c r="L1384" t="s">
        <v>41</v>
      </c>
      <c r="M1384" t="s">
        <v>41</v>
      </c>
      <c r="N1384">
        <v>1</v>
      </c>
      <c r="O1384">
        <v>2.97</v>
      </c>
      <c r="P1384">
        <v>7.1</v>
      </c>
      <c r="Q1384">
        <v>6</v>
      </c>
      <c r="R1384">
        <v>65.8</v>
      </c>
      <c r="S1384">
        <v>91</v>
      </c>
      <c r="T1384">
        <v>496</v>
      </c>
      <c r="U1384">
        <v>142</v>
      </c>
      <c r="V1384">
        <v>58</v>
      </c>
      <c r="W1384">
        <v>11.5</v>
      </c>
      <c r="X1384">
        <f>VLOOKUP(A1384,眼底和Gensini!$A:$L,2,0)</f>
        <v>0</v>
      </c>
      <c r="Y1384">
        <f>VLOOKUP($A1384,眼底和Gensini!$A:$L,2,0)</f>
        <v>0</v>
      </c>
      <c r="Z1384">
        <f>VLOOKUP($A1384,眼底和Gensini!$A:$L,4,0)</f>
        <v>0</v>
      </c>
      <c r="AA1384">
        <f>VLOOKUP($A1384,眼底和Gensini!$A:$L,5,0)</f>
        <v>0</v>
      </c>
      <c r="AB1384">
        <f>VLOOKUP($A1384,眼底和Gensini!$A:$L,6,0)</f>
        <v>0</v>
      </c>
      <c r="AC1384">
        <f>VLOOKUP($A1384,眼底和Gensini!$A:$L,7,0)</f>
        <v>0</v>
      </c>
      <c r="AD1384">
        <f>VLOOKUP($A1384,眼底和Gensini!$A:$L,8,0)</f>
        <v>0</v>
      </c>
      <c r="AE1384">
        <f>VLOOKUP($A1384,眼底和Gensini!$A:$L,9,0)</f>
        <v>0</v>
      </c>
      <c r="AF1384">
        <f>VLOOKUP($A1384,眼底和Gensini!$A:$L,10,0)</f>
        <v>0</v>
      </c>
      <c r="AG1384">
        <f>VLOOKUP($A1384,眼底和Gensini!$A:$L,11,0)</f>
        <v>0</v>
      </c>
      <c r="AH1384">
        <f>VLOOKUP($A1384,眼底和Gensini!$A:$L,12,0)</f>
        <v>6</v>
      </c>
    </row>
    <row r="1385" spans="1:34" x14ac:dyDescent="0.25">
      <c r="A1385">
        <v>132381</v>
      </c>
      <c r="B1385">
        <v>56</v>
      </c>
      <c r="C1385">
        <v>2</v>
      </c>
      <c r="D1385" t="s">
        <v>40</v>
      </c>
      <c r="E1385" t="s">
        <v>40</v>
      </c>
      <c r="F1385">
        <v>0</v>
      </c>
      <c r="G1385" t="e">
        <v>#N/A</v>
      </c>
      <c r="H1385" t="e">
        <v>#N/A</v>
      </c>
      <c r="I1385" t="s">
        <v>51</v>
      </c>
      <c r="J1385" t="e">
        <v>#N/A</v>
      </c>
      <c r="K1385" t="e">
        <v>#N/A</v>
      </c>
      <c r="L1385" t="s">
        <v>41</v>
      </c>
      <c r="M1385" t="s">
        <v>40</v>
      </c>
      <c r="N1385">
        <v>1</v>
      </c>
      <c r="O1385">
        <v>2.73</v>
      </c>
      <c r="P1385">
        <v>6.1</v>
      </c>
      <c r="Q1385">
        <v>28</v>
      </c>
      <c r="R1385">
        <v>1.4</v>
      </c>
      <c r="S1385">
        <v>59</v>
      </c>
      <c r="T1385">
        <v>165</v>
      </c>
      <c r="U1385">
        <v>181</v>
      </c>
      <c r="V1385">
        <v>37</v>
      </c>
      <c r="W1385">
        <v>4.8</v>
      </c>
      <c r="X1385">
        <f>VLOOKUP(A1385,眼底和Gensini!$A:$L,2,0)</f>
        <v>0.64500000000000002</v>
      </c>
      <c r="Y1385">
        <f>VLOOKUP($A1385,眼底和Gensini!$A:$L,2,0)</f>
        <v>0.64500000000000002</v>
      </c>
      <c r="Z1385">
        <f>VLOOKUP($A1385,眼底和Gensini!$A:$L,4,0)</f>
        <v>67</v>
      </c>
      <c r="AA1385">
        <f>VLOOKUP($A1385,眼底和Gensini!$A:$L,5,0)</f>
        <v>79</v>
      </c>
      <c r="AB1385">
        <f>VLOOKUP($A1385,眼底和Gensini!$A:$L,6,0)</f>
        <v>105</v>
      </c>
      <c r="AC1385">
        <f>VLOOKUP($A1385,眼底和Gensini!$A:$L,7,0)</f>
        <v>121</v>
      </c>
      <c r="AD1385">
        <f>VLOOKUP($A1385,眼底和Gensini!$A:$L,8,0)</f>
        <v>1.6635</v>
      </c>
      <c r="AE1385">
        <f>VLOOKUP($A1385,眼底和Gensini!$A:$L,9,0)</f>
        <v>1.69999999999999</v>
      </c>
      <c r="AF1385">
        <f>VLOOKUP($A1385,眼底和Gensini!$A:$L,10,0)</f>
        <v>0.78705000000000003</v>
      </c>
      <c r="AG1385">
        <f>VLOOKUP($A1385,眼底和Gensini!$A:$L,11,0)</f>
        <v>1.78365</v>
      </c>
      <c r="AH1385">
        <f>VLOOKUP($A1385,眼底和Gensini!$A:$L,12,0)</f>
        <v>28</v>
      </c>
    </row>
    <row r="1386" spans="1:34" x14ac:dyDescent="0.25">
      <c r="A1386">
        <v>312986</v>
      </c>
      <c r="B1386">
        <v>68</v>
      </c>
      <c r="C1386">
        <v>2</v>
      </c>
      <c r="D1386" t="s">
        <v>40</v>
      </c>
      <c r="E1386" t="s">
        <v>40</v>
      </c>
      <c r="F1386">
        <v>0</v>
      </c>
      <c r="G1386" t="s">
        <v>87</v>
      </c>
      <c r="H1386" t="e">
        <v>#N/A</v>
      </c>
      <c r="I1386" t="s">
        <v>51</v>
      </c>
      <c r="J1386" t="s">
        <v>152</v>
      </c>
      <c r="K1386" t="s">
        <v>55</v>
      </c>
      <c r="L1386" t="s">
        <v>41</v>
      </c>
      <c r="M1386" t="s">
        <v>40</v>
      </c>
      <c r="N1386">
        <v>1</v>
      </c>
      <c r="O1386">
        <v>4.26</v>
      </c>
      <c r="P1386">
        <v>15.6</v>
      </c>
      <c r="Q1386">
        <v>20</v>
      </c>
      <c r="R1386" t="s">
        <v>52</v>
      </c>
      <c r="S1386">
        <v>47</v>
      </c>
      <c r="T1386">
        <v>123</v>
      </c>
      <c r="U1386">
        <v>178</v>
      </c>
      <c r="V1386">
        <v>40</v>
      </c>
      <c r="W1386">
        <v>1</v>
      </c>
      <c r="X1386">
        <f>VLOOKUP(A1386,眼底和Gensini!$A:$L,2,0)</f>
        <v>1.1040000000000001</v>
      </c>
      <c r="Y1386">
        <f>VLOOKUP($A1386,眼底和Gensini!$A:$L,2,0)</f>
        <v>1.1040000000000001</v>
      </c>
      <c r="Z1386">
        <f>VLOOKUP($A1386,眼底和Gensini!$A:$L,4,0)</f>
        <v>78</v>
      </c>
      <c r="AA1386">
        <f>VLOOKUP($A1386,眼底和Gensini!$A:$L,5,0)</f>
        <v>58</v>
      </c>
      <c r="AB1386">
        <f>VLOOKUP($A1386,眼底和Gensini!$A:$L,6,0)</f>
        <v>71</v>
      </c>
      <c r="AC1386">
        <f>VLOOKUP($A1386,眼底和Gensini!$A:$L,7,0)</f>
        <v>88</v>
      </c>
      <c r="AD1386">
        <f>VLOOKUP($A1386,眼底和Gensini!$A:$L,8,0)</f>
        <v>1.2809999999999999</v>
      </c>
      <c r="AE1386">
        <f>VLOOKUP($A1386,眼底和Gensini!$A:$L,9,0)</f>
        <v>1.3115000000000001</v>
      </c>
      <c r="AF1386">
        <f>VLOOKUP($A1386,眼底和Gensini!$A:$L,10,0)</f>
        <v>0.66209999999999902</v>
      </c>
      <c r="AG1386">
        <f>VLOOKUP($A1386,眼底和Gensini!$A:$L,11,0)</f>
        <v>0.90444999999999998</v>
      </c>
      <c r="AH1386">
        <f>VLOOKUP($A1386,眼底和Gensini!$A:$L,12,0)</f>
        <v>20</v>
      </c>
    </row>
    <row r="1387" spans="1:34" x14ac:dyDescent="0.25">
      <c r="A1387">
        <v>423272</v>
      </c>
      <c r="B1387">
        <v>52</v>
      </c>
      <c r="C1387">
        <v>2</v>
      </c>
      <c r="D1387" t="s">
        <v>40</v>
      </c>
      <c r="E1387" t="s">
        <v>40</v>
      </c>
      <c r="F1387">
        <v>0</v>
      </c>
      <c r="G1387" t="e">
        <v>#N/A</v>
      </c>
      <c r="H1387" t="e">
        <v>#N/A</v>
      </c>
      <c r="I1387" t="e">
        <v>#N/A</v>
      </c>
      <c r="J1387" t="e">
        <v>#N/A</v>
      </c>
      <c r="K1387" t="e">
        <v>#N/A</v>
      </c>
      <c r="L1387" t="s">
        <v>40</v>
      </c>
      <c r="M1387" t="s">
        <v>41</v>
      </c>
      <c r="N1387">
        <v>1</v>
      </c>
      <c r="O1387">
        <v>5.15</v>
      </c>
      <c r="P1387">
        <v>5.5</v>
      </c>
      <c r="Q1387" t="e">
        <v>#N/A</v>
      </c>
      <c r="R1387">
        <v>0.5</v>
      </c>
      <c r="S1387">
        <v>56</v>
      </c>
      <c r="T1387">
        <v>208</v>
      </c>
      <c r="U1387">
        <v>150</v>
      </c>
      <c r="V1387">
        <v>70</v>
      </c>
      <c r="W1387">
        <v>2.4</v>
      </c>
      <c r="X1387">
        <f>VLOOKUP(A1387,眼底和Gensini!$A:$L,2,0)</f>
        <v>0.66700000000000004</v>
      </c>
      <c r="Y1387">
        <f>VLOOKUP($A1387,眼底和Gensini!$A:$L,2,0)</f>
        <v>0.66700000000000004</v>
      </c>
      <c r="Z1387">
        <f>VLOOKUP($A1387,眼底和Gensini!$A:$L,4,0)</f>
        <v>72.5</v>
      </c>
      <c r="AA1387">
        <f>VLOOKUP($A1387,眼底和Gensini!$A:$L,5,0)</f>
        <v>70</v>
      </c>
      <c r="AB1387">
        <f>VLOOKUP($A1387,眼底和Gensini!$A:$L,6,0)</f>
        <v>109.5</v>
      </c>
      <c r="AC1387">
        <f>VLOOKUP($A1387,眼底和Gensini!$A:$L,7,0)</f>
        <v>99.5</v>
      </c>
      <c r="AD1387">
        <f>VLOOKUP($A1387,眼底和Gensini!$A:$L,8,0)</f>
        <v>1.46799999999999</v>
      </c>
      <c r="AE1387">
        <f>VLOOKUP($A1387,眼底和Gensini!$A:$L,9,0)</f>
        <v>1.5629999999999999</v>
      </c>
      <c r="AF1387">
        <f>VLOOKUP($A1387,眼底和Gensini!$A:$L,10,0)</f>
        <v>0.59560000000000002</v>
      </c>
      <c r="AG1387">
        <f>VLOOKUP($A1387,眼底和Gensini!$A:$L,11,0)</f>
        <v>1.1693</v>
      </c>
      <c r="AH1387">
        <f>VLOOKUP($A1387,眼底和Gensini!$A:$L,12,0)</f>
        <v>0</v>
      </c>
    </row>
    <row r="1388" spans="1:34" x14ac:dyDescent="0.25">
      <c r="A1388">
        <v>423234</v>
      </c>
      <c r="B1388">
        <v>62</v>
      </c>
      <c r="C1388">
        <v>2</v>
      </c>
      <c r="D1388" t="s">
        <v>41</v>
      </c>
      <c r="E1388" t="s">
        <v>40</v>
      </c>
      <c r="F1388">
        <v>0</v>
      </c>
      <c r="G1388" t="s">
        <v>87</v>
      </c>
      <c r="H1388" t="s">
        <v>112</v>
      </c>
      <c r="I1388" t="s">
        <v>51</v>
      </c>
      <c r="J1388" t="s">
        <v>137</v>
      </c>
      <c r="K1388" t="s">
        <v>85</v>
      </c>
      <c r="L1388" t="s">
        <v>41</v>
      </c>
      <c r="M1388" t="s">
        <v>41</v>
      </c>
      <c r="N1388">
        <v>1</v>
      </c>
      <c r="O1388">
        <v>5.72</v>
      </c>
      <c r="P1388">
        <v>10.9</v>
      </c>
      <c r="Q1388">
        <v>12</v>
      </c>
      <c r="R1388">
        <v>10.6</v>
      </c>
      <c r="S1388">
        <v>65</v>
      </c>
      <c r="T1388">
        <v>342</v>
      </c>
      <c r="U1388">
        <v>166</v>
      </c>
      <c r="V1388">
        <v>33</v>
      </c>
      <c r="W1388">
        <v>0.1</v>
      </c>
      <c r="X1388">
        <f>VLOOKUP(A1388,眼底和Gensini!$A:$L,2,0)</f>
        <v>0.71999999999999897</v>
      </c>
      <c r="Y1388">
        <f>VLOOKUP($A1388,眼底和Gensini!$A:$L,2,0)</f>
        <v>0.71999999999999897</v>
      </c>
      <c r="Z1388">
        <f>VLOOKUP($A1388,眼底和Gensini!$A:$L,4,0)</f>
        <v>62.5</v>
      </c>
      <c r="AA1388">
        <f>VLOOKUP($A1388,眼底和Gensini!$A:$L,5,0)</f>
        <v>0</v>
      </c>
      <c r="AB1388">
        <f>VLOOKUP($A1388,眼底和Gensini!$A:$L,6,0)</f>
        <v>88</v>
      </c>
      <c r="AC1388">
        <f>VLOOKUP($A1388,眼底和Gensini!$A:$L,7,0)</f>
        <v>78</v>
      </c>
      <c r="AD1388">
        <f>VLOOKUP($A1388,眼底和Gensini!$A:$L,8,0)</f>
        <v>1.1829999999999901</v>
      </c>
      <c r="AE1388">
        <f>VLOOKUP($A1388,眼底和Gensini!$A:$L,9,0)</f>
        <v>1.3274999999999999</v>
      </c>
      <c r="AF1388">
        <f>VLOOKUP($A1388,眼底和Gensini!$A:$L,10,0)</f>
        <v>0.60955000000000004</v>
      </c>
      <c r="AG1388">
        <f>VLOOKUP($A1388,眼底和Gensini!$A:$L,11,0)</f>
        <v>1.1774499999999899</v>
      </c>
      <c r="AH1388">
        <f>VLOOKUP($A1388,眼底和Gensini!$A:$L,12,0)</f>
        <v>12</v>
      </c>
    </row>
    <row r="1389" spans="1:34" x14ac:dyDescent="0.25">
      <c r="A1389">
        <v>377185</v>
      </c>
      <c r="B1389">
        <v>46</v>
      </c>
      <c r="C1389">
        <v>2</v>
      </c>
      <c r="D1389" t="s">
        <v>40</v>
      </c>
      <c r="E1389" t="s">
        <v>41</v>
      </c>
      <c r="F1389">
        <v>0</v>
      </c>
      <c r="G1389" t="e">
        <v>#N/A</v>
      </c>
      <c r="H1389" t="e">
        <v>#N/A</v>
      </c>
      <c r="I1389" t="e">
        <v>#N/A</v>
      </c>
      <c r="J1389" t="e">
        <v>#N/A</v>
      </c>
      <c r="K1389" t="e">
        <v>#N/A</v>
      </c>
      <c r="L1389" t="s">
        <v>40</v>
      </c>
      <c r="M1389" t="s">
        <v>41</v>
      </c>
      <c r="N1389">
        <v>1</v>
      </c>
      <c r="O1389">
        <v>4.9400000000000004</v>
      </c>
      <c r="P1389">
        <v>4.7</v>
      </c>
      <c r="Q1389">
        <v>0</v>
      </c>
      <c r="R1389" t="e">
        <v>#N/A</v>
      </c>
      <c r="S1389">
        <v>43</v>
      </c>
      <c r="T1389">
        <v>277</v>
      </c>
      <c r="U1389">
        <v>123</v>
      </c>
      <c r="V1389">
        <v>49</v>
      </c>
      <c r="W1389">
        <v>3.1</v>
      </c>
      <c r="X1389">
        <f>VLOOKUP(A1389,眼底和Gensini!$A:$L,2,0)</f>
        <v>0.63699999999999901</v>
      </c>
      <c r="Y1389">
        <f>VLOOKUP($A1389,眼底和Gensini!$A:$L,2,0)</f>
        <v>0.63699999999999901</v>
      </c>
      <c r="Z1389">
        <f>VLOOKUP($A1389,眼底和Gensini!$A:$L,4,0)</f>
        <v>51.5</v>
      </c>
      <c r="AA1389">
        <f>VLOOKUP($A1389,眼底和Gensini!$A:$L,5,0)</f>
        <v>48.5</v>
      </c>
      <c r="AB1389">
        <f>VLOOKUP($A1389,眼底和Gensini!$A:$L,6,0)</f>
        <v>83</v>
      </c>
      <c r="AC1389">
        <f>VLOOKUP($A1389,眼底和Gensini!$A:$L,7,0)</f>
        <v>89.5</v>
      </c>
      <c r="AD1389">
        <f>VLOOKUP($A1389,眼底和Gensini!$A:$L,8,0)</f>
        <v>1.617</v>
      </c>
      <c r="AE1389">
        <f>VLOOKUP($A1389,眼底和Gensini!$A:$L,9,0)</f>
        <v>1.6559999999999999</v>
      </c>
      <c r="AF1389">
        <f>VLOOKUP($A1389,眼底和Gensini!$A:$L,10,0)</f>
        <v>0.73470000000000002</v>
      </c>
      <c r="AG1389">
        <f>VLOOKUP($A1389,眼底和Gensini!$A:$L,11,0)</f>
        <v>1.4478</v>
      </c>
      <c r="AH1389">
        <f>VLOOKUP($A1389,眼底和Gensini!$A:$L,12,0)</f>
        <v>0</v>
      </c>
    </row>
    <row r="1390" spans="1:34" x14ac:dyDescent="0.25">
      <c r="A1390">
        <v>426745</v>
      </c>
      <c r="B1390">
        <v>54</v>
      </c>
      <c r="C1390">
        <v>2</v>
      </c>
      <c r="D1390" t="s">
        <v>40</v>
      </c>
      <c r="E1390" t="s">
        <v>41</v>
      </c>
      <c r="F1390">
        <v>0</v>
      </c>
      <c r="G1390" t="s">
        <v>47</v>
      </c>
      <c r="H1390" t="s">
        <v>67</v>
      </c>
      <c r="I1390" t="s">
        <v>51</v>
      </c>
      <c r="J1390" t="s">
        <v>156</v>
      </c>
      <c r="K1390" t="s">
        <v>163</v>
      </c>
      <c r="L1390" t="s">
        <v>41</v>
      </c>
      <c r="M1390" t="s">
        <v>41</v>
      </c>
      <c r="N1390">
        <v>1</v>
      </c>
      <c r="O1390">
        <v>5.12</v>
      </c>
      <c r="P1390">
        <v>6.1</v>
      </c>
      <c r="Q1390">
        <v>0</v>
      </c>
      <c r="R1390">
        <v>12.6</v>
      </c>
      <c r="S1390">
        <v>60</v>
      </c>
      <c r="T1390">
        <v>435</v>
      </c>
      <c r="U1390">
        <v>113</v>
      </c>
      <c r="V1390">
        <v>42</v>
      </c>
      <c r="W1390">
        <v>3</v>
      </c>
      <c r="X1390">
        <f>VLOOKUP(A1390,眼底和Gensini!$A:$L,2,0)</f>
        <v>1.0115000000000001</v>
      </c>
      <c r="Y1390">
        <f>VLOOKUP($A1390,眼底和Gensini!$A:$L,2,0)</f>
        <v>1.0115000000000001</v>
      </c>
      <c r="Z1390">
        <f>VLOOKUP($A1390,眼底和Gensini!$A:$L,4,0)</f>
        <v>58.5</v>
      </c>
      <c r="AA1390">
        <f>VLOOKUP($A1390,眼底和Gensini!$A:$L,5,0)</f>
        <v>62</v>
      </c>
      <c r="AB1390">
        <f>VLOOKUP($A1390,眼底和Gensini!$A:$L,6,0)</f>
        <v>60</v>
      </c>
      <c r="AC1390">
        <f>VLOOKUP($A1390,眼底和Gensini!$A:$L,7,0)</f>
        <v>85</v>
      </c>
      <c r="AD1390">
        <f>VLOOKUP($A1390,眼底和Gensini!$A:$L,8,0)</f>
        <v>1.58</v>
      </c>
      <c r="AE1390">
        <f>VLOOKUP($A1390,眼底和Gensini!$A:$L,9,0)</f>
        <v>1.6789999999999901</v>
      </c>
      <c r="AF1390">
        <f>VLOOKUP($A1390,眼底和Gensini!$A:$L,10,0)</f>
        <v>1.0726499999999899</v>
      </c>
      <c r="AG1390">
        <f>VLOOKUP($A1390,眼底和Gensini!$A:$L,11,0)</f>
        <v>1.6803999999999999</v>
      </c>
      <c r="AH1390">
        <f>VLOOKUP($A1390,眼底和Gensini!$A:$L,12,0)</f>
        <v>0</v>
      </c>
    </row>
    <row r="1391" spans="1:34" x14ac:dyDescent="0.25">
      <c r="A1391">
        <v>426741</v>
      </c>
      <c r="B1391">
        <v>37</v>
      </c>
      <c r="C1391">
        <v>1</v>
      </c>
      <c r="D1391" t="s">
        <v>40</v>
      </c>
      <c r="E1391" t="s">
        <v>41</v>
      </c>
      <c r="F1391">
        <v>0</v>
      </c>
      <c r="G1391" t="s">
        <v>88</v>
      </c>
      <c r="H1391" t="s">
        <v>43</v>
      </c>
      <c r="I1391" t="s">
        <v>80</v>
      </c>
      <c r="J1391" t="s">
        <v>93</v>
      </c>
      <c r="K1391" t="s">
        <v>102</v>
      </c>
      <c r="L1391" t="s">
        <v>41</v>
      </c>
      <c r="M1391" t="s">
        <v>41</v>
      </c>
      <c r="N1391">
        <v>1</v>
      </c>
      <c r="O1391">
        <v>5.9</v>
      </c>
      <c r="P1391">
        <v>9</v>
      </c>
      <c r="Q1391">
        <v>32</v>
      </c>
      <c r="R1391">
        <v>6.3</v>
      </c>
      <c r="S1391">
        <v>68</v>
      </c>
      <c r="T1391">
        <v>436</v>
      </c>
      <c r="U1391">
        <v>115</v>
      </c>
      <c r="V1391">
        <v>90</v>
      </c>
      <c r="W1391">
        <v>4.2</v>
      </c>
      <c r="X1391">
        <f>VLOOKUP(A1391,眼底和Gensini!$A:$L,2,0)</f>
        <v>0.65049999999999897</v>
      </c>
      <c r="Y1391">
        <f>VLOOKUP($A1391,眼底和Gensini!$A:$L,2,0)</f>
        <v>0.65049999999999897</v>
      </c>
      <c r="Z1391">
        <f>VLOOKUP($A1391,眼底和Gensini!$A:$L,4,0)</f>
        <v>72</v>
      </c>
      <c r="AA1391">
        <f>VLOOKUP($A1391,眼底和Gensini!$A:$L,5,0)</f>
        <v>37.5</v>
      </c>
      <c r="AB1391">
        <f>VLOOKUP($A1391,眼底和Gensini!$A:$L,6,0)</f>
        <v>108</v>
      </c>
      <c r="AC1391">
        <f>VLOOKUP($A1391,眼底和Gensini!$A:$L,7,0)</f>
        <v>79</v>
      </c>
      <c r="AD1391">
        <f>VLOOKUP($A1391,眼底和Gensini!$A:$L,8,0)</f>
        <v>1.5114999999999901</v>
      </c>
      <c r="AE1391">
        <f>VLOOKUP($A1391,眼底和Gensini!$A:$L,9,0)</f>
        <v>1.5654999999999999</v>
      </c>
      <c r="AF1391">
        <f>VLOOKUP($A1391,眼底和Gensini!$A:$L,10,0)</f>
        <v>1.1145499999999999</v>
      </c>
      <c r="AG1391">
        <f>VLOOKUP($A1391,眼底和Gensini!$A:$L,11,0)</f>
        <v>1.4777</v>
      </c>
      <c r="AH1391">
        <f>VLOOKUP($A1391,眼底和Gensini!$A:$L,12,0)</f>
        <v>32</v>
      </c>
    </row>
    <row r="1392" spans="1:34" x14ac:dyDescent="0.25">
      <c r="A1392">
        <v>426458</v>
      </c>
      <c r="B1392">
        <v>71</v>
      </c>
      <c r="C1392">
        <v>2</v>
      </c>
      <c r="D1392" t="s">
        <v>40</v>
      </c>
      <c r="E1392" t="s">
        <v>40</v>
      </c>
      <c r="F1392">
        <v>0</v>
      </c>
      <c r="G1392" t="s">
        <v>137</v>
      </c>
      <c r="H1392" t="s">
        <v>92</v>
      </c>
      <c r="I1392" t="s">
        <v>108</v>
      </c>
      <c r="J1392" t="s">
        <v>118</v>
      </c>
      <c r="K1392" t="s">
        <v>114</v>
      </c>
      <c r="L1392" t="s">
        <v>41</v>
      </c>
      <c r="M1392" t="s">
        <v>40</v>
      </c>
      <c r="N1392">
        <v>1</v>
      </c>
      <c r="O1392">
        <v>8.56</v>
      </c>
      <c r="P1392">
        <v>4.4000000000000004</v>
      </c>
      <c r="Q1392">
        <v>6</v>
      </c>
      <c r="R1392" t="s">
        <v>52</v>
      </c>
      <c r="S1392">
        <v>54</v>
      </c>
      <c r="T1392">
        <v>292</v>
      </c>
      <c r="U1392">
        <v>163</v>
      </c>
      <c r="V1392">
        <v>69</v>
      </c>
      <c r="W1392">
        <v>1.5</v>
      </c>
      <c r="X1392">
        <f>VLOOKUP(A1392,眼底和Gensini!$A:$L,2,0)</f>
        <v>0.63449999999999895</v>
      </c>
      <c r="Y1392">
        <f>VLOOKUP($A1392,眼底和Gensini!$A:$L,2,0)</f>
        <v>0.63449999999999895</v>
      </c>
      <c r="Z1392">
        <f>VLOOKUP($A1392,眼底和Gensini!$A:$L,4,0)</f>
        <v>64.5</v>
      </c>
      <c r="AA1392">
        <f>VLOOKUP($A1392,眼底和Gensini!$A:$L,5,0)</f>
        <v>74.5</v>
      </c>
      <c r="AB1392">
        <f>VLOOKUP($A1392,眼底和Gensini!$A:$L,6,0)</f>
        <v>102.5</v>
      </c>
      <c r="AC1392">
        <f>VLOOKUP($A1392,眼底和Gensini!$A:$L,7,0)</f>
        <v>96.5</v>
      </c>
      <c r="AD1392">
        <f>VLOOKUP($A1392,眼底和Gensini!$A:$L,8,0)</f>
        <v>1.5175000000000001</v>
      </c>
      <c r="AE1392">
        <f>VLOOKUP($A1392,眼底和Gensini!$A:$L,9,0)</f>
        <v>1.5625</v>
      </c>
      <c r="AF1392">
        <f>VLOOKUP($A1392,眼底和Gensini!$A:$L,10,0)</f>
        <v>1.0085999999999999</v>
      </c>
      <c r="AG1392">
        <f>VLOOKUP($A1392,眼底和Gensini!$A:$L,11,0)</f>
        <v>1.30515</v>
      </c>
      <c r="AH1392">
        <f>VLOOKUP($A1392,眼底和Gensini!$A:$L,12,0)</f>
        <v>6</v>
      </c>
    </row>
    <row r="1393" spans="1:34" x14ac:dyDescent="0.25">
      <c r="A1393">
        <v>426584</v>
      </c>
      <c r="B1393">
        <v>61</v>
      </c>
      <c r="C1393">
        <v>2</v>
      </c>
      <c r="D1393" t="s">
        <v>40</v>
      </c>
      <c r="E1393" t="s">
        <v>41</v>
      </c>
      <c r="F1393">
        <v>0</v>
      </c>
      <c r="G1393" t="s">
        <v>133</v>
      </c>
      <c r="H1393" t="s">
        <v>179</v>
      </c>
      <c r="I1393" t="s">
        <v>114</v>
      </c>
      <c r="J1393" t="s">
        <v>111</v>
      </c>
      <c r="K1393" t="s">
        <v>44</v>
      </c>
      <c r="L1393" t="s">
        <v>41</v>
      </c>
      <c r="M1393" t="s">
        <v>41</v>
      </c>
      <c r="N1393">
        <v>1</v>
      </c>
      <c r="O1393">
        <v>6.52</v>
      </c>
      <c r="P1393">
        <v>4.5</v>
      </c>
      <c r="Q1393">
        <v>4</v>
      </c>
      <c r="R1393" t="e">
        <v>#N/A</v>
      </c>
      <c r="S1393">
        <v>77</v>
      </c>
      <c r="T1393">
        <v>205</v>
      </c>
      <c r="U1393">
        <v>142</v>
      </c>
      <c r="V1393">
        <v>63</v>
      </c>
      <c r="W1393">
        <v>3.4</v>
      </c>
      <c r="X1393">
        <f>VLOOKUP(A1393,眼底和Gensini!$A:$L,2,0)</f>
        <v>0.76749999999999996</v>
      </c>
      <c r="Y1393">
        <f>VLOOKUP($A1393,眼底和Gensini!$A:$L,2,0)</f>
        <v>0.76749999999999996</v>
      </c>
      <c r="Z1393">
        <f>VLOOKUP($A1393,眼底和Gensini!$A:$L,4,0)</f>
        <v>42.5</v>
      </c>
      <c r="AA1393">
        <f>VLOOKUP($A1393,眼底和Gensini!$A:$L,5,0)</f>
        <v>44.5</v>
      </c>
      <c r="AB1393">
        <f>VLOOKUP($A1393,眼底和Gensini!$A:$L,6,0)</f>
        <v>55.5</v>
      </c>
      <c r="AC1393">
        <f>VLOOKUP($A1393,眼底和Gensini!$A:$L,7,0)</f>
        <v>54.5</v>
      </c>
      <c r="AD1393">
        <f>VLOOKUP($A1393,眼底和Gensini!$A:$L,8,0)</f>
        <v>1.3694999999999999</v>
      </c>
      <c r="AE1393">
        <f>VLOOKUP($A1393,眼底和Gensini!$A:$L,9,0)</f>
        <v>1.4325000000000001</v>
      </c>
      <c r="AF1393">
        <f>VLOOKUP($A1393,眼底和Gensini!$A:$L,10,0)</f>
        <v>0.74790000000000001</v>
      </c>
      <c r="AG1393">
        <f>VLOOKUP($A1393,眼底和Gensini!$A:$L,11,0)</f>
        <v>0.97614999999999996</v>
      </c>
      <c r="AH1393">
        <f>VLOOKUP($A1393,眼底和Gensini!$A:$L,12,0)</f>
        <v>4</v>
      </c>
    </row>
    <row r="1394" spans="1:34" x14ac:dyDescent="0.25">
      <c r="A1394">
        <v>406495</v>
      </c>
      <c r="B1394">
        <v>61</v>
      </c>
      <c r="C1394">
        <v>1</v>
      </c>
      <c r="D1394" t="s">
        <v>40</v>
      </c>
      <c r="E1394" t="s">
        <v>41</v>
      </c>
      <c r="F1394">
        <v>0</v>
      </c>
      <c r="G1394" t="s">
        <v>88</v>
      </c>
      <c r="H1394" t="s">
        <v>58</v>
      </c>
      <c r="I1394" t="s">
        <v>72</v>
      </c>
      <c r="J1394" t="s">
        <v>111</v>
      </c>
      <c r="K1394" t="s">
        <v>76</v>
      </c>
      <c r="L1394" t="s">
        <v>41</v>
      </c>
      <c r="M1394" t="s">
        <v>41</v>
      </c>
      <c r="N1394">
        <v>1</v>
      </c>
      <c r="O1394">
        <v>4.6900000000000004</v>
      </c>
      <c r="P1394">
        <v>5.4</v>
      </c>
      <c r="Q1394">
        <v>38</v>
      </c>
      <c r="R1394">
        <v>0.4</v>
      </c>
      <c r="S1394">
        <v>72</v>
      </c>
      <c r="T1394">
        <v>280</v>
      </c>
      <c r="U1394">
        <v>190</v>
      </c>
      <c r="V1394">
        <v>84</v>
      </c>
      <c r="W1394">
        <v>1.4</v>
      </c>
      <c r="X1394">
        <f>VLOOKUP(A1394,眼底和Gensini!$A:$L,2,0)</f>
        <v>0.80899999999999905</v>
      </c>
      <c r="Y1394">
        <f>VLOOKUP($A1394,眼底和Gensini!$A:$L,2,0)</f>
        <v>0.80899999999999905</v>
      </c>
      <c r="Z1394">
        <f>VLOOKUP($A1394,眼底和Gensini!$A:$L,4,0)</f>
        <v>64.5</v>
      </c>
      <c r="AA1394">
        <f>VLOOKUP($A1394,眼底和Gensini!$A:$L,5,0)</f>
        <v>61.5</v>
      </c>
      <c r="AB1394">
        <f>VLOOKUP($A1394,眼底和Gensini!$A:$L,6,0)</f>
        <v>79.5</v>
      </c>
      <c r="AC1394">
        <f>VLOOKUP($A1394,眼底和Gensini!$A:$L,7,0)</f>
        <v>86.5</v>
      </c>
      <c r="AD1394">
        <f>VLOOKUP($A1394,眼底和Gensini!$A:$L,8,0)</f>
        <v>1.5720000000000001</v>
      </c>
      <c r="AE1394">
        <f>VLOOKUP($A1394,眼底和Gensini!$A:$L,9,0)</f>
        <v>1.6134999999999999</v>
      </c>
      <c r="AF1394">
        <f>VLOOKUP($A1394,眼底和Gensini!$A:$L,10,0)</f>
        <v>0.89739999999999998</v>
      </c>
      <c r="AG1394">
        <f>VLOOKUP($A1394,眼底和Gensini!$A:$L,11,0)</f>
        <v>1.3575999999999999</v>
      </c>
      <c r="AH1394">
        <f>VLOOKUP($A1394,眼底和Gensini!$A:$L,12,0)</f>
        <v>38</v>
      </c>
    </row>
    <row r="1395" spans="1:34" x14ac:dyDescent="0.25">
      <c r="A1395">
        <v>86762</v>
      </c>
      <c r="B1395">
        <v>62</v>
      </c>
      <c r="C1395">
        <v>2</v>
      </c>
      <c r="D1395" t="s">
        <v>40</v>
      </c>
      <c r="E1395" t="s">
        <v>40</v>
      </c>
      <c r="F1395">
        <v>0</v>
      </c>
      <c r="G1395" t="s">
        <v>98</v>
      </c>
      <c r="H1395" t="s">
        <v>51</v>
      </c>
      <c r="I1395" t="s">
        <v>83</v>
      </c>
      <c r="J1395" t="s">
        <v>142</v>
      </c>
      <c r="K1395" t="s">
        <v>49</v>
      </c>
      <c r="L1395" t="s">
        <v>41</v>
      </c>
      <c r="M1395" t="s">
        <v>41</v>
      </c>
      <c r="N1395">
        <v>1</v>
      </c>
      <c r="O1395">
        <v>2.8</v>
      </c>
      <c r="P1395">
        <v>5.7</v>
      </c>
      <c r="Q1395">
        <v>0</v>
      </c>
      <c r="R1395" t="s">
        <v>52</v>
      </c>
      <c r="S1395">
        <v>45</v>
      </c>
      <c r="T1395">
        <v>185</v>
      </c>
      <c r="U1395">
        <v>143</v>
      </c>
      <c r="V1395">
        <v>61</v>
      </c>
      <c r="W1395">
        <v>2.9</v>
      </c>
      <c r="X1395">
        <f>VLOOKUP(A1395,眼底和Gensini!$A:$L,2,0)</f>
        <v>0.82</v>
      </c>
      <c r="Y1395">
        <f>VLOOKUP($A1395,眼底和Gensini!$A:$L,2,0)</f>
        <v>0.82</v>
      </c>
      <c r="Z1395">
        <f>VLOOKUP($A1395,眼底和Gensini!$A:$L,4,0)</f>
        <v>55</v>
      </c>
      <c r="AA1395">
        <f>VLOOKUP($A1395,眼底和Gensini!$A:$L,5,0)</f>
        <v>60</v>
      </c>
      <c r="AB1395">
        <f>VLOOKUP($A1395,眼底和Gensini!$A:$L,6,0)</f>
        <v>67</v>
      </c>
      <c r="AC1395">
        <f>VLOOKUP($A1395,眼底和Gensini!$A:$L,7,0)</f>
        <v>86.5</v>
      </c>
      <c r="AD1395">
        <f>VLOOKUP($A1395,眼底和Gensini!$A:$L,8,0)</f>
        <v>1.58099999999999</v>
      </c>
      <c r="AE1395">
        <f>VLOOKUP($A1395,眼底和Gensini!$A:$L,9,0)</f>
        <v>1.6104999999999901</v>
      </c>
      <c r="AF1395">
        <f>VLOOKUP($A1395,眼底和Gensini!$A:$L,10,0)</f>
        <v>1.0270999999999999</v>
      </c>
      <c r="AG1395">
        <f>VLOOKUP($A1395,眼底和Gensini!$A:$L,11,0)</f>
        <v>1.2237</v>
      </c>
      <c r="AH1395">
        <f>VLOOKUP($A1395,眼底和Gensini!$A:$L,12,0)</f>
        <v>0</v>
      </c>
    </row>
    <row r="1396" spans="1:34" x14ac:dyDescent="0.25">
      <c r="A1396">
        <v>426258</v>
      </c>
      <c r="B1396">
        <v>50</v>
      </c>
      <c r="C1396">
        <v>2</v>
      </c>
      <c r="D1396" t="s">
        <v>40</v>
      </c>
      <c r="E1396" t="s">
        <v>41</v>
      </c>
      <c r="F1396">
        <v>0</v>
      </c>
      <c r="G1396" t="s">
        <v>153</v>
      </c>
      <c r="H1396" t="s">
        <v>74</v>
      </c>
      <c r="I1396" t="s">
        <v>72</v>
      </c>
      <c r="J1396" t="s">
        <v>147</v>
      </c>
      <c r="K1396" t="s">
        <v>67</v>
      </c>
      <c r="L1396" t="s">
        <v>40</v>
      </c>
      <c r="M1396" t="s">
        <v>41</v>
      </c>
      <c r="N1396">
        <v>1</v>
      </c>
      <c r="O1396">
        <v>5.26</v>
      </c>
      <c r="P1396">
        <v>5.4</v>
      </c>
      <c r="Q1396">
        <v>0</v>
      </c>
      <c r="R1396" t="s">
        <v>52</v>
      </c>
      <c r="S1396">
        <v>48</v>
      </c>
      <c r="T1396">
        <v>300</v>
      </c>
      <c r="U1396">
        <v>130</v>
      </c>
      <c r="V1396">
        <v>45</v>
      </c>
      <c r="W1396">
        <v>3.2</v>
      </c>
      <c r="X1396">
        <f>VLOOKUP(A1396,眼底和Gensini!$A:$L,2,0)</f>
        <v>0.82199999999999995</v>
      </c>
      <c r="Y1396">
        <f>VLOOKUP($A1396,眼底和Gensini!$A:$L,2,0)</f>
        <v>0.82199999999999995</v>
      </c>
      <c r="Z1396">
        <f>VLOOKUP($A1396,眼底和Gensini!$A:$L,4,0)</f>
        <v>57.5</v>
      </c>
      <c r="AA1396">
        <f>VLOOKUP($A1396,眼底和Gensini!$A:$L,5,0)</f>
        <v>51</v>
      </c>
      <c r="AB1396">
        <f>VLOOKUP($A1396,眼底和Gensini!$A:$L,6,0)</f>
        <v>70.5</v>
      </c>
      <c r="AC1396">
        <f>VLOOKUP($A1396,眼底和Gensini!$A:$L,7,0)</f>
        <v>83.5</v>
      </c>
      <c r="AD1396">
        <f>VLOOKUP($A1396,眼底和Gensini!$A:$L,8,0)</f>
        <v>1.6890000000000001</v>
      </c>
      <c r="AE1396">
        <f>VLOOKUP($A1396,眼底和Gensini!$A:$L,9,0)</f>
        <v>1.66149999999999</v>
      </c>
      <c r="AF1396">
        <f>VLOOKUP($A1396,眼底和Gensini!$A:$L,10,0)</f>
        <v>1.4441999999999999</v>
      </c>
      <c r="AG1396">
        <f>VLOOKUP($A1396,眼底和Gensini!$A:$L,11,0)</f>
        <v>1.2622</v>
      </c>
      <c r="AH1396">
        <f>VLOOKUP($A1396,眼底和Gensini!$A:$L,12,0)</f>
        <v>0</v>
      </c>
    </row>
    <row r="1397" spans="1:34" x14ac:dyDescent="0.25">
      <c r="A1397">
        <v>363294</v>
      </c>
      <c r="B1397">
        <v>52</v>
      </c>
      <c r="C1397">
        <v>2</v>
      </c>
      <c r="D1397" t="s">
        <v>40</v>
      </c>
      <c r="E1397" t="s">
        <v>40</v>
      </c>
      <c r="F1397">
        <v>0</v>
      </c>
      <c r="G1397" t="s">
        <v>98</v>
      </c>
      <c r="H1397" t="s">
        <v>95</v>
      </c>
      <c r="I1397" t="s">
        <v>72</v>
      </c>
      <c r="J1397" t="s">
        <v>162</v>
      </c>
      <c r="K1397" t="s">
        <v>76</v>
      </c>
      <c r="L1397" t="s">
        <v>40</v>
      </c>
      <c r="M1397" t="s">
        <v>40</v>
      </c>
      <c r="N1397">
        <v>1</v>
      </c>
      <c r="O1397">
        <v>3.81</v>
      </c>
      <c r="P1397">
        <v>6.4</v>
      </c>
      <c r="Q1397">
        <v>0</v>
      </c>
      <c r="R1397" t="s">
        <v>52</v>
      </c>
      <c r="S1397">
        <v>64</v>
      </c>
      <c r="T1397">
        <v>336</v>
      </c>
      <c r="U1397">
        <v>207</v>
      </c>
      <c r="V1397">
        <v>164</v>
      </c>
      <c r="W1397">
        <v>1.7</v>
      </c>
      <c r="X1397">
        <f>VLOOKUP(A1397,眼底和Gensini!$A:$L,2,0)</f>
        <v>0.85599999999999898</v>
      </c>
      <c r="Y1397">
        <f>VLOOKUP($A1397,眼底和Gensini!$A:$L,2,0)</f>
        <v>0.85599999999999898</v>
      </c>
      <c r="Z1397">
        <f>VLOOKUP($A1397,眼底和Gensini!$A:$L,4,0)</f>
        <v>85</v>
      </c>
      <c r="AA1397">
        <f>VLOOKUP($A1397,眼底和Gensini!$A:$L,5,0)</f>
        <v>81.5</v>
      </c>
      <c r="AB1397">
        <f>VLOOKUP($A1397,眼底和Gensini!$A:$L,6,0)</f>
        <v>100.5</v>
      </c>
      <c r="AC1397">
        <f>VLOOKUP($A1397,眼底和Gensini!$A:$L,7,0)</f>
        <v>118</v>
      </c>
      <c r="AD1397">
        <f>VLOOKUP($A1397,眼底和Gensini!$A:$L,8,0)</f>
        <v>1.6324999999999901</v>
      </c>
      <c r="AE1397">
        <f>VLOOKUP($A1397,眼底和Gensini!$A:$L,9,0)</f>
        <v>1.6575</v>
      </c>
      <c r="AF1397">
        <f>VLOOKUP($A1397,眼底和Gensini!$A:$L,10,0)</f>
        <v>1.04335</v>
      </c>
      <c r="AG1397">
        <f>VLOOKUP($A1397,眼底和Gensini!$A:$L,11,0)</f>
        <v>0.94904999999999995</v>
      </c>
      <c r="AH1397">
        <f>VLOOKUP($A1397,眼底和Gensini!$A:$L,12,0)</f>
        <v>0</v>
      </c>
    </row>
    <row r="1398" spans="1:34" x14ac:dyDescent="0.25">
      <c r="A1398">
        <v>382309</v>
      </c>
      <c r="B1398">
        <v>36</v>
      </c>
      <c r="C1398">
        <v>1</v>
      </c>
      <c r="D1398" t="s">
        <v>41</v>
      </c>
      <c r="E1398" t="s">
        <v>40</v>
      </c>
      <c r="F1398">
        <v>0</v>
      </c>
      <c r="G1398" t="s">
        <v>88</v>
      </c>
      <c r="H1398" t="s">
        <v>83</v>
      </c>
      <c r="I1398" t="s">
        <v>76</v>
      </c>
      <c r="J1398" t="s">
        <v>90</v>
      </c>
      <c r="K1398" t="s">
        <v>60</v>
      </c>
      <c r="L1398" t="s">
        <v>40</v>
      </c>
      <c r="M1398" t="s">
        <v>40</v>
      </c>
      <c r="N1398">
        <v>1</v>
      </c>
      <c r="O1398">
        <v>2.58</v>
      </c>
      <c r="P1398">
        <v>5.0999999999999996</v>
      </c>
      <c r="Q1398">
        <v>0</v>
      </c>
      <c r="R1398" t="s">
        <v>52</v>
      </c>
      <c r="S1398">
        <v>109</v>
      </c>
      <c r="T1398">
        <v>387</v>
      </c>
      <c r="U1398">
        <v>159</v>
      </c>
      <c r="V1398">
        <v>135</v>
      </c>
      <c r="W1398">
        <v>1.9</v>
      </c>
      <c r="X1398">
        <f>VLOOKUP(A1398,眼底和Gensini!$A:$L,2,0)</f>
        <v>0.67749999999999999</v>
      </c>
      <c r="Y1398">
        <f>VLOOKUP($A1398,眼底和Gensini!$A:$L,2,0)</f>
        <v>0.67749999999999999</v>
      </c>
      <c r="Z1398">
        <f>VLOOKUP($A1398,眼底和Gensini!$A:$L,4,0)</f>
        <v>53</v>
      </c>
      <c r="AA1398">
        <f>VLOOKUP($A1398,眼底和Gensini!$A:$L,5,0)</f>
        <v>53</v>
      </c>
      <c r="AB1398">
        <f>VLOOKUP($A1398,眼底和Gensini!$A:$L,6,0)</f>
        <v>78.5</v>
      </c>
      <c r="AC1398">
        <f>VLOOKUP($A1398,眼底和Gensini!$A:$L,7,0)</f>
        <v>89</v>
      </c>
      <c r="AD1398">
        <f>VLOOKUP($A1398,眼底和Gensini!$A:$L,8,0)</f>
        <v>1.6139999999999901</v>
      </c>
      <c r="AE1398">
        <f>VLOOKUP($A1398,眼底和Gensini!$A:$L,9,0)</f>
        <v>1.6375</v>
      </c>
      <c r="AF1398">
        <f>VLOOKUP($A1398,眼底和Gensini!$A:$L,10,0)</f>
        <v>1.0449999999999999</v>
      </c>
      <c r="AG1398">
        <f>VLOOKUP($A1398,眼底和Gensini!$A:$L,11,0)</f>
        <v>1.2745</v>
      </c>
      <c r="AH1398">
        <f>VLOOKUP($A1398,眼底和Gensini!$A:$L,12,0)</f>
        <v>0</v>
      </c>
    </row>
    <row r="1399" spans="1:34" x14ac:dyDescent="0.25">
      <c r="A1399">
        <v>402407</v>
      </c>
      <c r="B1399">
        <v>43</v>
      </c>
      <c r="C1399">
        <v>1</v>
      </c>
      <c r="D1399" t="s">
        <v>40</v>
      </c>
      <c r="E1399" t="s">
        <v>41</v>
      </c>
      <c r="F1399">
        <v>0</v>
      </c>
      <c r="G1399" t="s">
        <v>91</v>
      </c>
      <c r="H1399" t="s">
        <v>115</v>
      </c>
      <c r="I1399" t="s">
        <v>89</v>
      </c>
      <c r="J1399" t="s">
        <v>118</v>
      </c>
      <c r="K1399" t="s">
        <v>92</v>
      </c>
      <c r="L1399" t="s">
        <v>41</v>
      </c>
      <c r="M1399" t="s">
        <v>41</v>
      </c>
      <c r="N1399">
        <v>1</v>
      </c>
      <c r="O1399">
        <v>2.99</v>
      </c>
      <c r="P1399">
        <v>7.1</v>
      </c>
      <c r="Q1399">
        <v>32</v>
      </c>
      <c r="R1399" t="s">
        <v>52</v>
      </c>
      <c r="S1399">
        <v>77</v>
      </c>
      <c r="T1399">
        <v>317</v>
      </c>
      <c r="U1399">
        <v>200</v>
      </c>
      <c r="V1399">
        <v>72</v>
      </c>
      <c r="W1399">
        <v>1.1000000000000001</v>
      </c>
      <c r="X1399">
        <f>VLOOKUP(A1399,眼底和Gensini!$A:$L,2,0)</f>
        <v>0.64700000000000002</v>
      </c>
      <c r="Y1399">
        <f>VLOOKUP($A1399,眼底和Gensini!$A:$L,2,0)</f>
        <v>0.64700000000000002</v>
      </c>
      <c r="Z1399">
        <f>VLOOKUP($A1399,眼底和Gensini!$A:$L,4,0)</f>
        <v>66.5</v>
      </c>
      <c r="AA1399">
        <f>VLOOKUP($A1399,眼底和Gensini!$A:$L,5,0)</f>
        <v>59</v>
      </c>
      <c r="AB1399">
        <f>VLOOKUP($A1399,眼底和Gensini!$A:$L,6,0)</f>
        <v>103.5</v>
      </c>
      <c r="AC1399">
        <f>VLOOKUP($A1399,眼底和Gensini!$A:$L,7,0)</f>
        <v>99.5</v>
      </c>
      <c r="AD1399">
        <f>VLOOKUP($A1399,眼底和Gensini!$A:$L,8,0)</f>
        <v>1.6164999999999901</v>
      </c>
      <c r="AE1399">
        <f>VLOOKUP($A1399,眼底和Gensini!$A:$L,9,0)</f>
        <v>1.6125</v>
      </c>
      <c r="AF1399">
        <f>VLOOKUP($A1399,眼底和Gensini!$A:$L,10,0)</f>
        <v>1.4079999999999999</v>
      </c>
      <c r="AG1399">
        <f>VLOOKUP($A1399,眼底和Gensini!$A:$L,11,0)</f>
        <v>1.83725</v>
      </c>
      <c r="AH1399">
        <f>VLOOKUP($A1399,眼底和Gensini!$A:$L,12,0)</f>
        <v>32</v>
      </c>
    </row>
    <row r="1400" spans="1:34" x14ac:dyDescent="0.25">
      <c r="A1400">
        <v>353343</v>
      </c>
      <c r="B1400">
        <v>47</v>
      </c>
      <c r="C1400">
        <v>1</v>
      </c>
      <c r="D1400" t="s">
        <v>41</v>
      </c>
      <c r="E1400" t="s">
        <v>41</v>
      </c>
      <c r="F1400">
        <v>0</v>
      </c>
      <c r="G1400" t="s">
        <v>87</v>
      </c>
      <c r="H1400" t="s">
        <v>121</v>
      </c>
      <c r="I1400" t="s">
        <v>51</v>
      </c>
      <c r="J1400" t="s">
        <v>142</v>
      </c>
      <c r="K1400" t="s">
        <v>55</v>
      </c>
      <c r="L1400" t="s">
        <v>41</v>
      </c>
      <c r="M1400" t="s">
        <v>41</v>
      </c>
      <c r="N1400">
        <v>1</v>
      </c>
      <c r="O1400">
        <v>3.52</v>
      </c>
      <c r="P1400">
        <v>4.8</v>
      </c>
      <c r="Q1400">
        <v>38</v>
      </c>
      <c r="R1400">
        <v>3.5</v>
      </c>
      <c r="S1400">
        <v>65</v>
      </c>
      <c r="T1400">
        <v>334</v>
      </c>
      <c r="U1400">
        <v>180</v>
      </c>
      <c r="V1400">
        <v>170</v>
      </c>
      <c r="W1400">
        <v>0.7</v>
      </c>
      <c r="X1400">
        <f>VLOOKUP(A1400,眼底和Gensini!$A:$L,2,0)</f>
        <v>0.72049999999999903</v>
      </c>
      <c r="Y1400">
        <f>VLOOKUP($A1400,眼底和Gensini!$A:$L,2,0)</f>
        <v>0.72049999999999903</v>
      </c>
      <c r="Z1400">
        <f>VLOOKUP($A1400,眼底和Gensini!$A:$L,4,0)</f>
        <v>51</v>
      </c>
      <c r="AA1400">
        <f>VLOOKUP($A1400,眼底和Gensini!$A:$L,5,0)</f>
        <v>57.5</v>
      </c>
      <c r="AB1400">
        <f>VLOOKUP($A1400,眼底和Gensini!$A:$L,6,0)</f>
        <v>71</v>
      </c>
      <c r="AC1400">
        <f>VLOOKUP($A1400,眼底和Gensini!$A:$L,7,0)</f>
        <v>86.5</v>
      </c>
      <c r="AD1400">
        <f>VLOOKUP($A1400,眼底和Gensini!$A:$L,8,0)</f>
        <v>1.5654999999999899</v>
      </c>
      <c r="AE1400">
        <f>VLOOKUP($A1400,眼底和Gensini!$A:$L,9,0)</f>
        <v>1.5865</v>
      </c>
      <c r="AF1400">
        <f>VLOOKUP($A1400,眼底和Gensini!$A:$L,10,0)</f>
        <v>0.67230000000000001</v>
      </c>
      <c r="AG1400">
        <f>VLOOKUP($A1400,眼底和Gensini!$A:$L,11,0)</f>
        <v>1.1144000000000001</v>
      </c>
      <c r="AH1400">
        <f>VLOOKUP($A1400,眼底和Gensini!$A:$L,12,0)</f>
        <v>38</v>
      </c>
    </row>
    <row r="1401" spans="1:34" x14ac:dyDescent="0.25">
      <c r="A1401">
        <v>371902</v>
      </c>
      <c r="B1401">
        <v>59</v>
      </c>
      <c r="C1401">
        <v>1</v>
      </c>
      <c r="D1401" t="s">
        <v>41</v>
      </c>
      <c r="E1401" t="s">
        <v>41</v>
      </c>
      <c r="F1401">
        <v>0</v>
      </c>
      <c r="G1401" t="s">
        <v>110</v>
      </c>
      <c r="H1401" t="s">
        <v>66</v>
      </c>
      <c r="I1401" t="s">
        <v>80</v>
      </c>
      <c r="J1401" t="s">
        <v>97</v>
      </c>
      <c r="K1401" t="s">
        <v>76</v>
      </c>
      <c r="L1401" t="s">
        <v>41</v>
      </c>
      <c r="M1401" t="s">
        <v>40</v>
      </c>
      <c r="N1401">
        <v>1</v>
      </c>
      <c r="O1401">
        <v>3.78</v>
      </c>
      <c r="P1401">
        <v>4.8</v>
      </c>
      <c r="Q1401">
        <v>80</v>
      </c>
      <c r="R1401">
        <v>8.9</v>
      </c>
      <c r="S1401">
        <v>70</v>
      </c>
      <c r="T1401">
        <v>438</v>
      </c>
      <c r="U1401">
        <v>167</v>
      </c>
      <c r="V1401">
        <v>121</v>
      </c>
      <c r="W1401">
        <v>2.7</v>
      </c>
      <c r="X1401">
        <f>VLOOKUP(A1401,眼底和Gensini!$A:$L,2,0)</f>
        <v>0.85399999999999898</v>
      </c>
      <c r="Y1401">
        <f>VLOOKUP($A1401,眼底和Gensini!$A:$L,2,0)</f>
        <v>0.85399999999999898</v>
      </c>
      <c r="Z1401">
        <f>VLOOKUP($A1401,眼底和Gensini!$A:$L,4,0)</f>
        <v>49</v>
      </c>
      <c r="AA1401">
        <f>VLOOKUP($A1401,眼底和Gensini!$A:$L,5,0)</f>
        <v>58.5</v>
      </c>
      <c r="AB1401">
        <f>VLOOKUP($A1401,眼底和Gensini!$A:$L,6,0)</f>
        <v>57.5</v>
      </c>
      <c r="AC1401">
        <f>VLOOKUP($A1401,眼底和Gensini!$A:$L,7,0)</f>
        <v>69.5</v>
      </c>
      <c r="AD1401">
        <f>VLOOKUP($A1401,眼底和Gensini!$A:$L,8,0)</f>
        <v>1.51799999999999</v>
      </c>
      <c r="AE1401">
        <f>VLOOKUP($A1401,眼底和Gensini!$A:$L,9,0)</f>
        <v>1.5699999999999901</v>
      </c>
      <c r="AF1401">
        <f>VLOOKUP($A1401,眼底和Gensini!$A:$L,10,0)</f>
        <v>1.5952999999999999</v>
      </c>
      <c r="AG1401">
        <f>VLOOKUP($A1401,眼底和Gensini!$A:$L,11,0)</f>
        <v>1.1343000000000001</v>
      </c>
      <c r="AH1401">
        <f>VLOOKUP($A1401,眼底和Gensini!$A:$L,12,0)</f>
        <v>80</v>
      </c>
    </row>
    <row r="1402" spans="1:34" x14ac:dyDescent="0.25">
      <c r="A1402">
        <v>281553</v>
      </c>
      <c r="B1402">
        <v>70</v>
      </c>
      <c r="C1402">
        <v>1</v>
      </c>
      <c r="D1402" t="s">
        <v>41</v>
      </c>
      <c r="E1402" t="s">
        <v>41</v>
      </c>
      <c r="F1402">
        <v>0</v>
      </c>
      <c r="G1402" t="s">
        <v>124</v>
      </c>
      <c r="H1402" t="s">
        <v>43</v>
      </c>
      <c r="I1402" t="s">
        <v>72</v>
      </c>
      <c r="J1402" t="s">
        <v>106</v>
      </c>
      <c r="K1402" t="s">
        <v>63</v>
      </c>
      <c r="L1402" t="s">
        <v>40</v>
      </c>
      <c r="M1402" t="s">
        <v>40</v>
      </c>
      <c r="N1402">
        <v>1</v>
      </c>
      <c r="O1402">
        <v>7.11</v>
      </c>
      <c r="P1402">
        <v>6.3</v>
      </c>
      <c r="Q1402">
        <v>0</v>
      </c>
      <c r="R1402" t="s">
        <v>52</v>
      </c>
      <c r="S1402">
        <v>67</v>
      </c>
      <c r="T1402">
        <v>406</v>
      </c>
      <c r="U1402">
        <v>133</v>
      </c>
      <c r="V1402">
        <v>35</v>
      </c>
      <c r="W1402">
        <v>2.2000000000000002</v>
      </c>
      <c r="X1402">
        <f>VLOOKUP(A1402,眼底和Gensini!$A:$L,2,0)</f>
        <v>0.81099999999999905</v>
      </c>
      <c r="Y1402">
        <f>VLOOKUP($A1402,眼底和Gensini!$A:$L,2,0)</f>
        <v>0.81099999999999905</v>
      </c>
      <c r="Z1402">
        <f>VLOOKUP($A1402,眼底和Gensini!$A:$L,4,0)</f>
        <v>82</v>
      </c>
      <c r="AA1402">
        <f>VLOOKUP($A1402,眼底和Gensini!$A:$L,5,0)</f>
        <v>90</v>
      </c>
      <c r="AB1402">
        <f>VLOOKUP($A1402,眼底和Gensini!$A:$L,6,0)</f>
        <v>101</v>
      </c>
      <c r="AC1402">
        <f>VLOOKUP($A1402,眼底和Gensini!$A:$L,7,0)</f>
        <v>109</v>
      </c>
      <c r="AD1402">
        <f>VLOOKUP($A1402,眼底和Gensini!$A:$L,8,0)</f>
        <v>1.4790000000000001</v>
      </c>
      <c r="AE1402">
        <f>VLOOKUP($A1402,眼底和Gensini!$A:$L,9,0)</f>
        <v>1.5609999999999999</v>
      </c>
      <c r="AF1402">
        <f>VLOOKUP($A1402,眼底和Gensini!$A:$L,10,0)</f>
        <v>0.63460000000000005</v>
      </c>
      <c r="AG1402">
        <f>VLOOKUP($A1402,眼底和Gensini!$A:$L,11,0)</f>
        <v>1.361</v>
      </c>
      <c r="AH1402">
        <f>VLOOKUP($A1402,眼底和Gensini!$A:$L,12,0)</f>
        <v>0</v>
      </c>
    </row>
    <row r="1403" spans="1:34" x14ac:dyDescent="0.25">
      <c r="A1403">
        <v>232301</v>
      </c>
      <c r="B1403">
        <v>76</v>
      </c>
      <c r="C1403">
        <v>2</v>
      </c>
      <c r="D1403" t="s">
        <v>41</v>
      </c>
      <c r="E1403" t="s">
        <v>41</v>
      </c>
      <c r="F1403">
        <v>0</v>
      </c>
      <c r="G1403" t="s">
        <v>47</v>
      </c>
      <c r="H1403" t="s">
        <v>89</v>
      </c>
      <c r="I1403" t="s">
        <v>72</v>
      </c>
      <c r="J1403" t="s">
        <v>133</v>
      </c>
      <c r="K1403" t="s">
        <v>58</v>
      </c>
      <c r="L1403" t="s">
        <v>40</v>
      </c>
      <c r="M1403" t="s">
        <v>40</v>
      </c>
      <c r="N1403">
        <v>1</v>
      </c>
      <c r="O1403">
        <v>4.16</v>
      </c>
      <c r="P1403">
        <v>6.1</v>
      </c>
      <c r="Q1403">
        <v>82</v>
      </c>
      <c r="R1403" t="e">
        <v>#N/A</v>
      </c>
      <c r="S1403" t="e">
        <v>#N/A</v>
      </c>
      <c r="T1403" t="e">
        <v>#N/A</v>
      </c>
      <c r="U1403" t="e">
        <v>#N/A</v>
      </c>
      <c r="V1403" t="e">
        <v>#N/A</v>
      </c>
      <c r="W1403" t="e">
        <v>#N/A</v>
      </c>
      <c r="X1403">
        <f>VLOOKUP(A1403,眼底和Gensini!$A:$L,2,0)</f>
        <v>0.747</v>
      </c>
      <c r="Y1403">
        <f>VLOOKUP($A1403,眼底和Gensini!$A:$L,2,0)</f>
        <v>0.747</v>
      </c>
      <c r="Z1403">
        <f>VLOOKUP($A1403,眼底和Gensini!$A:$L,4,0)</f>
        <v>51</v>
      </c>
      <c r="AA1403">
        <f>VLOOKUP($A1403,眼底和Gensini!$A:$L,5,0)</f>
        <v>38</v>
      </c>
      <c r="AB1403">
        <f>VLOOKUP($A1403,眼底和Gensini!$A:$L,6,0)</f>
        <v>68</v>
      </c>
      <c r="AC1403">
        <f>VLOOKUP($A1403,眼底和Gensini!$A:$L,7,0)</f>
        <v>70</v>
      </c>
      <c r="AD1403">
        <f>VLOOKUP($A1403,眼底和Gensini!$A:$L,8,0)</f>
        <v>1.19949999999999</v>
      </c>
      <c r="AE1403">
        <f>VLOOKUP($A1403,眼底和Gensini!$A:$L,9,0)</f>
        <v>1.264</v>
      </c>
      <c r="AF1403">
        <f>VLOOKUP($A1403,眼底和Gensini!$A:$L,10,0)</f>
        <v>0.56909999999999905</v>
      </c>
      <c r="AG1403">
        <f>VLOOKUP($A1403,眼底和Gensini!$A:$L,11,0)</f>
        <v>0.70940000000000003</v>
      </c>
      <c r="AH1403">
        <f>VLOOKUP($A1403,眼底和Gensini!$A:$L,12,0)</f>
        <v>82</v>
      </c>
    </row>
    <row r="1404" spans="1:34" x14ac:dyDescent="0.25">
      <c r="A1404">
        <v>289589</v>
      </c>
      <c r="B1404">
        <v>64</v>
      </c>
      <c r="C1404">
        <v>1</v>
      </c>
      <c r="D1404" t="s">
        <v>41</v>
      </c>
      <c r="E1404" t="s">
        <v>41</v>
      </c>
      <c r="F1404">
        <v>0</v>
      </c>
      <c r="G1404" t="s">
        <v>87</v>
      </c>
      <c r="H1404" t="s">
        <v>72</v>
      </c>
      <c r="I1404" t="s">
        <v>51</v>
      </c>
      <c r="J1404" t="s">
        <v>109</v>
      </c>
      <c r="K1404" t="s">
        <v>43</v>
      </c>
      <c r="L1404" t="s">
        <v>41</v>
      </c>
      <c r="M1404" t="s">
        <v>40</v>
      </c>
      <c r="N1404">
        <v>1</v>
      </c>
      <c r="O1404">
        <v>3.06</v>
      </c>
      <c r="P1404">
        <v>5.3</v>
      </c>
      <c r="Q1404">
        <v>72</v>
      </c>
      <c r="R1404" t="e">
        <v>#N/A</v>
      </c>
      <c r="S1404">
        <v>70</v>
      </c>
      <c r="T1404">
        <v>367</v>
      </c>
      <c r="U1404">
        <v>151</v>
      </c>
      <c r="V1404">
        <v>79</v>
      </c>
      <c r="W1404">
        <v>2.5</v>
      </c>
      <c r="X1404">
        <f>VLOOKUP(A1404,眼底和Gensini!$A:$L,2,0)</f>
        <v>0.70099999999999996</v>
      </c>
      <c r="Y1404">
        <f>VLOOKUP($A1404,眼底和Gensini!$A:$L,2,0)</f>
        <v>0.70099999999999996</v>
      </c>
      <c r="Z1404">
        <f>VLOOKUP($A1404,眼底和Gensini!$A:$L,4,0)</f>
        <v>44</v>
      </c>
      <c r="AA1404">
        <f>VLOOKUP($A1404,眼底和Gensini!$A:$L,5,0)</f>
        <v>39.5</v>
      </c>
      <c r="AB1404">
        <f>VLOOKUP($A1404,眼底和Gensini!$A:$L,6,0)</f>
        <v>65</v>
      </c>
      <c r="AC1404">
        <f>VLOOKUP($A1404,眼底和Gensini!$A:$L,7,0)</f>
        <v>72</v>
      </c>
      <c r="AD1404">
        <f>VLOOKUP($A1404,眼底和Gensini!$A:$L,8,0)</f>
        <v>1.45349999999999</v>
      </c>
      <c r="AE1404">
        <f>VLOOKUP($A1404,眼底和Gensini!$A:$L,9,0)</f>
        <v>1.4724999999999999</v>
      </c>
      <c r="AF1404">
        <f>VLOOKUP($A1404,眼底和Gensini!$A:$L,10,0)</f>
        <v>0.58674999999999999</v>
      </c>
      <c r="AG1404">
        <f>VLOOKUP($A1404,眼底和Gensini!$A:$L,11,0)</f>
        <v>0.94224999999999903</v>
      </c>
      <c r="AH1404">
        <f>VLOOKUP($A1404,眼底和Gensini!$A:$L,12,0)</f>
        <v>72</v>
      </c>
    </row>
    <row r="1405" spans="1:34" x14ac:dyDescent="0.25">
      <c r="A1405">
        <v>426263</v>
      </c>
      <c r="B1405">
        <v>51</v>
      </c>
      <c r="C1405">
        <v>1</v>
      </c>
      <c r="D1405" t="s">
        <v>40</v>
      </c>
      <c r="E1405" t="s">
        <v>41</v>
      </c>
      <c r="F1405">
        <v>0</v>
      </c>
      <c r="G1405" t="s">
        <v>53</v>
      </c>
      <c r="H1405" t="s">
        <v>74</v>
      </c>
      <c r="I1405" t="s">
        <v>70</v>
      </c>
      <c r="J1405" t="s">
        <v>50</v>
      </c>
      <c r="K1405" t="s">
        <v>58</v>
      </c>
      <c r="L1405" t="s">
        <v>41</v>
      </c>
      <c r="M1405" t="s">
        <v>40</v>
      </c>
      <c r="N1405">
        <v>1</v>
      </c>
      <c r="O1405">
        <v>3.96</v>
      </c>
      <c r="P1405">
        <v>5.5</v>
      </c>
      <c r="Q1405">
        <v>14</v>
      </c>
      <c r="R1405" t="s">
        <v>52</v>
      </c>
      <c r="S1405">
        <v>82</v>
      </c>
      <c r="T1405">
        <v>355</v>
      </c>
      <c r="U1405">
        <v>154</v>
      </c>
      <c r="V1405">
        <v>197</v>
      </c>
      <c r="W1405">
        <v>3.8</v>
      </c>
      <c r="X1405">
        <f>VLOOKUP(A1405,眼底和Gensini!$A:$L,2,0)</f>
        <v>0.79449999999999998</v>
      </c>
      <c r="Y1405">
        <f>VLOOKUP($A1405,眼底和Gensini!$A:$L,2,0)</f>
        <v>0.79449999999999998</v>
      </c>
      <c r="Z1405">
        <f>VLOOKUP($A1405,眼底和Gensini!$A:$L,4,0)</f>
        <v>56.5</v>
      </c>
      <c r="AA1405">
        <f>VLOOKUP($A1405,眼底和Gensini!$A:$L,5,0)</f>
        <v>52</v>
      </c>
      <c r="AB1405">
        <f>VLOOKUP($A1405,眼底和Gensini!$A:$L,6,0)</f>
        <v>71.5</v>
      </c>
      <c r="AC1405">
        <f>VLOOKUP($A1405,眼底和Gensini!$A:$L,7,0)</f>
        <v>84</v>
      </c>
      <c r="AD1405">
        <f>VLOOKUP($A1405,眼底和Gensini!$A:$L,8,0)</f>
        <v>1.4329999999999901</v>
      </c>
      <c r="AE1405">
        <f>VLOOKUP($A1405,眼底和Gensini!$A:$L,9,0)</f>
        <v>1.4784999999999899</v>
      </c>
      <c r="AF1405">
        <f>VLOOKUP($A1405,眼底和Gensini!$A:$L,10,0)</f>
        <v>0.75985000000000003</v>
      </c>
      <c r="AG1405">
        <f>VLOOKUP($A1405,眼底和Gensini!$A:$L,11,0)</f>
        <v>1.19075</v>
      </c>
      <c r="AH1405">
        <f>VLOOKUP($A1405,眼底和Gensini!$A:$L,12,0)</f>
        <v>14</v>
      </c>
    </row>
    <row r="1406" spans="1:34" x14ac:dyDescent="0.25">
      <c r="A1406">
        <v>405568</v>
      </c>
      <c r="B1406">
        <v>42</v>
      </c>
      <c r="C1406">
        <v>1</v>
      </c>
      <c r="D1406" t="s">
        <v>40</v>
      </c>
      <c r="E1406" t="s">
        <v>41</v>
      </c>
      <c r="F1406">
        <v>0</v>
      </c>
      <c r="G1406" t="s">
        <v>88</v>
      </c>
      <c r="H1406" t="s">
        <v>72</v>
      </c>
      <c r="I1406" t="s">
        <v>43</v>
      </c>
      <c r="J1406" t="s">
        <v>75</v>
      </c>
      <c r="K1406" t="s">
        <v>63</v>
      </c>
      <c r="L1406" t="s">
        <v>41</v>
      </c>
      <c r="M1406" t="s">
        <v>40</v>
      </c>
      <c r="N1406">
        <v>1</v>
      </c>
      <c r="O1406">
        <v>3.29</v>
      </c>
      <c r="P1406">
        <v>5</v>
      </c>
      <c r="Q1406">
        <v>54</v>
      </c>
      <c r="R1406" t="s">
        <v>52</v>
      </c>
      <c r="S1406">
        <v>70</v>
      </c>
      <c r="T1406">
        <v>314</v>
      </c>
      <c r="U1406">
        <v>139</v>
      </c>
      <c r="V1406">
        <v>73</v>
      </c>
      <c r="W1406">
        <v>3.2</v>
      </c>
      <c r="X1406">
        <f>VLOOKUP(A1406,眼底和Gensini!$A:$L,2,0)</f>
        <v>0.76300000000000001</v>
      </c>
      <c r="Y1406">
        <f>VLOOKUP($A1406,眼底和Gensini!$A:$L,2,0)</f>
        <v>0.76300000000000001</v>
      </c>
      <c r="Z1406">
        <f>VLOOKUP($A1406,眼底和Gensini!$A:$L,4,0)</f>
        <v>70</v>
      </c>
      <c r="AA1406">
        <f>VLOOKUP($A1406,眼底和Gensini!$A:$L,5,0)</f>
        <v>53</v>
      </c>
      <c r="AB1406">
        <f>VLOOKUP($A1406,眼底和Gensini!$A:$L,6,0)</f>
        <v>92</v>
      </c>
      <c r="AC1406">
        <f>VLOOKUP($A1406,眼底和Gensini!$A:$L,7,0)</f>
        <v>107</v>
      </c>
      <c r="AD1406">
        <f>VLOOKUP($A1406,眼底和Gensini!$A:$L,8,0)</f>
        <v>1.6385000000000001</v>
      </c>
      <c r="AE1406">
        <f>VLOOKUP($A1406,眼底和Gensini!$A:$L,9,0)</f>
        <v>1.6194999999999999</v>
      </c>
      <c r="AF1406">
        <f>VLOOKUP($A1406,眼底和Gensini!$A:$L,10,0)</f>
        <v>0.93835000000000002</v>
      </c>
      <c r="AG1406">
        <f>VLOOKUP($A1406,眼底和Gensini!$A:$L,11,0)</f>
        <v>1.3657999999999999</v>
      </c>
      <c r="AH1406">
        <f>VLOOKUP($A1406,眼底和Gensini!$A:$L,12,0)</f>
        <v>54</v>
      </c>
    </row>
    <row r="1407" spans="1:34" x14ac:dyDescent="0.25">
      <c r="A1407">
        <v>241253</v>
      </c>
      <c r="B1407">
        <v>78</v>
      </c>
      <c r="C1407">
        <v>1</v>
      </c>
      <c r="D1407" t="s">
        <v>41</v>
      </c>
      <c r="E1407" t="s">
        <v>40</v>
      </c>
      <c r="F1407">
        <v>0</v>
      </c>
      <c r="G1407" t="s">
        <v>153</v>
      </c>
      <c r="H1407" t="s">
        <v>74</v>
      </c>
      <c r="I1407" t="s">
        <v>101</v>
      </c>
      <c r="J1407" t="s">
        <v>171</v>
      </c>
      <c r="K1407" t="s">
        <v>108</v>
      </c>
      <c r="L1407" t="s">
        <v>41</v>
      </c>
      <c r="M1407" t="s">
        <v>41</v>
      </c>
      <c r="N1407">
        <v>1</v>
      </c>
      <c r="O1407">
        <v>3.2</v>
      </c>
      <c r="P1407">
        <v>7.1</v>
      </c>
      <c r="Q1407">
        <v>14</v>
      </c>
      <c r="R1407">
        <v>0.8</v>
      </c>
      <c r="S1407">
        <v>94</v>
      </c>
      <c r="T1407">
        <v>396</v>
      </c>
      <c r="U1407">
        <v>190</v>
      </c>
      <c r="V1407">
        <v>53</v>
      </c>
      <c r="W1407">
        <v>2.9</v>
      </c>
      <c r="X1407">
        <f>VLOOKUP(A1407,眼底和Gensini!$A:$L,2,0)</f>
        <v>0.72399999999999998</v>
      </c>
      <c r="Y1407">
        <f>VLOOKUP($A1407,眼底和Gensini!$A:$L,2,0)</f>
        <v>0.72399999999999998</v>
      </c>
      <c r="Z1407">
        <f>VLOOKUP($A1407,眼底和Gensini!$A:$L,4,0)</f>
        <v>61</v>
      </c>
      <c r="AA1407">
        <f>VLOOKUP($A1407,眼底和Gensini!$A:$L,5,0)</f>
        <v>80</v>
      </c>
      <c r="AB1407">
        <f>VLOOKUP($A1407,眼底和Gensini!$A:$L,6,0)</f>
        <v>68.5</v>
      </c>
      <c r="AC1407">
        <f>VLOOKUP($A1407,眼底和Gensini!$A:$L,7,0)</f>
        <v>66.5</v>
      </c>
      <c r="AD1407">
        <f>VLOOKUP($A1407,眼底和Gensini!$A:$L,8,0)</f>
        <v>1.2675000000000001</v>
      </c>
      <c r="AE1407">
        <f>VLOOKUP($A1407,眼底和Gensini!$A:$L,9,0)</f>
        <v>1.2705</v>
      </c>
      <c r="AF1407">
        <f>VLOOKUP($A1407,眼底和Gensini!$A:$L,10,0)</f>
        <v>0.53089999999999904</v>
      </c>
      <c r="AG1407">
        <f>VLOOKUP($A1407,眼底和Gensini!$A:$L,11,0)</f>
        <v>0.85434999999999905</v>
      </c>
      <c r="AH1407">
        <f>VLOOKUP($A1407,眼底和Gensini!$A:$L,12,0)</f>
        <v>14</v>
      </c>
    </row>
    <row r="1408" spans="1:34" x14ac:dyDescent="0.25">
      <c r="A1408">
        <v>222584</v>
      </c>
      <c r="B1408">
        <v>75</v>
      </c>
      <c r="C1408">
        <v>2</v>
      </c>
      <c r="D1408" t="s">
        <v>40</v>
      </c>
      <c r="E1408" t="s">
        <v>41</v>
      </c>
      <c r="F1408">
        <v>0</v>
      </c>
      <c r="G1408" t="e">
        <v>#N/A</v>
      </c>
      <c r="H1408" t="e">
        <v>#N/A</v>
      </c>
      <c r="I1408" t="e">
        <v>#N/A</v>
      </c>
      <c r="J1408" t="e">
        <v>#N/A</v>
      </c>
      <c r="K1408" t="e">
        <v>#N/A</v>
      </c>
      <c r="L1408" t="s">
        <v>41</v>
      </c>
      <c r="M1408" t="s">
        <v>41</v>
      </c>
      <c r="N1408">
        <v>1</v>
      </c>
      <c r="O1408">
        <v>3.28</v>
      </c>
      <c r="P1408">
        <v>5.3</v>
      </c>
      <c r="Q1408">
        <v>74</v>
      </c>
      <c r="R1408">
        <v>9.4</v>
      </c>
      <c r="S1408">
        <v>120</v>
      </c>
      <c r="T1408">
        <v>519</v>
      </c>
      <c r="U1408">
        <v>148</v>
      </c>
      <c r="V1408">
        <v>45</v>
      </c>
      <c r="W1408">
        <v>4.0999999999999996</v>
      </c>
      <c r="X1408">
        <f>VLOOKUP(A1408,眼底和Gensini!$A:$L,2,0)</f>
        <v>0.5585</v>
      </c>
      <c r="Y1408">
        <f>VLOOKUP($A1408,眼底和Gensini!$A:$L,2,0)</f>
        <v>0.5585</v>
      </c>
      <c r="Z1408">
        <f>VLOOKUP($A1408,眼底和Gensini!$A:$L,4,0)</f>
        <v>57.5</v>
      </c>
      <c r="AA1408">
        <f>VLOOKUP($A1408,眼底和Gensini!$A:$L,5,0)</f>
        <v>60</v>
      </c>
      <c r="AB1408">
        <f>VLOOKUP($A1408,眼底和Gensini!$A:$L,6,0)</f>
        <v>103</v>
      </c>
      <c r="AC1408">
        <f>VLOOKUP($A1408,眼底和Gensini!$A:$L,7,0)</f>
        <v>90.5</v>
      </c>
      <c r="AD1408">
        <f>VLOOKUP($A1408,眼底和Gensini!$A:$L,8,0)</f>
        <v>1.5615000000000001</v>
      </c>
      <c r="AE1408">
        <f>VLOOKUP($A1408,眼底和Gensini!$A:$L,9,0)</f>
        <v>1.6019999999999901</v>
      </c>
      <c r="AF1408">
        <f>VLOOKUP($A1408,眼底和Gensini!$A:$L,10,0)</f>
        <v>0.99444999999999995</v>
      </c>
      <c r="AG1408">
        <f>VLOOKUP($A1408,眼底和Gensini!$A:$L,11,0)</f>
        <v>2.9640499999999999</v>
      </c>
      <c r="AH1408">
        <f>VLOOKUP($A1408,眼底和Gensini!$A:$L,12,0)</f>
        <v>74</v>
      </c>
    </row>
    <row r="1409" spans="1:34" x14ac:dyDescent="0.25">
      <c r="A1409">
        <v>261385</v>
      </c>
      <c r="B1409">
        <v>70</v>
      </c>
      <c r="C1409">
        <v>1</v>
      </c>
      <c r="D1409" t="s">
        <v>41</v>
      </c>
      <c r="E1409" t="s">
        <v>41</v>
      </c>
      <c r="F1409">
        <v>0</v>
      </c>
      <c r="G1409" t="s">
        <v>73</v>
      </c>
      <c r="H1409" t="s">
        <v>60</v>
      </c>
      <c r="I1409" t="s">
        <v>55</v>
      </c>
      <c r="J1409" t="s">
        <v>138</v>
      </c>
      <c r="K1409" t="s">
        <v>76</v>
      </c>
      <c r="L1409" t="s">
        <v>41</v>
      </c>
      <c r="M1409" t="s">
        <v>40</v>
      </c>
      <c r="N1409">
        <v>1</v>
      </c>
      <c r="O1409">
        <v>3.69</v>
      </c>
      <c r="P1409">
        <v>6</v>
      </c>
      <c r="Q1409">
        <v>62</v>
      </c>
      <c r="R1409" t="s">
        <v>52</v>
      </c>
      <c r="S1409">
        <v>75</v>
      </c>
      <c r="T1409">
        <v>385</v>
      </c>
      <c r="U1409">
        <v>147</v>
      </c>
      <c r="V1409">
        <v>60</v>
      </c>
      <c r="W1409">
        <v>1.3</v>
      </c>
      <c r="X1409">
        <f>VLOOKUP(A1409,眼底和Gensini!$A:$L,2,0)</f>
        <v>0.6825</v>
      </c>
      <c r="Y1409">
        <f>VLOOKUP($A1409,眼底和Gensini!$A:$L,2,0)</f>
        <v>0.6825</v>
      </c>
      <c r="Z1409">
        <f>VLOOKUP($A1409,眼底和Gensini!$A:$L,4,0)</f>
        <v>51.5</v>
      </c>
      <c r="AA1409">
        <f>VLOOKUP($A1409,眼底和Gensini!$A:$L,5,0)</f>
        <v>50</v>
      </c>
      <c r="AB1409">
        <f>VLOOKUP($A1409,眼底和Gensini!$A:$L,6,0)</f>
        <v>75.5</v>
      </c>
      <c r="AC1409">
        <f>VLOOKUP($A1409,眼底和Gensini!$A:$L,7,0)</f>
        <v>87.5</v>
      </c>
      <c r="AD1409">
        <f>VLOOKUP($A1409,眼底和Gensini!$A:$L,8,0)</f>
        <v>1.4775</v>
      </c>
      <c r="AE1409">
        <f>VLOOKUP($A1409,眼底和Gensini!$A:$L,9,0)</f>
        <v>1.552</v>
      </c>
      <c r="AF1409">
        <f>VLOOKUP($A1409,眼底和Gensini!$A:$L,10,0)</f>
        <v>1.5004499999999901</v>
      </c>
      <c r="AG1409">
        <f>VLOOKUP($A1409,眼底和Gensini!$A:$L,11,0)</f>
        <v>1.3624000000000001</v>
      </c>
      <c r="AH1409">
        <f>VLOOKUP($A1409,眼底和Gensini!$A:$L,12,0)</f>
        <v>62</v>
      </c>
    </row>
    <row r="1410" spans="1:34" x14ac:dyDescent="0.25">
      <c r="A1410">
        <v>214842</v>
      </c>
      <c r="B1410">
        <v>65</v>
      </c>
      <c r="C1410">
        <v>2</v>
      </c>
      <c r="D1410" t="s">
        <v>40</v>
      </c>
      <c r="E1410" t="s">
        <v>40</v>
      </c>
      <c r="F1410">
        <v>0</v>
      </c>
      <c r="G1410" t="s">
        <v>87</v>
      </c>
      <c r="H1410" t="s">
        <v>72</v>
      </c>
      <c r="I1410" t="s">
        <v>51</v>
      </c>
      <c r="J1410" t="s">
        <v>151</v>
      </c>
      <c r="K1410" t="s">
        <v>130</v>
      </c>
      <c r="L1410" t="s">
        <v>41</v>
      </c>
      <c r="M1410" t="s">
        <v>41</v>
      </c>
      <c r="N1410">
        <v>1</v>
      </c>
      <c r="O1410">
        <v>3.56</v>
      </c>
      <c r="P1410">
        <v>7.2</v>
      </c>
      <c r="Q1410">
        <v>10</v>
      </c>
      <c r="R1410" t="s">
        <v>52</v>
      </c>
      <c r="S1410">
        <v>53</v>
      </c>
      <c r="T1410">
        <v>294</v>
      </c>
      <c r="U1410">
        <v>134</v>
      </c>
      <c r="V1410">
        <v>63</v>
      </c>
      <c r="W1410">
        <v>2.2999999999999998</v>
      </c>
      <c r="X1410">
        <f>VLOOKUP(A1410,眼底和Gensini!$A:$L,2,0)</f>
        <v>0.56799999999999995</v>
      </c>
      <c r="Y1410">
        <f>VLOOKUP($A1410,眼底和Gensini!$A:$L,2,0)</f>
        <v>0.56799999999999995</v>
      </c>
      <c r="Z1410">
        <f>VLOOKUP($A1410,眼底和Gensini!$A:$L,4,0)</f>
        <v>61</v>
      </c>
      <c r="AA1410">
        <f>VLOOKUP($A1410,眼底和Gensini!$A:$L,5,0)</f>
        <v>60</v>
      </c>
      <c r="AB1410">
        <f>VLOOKUP($A1410,眼底和Gensini!$A:$L,6,0)</f>
        <v>108</v>
      </c>
      <c r="AC1410">
        <f>VLOOKUP($A1410,眼底和Gensini!$A:$L,7,0)</f>
        <v>102</v>
      </c>
      <c r="AD1410">
        <f>VLOOKUP($A1410,眼底和Gensini!$A:$L,8,0)</f>
        <v>1.359</v>
      </c>
      <c r="AE1410">
        <f>VLOOKUP($A1410,眼底和Gensini!$A:$L,9,0)</f>
        <v>1.37699999999999</v>
      </c>
      <c r="AF1410">
        <f>VLOOKUP($A1410,眼底和Gensini!$A:$L,10,0)</f>
        <v>0.94689999999999996</v>
      </c>
      <c r="AG1410">
        <f>VLOOKUP($A1410,眼底和Gensini!$A:$L,11,0)</f>
        <v>1.6951000000000001</v>
      </c>
      <c r="AH1410">
        <f>VLOOKUP($A1410,眼底和Gensini!$A:$L,12,0)</f>
        <v>10</v>
      </c>
    </row>
    <row r="1411" spans="1:34" x14ac:dyDescent="0.25">
      <c r="A1411">
        <v>426129</v>
      </c>
      <c r="B1411">
        <v>53</v>
      </c>
      <c r="C1411">
        <v>2</v>
      </c>
      <c r="D1411" t="s">
        <v>40</v>
      </c>
      <c r="E1411" t="s">
        <v>41</v>
      </c>
      <c r="F1411">
        <v>0</v>
      </c>
      <c r="G1411" t="s">
        <v>131</v>
      </c>
      <c r="H1411" t="s">
        <v>166</v>
      </c>
      <c r="I1411" t="s">
        <v>51</v>
      </c>
      <c r="J1411" t="s">
        <v>97</v>
      </c>
      <c r="K1411" t="s">
        <v>55</v>
      </c>
      <c r="L1411" t="s">
        <v>40</v>
      </c>
      <c r="M1411" t="s">
        <v>41</v>
      </c>
      <c r="N1411">
        <v>1</v>
      </c>
      <c r="O1411">
        <v>4.78</v>
      </c>
      <c r="P1411">
        <v>4.9000000000000004</v>
      </c>
      <c r="Q1411">
        <v>0</v>
      </c>
      <c r="R1411" t="s">
        <v>52</v>
      </c>
      <c r="S1411">
        <v>62</v>
      </c>
      <c r="T1411">
        <v>250</v>
      </c>
      <c r="U1411">
        <v>118</v>
      </c>
      <c r="V1411">
        <v>51</v>
      </c>
      <c r="W1411">
        <v>3.2</v>
      </c>
      <c r="X1411">
        <f>VLOOKUP(A1411,眼底和Gensini!$A:$L,2,0)</f>
        <v>0.72499999999999898</v>
      </c>
      <c r="Y1411">
        <f>VLOOKUP($A1411,眼底和Gensini!$A:$L,2,0)</f>
        <v>0.72499999999999898</v>
      </c>
      <c r="Z1411">
        <f>VLOOKUP($A1411,眼底和Gensini!$A:$L,4,0)</f>
        <v>51.5</v>
      </c>
      <c r="AA1411">
        <f>VLOOKUP($A1411,眼底和Gensini!$A:$L,5,0)</f>
        <v>61.5</v>
      </c>
      <c r="AB1411">
        <f>VLOOKUP($A1411,眼底和Gensini!$A:$L,6,0)</f>
        <v>72</v>
      </c>
      <c r="AC1411">
        <f>VLOOKUP($A1411,眼底和Gensini!$A:$L,7,0)</f>
        <v>81.5</v>
      </c>
      <c r="AD1411">
        <f>VLOOKUP($A1411,眼底和Gensini!$A:$L,8,0)</f>
        <v>1.595</v>
      </c>
      <c r="AE1411">
        <f>VLOOKUP($A1411,眼底和Gensini!$A:$L,9,0)</f>
        <v>1.611</v>
      </c>
      <c r="AF1411">
        <f>VLOOKUP($A1411,眼底和Gensini!$A:$L,10,0)</f>
        <v>1.0671999999999999</v>
      </c>
      <c r="AG1411">
        <f>VLOOKUP($A1411,眼底和Gensini!$A:$L,11,0)</f>
        <v>1.6577999999999999</v>
      </c>
      <c r="AH1411">
        <f>VLOOKUP($A1411,眼底和Gensini!$A:$L,12,0)</f>
        <v>0</v>
      </c>
    </row>
    <row r="1412" spans="1:34" x14ac:dyDescent="0.25">
      <c r="A1412">
        <v>425908</v>
      </c>
      <c r="B1412">
        <v>54</v>
      </c>
      <c r="C1412">
        <v>1</v>
      </c>
      <c r="D1412" t="s">
        <v>41</v>
      </c>
      <c r="E1412" t="s">
        <v>40</v>
      </c>
      <c r="F1412">
        <v>0</v>
      </c>
      <c r="G1412" t="s">
        <v>53</v>
      </c>
      <c r="H1412" t="s">
        <v>58</v>
      </c>
      <c r="I1412" t="s">
        <v>72</v>
      </c>
      <c r="J1412" t="s">
        <v>75</v>
      </c>
      <c r="K1412" t="s">
        <v>76</v>
      </c>
      <c r="L1412" t="s">
        <v>41</v>
      </c>
      <c r="M1412" t="s">
        <v>41</v>
      </c>
      <c r="N1412">
        <v>1</v>
      </c>
      <c r="O1412">
        <v>4.5999999999999996</v>
      </c>
      <c r="P1412">
        <v>5.4</v>
      </c>
      <c r="Q1412">
        <v>2</v>
      </c>
      <c r="R1412" t="s">
        <v>52</v>
      </c>
      <c r="S1412">
        <v>91</v>
      </c>
      <c r="T1412">
        <v>290</v>
      </c>
      <c r="U1412">
        <v>154</v>
      </c>
      <c r="V1412">
        <v>76</v>
      </c>
      <c r="W1412">
        <v>3.4</v>
      </c>
      <c r="X1412">
        <f>VLOOKUP(A1412,眼底和Gensini!$A:$L,2,0)</f>
        <v>0.57250000000000001</v>
      </c>
      <c r="Y1412">
        <f>VLOOKUP($A1412,眼底和Gensini!$A:$L,2,0)</f>
        <v>0.57250000000000001</v>
      </c>
      <c r="Z1412">
        <f>VLOOKUP($A1412,眼底和Gensini!$A:$L,4,0)</f>
        <v>52.5</v>
      </c>
      <c r="AA1412">
        <f>VLOOKUP($A1412,眼底和Gensini!$A:$L,5,0)</f>
        <v>53</v>
      </c>
      <c r="AB1412">
        <f>VLOOKUP($A1412,眼底和Gensini!$A:$L,6,0)</f>
        <v>92.5</v>
      </c>
      <c r="AC1412">
        <f>VLOOKUP($A1412,眼底和Gensini!$A:$L,7,0)</f>
        <v>84</v>
      </c>
      <c r="AD1412">
        <f>VLOOKUP($A1412,眼底和Gensini!$A:$L,8,0)</f>
        <v>1.6134999999999999</v>
      </c>
      <c r="AE1412">
        <f>VLOOKUP($A1412,眼底和Gensini!$A:$L,9,0)</f>
        <v>1.65949999999999</v>
      </c>
      <c r="AF1412">
        <f>VLOOKUP($A1412,眼底和Gensini!$A:$L,10,0)</f>
        <v>0.87454999999999905</v>
      </c>
      <c r="AG1412">
        <f>VLOOKUP($A1412,眼底和Gensini!$A:$L,11,0)</f>
        <v>1.5619499999999999</v>
      </c>
      <c r="AH1412">
        <f>VLOOKUP($A1412,眼底和Gensini!$A:$L,12,0)</f>
        <v>2</v>
      </c>
    </row>
    <row r="1413" spans="1:34" x14ac:dyDescent="0.25">
      <c r="A1413">
        <v>205498</v>
      </c>
      <c r="B1413">
        <v>59</v>
      </c>
      <c r="C1413">
        <v>2</v>
      </c>
      <c r="D1413" t="s">
        <v>40</v>
      </c>
      <c r="E1413" t="s">
        <v>40</v>
      </c>
      <c r="F1413">
        <v>0</v>
      </c>
      <c r="G1413" t="s">
        <v>119</v>
      </c>
      <c r="H1413" t="s">
        <v>62</v>
      </c>
      <c r="I1413" t="s">
        <v>89</v>
      </c>
      <c r="J1413" t="s">
        <v>123</v>
      </c>
      <c r="K1413" t="s">
        <v>65</v>
      </c>
      <c r="L1413" t="s">
        <v>40</v>
      </c>
      <c r="M1413" t="s">
        <v>40</v>
      </c>
      <c r="N1413">
        <v>1</v>
      </c>
      <c r="O1413">
        <v>5.52</v>
      </c>
      <c r="P1413">
        <v>5.0999999999999996</v>
      </c>
      <c r="Q1413">
        <v>0</v>
      </c>
      <c r="R1413">
        <v>0.4</v>
      </c>
      <c r="S1413">
        <v>78</v>
      </c>
      <c r="T1413">
        <v>326</v>
      </c>
      <c r="U1413">
        <v>125</v>
      </c>
      <c r="V1413">
        <v>36</v>
      </c>
      <c r="W1413">
        <v>3</v>
      </c>
      <c r="X1413">
        <f>VLOOKUP(A1413,眼底和Gensini!$A:$L,2,0)</f>
        <v>0.80549999999999999</v>
      </c>
      <c r="Y1413">
        <f>VLOOKUP($A1413,眼底和Gensini!$A:$L,2,0)</f>
        <v>0.80549999999999999</v>
      </c>
      <c r="Z1413">
        <f>VLOOKUP($A1413,眼底和Gensini!$A:$L,4,0)</f>
        <v>79.5</v>
      </c>
      <c r="AA1413">
        <f>VLOOKUP($A1413,眼底和Gensini!$A:$L,5,0)</f>
        <v>72</v>
      </c>
      <c r="AB1413">
        <f>VLOOKUP($A1413,眼底和Gensini!$A:$L,6,0)</f>
        <v>98.5</v>
      </c>
      <c r="AC1413">
        <f>VLOOKUP($A1413,眼底和Gensini!$A:$L,7,0)</f>
        <v>118</v>
      </c>
      <c r="AD1413">
        <f>VLOOKUP($A1413,眼底和Gensini!$A:$L,8,0)</f>
        <v>1.27199999999999</v>
      </c>
      <c r="AE1413">
        <f>VLOOKUP($A1413,眼底和Gensini!$A:$L,9,0)</f>
        <v>1.3025</v>
      </c>
      <c r="AF1413">
        <f>VLOOKUP($A1413,眼底和Gensini!$A:$L,10,0)</f>
        <v>0.74275000000000002</v>
      </c>
      <c r="AG1413">
        <f>VLOOKUP($A1413,眼底和Gensini!$A:$L,11,0)</f>
        <v>0.86745000000000005</v>
      </c>
      <c r="AH1413">
        <f>VLOOKUP($A1413,眼底和Gensini!$A:$L,12,0)</f>
        <v>0</v>
      </c>
    </row>
    <row r="1414" spans="1:34" x14ac:dyDescent="0.25">
      <c r="A1414">
        <v>425985</v>
      </c>
      <c r="B1414" t="e">
        <v>#N/A</v>
      </c>
      <c r="C1414" t="e">
        <v>#N/A</v>
      </c>
      <c r="D1414" t="e">
        <v>#N/A</v>
      </c>
      <c r="E1414" t="e">
        <v>#N/A</v>
      </c>
      <c r="F1414">
        <v>0</v>
      </c>
      <c r="G1414" t="e">
        <v>#N/A</v>
      </c>
      <c r="H1414" t="e">
        <v>#N/A</v>
      </c>
      <c r="I1414" t="e">
        <v>#N/A</v>
      </c>
      <c r="J1414" t="e">
        <v>#N/A</v>
      </c>
      <c r="K1414" t="e">
        <v>#N/A</v>
      </c>
      <c r="L1414" t="e">
        <v>#N/A</v>
      </c>
      <c r="M1414" t="e">
        <v>#N/A</v>
      </c>
      <c r="N1414">
        <v>1</v>
      </c>
      <c r="O1414" t="e">
        <v>#N/A</v>
      </c>
      <c r="P1414" t="e">
        <v>#N/A</v>
      </c>
      <c r="Q1414" t="e">
        <v>#N/A</v>
      </c>
      <c r="R1414" t="e">
        <v>#N/A</v>
      </c>
      <c r="S1414" t="e">
        <v>#N/A</v>
      </c>
      <c r="T1414" t="e">
        <v>#N/A</v>
      </c>
      <c r="U1414" t="e">
        <v>#N/A</v>
      </c>
      <c r="V1414" t="e">
        <v>#N/A</v>
      </c>
      <c r="W1414" t="e">
        <v>#N/A</v>
      </c>
      <c r="X1414">
        <f>VLOOKUP(A1414,眼底和Gensini!$A:$L,2,0)</f>
        <v>0.81499999999999995</v>
      </c>
      <c r="Y1414">
        <f>VLOOKUP($A1414,眼底和Gensini!$A:$L,2,0)</f>
        <v>0.81499999999999995</v>
      </c>
      <c r="Z1414">
        <f>VLOOKUP($A1414,眼底和Gensini!$A:$L,4,0)</f>
        <v>61</v>
      </c>
      <c r="AA1414">
        <f>VLOOKUP($A1414,眼底和Gensini!$A:$L,5,0)</f>
        <v>50</v>
      </c>
      <c r="AB1414">
        <f>VLOOKUP($A1414,眼底和Gensini!$A:$L,6,0)</f>
        <v>76.5</v>
      </c>
      <c r="AC1414">
        <f>VLOOKUP($A1414,眼底和Gensini!$A:$L,7,0)</f>
        <v>91</v>
      </c>
      <c r="AD1414">
        <f>VLOOKUP($A1414,眼底和Gensini!$A:$L,8,0)</f>
        <v>1.2669999999999899</v>
      </c>
      <c r="AE1414">
        <f>VLOOKUP($A1414,眼底和Gensini!$A:$L,9,0)</f>
        <v>1.3334999999999999</v>
      </c>
      <c r="AF1414">
        <f>VLOOKUP($A1414,眼底和Gensini!$A:$L,10,0)</f>
        <v>1.86899999999999</v>
      </c>
      <c r="AG1414">
        <f>VLOOKUP($A1414,眼底和Gensini!$A:$L,11,0)</f>
        <v>1.4108499999999999</v>
      </c>
      <c r="AH1414">
        <f>VLOOKUP($A1414,眼底和Gensini!$A:$L,12,0)</f>
        <v>0</v>
      </c>
    </row>
    <row r="1415" spans="1:34" x14ac:dyDescent="0.25">
      <c r="A1415">
        <v>41791</v>
      </c>
      <c r="B1415">
        <v>56</v>
      </c>
      <c r="C1415">
        <v>1</v>
      </c>
      <c r="D1415" t="s">
        <v>40</v>
      </c>
      <c r="E1415" t="s">
        <v>41</v>
      </c>
      <c r="F1415">
        <v>0</v>
      </c>
      <c r="G1415" t="s">
        <v>53</v>
      </c>
      <c r="H1415" t="s">
        <v>74</v>
      </c>
      <c r="I1415" t="s">
        <v>72</v>
      </c>
      <c r="J1415" t="s">
        <v>136</v>
      </c>
      <c r="K1415" t="s">
        <v>83</v>
      </c>
      <c r="L1415" t="s">
        <v>41</v>
      </c>
      <c r="M1415" t="s">
        <v>41</v>
      </c>
      <c r="N1415">
        <v>1</v>
      </c>
      <c r="O1415">
        <v>2.68</v>
      </c>
      <c r="P1415">
        <v>4</v>
      </c>
      <c r="Q1415">
        <v>52</v>
      </c>
      <c r="R1415" t="s">
        <v>52</v>
      </c>
      <c r="S1415">
        <v>58</v>
      </c>
      <c r="T1415">
        <v>283</v>
      </c>
      <c r="U1415">
        <v>180</v>
      </c>
      <c r="V1415">
        <v>62</v>
      </c>
      <c r="W1415">
        <v>3</v>
      </c>
      <c r="X1415">
        <f>VLOOKUP(A1415,眼底和Gensini!$A:$L,2,0)</f>
        <v>0.58650000000000002</v>
      </c>
      <c r="Y1415">
        <f>VLOOKUP($A1415,眼底和Gensini!$A:$L,2,0)</f>
        <v>0.58650000000000002</v>
      </c>
      <c r="Z1415">
        <f>VLOOKUP($A1415,眼底和Gensini!$A:$L,4,0)</f>
        <v>67</v>
      </c>
      <c r="AA1415">
        <f>VLOOKUP($A1415,眼底和Gensini!$A:$L,5,0)</f>
        <v>58</v>
      </c>
      <c r="AB1415">
        <f>VLOOKUP($A1415,眼底和Gensini!$A:$L,6,0)</f>
        <v>114.5</v>
      </c>
      <c r="AC1415">
        <f>VLOOKUP($A1415,眼底和Gensini!$A:$L,7,0)</f>
        <v>111</v>
      </c>
      <c r="AD1415">
        <f>VLOOKUP($A1415,眼底和Gensini!$A:$L,8,0)</f>
        <v>1.548</v>
      </c>
      <c r="AE1415">
        <f>VLOOKUP($A1415,眼底和Gensini!$A:$L,9,0)</f>
        <v>1.6145</v>
      </c>
      <c r="AF1415">
        <f>VLOOKUP($A1415,眼底和Gensini!$A:$L,10,0)</f>
        <v>0.83084999999999998</v>
      </c>
      <c r="AG1415">
        <f>VLOOKUP($A1415,眼底和Gensini!$A:$L,11,0)</f>
        <v>1.4917499999999999</v>
      </c>
      <c r="AH1415">
        <f>VLOOKUP($A1415,眼底和Gensini!$A:$L,12,0)</f>
        <v>52</v>
      </c>
    </row>
    <row r="1416" spans="1:34" x14ac:dyDescent="0.25">
      <c r="A1416">
        <v>291690</v>
      </c>
      <c r="B1416">
        <v>66</v>
      </c>
      <c r="C1416">
        <v>2</v>
      </c>
      <c r="D1416" t="s">
        <v>40</v>
      </c>
      <c r="E1416" t="s">
        <v>40</v>
      </c>
      <c r="F1416">
        <v>0</v>
      </c>
      <c r="G1416" t="s">
        <v>98</v>
      </c>
      <c r="H1416" t="e">
        <v>#N/A</v>
      </c>
      <c r="I1416" t="s">
        <v>72</v>
      </c>
      <c r="J1416" t="s">
        <v>175</v>
      </c>
      <c r="K1416" t="s">
        <v>108</v>
      </c>
      <c r="L1416" t="s">
        <v>40</v>
      </c>
      <c r="M1416" t="s">
        <v>40</v>
      </c>
      <c r="N1416">
        <v>1</v>
      </c>
      <c r="O1416">
        <v>4.74</v>
      </c>
      <c r="P1416">
        <v>5.4</v>
      </c>
      <c r="Q1416">
        <v>10</v>
      </c>
      <c r="R1416">
        <v>3.8</v>
      </c>
      <c r="S1416">
        <v>59</v>
      </c>
      <c r="T1416">
        <v>506</v>
      </c>
      <c r="U1416">
        <v>217</v>
      </c>
      <c r="V1416">
        <v>153</v>
      </c>
      <c r="W1416">
        <v>3.1</v>
      </c>
      <c r="X1416">
        <f>VLOOKUP(A1416,眼底和Gensini!$A:$L,2,0)</f>
        <v>1.0694999999999999</v>
      </c>
      <c r="Y1416">
        <f>VLOOKUP($A1416,眼底和Gensini!$A:$L,2,0)</f>
        <v>1.0694999999999999</v>
      </c>
      <c r="Z1416">
        <f>VLOOKUP($A1416,眼底和Gensini!$A:$L,4,0)</f>
        <v>58.5</v>
      </c>
      <c r="AA1416">
        <f>VLOOKUP($A1416,眼底和Gensini!$A:$L,5,0)</f>
        <v>63</v>
      </c>
      <c r="AB1416">
        <f>VLOOKUP($A1416,眼底和Gensini!$A:$L,6,0)</f>
        <v>70</v>
      </c>
      <c r="AC1416">
        <f>VLOOKUP($A1416,眼底和Gensini!$A:$L,7,0)</f>
        <v>101</v>
      </c>
      <c r="AD1416">
        <f>VLOOKUP($A1416,眼底和Gensini!$A:$L,8,0)</f>
        <v>1.4449999999999901</v>
      </c>
      <c r="AE1416">
        <f>VLOOKUP($A1416,眼底和Gensini!$A:$L,9,0)</f>
        <v>1.5680000000000001</v>
      </c>
      <c r="AF1416">
        <f>VLOOKUP($A1416,眼底和Gensini!$A:$L,10,0)</f>
        <v>0.95169999999999999</v>
      </c>
      <c r="AG1416">
        <f>VLOOKUP($A1416,眼底和Gensini!$A:$L,11,0)</f>
        <v>2.0118499999999999</v>
      </c>
      <c r="AH1416">
        <f>VLOOKUP($A1416,眼底和Gensini!$A:$L,12,0)</f>
        <v>10</v>
      </c>
    </row>
    <row r="1417" spans="1:34" x14ac:dyDescent="0.25">
      <c r="A1417">
        <v>306224</v>
      </c>
      <c r="B1417">
        <v>69</v>
      </c>
      <c r="C1417">
        <v>2</v>
      </c>
      <c r="D1417" t="s">
        <v>40</v>
      </c>
      <c r="E1417" t="s">
        <v>41</v>
      </c>
      <c r="F1417">
        <v>0</v>
      </c>
      <c r="G1417" t="s">
        <v>119</v>
      </c>
      <c r="H1417" t="s">
        <v>80</v>
      </c>
      <c r="I1417" t="s">
        <v>72</v>
      </c>
      <c r="J1417" t="s">
        <v>156</v>
      </c>
      <c r="K1417" t="s">
        <v>115</v>
      </c>
      <c r="L1417" t="s">
        <v>41</v>
      </c>
      <c r="M1417" t="s">
        <v>41</v>
      </c>
      <c r="N1417">
        <v>1</v>
      </c>
      <c r="O1417">
        <v>3.8</v>
      </c>
      <c r="P1417">
        <v>10.1</v>
      </c>
      <c r="Q1417">
        <v>12</v>
      </c>
      <c r="R1417">
        <v>2.9</v>
      </c>
      <c r="S1417">
        <v>47</v>
      </c>
      <c r="T1417">
        <v>354</v>
      </c>
      <c r="U1417">
        <v>152</v>
      </c>
      <c r="V1417">
        <v>35</v>
      </c>
      <c r="W1417">
        <v>2.8</v>
      </c>
      <c r="X1417">
        <f>VLOOKUP(A1417,眼底和Gensini!$A:$L,2,0)</f>
        <v>0.90149999999999997</v>
      </c>
      <c r="Y1417">
        <f>VLOOKUP($A1417,眼底和Gensini!$A:$L,2,0)</f>
        <v>0.90149999999999997</v>
      </c>
      <c r="Z1417">
        <f>VLOOKUP($A1417,眼底和Gensini!$A:$L,4,0)</f>
        <v>52</v>
      </c>
      <c r="AA1417">
        <f>VLOOKUP($A1417,眼底和Gensini!$A:$L,5,0)</f>
        <v>60</v>
      </c>
      <c r="AB1417">
        <f>VLOOKUP($A1417,眼底和Gensini!$A:$L,6,0)</f>
        <v>57</v>
      </c>
      <c r="AC1417">
        <f>VLOOKUP($A1417,眼底和Gensini!$A:$L,7,0)</f>
        <v>52</v>
      </c>
      <c r="AD1417">
        <f>VLOOKUP($A1417,眼底和Gensini!$A:$L,8,0)</f>
        <v>1.18</v>
      </c>
      <c r="AE1417">
        <f>VLOOKUP($A1417,眼底和Gensini!$A:$L,9,0)</f>
        <v>1.218</v>
      </c>
      <c r="AF1417">
        <f>VLOOKUP($A1417,眼底和Gensini!$A:$L,10,0)</f>
        <v>0.87144999999999995</v>
      </c>
      <c r="AG1417">
        <f>VLOOKUP($A1417,眼底和Gensini!$A:$L,11,0)</f>
        <v>1.0370999999999999</v>
      </c>
      <c r="AH1417">
        <f>VLOOKUP($A1417,眼底和Gensini!$A:$L,12,0)</f>
        <v>12</v>
      </c>
    </row>
    <row r="1418" spans="1:34" x14ac:dyDescent="0.25">
      <c r="A1418">
        <v>342743</v>
      </c>
      <c r="B1418">
        <v>69</v>
      </c>
      <c r="C1418">
        <v>2</v>
      </c>
      <c r="D1418" t="s">
        <v>40</v>
      </c>
      <c r="E1418" t="s">
        <v>41</v>
      </c>
      <c r="F1418">
        <v>0</v>
      </c>
      <c r="G1418" t="s">
        <v>119</v>
      </c>
      <c r="H1418" t="s">
        <v>172</v>
      </c>
      <c r="I1418" t="s">
        <v>72</v>
      </c>
      <c r="J1418" t="s">
        <v>71</v>
      </c>
      <c r="K1418" t="s">
        <v>55</v>
      </c>
      <c r="L1418" t="s">
        <v>41</v>
      </c>
      <c r="M1418" t="s">
        <v>41</v>
      </c>
      <c r="N1418">
        <v>1</v>
      </c>
      <c r="O1418">
        <v>6.17</v>
      </c>
      <c r="P1418">
        <v>4.9000000000000004</v>
      </c>
      <c r="Q1418">
        <v>6</v>
      </c>
      <c r="R1418">
        <v>1.3</v>
      </c>
      <c r="S1418">
        <v>58</v>
      </c>
      <c r="T1418">
        <v>302</v>
      </c>
      <c r="U1418">
        <v>159</v>
      </c>
      <c r="V1418">
        <v>64</v>
      </c>
      <c r="W1418">
        <v>2.7</v>
      </c>
      <c r="X1418">
        <f>VLOOKUP(A1418,眼底和Gensini!$A:$L,2,0)</f>
        <v>0.86</v>
      </c>
      <c r="Y1418">
        <f>VLOOKUP($A1418,眼底和Gensini!$A:$L,2,0)</f>
        <v>0.86</v>
      </c>
      <c r="Z1418">
        <f>VLOOKUP($A1418,眼底和Gensini!$A:$L,4,0)</f>
        <v>61</v>
      </c>
      <c r="AA1418">
        <f>VLOOKUP($A1418,眼底和Gensini!$A:$L,5,0)</f>
        <v>51.5</v>
      </c>
      <c r="AB1418">
        <f>VLOOKUP($A1418,眼底和Gensini!$A:$L,6,0)</f>
        <v>61.5</v>
      </c>
      <c r="AC1418">
        <f>VLOOKUP($A1418,眼底和Gensini!$A:$L,7,0)</f>
        <v>76.5</v>
      </c>
      <c r="AD1418">
        <f>VLOOKUP($A1418,眼底和Gensini!$A:$L,8,0)</f>
        <v>1.2509999999999999</v>
      </c>
      <c r="AE1418">
        <f>VLOOKUP($A1418,眼底和Gensini!$A:$L,9,0)</f>
        <v>1.2184999999999999</v>
      </c>
      <c r="AF1418">
        <f>VLOOKUP($A1418,眼底和Gensini!$A:$L,10,0)</f>
        <v>0.63759999999999994</v>
      </c>
      <c r="AG1418">
        <f>VLOOKUP($A1418,眼底和Gensini!$A:$L,11,0)</f>
        <v>0.94415000000000004</v>
      </c>
      <c r="AH1418">
        <f>VLOOKUP($A1418,眼底和Gensini!$A:$L,12,0)</f>
        <v>6</v>
      </c>
    </row>
    <row r="1419" spans="1:34" x14ac:dyDescent="0.25">
      <c r="A1419">
        <v>425947</v>
      </c>
      <c r="B1419" t="e">
        <v>#N/A</v>
      </c>
      <c r="C1419" t="e">
        <v>#N/A</v>
      </c>
      <c r="D1419" t="e">
        <v>#N/A</v>
      </c>
      <c r="E1419" t="e">
        <v>#N/A</v>
      </c>
      <c r="F1419">
        <v>0</v>
      </c>
      <c r="G1419" t="e">
        <v>#N/A</v>
      </c>
      <c r="H1419" t="e">
        <v>#N/A</v>
      </c>
      <c r="I1419" t="e">
        <v>#N/A</v>
      </c>
      <c r="J1419" t="e">
        <v>#N/A</v>
      </c>
      <c r="K1419" t="e">
        <v>#N/A</v>
      </c>
      <c r="L1419" t="e">
        <v>#N/A</v>
      </c>
      <c r="M1419" t="e">
        <v>#N/A</v>
      </c>
      <c r="N1419">
        <v>1</v>
      </c>
      <c r="O1419" t="e">
        <v>#N/A</v>
      </c>
      <c r="P1419" t="e">
        <v>#N/A</v>
      </c>
      <c r="Q1419" t="e">
        <v>#N/A</v>
      </c>
      <c r="R1419" t="e">
        <v>#N/A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>
        <f>VLOOKUP(A1419,眼底和Gensini!$A:$L,2,0)</f>
        <v>0.65100000000000002</v>
      </c>
      <c r="Y1419">
        <f>VLOOKUP($A1419,眼底和Gensini!$A:$L,2,0)</f>
        <v>0.65100000000000002</v>
      </c>
      <c r="Z1419">
        <f>VLOOKUP($A1419,眼底和Gensini!$A:$L,4,0)</f>
        <v>50.5</v>
      </c>
      <c r="AA1419">
        <f>VLOOKUP($A1419,眼底和Gensini!$A:$L,5,0)</f>
        <v>53</v>
      </c>
      <c r="AB1419">
        <f>VLOOKUP($A1419,眼底和Gensini!$A:$L,6,0)</f>
        <v>79</v>
      </c>
      <c r="AC1419">
        <f>VLOOKUP($A1419,眼底和Gensini!$A:$L,7,0)</f>
        <v>101</v>
      </c>
      <c r="AD1419">
        <f>VLOOKUP($A1419,眼底和Gensini!$A:$L,8,0)</f>
        <v>1.58499999999999</v>
      </c>
      <c r="AE1419">
        <f>VLOOKUP($A1419,眼底和Gensini!$A:$L,9,0)</f>
        <v>1.5880000000000001</v>
      </c>
      <c r="AF1419">
        <f>VLOOKUP($A1419,眼底和Gensini!$A:$L,10,0)</f>
        <v>0.93079999999999996</v>
      </c>
      <c r="AG1419">
        <f>VLOOKUP($A1419,眼底和Gensini!$A:$L,11,0)</f>
        <v>1.2098</v>
      </c>
      <c r="AH1419">
        <f>VLOOKUP($A1419,眼底和Gensini!$A:$L,12,0)</f>
        <v>0</v>
      </c>
    </row>
    <row r="1420" spans="1:34" x14ac:dyDescent="0.25">
      <c r="A1420">
        <v>266936</v>
      </c>
      <c r="B1420">
        <v>65</v>
      </c>
      <c r="C1420">
        <v>2</v>
      </c>
      <c r="D1420" t="s">
        <v>40</v>
      </c>
      <c r="E1420" t="s">
        <v>41</v>
      </c>
      <c r="F1420">
        <v>0</v>
      </c>
      <c r="G1420" t="s">
        <v>47</v>
      </c>
      <c r="H1420" t="s">
        <v>95</v>
      </c>
      <c r="I1420" t="s">
        <v>60</v>
      </c>
      <c r="J1420" t="s">
        <v>59</v>
      </c>
      <c r="K1420" t="s">
        <v>72</v>
      </c>
      <c r="L1420" t="s">
        <v>41</v>
      </c>
      <c r="M1420" t="s">
        <v>40</v>
      </c>
      <c r="N1420">
        <v>1</v>
      </c>
      <c r="O1420">
        <v>3.37</v>
      </c>
      <c r="P1420">
        <v>6.5</v>
      </c>
      <c r="Q1420">
        <v>58</v>
      </c>
      <c r="R1420">
        <v>8.5</v>
      </c>
      <c r="S1420">
        <v>57</v>
      </c>
      <c r="T1420">
        <v>309</v>
      </c>
      <c r="U1420">
        <v>135</v>
      </c>
      <c r="V1420">
        <v>56</v>
      </c>
      <c r="W1420">
        <v>3.6</v>
      </c>
      <c r="X1420">
        <f>VLOOKUP(A1420,眼底和Gensini!$A:$L,2,0)</f>
        <v>0.71649999999999903</v>
      </c>
      <c r="Y1420">
        <f>VLOOKUP($A1420,眼底和Gensini!$A:$L,2,0)</f>
        <v>0.71649999999999903</v>
      </c>
      <c r="Z1420">
        <f>VLOOKUP($A1420,眼底和Gensini!$A:$L,4,0)</f>
        <v>68</v>
      </c>
      <c r="AA1420">
        <f>VLOOKUP($A1420,眼底和Gensini!$A:$L,5,0)</f>
        <v>60.5</v>
      </c>
      <c r="AB1420">
        <f>VLOOKUP($A1420,眼底和Gensini!$A:$L,6,0)</f>
        <v>98.5</v>
      </c>
      <c r="AC1420">
        <f>VLOOKUP($A1420,眼底和Gensini!$A:$L,7,0)</f>
        <v>101</v>
      </c>
      <c r="AD1420">
        <f>VLOOKUP($A1420,眼底和Gensini!$A:$L,8,0)</f>
        <v>1.40299999999999</v>
      </c>
      <c r="AE1420">
        <f>VLOOKUP($A1420,眼底和Gensini!$A:$L,9,0)</f>
        <v>1.5314999999999901</v>
      </c>
      <c r="AF1420">
        <f>VLOOKUP($A1420,眼底和Gensini!$A:$L,10,0)</f>
        <v>0.74285000000000001</v>
      </c>
      <c r="AG1420">
        <f>VLOOKUP($A1420,眼底和Gensini!$A:$L,11,0)</f>
        <v>1.0841499999999999</v>
      </c>
      <c r="AH1420">
        <f>VLOOKUP($A1420,眼底和Gensini!$A:$L,12,0)</f>
        <v>58</v>
      </c>
    </row>
    <row r="1421" spans="1:34" x14ac:dyDescent="0.25">
      <c r="A1421">
        <v>430482</v>
      </c>
      <c r="B1421">
        <v>62</v>
      </c>
      <c r="C1421">
        <v>2</v>
      </c>
      <c r="D1421" t="s">
        <v>40</v>
      </c>
      <c r="E1421" t="s">
        <v>40</v>
      </c>
      <c r="F1421">
        <v>0</v>
      </c>
      <c r="G1421" t="s">
        <v>119</v>
      </c>
      <c r="H1421" t="s">
        <v>74</v>
      </c>
      <c r="I1421" t="s">
        <v>51</v>
      </c>
      <c r="J1421" t="s">
        <v>50</v>
      </c>
      <c r="K1421" t="s">
        <v>55</v>
      </c>
      <c r="L1421" t="s">
        <v>41</v>
      </c>
      <c r="M1421" t="s">
        <v>40</v>
      </c>
      <c r="N1421">
        <v>1</v>
      </c>
      <c r="O1421">
        <v>4.3099999999999996</v>
      </c>
      <c r="P1421">
        <v>6.4</v>
      </c>
      <c r="Q1421">
        <v>26</v>
      </c>
      <c r="R1421" t="s">
        <v>52</v>
      </c>
      <c r="S1421">
        <v>64</v>
      </c>
      <c r="T1421">
        <v>252</v>
      </c>
      <c r="U1421">
        <v>206</v>
      </c>
      <c r="V1421">
        <v>73</v>
      </c>
      <c r="W1421">
        <v>2.1</v>
      </c>
      <c r="X1421">
        <f>VLOOKUP(A1421,眼底和Gensini!$A:$L,2,0)</f>
        <v>0.62450000000000006</v>
      </c>
      <c r="Y1421">
        <f>VLOOKUP($A1421,眼底和Gensini!$A:$L,2,0)</f>
        <v>0.62450000000000006</v>
      </c>
      <c r="Z1421">
        <f>VLOOKUP($A1421,眼底和Gensini!$A:$L,4,0)</f>
        <v>63.5</v>
      </c>
      <c r="AA1421">
        <f>VLOOKUP($A1421,眼底和Gensini!$A:$L,5,0)</f>
        <v>63.5</v>
      </c>
      <c r="AB1421">
        <f>VLOOKUP($A1421,眼底和Gensini!$A:$L,6,0)</f>
        <v>104</v>
      </c>
      <c r="AC1421">
        <f>VLOOKUP($A1421,眼底和Gensini!$A:$L,7,0)</f>
        <v>109.5</v>
      </c>
      <c r="AD1421">
        <f>VLOOKUP($A1421,眼底和Gensini!$A:$L,8,0)</f>
        <v>1.5529999999999999</v>
      </c>
      <c r="AE1421">
        <f>VLOOKUP($A1421,眼底和Gensini!$A:$L,9,0)</f>
        <v>1.571</v>
      </c>
      <c r="AF1421">
        <f>VLOOKUP($A1421,眼底和Gensini!$A:$L,10,0)</f>
        <v>1.2056</v>
      </c>
      <c r="AG1421">
        <f>VLOOKUP($A1421,眼底和Gensini!$A:$L,11,0)</f>
        <v>1.7955999999999901</v>
      </c>
      <c r="AH1421">
        <f>VLOOKUP($A1421,眼底和Gensini!$A:$L,12,0)</f>
        <v>26</v>
      </c>
    </row>
    <row r="1422" spans="1:34" x14ac:dyDescent="0.25">
      <c r="A1422">
        <v>64912</v>
      </c>
      <c r="B1422">
        <v>50</v>
      </c>
      <c r="C1422">
        <v>2</v>
      </c>
      <c r="D1422" t="s">
        <v>40</v>
      </c>
      <c r="E1422" t="s">
        <v>41</v>
      </c>
      <c r="F1422">
        <v>0</v>
      </c>
      <c r="G1422" t="s">
        <v>57</v>
      </c>
      <c r="H1422" t="s">
        <v>63</v>
      </c>
      <c r="I1422" t="s">
        <v>51</v>
      </c>
      <c r="J1422" t="s">
        <v>111</v>
      </c>
      <c r="K1422" t="s">
        <v>80</v>
      </c>
      <c r="L1422" t="s">
        <v>40</v>
      </c>
      <c r="M1422" t="s">
        <v>40</v>
      </c>
      <c r="N1422">
        <v>1</v>
      </c>
      <c r="O1422">
        <v>3.38</v>
      </c>
      <c r="P1422">
        <v>6.6</v>
      </c>
      <c r="Q1422">
        <v>80</v>
      </c>
      <c r="R1422" t="s">
        <v>52</v>
      </c>
      <c r="S1422">
        <v>57</v>
      </c>
      <c r="T1422">
        <v>228</v>
      </c>
      <c r="U1422">
        <v>149</v>
      </c>
      <c r="V1422">
        <v>30</v>
      </c>
      <c r="W1422">
        <v>4.0999999999999996</v>
      </c>
      <c r="X1422">
        <f>VLOOKUP(A1422,眼底和Gensini!$A:$L,2,0)</f>
        <v>0.67849999999999999</v>
      </c>
      <c r="Y1422">
        <f>VLOOKUP($A1422,眼底和Gensini!$A:$L,2,0)</f>
        <v>0.67849999999999999</v>
      </c>
      <c r="Z1422">
        <f>VLOOKUP($A1422,眼底和Gensini!$A:$L,4,0)</f>
        <v>50.5</v>
      </c>
      <c r="AA1422">
        <f>VLOOKUP($A1422,眼底和Gensini!$A:$L,5,0)</f>
        <v>51</v>
      </c>
      <c r="AB1422">
        <f>VLOOKUP($A1422,眼底和Gensini!$A:$L,6,0)</f>
        <v>75</v>
      </c>
      <c r="AC1422">
        <f>VLOOKUP($A1422,眼底和Gensini!$A:$L,7,0)</f>
        <v>78</v>
      </c>
      <c r="AD1422">
        <f>VLOOKUP($A1422,眼底和Gensini!$A:$L,8,0)</f>
        <v>1.595</v>
      </c>
      <c r="AE1422">
        <f>VLOOKUP($A1422,眼底和Gensini!$A:$L,9,0)</f>
        <v>1.6625000000000001</v>
      </c>
      <c r="AF1422">
        <f>VLOOKUP($A1422,眼底和Gensini!$A:$L,10,0)</f>
        <v>0.57369999999999999</v>
      </c>
      <c r="AG1422">
        <f>VLOOKUP($A1422,眼底和Gensini!$A:$L,11,0)</f>
        <v>1.61395</v>
      </c>
      <c r="AH1422">
        <f>VLOOKUP($A1422,眼底和Gensini!$A:$L,12,0)</f>
        <v>80</v>
      </c>
    </row>
    <row r="1423" spans="1:34" x14ac:dyDescent="0.25">
      <c r="A1423">
        <v>430621</v>
      </c>
      <c r="B1423">
        <v>66</v>
      </c>
      <c r="C1423">
        <v>2</v>
      </c>
      <c r="D1423" t="s">
        <v>40</v>
      </c>
      <c r="E1423" t="s">
        <v>41</v>
      </c>
      <c r="F1423">
        <v>0</v>
      </c>
      <c r="G1423" t="s">
        <v>57</v>
      </c>
      <c r="H1423" t="s">
        <v>43</v>
      </c>
      <c r="I1423" t="s">
        <v>55</v>
      </c>
      <c r="J1423" t="s">
        <v>131</v>
      </c>
      <c r="K1423" t="s">
        <v>117</v>
      </c>
      <c r="L1423" t="s">
        <v>41</v>
      </c>
      <c r="M1423" t="s">
        <v>41</v>
      </c>
      <c r="N1423">
        <v>1</v>
      </c>
      <c r="O1423">
        <v>6.84</v>
      </c>
      <c r="P1423">
        <v>8</v>
      </c>
      <c r="Q1423">
        <v>0</v>
      </c>
      <c r="R1423" t="s">
        <v>52</v>
      </c>
      <c r="S1423">
        <v>55</v>
      </c>
      <c r="T1423">
        <v>365</v>
      </c>
      <c r="U1423">
        <v>145</v>
      </c>
      <c r="V1423">
        <v>47</v>
      </c>
      <c r="W1423">
        <v>3.4</v>
      </c>
      <c r="X1423">
        <f>VLOOKUP(A1423,眼底和Gensini!$A:$L,2,0)</f>
        <v>0.75049999999999994</v>
      </c>
      <c r="Y1423">
        <f>VLOOKUP($A1423,眼底和Gensini!$A:$L,2,0)</f>
        <v>0.75049999999999994</v>
      </c>
      <c r="Z1423">
        <f>VLOOKUP($A1423,眼底和Gensini!$A:$L,4,0)</f>
        <v>77</v>
      </c>
      <c r="AA1423">
        <f>VLOOKUP($A1423,眼底和Gensini!$A:$L,5,0)</f>
        <v>69.5</v>
      </c>
      <c r="AB1423">
        <f>VLOOKUP($A1423,眼底和Gensini!$A:$L,6,0)</f>
        <v>103.5</v>
      </c>
      <c r="AC1423">
        <f>VLOOKUP($A1423,眼底和Gensini!$A:$L,7,0)</f>
        <v>108</v>
      </c>
      <c r="AD1423">
        <f>VLOOKUP($A1423,眼底和Gensini!$A:$L,8,0)</f>
        <v>1.4869999999999901</v>
      </c>
      <c r="AE1423">
        <f>VLOOKUP($A1423,眼底和Gensini!$A:$L,9,0)</f>
        <v>1.5565</v>
      </c>
      <c r="AF1423">
        <f>VLOOKUP($A1423,眼底和Gensini!$A:$L,10,0)</f>
        <v>0.85555000000000003</v>
      </c>
      <c r="AG1423">
        <f>VLOOKUP($A1423,眼底和Gensini!$A:$L,11,0)</f>
        <v>1.1571499999999999</v>
      </c>
      <c r="AH1423">
        <f>VLOOKUP($A1423,眼底和Gensini!$A:$L,12,0)</f>
        <v>0</v>
      </c>
    </row>
    <row r="1424" spans="1:34" x14ac:dyDescent="0.25">
      <c r="A1424">
        <v>54044</v>
      </c>
      <c r="B1424">
        <v>78</v>
      </c>
      <c r="C1424">
        <v>1</v>
      </c>
      <c r="D1424" t="s">
        <v>41</v>
      </c>
      <c r="E1424" t="s">
        <v>41</v>
      </c>
      <c r="F1424">
        <v>0</v>
      </c>
      <c r="G1424" t="s">
        <v>57</v>
      </c>
      <c r="H1424" t="s">
        <v>62</v>
      </c>
      <c r="I1424" t="s">
        <v>72</v>
      </c>
      <c r="J1424" t="s">
        <v>78</v>
      </c>
      <c r="K1424" t="s">
        <v>114</v>
      </c>
      <c r="L1424" t="s">
        <v>40</v>
      </c>
      <c r="M1424" t="s">
        <v>41</v>
      </c>
      <c r="N1424">
        <v>1</v>
      </c>
      <c r="O1424">
        <v>4.79</v>
      </c>
      <c r="P1424">
        <v>5.6</v>
      </c>
      <c r="Q1424">
        <v>18</v>
      </c>
      <c r="R1424" t="s">
        <v>52</v>
      </c>
      <c r="S1424">
        <v>65</v>
      </c>
      <c r="T1424">
        <v>288</v>
      </c>
      <c r="U1424">
        <v>143</v>
      </c>
      <c r="V1424">
        <v>32</v>
      </c>
      <c r="W1424">
        <v>2.2000000000000002</v>
      </c>
      <c r="X1424">
        <f>VLOOKUP(A1424,眼底和Gensini!$A:$L,2,0)</f>
        <v>0</v>
      </c>
      <c r="Y1424">
        <f>VLOOKUP($A1424,眼底和Gensini!$A:$L,2,0)</f>
        <v>0</v>
      </c>
      <c r="Z1424">
        <f>VLOOKUP($A1424,眼底和Gensini!$A:$L,4,0)</f>
        <v>0</v>
      </c>
      <c r="AA1424">
        <f>VLOOKUP($A1424,眼底和Gensini!$A:$L,5,0)</f>
        <v>45</v>
      </c>
      <c r="AB1424">
        <f>VLOOKUP($A1424,眼底和Gensini!$A:$L,6,0)</f>
        <v>70.5</v>
      </c>
      <c r="AC1424">
        <f>VLOOKUP($A1424,眼底和Gensini!$A:$L,7,0)</f>
        <v>64</v>
      </c>
      <c r="AD1424">
        <f>VLOOKUP($A1424,眼底和Gensini!$A:$L,8,0)</f>
        <v>0.99</v>
      </c>
      <c r="AE1424">
        <f>VLOOKUP($A1424,眼底和Gensini!$A:$L,9,0)</f>
        <v>1.21</v>
      </c>
      <c r="AF1424">
        <f>VLOOKUP($A1424,眼底和Gensini!$A:$L,10,0)</f>
        <v>0.42614999999999997</v>
      </c>
      <c r="AG1424">
        <f>VLOOKUP($A1424,眼底和Gensini!$A:$L,11,0)</f>
        <v>1.54365</v>
      </c>
      <c r="AH1424">
        <f>VLOOKUP($A1424,眼底和Gensini!$A:$L,12,0)</f>
        <v>18</v>
      </c>
    </row>
    <row r="1425" spans="1:34" x14ac:dyDescent="0.25">
      <c r="A1425">
        <v>260949</v>
      </c>
      <c r="B1425">
        <v>65</v>
      </c>
      <c r="C1425">
        <v>1</v>
      </c>
      <c r="D1425" t="s">
        <v>40</v>
      </c>
      <c r="E1425" t="s">
        <v>41</v>
      </c>
      <c r="F1425">
        <v>0</v>
      </c>
      <c r="G1425" t="s">
        <v>57</v>
      </c>
      <c r="H1425" t="s">
        <v>95</v>
      </c>
      <c r="I1425" t="s">
        <v>51</v>
      </c>
      <c r="J1425" t="s">
        <v>125</v>
      </c>
      <c r="K1425" t="s">
        <v>127</v>
      </c>
      <c r="L1425" t="s">
        <v>41</v>
      </c>
      <c r="M1425" t="s">
        <v>40</v>
      </c>
      <c r="N1425">
        <v>1</v>
      </c>
      <c r="O1425">
        <v>3.52</v>
      </c>
      <c r="P1425">
        <v>4.5</v>
      </c>
      <c r="Q1425">
        <v>4</v>
      </c>
      <c r="R1425">
        <v>5</v>
      </c>
      <c r="S1425">
        <v>59</v>
      </c>
      <c r="T1425">
        <v>203</v>
      </c>
      <c r="U1425">
        <v>103</v>
      </c>
      <c r="V1425">
        <v>70</v>
      </c>
      <c r="W1425">
        <v>3.2</v>
      </c>
      <c r="X1425">
        <f>VLOOKUP(A1425,眼底和Gensini!$A:$L,2,0)</f>
        <v>0.70950000000000002</v>
      </c>
      <c r="Y1425">
        <f>VLOOKUP($A1425,眼底和Gensini!$A:$L,2,0)</f>
        <v>0.70950000000000002</v>
      </c>
      <c r="Z1425">
        <f>VLOOKUP($A1425,眼底和Gensini!$A:$L,4,0)</f>
        <v>69</v>
      </c>
      <c r="AA1425">
        <f>VLOOKUP($A1425,眼底和Gensini!$A:$L,5,0)</f>
        <v>53.5</v>
      </c>
      <c r="AB1425">
        <f>VLOOKUP($A1425,眼底和Gensini!$A:$L,6,0)</f>
        <v>100.5</v>
      </c>
      <c r="AC1425">
        <f>VLOOKUP($A1425,眼底和Gensini!$A:$L,7,0)</f>
        <v>98.5</v>
      </c>
      <c r="AD1425">
        <f>VLOOKUP($A1425,眼底和Gensini!$A:$L,8,0)</f>
        <v>1.64</v>
      </c>
      <c r="AE1425">
        <f>VLOOKUP($A1425,眼底和Gensini!$A:$L,9,0)</f>
        <v>1.643</v>
      </c>
      <c r="AF1425">
        <f>VLOOKUP($A1425,眼底和Gensini!$A:$L,10,0)</f>
        <v>1.2132499999999999</v>
      </c>
      <c r="AG1425">
        <f>VLOOKUP($A1425,眼底和Gensini!$A:$L,11,0)</f>
        <v>1.2610999999999899</v>
      </c>
      <c r="AH1425">
        <f>VLOOKUP($A1425,眼底和Gensini!$A:$L,12,0)</f>
        <v>4</v>
      </c>
    </row>
    <row r="1426" spans="1:34" x14ac:dyDescent="0.25">
      <c r="A1426">
        <v>40806</v>
      </c>
      <c r="B1426" t="e">
        <v>#N/A</v>
      </c>
      <c r="C1426" t="e">
        <v>#N/A</v>
      </c>
      <c r="D1426" t="e">
        <v>#N/A</v>
      </c>
      <c r="E1426" t="e">
        <v>#N/A</v>
      </c>
      <c r="F1426">
        <v>0</v>
      </c>
      <c r="G1426" t="e">
        <v>#N/A</v>
      </c>
      <c r="H1426" t="e">
        <v>#N/A</v>
      </c>
      <c r="I1426" t="e">
        <v>#N/A</v>
      </c>
      <c r="J1426" t="e">
        <v>#N/A</v>
      </c>
      <c r="K1426" t="e">
        <v>#N/A</v>
      </c>
      <c r="L1426" t="e">
        <v>#N/A</v>
      </c>
      <c r="M1426" t="e">
        <v>#N/A</v>
      </c>
      <c r="N1426">
        <v>1</v>
      </c>
      <c r="O1426" t="e">
        <v>#N/A</v>
      </c>
      <c r="P1426" t="e">
        <v>#N/A</v>
      </c>
      <c r="Q1426" t="e">
        <v>#N/A</v>
      </c>
      <c r="R1426" t="e">
        <v>#N/A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>
        <f>VLOOKUP(A1426,眼底和Gensini!$A:$L,2,0)</f>
        <v>0.66049999999999998</v>
      </c>
      <c r="Y1426">
        <f>VLOOKUP($A1426,眼底和Gensini!$A:$L,2,0)</f>
        <v>0.66049999999999998</v>
      </c>
      <c r="Z1426">
        <f>VLOOKUP($A1426,眼底和Gensini!$A:$L,4,0)</f>
        <v>63.5</v>
      </c>
      <c r="AA1426">
        <f>VLOOKUP($A1426,眼底和Gensini!$A:$L,5,0)</f>
        <v>63.5</v>
      </c>
      <c r="AB1426">
        <f>VLOOKUP($A1426,眼底和Gensini!$A:$L,6,0)</f>
        <v>96.5</v>
      </c>
      <c r="AC1426">
        <f>VLOOKUP($A1426,眼底和Gensini!$A:$L,7,0)</f>
        <v>106</v>
      </c>
      <c r="AD1426">
        <f>VLOOKUP($A1426,眼底和Gensini!$A:$L,8,0)</f>
        <v>1.524</v>
      </c>
      <c r="AE1426">
        <f>VLOOKUP($A1426,眼底和Gensini!$A:$L,9,0)</f>
        <v>1.5355000000000001</v>
      </c>
      <c r="AF1426">
        <f>VLOOKUP($A1426,眼底和Gensini!$A:$L,10,0)</f>
        <v>0.85329999999999995</v>
      </c>
      <c r="AG1426">
        <f>VLOOKUP($A1426,眼底和Gensini!$A:$L,11,0)</f>
        <v>1.3586</v>
      </c>
      <c r="AH1426">
        <f>VLOOKUP($A1426,眼底和Gensini!$A:$L,12,0)</f>
        <v>0</v>
      </c>
    </row>
    <row r="1427" spans="1:34" x14ac:dyDescent="0.25">
      <c r="A1427">
        <v>167174</v>
      </c>
      <c r="B1427">
        <v>75</v>
      </c>
      <c r="C1427">
        <v>1</v>
      </c>
      <c r="D1427" t="s">
        <v>41</v>
      </c>
      <c r="E1427" t="s">
        <v>40</v>
      </c>
      <c r="F1427">
        <v>0</v>
      </c>
      <c r="G1427" t="s">
        <v>100</v>
      </c>
      <c r="H1427" t="s">
        <v>72</v>
      </c>
      <c r="I1427" t="s">
        <v>80</v>
      </c>
      <c r="J1427" t="s">
        <v>78</v>
      </c>
      <c r="K1427" t="s">
        <v>49</v>
      </c>
      <c r="L1427" t="s">
        <v>41</v>
      </c>
      <c r="M1427" t="s">
        <v>41</v>
      </c>
      <c r="N1427">
        <v>1</v>
      </c>
      <c r="O1427">
        <v>3.58</v>
      </c>
      <c r="P1427">
        <v>9</v>
      </c>
      <c r="Q1427">
        <v>12</v>
      </c>
      <c r="R1427" t="s">
        <v>52</v>
      </c>
      <c r="S1427">
        <v>92</v>
      </c>
      <c r="T1427">
        <v>299</v>
      </c>
      <c r="U1427">
        <v>139</v>
      </c>
      <c r="V1427">
        <v>55</v>
      </c>
      <c r="W1427">
        <v>2.6</v>
      </c>
      <c r="X1427">
        <f>VLOOKUP(A1427,眼底和Gensini!$A:$L,2,0)</f>
        <v>0.751</v>
      </c>
      <c r="Y1427">
        <f>VLOOKUP($A1427,眼底和Gensini!$A:$L,2,0)</f>
        <v>0.751</v>
      </c>
      <c r="Z1427">
        <f>VLOOKUP($A1427,眼底和Gensini!$A:$L,4,0)</f>
        <v>43.5</v>
      </c>
      <c r="AA1427">
        <f>VLOOKUP($A1427,眼底和Gensini!$A:$L,5,0)</f>
        <v>50.5</v>
      </c>
      <c r="AB1427">
        <f>VLOOKUP($A1427,眼底和Gensini!$A:$L,6,0)</f>
        <v>57.5</v>
      </c>
      <c r="AC1427">
        <f>VLOOKUP($A1427,眼底和Gensini!$A:$L,7,0)</f>
        <v>86</v>
      </c>
      <c r="AD1427">
        <f>VLOOKUP($A1427,眼底和Gensini!$A:$L,8,0)</f>
        <v>1.387</v>
      </c>
      <c r="AE1427">
        <f>VLOOKUP($A1427,眼底和Gensini!$A:$L,9,0)</f>
        <v>1.3580000000000001</v>
      </c>
      <c r="AF1427">
        <f>VLOOKUP($A1427,眼底和Gensini!$A:$L,10,0)</f>
        <v>1.0416000000000001</v>
      </c>
      <c r="AG1427">
        <f>VLOOKUP($A1427,眼底和Gensini!$A:$L,11,0)</f>
        <v>1.0831999999999999</v>
      </c>
      <c r="AH1427">
        <f>VLOOKUP($A1427,眼底和Gensini!$A:$L,12,0)</f>
        <v>12</v>
      </c>
    </row>
    <row r="1428" spans="1:34" x14ac:dyDescent="0.25">
      <c r="A1428">
        <v>242845</v>
      </c>
      <c r="B1428">
        <v>68</v>
      </c>
      <c r="C1428">
        <v>2</v>
      </c>
      <c r="D1428" t="s">
        <v>40</v>
      </c>
      <c r="E1428" t="s">
        <v>41</v>
      </c>
      <c r="F1428">
        <v>0</v>
      </c>
      <c r="G1428" t="s">
        <v>61</v>
      </c>
      <c r="H1428" t="s">
        <v>72</v>
      </c>
      <c r="I1428" t="s">
        <v>51</v>
      </c>
      <c r="J1428" t="s">
        <v>157</v>
      </c>
      <c r="K1428" t="s">
        <v>114</v>
      </c>
      <c r="L1428" t="s">
        <v>41</v>
      </c>
      <c r="M1428" t="s">
        <v>40</v>
      </c>
      <c r="N1428">
        <v>1</v>
      </c>
      <c r="O1428">
        <v>2.62</v>
      </c>
      <c r="P1428">
        <v>4.9000000000000004</v>
      </c>
      <c r="Q1428">
        <v>62</v>
      </c>
      <c r="R1428" t="s">
        <v>52</v>
      </c>
      <c r="S1428">
        <v>58</v>
      </c>
      <c r="T1428">
        <v>218</v>
      </c>
      <c r="U1428">
        <v>150</v>
      </c>
      <c r="V1428">
        <v>53</v>
      </c>
      <c r="W1428">
        <v>1.9</v>
      </c>
      <c r="X1428">
        <f>VLOOKUP(A1428,眼底和Gensini!$A:$L,2,0)</f>
        <v>0.61199999999999999</v>
      </c>
      <c r="Y1428">
        <f>VLOOKUP($A1428,眼底和Gensini!$A:$L,2,0)</f>
        <v>0.61199999999999999</v>
      </c>
      <c r="Z1428">
        <f>VLOOKUP($A1428,眼底和Gensini!$A:$L,4,0)</f>
        <v>52</v>
      </c>
      <c r="AA1428">
        <f>VLOOKUP($A1428,眼底和Gensini!$A:$L,5,0)</f>
        <v>71.5</v>
      </c>
      <c r="AB1428">
        <f>VLOOKUP($A1428,眼底和Gensini!$A:$L,6,0)</f>
        <v>111</v>
      </c>
      <c r="AC1428">
        <f>VLOOKUP($A1428,眼底和Gensini!$A:$L,7,0)</f>
        <v>123</v>
      </c>
      <c r="AD1428">
        <f>VLOOKUP($A1428,眼底和Gensini!$A:$L,8,0)</f>
        <v>1.34</v>
      </c>
      <c r="AE1428">
        <f>VLOOKUP($A1428,眼底和Gensini!$A:$L,9,0)</f>
        <v>1.4475</v>
      </c>
      <c r="AF1428">
        <f>VLOOKUP($A1428,眼底和Gensini!$A:$L,10,0)</f>
        <v>0.85109999999999997</v>
      </c>
      <c r="AG1428">
        <f>VLOOKUP($A1428,眼底和Gensini!$A:$L,11,0)</f>
        <v>1.5619000000000001</v>
      </c>
      <c r="AH1428">
        <f>VLOOKUP($A1428,眼底和Gensini!$A:$L,12,0)</f>
        <v>62</v>
      </c>
    </row>
    <row r="1429" spans="1:34" x14ac:dyDescent="0.25">
      <c r="A1429">
        <v>155721</v>
      </c>
      <c r="B1429">
        <v>60</v>
      </c>
      <c r="C1429">
        <v>2</v>
      </c>
      <c r="D1429" t="s">
        <v>40</v>
      </c>
      <c r="E1429" t="s">
        <v>41</v>
      </c>
      <c r="F1429">
        <v>0</v>
      </c>
      <c r="G1429" t="s">
        <v>133</v>
      </c>
      <c r="H1429" t="s">
        <v>80</v>
      </c>
      <c r="I1429" t="s">
        <v>72</v>
      </c>
      <c r="J1429" t="s">
        <v>75</v>
      </c>
      <c r="K1429" t="s">
        <v>121</v>
      </c>
      <c r="L1429" t="s">
        <v>40</v>
      </c>
      <c r="M1429" t="s">
        <v>41</v>
      </c>
      <c r="N1429">
        <v>1</v>
      </c>
      <c r="O1429">
        <v>5.1100000000000003</v>
      </c>
      <c r="P1429">
        <v>4.7</v>
      </c>
      <c r="Q1429">
        <v>0</v>
      </c>
      <c r="R1429">
        <v>8.1999999999999993</v>
      </c>
      <c r="S1429">
        <v>67</v>
      </c>
      <c r="T1429">
        <v>343</v>
      </c>
      <c r="U1429">
        <v>145</v>
      </c>
      <c r="V1429">
        <v>43</v>
      </c>
      <c r="W1429">
        <v>2.8</v>
      </c>
      <c r="X1429">
        <f>VLOOKUP(A1429,眼底和Gensini!$A:$L,2,0)</f>
        <v>0.48199999999999998</v>
      </c>
      <c r="Y1429">
        <f>VLOOKUP($A1429,眼底和Gensini!$A:$L,2,0)</f>
        <v>0.48199999999999998</v>
      </c>
      <c r="Z1429">
        <f>VLOOKUP($A1429,眼底和Gensini!$A:$L,4,0)</f>
        <v>42</v>
      </c>
      <c r="AA1429">
        <f>VLOOKUP($A1429,眼底和Gensini!$A:$L,5,0)</f>
        <v>31</v>
      </c>
      <c r="AB1429">
        <f>VLOOKUP($A1429,眼底和Gensini!$A:$L,6,0)</f>
        <v>87</v>
      </c>
      <c r="AC1429">
        <f>VLOOKUP($A1429,眼底和Gensini!$A:$L,7,0)</f>
        <v>79</v>
      </c>
      <c r="AD1429">
        <f>VLOOKUP($A1429,眼底和Gensini!$A:$L,8,0)</f>
        <v>1.5389999999999999</v>
      </c>
      <c r="AE1429">
        <f>VLOOKUP($A1429,眼底和Gensini!$A:$L,9,0)</f>
        <v>1.6</v>
      </c>
      <c r="AF1429">
        <f>VLOOKUP($A1429,眼底和Gensini!$A:$L,10,0)</f>
        <v>1.1818</v>
      </c>
      <c r="AG1429">
        <f>VLOOKUP($A1429,眼底和Gensini!$A:$L,11,0)</f>
        <v>1.1406000000000001</v>
      </c>
      <c r="AH1429">
        <f>VLOOKUP($A1429,眼底和Gensini!$A:$L,12,0)</f>
        <v>0</v>
      </c>
    </row>
    <row r="1430" spans="1:34" x14ac:dyDescent="0.25">
      <c r="A1430">
        <v>430459</v>
      </c>
      <c r="B1430">
        <v>66</v>
      </c>
      <c r="C1430">
        <v>2</v>
      </c>
      <c r="D1430" t="s">
        <v>41</v>
      </c>
      <c r="E1430" t="s">
        <v>40</v>
      </c>
      <c r="F1430">
        <v>0</v>
      </c>
      <c r="G1430" t="s">
        <v>61</v>
      </c>
      <c r="H1430" t="s">
        <v>194</v>
      </c>
      <c r="I1430" t="s">
        <v>85</v>
      </c>
      <c r="J1430" t="s">
        <v>75</v>
      </c>
      <c r="K1430" t="s">
        <v>63</v>
      </c>
      <c r="L1430" t="s">
        <v>40</v>
      </c>
      <c r="M1430" t="s">
        <v>41</v>
      </c>
      <c r="N1430">
        <v>1</v>
      </c>
      <c r="O1430">
        <v>6.71</v>
      </c>
      <c r="P1430">
        <v>5.6</v>
      </c>
      <c r="Q1430">
        <v>0</v>
      </c>
      <c r="R1430" t="s">
        <v>52</v>
      </c>
      <c r="S1430">
        <v>39</v>
      </c>
      <c r="T1430">
        <v>171</v>
      </c>
      <c r="U1430">
        <v>203</v>
      </c>
      <c r="V1430">
        <v>40</v>
      </c>
      <c r="W1430">
        <v>2.2000000000000002</v>
      </c>
      <c r="X1430">
        <f>VLOOKUP(A1430,眼底和Gensini!$A:$L,2,0)</f>
        <v>0</v>
      </c>
      <c r="Y1430">
        <f>VLOOKUP($A1430,眼底和Gensini!$A:$L,2,0)</f>
        <v>0</v>
      </c>
      <c r="Z1430">
        <f>VLOOKUP($A1430,眼底和Gensini!$A:$L,4,0)</f>
        <v>0</v>
      </c>
      <c r="AA1430">
        <f>VLOOKUP($A1430,眼底和Gensini!$A:$L,5,0)</f>
        <v>0</v>
      </c>
      <c r="AB1430">
        <f>VLOOKUP($A1430,眼底和Gensini!$A:$L,6,0)</f>
        <v>37</v>
      </c>
      <c r="AC1430">
        <f>VLOOKUP($A1430,眼底和Gensini!$A:$L,7,0)</f>
        <v>32</v>
      </c>
      <c r="AD1430">
        <f>VLOOKUP($A1430,眼底和Gensini!$A:$L,8,0)</f>
        <v>1.0959999999999901</v>
      </c>
      <c r="AE1430">
        <f>VLOOKUP($A1430,眼底和Gensini!$A:$L,9,0)</f>
        <v>1.151</v>
      </c>
      <c r="AF1430">
        <f>VLOOKUP($A1430,眼底和Gensini!$A:$L,10,0)</f>
        <v>0.31219999999999998</v>
      </c>
      <c r="AG1430">
        <f>VLOOKUP($A1430,眼底和Gensini!$A:$L,11,0)</f>
        <v>0.76449999999999996</v>
      </c>
      <c r="AH1430">
        <f>VLOOKUP($A1430,眼底和Gensini!$A:$L,12,0)</f>
        <v>0</v>
      </c>
    </row>
    <row r="1431" spans="1:34" x14ac:dyDescent="0.25">
      <c r="A1431">
        <v>136354</v>
      </c>
      <c r="B1431">
        <v>64</v>
      </c>
      <c r="C1431">
        <v>1</v>
      </c>
      <c r="D1431" t="s">
        <v>41</v>
      </c>
      <c r="E1431" t="s">
        <v>40</v>
      </c>
      <c r="F1431">
        <v>0</v>
      </c>
      <c r="G1431" t="s">
        <v>73</v>
      </c>
      <c r="H1431" t="s">
        <v>80</v>
      </c>
      <c r="I1431" t="s">
        <v>83</v>
      </c>
      <c r="J1431" t="s">
        <v>90</v>
      </c>
      <c r="K1431" t="s">
        <v>60</v>
      </c>
      <c r="L1431" t="s">
        <v>41</v>
      </c>
      <c r="M1431" t="s">
        <v>40</v>
      </c>
      <c r="N1431">
        <v>1</v>
      </c>
      <c r="O1431">
        <v>5.59</v>
      </c>
      <c r="P1431">
        <v>6.5</v>
      </c>
      <c r="Q1431">
        <v>54</v>
      </c>
      <c r="R1431" t="s">
        <v>52</v>
      </c>
      <c r="S1431">
        <v>66</v>
      </c>
      <c r="T1431">
        <v>240</v>
      </c>
      <c r="U1431">
        <v>118</v>
      </c>
      <c r="V1431">
        <v>40</v>
      </c>
      <c r="W1431">
        <v>2.1</v>
      </c>
      <c r="X1431">
        <f>VLOOKUP(A1431,眼底和Gensini!$A:$L,2,0)</f>
        <v>0.8175</v>
      </c>
      <c r="Y1431">
        <f>VLOOKUP($A1431,眼底和Gensini!$A:$L,2,0)</f>
        <v>0.8175</v>
      </c>
      <c r="Z1431">
        <f>VLOOKUP($A1431,眼底和Gensini!$A:$L,4,0)</f>
        <v>66.5</v>
      </c>
      <c r="AA1431">
        <f>VLOOKUP($A1431,眼底和Gensini!$A:$L,5,0)</f>
        <v>62</v>
      </c>
      <c r="AB1431">
        <f>VLOOKUP($A1431,眼底和Gensini!$A:$L,6,0)</f>
        <v>80.5</v>
      </c>
      <c r="AC1431">
        <f>VLOOKUP($A1431,眼底和Gensini!$A:$L,7,0)</f>
        <v>82</v>
      </c>
      <c r="AD1431">
        <f>VLOOKUP($A1431,眼底和Gensini!$A:$L,8,0)</f>
        <v>1.5034999999999901</v>
      </c>
      <c r="AE1431">
        <f>VLOOKUP($A1431,眼底和Gensini!$A:$L,9,0)</f>
        <v>1.577</v>
      </c>
      <c r="AF1431">
        <f>VLOOKUP($A1431,眼底和Gensini!$A:$L,10,0)</f>
        <v>1.0920999999999901</v>
      </c>
      <c r="AG1431">
        <f>VLOOKUP($A1431,眼底和Gensini!$A:$L,11,0)</f>
        <v>1.2343500000000001</v>
      </c>
      <c r="AH1431">
        <f>VLOOKUP($A1431,眼底和Gensini!$A:$L,12,0)</f>
        <v>54</v>
      </c>
    </row>
    <row r="1432" spans="1:34" x14ac:dyDescent="0.25">
      <c r="A1432">
        <v>430455</v>
      </c>
      <c r="B1432">
        <v>65</v>
      </c>
      <c r="C1432">
        <v>1</v>
      </c>
      <c r="D1432" t="s">
        <v>41</v>
      </c>
      <c r="E1432" t="s">
        <v>41</v>
      </c>
      <c r="F1432">
        <v>0</v>
      </c>
      <c r="G1432" t="s">
        <v>87</v>
      </c>
      <c r="H1432" t="s">
        <v>96</v>
      </c>
      <c r="I1432" t="s">
        <v>70</v>
      </c>
      <c r="J1432" t="s">
        <v>125</v>
      </c>
      <c r="K1432" t="s">
        <v>72</v>
      </c>
      <c r="L1432" t="s">
        <v>41</v>
      </c>
      <c r="M1432" t="s">
        <v>40</v>
      </c>
      <c r="N1432">
        <v>1</v>
      </c>
      <c r="O1432">
        <v>3.21</v>
      </c>
      <c r="P1432">
        <v>4.9000000000000004</v>
      </c>
      <c r="Q1432">
        <v>4</v>
      </c>
      <c r="R1432" t="s">
        <v>52</v>
      </c>
      <c r="S1432">
        <v>77</v>
      </c>
      <c r="T1432">
        <v>249</v>
      </c>
      <c r="U1432">
        <v>171</v>
      </c>
      <c r="V1432">
        <v>189</v>
      </c>
      <c r="W1432">
        <v>4.0999999999999996</v>
      </c>
      <c r="X1432">
        <f>VLOOKUP(A1432,眼底和Gensini!$A:$L,2,0)</f>
        <v>0.84599999999999997</v>
      </c>
      <c r="Y1432">
        <f>VLOOKUP($A1432,眼底和Gensini!$A:$L,2,0)</f>
        <v>0.84599999999999997</v>
      </c>
      <c r="Z1432">
        <f>VLOOKUP($A1432,眼底和Gensini!$A:$L,4,0)</f>
        <v>66</v>
      </c>
      <c r="AA1432">
        <f>VLOOKUP($A1432,眼底和Gensini!$A:$L,5,0)</f>
        <v>56.5</v>
      </c>
      <c r="AB1432">
        <f>VLOOKUP($A1432,眼底和Gensini!$A:$L,6,0)</f>
        <v>82.5</v>
      </c>
      <c r="AC1432">
        <f>VLOOKUP($A1432,眼底和Gensini!$A:$L,7,0)</f>
        <v>87.5</v>
      </c>
      <c r="AD1432">
        <f>VLOOKUP($A1432,眼底和Gensini!$A:$L,8,0)</f>
        <v>1.5129999999999899</v>
      </c>
      <c r="AE1432">
        <f>VLOOKUP($A1432,眼底和Gensini!$A:$L,9,0)</f>
        <v>1.54599999999999</v>
      </c>
      <c r="AF1432">
        <f>VLOOKUP($A1432,眼底和Gensini!$A:$L,10,0)</f>
        <v>1.3792499999999901</v>
      </c>
      <c r="AG1432">
        <f>VLOOKUP($A1432,眼底和Gensini!$A:$L,11,0)</f>
        <v>1.1429499999999999</v>
      </c>
      <c r="AH1432">
        <f>VLOOKUP($A1432,眼底和Gensini!$A:$L,12,0)</f>
        <v>4</v>
      </c>
    </row>
    <row r="1433" spans="1:34" x14ac:dyDescent="0.25">
      <c r="A1433">
        <v>430421</v>
      </c>
      <c r="B1433">
        <v>64</v>
      </c>
      <c r="C1433">
        <v>2</v>
      </c>
      <c r="D1433" t="s">
        <v>40</v>
      </c>
      <c r="E1433" t="s">
        <v>41</v>
      </c>
      <c r="F1433">
        <v>0</v>
      </c>
      <c r="G1433" t="s">
        <v>47</v>
      </c>
      <c r="H1433" t="s">
        <v>49</v>
      </c>
      <c r="I1433" t="s">
        <v>67</v>
      </c>
      <c r="J1433" t="s">
        <v>132</v>
      </c>
      <c r="K1433" t="s">
        <v>121</v>
      </c>
      <c r="L1433" t="s">
        <v>41</v>
      </c>
      <c r="M1433" t="s">
        <v>41</v>
      </c>
      <c r="N1433">
        <v>1</v>
      </c>
      <c r="O1433">
        <v>5.09</v>
      </c>
      <c r="P1433">
        <v>5.0999999999999996</v>
      </c>
      <c r="Q1433">
        <v>0</v>
      </c>
      <c r="R1433" t="e">
        <v>#N/A</v>
      </c>
      <c r="S1433">
        <v>64</v>
      </c>
      <c r="T1433">
        <v>364</v>
      </c>
      <c r="U1433">
        <v>121</v>
      </c>
      <c r="V1433">
        <v>84</v>
      </c>
      <c r="W1433">
        <v>3</v>
      </c>
      <c r="X1433">
        <f>VLOOKUP(A1433,眼底和Gensini!$A:$L,2,0)</f>
        <v>0.73399999999999899</v>
      </c>
      <c r="Y1433">
        <f>VLOOKUP($A1433,眼底和Gensini!$A:$L,2,0)</f>
        <v>0.73399999999999899</v>
      </c>
      <c r="Z1433">
        <f>VLOOKUP($A1433,眼底和Gensini!$A:$L,4,0)</f>
        <v>61.5</v>
      </c>
      <c r="AA1433">
        <f>VLOOKUP($A1433,眼底和Gensini!$A:$L,5,0)</f>
        <v>50.5</v>
      </c>
      <c r="AB1433">
        <f>VLOOKUP($A1433,眼底和Gensini!$A:$L,6,0)</f>
        <v>84.5</v>
      </c>
      <c r="AC1433">
        <f>VLOOKUP($A1433,眼底和Gensini!$A:$L,7,0)</f>
        <v>75</v>
      </c>
      <c r="AD1433">
        <f>VLOOKUP($A1433,眼底和Gensini!$A:$L,8,0)</f>
        <v>1.4550000000000001</v>
      </c>
      <c r="AE1433">
        <f>VLOOKUP($A1433,眼底和Gensini!$A:$L,9,0)</f>
        <v>1.5055000000000001</v>
      </c>
      <c r="AF1433">
        <f>VLOOKUP($A1433,眼底和Gensini!$A:$L,10,0)</f>
        <v>0.77079999999999904</v>
      </c>
      <c r="AG1433">
        <f>VLOOKUP($A1433,眼底和Gensini!$A:$L,11,0)</f>
        <v>1.1993499999999999</v>
      </c>
      <c r="AH1433">
        <f>VLOOKUP($A1433,眼底和Gensini!$A:$L,12,0)</f>
        <v>0</v>
      </c>
    </row>
    <row r="1434" spans="1:34" x14ac:dyDescent="0.25">
      <c r="A1434">
        <v>430393</v>
      </c>
      <c r="B1434">
        <v>64</v>
      </c>
      <c r="C1434">
        <v>2</v>
      </c>
      <c r="D1434" t="s">
        <v>40</v>
      </c>
      <c r="E1434" t="s">
        <v>40</v>
      </c>
      <c r="F1434">
        <v>0</v>
      </c>
      <c r="G1434" t="s">
        <v>131</v>
      </c>
      <c r="H1434" t="s">
        <v>72</v>
      </c>
      <c r="I1434" t="s">
        <v>51</v>
      </c>
      <c r="J1434" t="s">
        <v>143</v>
      </c>
      <c r="K1434" t="s">
        <v>155</v>
      </c>
      <c r="L1434" t="s">
        <v>41</v>
      </c>
      <c r="M1434" t="s">
        <v>41</v>
      </c>
      <c r="N1434">
        <v>1</v>
      </c>
      <c r="O1434">
        <v>4.95</v>
      </c>
      <c r="P1434">
        <v>6.1</v>
      </c>
      <c r="Q1434">
        <v>30</v>
      </c>
      <c r="R1434" t="s">
        <v>52</v>
      </c>
      <c r="S1434">
        <v>47</v>
      </c>
      <c r="T1434">
        <v>203</v>
      </c>
      <c r="U1434">
        <v>253</v>
      </c>
      <c r="V1434">
        <v>155</v>
      </c>
      <c r="W1434">
        <v>3.8</v>
      </c>
      <c r="X1434">
        <f>VLOOKUP(A1434,眼底和Gensini!$A:$L,2,0)</f>
        <v>0.65349999999999997</v>
      </c>
      <c r="Y1434">
        <f>VLOOKUP($A1434,眼底和Gensini!$A:$L,2,0)</f>
        <v>0.65349999999999997</v>
      </c>
      <c r="Z1434">
        <f>VLOOKUP($A1434,眼底和Gensini!$A:$L,4,0)</f>
        <v>69.5</v>
      </c>
      <c r="AA1434">
        <f>VLOOKUP($A1434,眼底和Gensini!$A:$L,5,0)</f>
        <v>65.5</v>
      </c>
      <c r="AB1434">
        <f>VLOOKUP($A1434,眼底和Gensini!$A:$L,6,0)</f>
        <v>107.5</v>
      </c>
      <c r="AC1434">
        <f>VLOOKUP($A1434,眼底和Gensini!$A:$L,7,0)</f>
        <v>98</v>
      </c>
      <c r="AD1434">
        <f>VLOOKUP($A1434,眼底和Gensini!$A:$L,8,0)</f>
        <v>1.4590000000000001</v>
      </c>
      <c r="AE1434">
        <f>VLOOKUP($A1434,眼底和Gensini!$A:$L,9,0)</f>
        <v>1.554</v>
      </c>
      <c r="AF1434">
        <f>VLOOKUP($A1434,眼底和Gensini!$A:$L,10,0)</f>
        <v>0.99339999999999995</v>
      </c>
      <c r="AG1434">
        <f>VLOOKUP($A1434,眼底和Gensini!$A:$L,11,0)</f>
        <v>1.1227</v>
      </c>
      <c r="AH1434">
        <f>VLOOKUP($A1434,眼底和Gensini!$A:$L,12,0)</f>
        <v>30</v>
      </c>
    </row>
    <row r="1435" spans="1:34" x14ac:dyDescent="0.25">
      <c r="A1435">
        <v>430482</v>
      </c>
      <c r="B1435">
        <v>62</v>
      </c>
      <c r="C1435">
        <v>2</v>
      </c>
      <c r="D1435" t="s">
        <v>40</v>
      </c>
      <c r="E1435" t="s">
        <v>40</v>
      </c>
      <c r="F1435">
        <v>0</v>
      </c>
      <c r="G1435" t="s">
        <v>119</v>
      </c>
      <c r="H1435" t="s">
        <v>74</v>
      </c>
      <c r="I1435" t="s">
        <v>51</v>
      </c>
      <c r="J1435" t="s">
        <v>50</v>
      </c>
      <c r="K1435" t="s">
        <v>55</v>
      </c>
      <c r="L1435" t="s">
        <v>41</v>
      </c>
      <c r="M1435" t="s">
        <v>40</v>
      </c>
      <c r="N1435">
        <v>1</v>
      </c>
      <c r="O1435">
        <v>4.3099999999999996</v>
      </c>
      <c r="P1435">
        <v>6.4</v>
      </c>
      <c r="Q1435">
        <v>26</v>
      </c>
      <c r="R1435" t="s">
        <v>52</v>
      </c>
      <c r="S1435">
        <v>64</v>
      </c>
      <c r="T1435">
        <v>252</v>
      </c>
      <c r="U1435">
        <v>206</v>
      </c>
      <c r="V1435">
        <v>73</v>
      </c>
      <c r="W1435">
        <v>2.1</v>
      </c>
      <c r="X1435">
        <f>VLOOKUP(A1435,眼底和Gensini!$A:$L,2,0)</f>
        <v>0.62450000000000006</v>
      </c>
      <c r="Y1435">
        <f>VLOOKUP($A1435,眼底和Gensini!$A:$L,2,0)</f>
        <v>0.62450000000000006</v>
      </c>
      <c r="Z1435">
        <f>VLOOKUP($A1435,眼底和Gensini!$A:$L,4,0)</f>
        <v>63.5</v>
      </c>
      <c r="AA1435">
        <f>VLOOKUP($A1435,眼底和Gensini!$A:$L,5,0)</f>
        <v>63.5</v>
      </c>
      <c r="AB1435">
        <f>VLOOKUP($A1435,眼底和Gensini!$A:$L,6,0)</f>
        <v>104</v>
      </c>
      <c r="AC1435">
        <f>VLOOKUP($A1435,眼底和Gensini!$A:$L,7,0)</f>
        <v>109.5</v>
      </c>
      <c r="AD1435">
        <f>VLOOKUP($A1435,眼底和Gensini!$A:$L,8,0)</f>
        <v>1.5529999999999999</v>
      </c>
      <c r="AE1435">
        <f>VLOOKUP($A1435,眼底和Gensini!$A:$L,9,0)</f>
        <v>1.571</v>
      </c>
      <c r="AF1435">
        <f>VLOOKUP($A1435,眼底和Gensini!$A:$L,10,0)</f>
        <v>1.2056</v>
      </c>
      <c r="AG1435">
        <f>VLOOKUP($A1435,眼底和Gensini!$A:$L,11,0)</f>
        <v>1.7955999999999901</v>
      </c>
      <c r="AH1435">
        <f>VLOOKUP($A1435,眼底和Gensini!$A:$L,12,0)</f>
        <v>26</v>
      </c>
    </row>
    <row r="1436" spans="1:34" x14ac:dyDescent="0.25">
      <c r="A1436">
        <v>430454</v>
      </c>
      <c r="B1436">
        <v>51</v>
      </c>
      <c r="C1436">
        <v>2</v>
      </c>
      <c r="D1436" t="s">
        <v>40</v>
      </c>
      <c r="E1436" t="s">
        <v>41</v>
      </c>
      <c r="F1436">
        <v>0</v>
      </c>
      <c r="G1436" t="s">
        <v>98</v>
      </c>
      <c r="H1436" t="s">
        <v>145</v>
      </c>
      <c r="I1436" t="s">
        <v>108</v>
      </c>
      <c r="J1436" t="s">
        <v>125</v>
      </c>
      <c r="K1436" t="s">
        <v>60</v>
      </c>
      <c r="L1436" t="s">
        <v>40</v>
      </c>
      <c r="M1436" t="s">
        <v>41</v>
      </c>
      <c r="N1436">
        <v>1</v>
      </c>
      <c r="O1436">
        <v>5.54</v>
      </c>
      <c r="P1436">
        <v>4.4000000000000004</v>
      </c>
      <c r="Q1436">
        <v>0</v>
      </c>
      <c r="R1436" t="s">
        <v>52</v>
      </c>
      <c r="S1436">
        <v>64</v>
      </c>
      <c r="T1436">
        <v>266</v>
      </c>
      <c r="U1436">
        <v>183</v>
      </c>
      <c r="V1436">
        <v>68</v>
      </c>
      <c r="W1436">
        <v>3</v>
      </c>
      <c r="X1436">
        <f>VLOOKUP(A1436,眼底和Gensini!$A:$L,2,0)</f>
        <v>0.80399999999999905</v>
      </c>
      <c r="Y1436">
        <f>VLOOKUP($A1436,眼底和Gensini!$A:$L,2,0)</f>
        <v>0.80399999999999905</v>
      </c>
      <c r="Z1436">
        <f>VLOOKUP($A1436,眼底和Gensini!$A:$L,4,0)</f>
        <v>66.5</v>
      </c>
      <c r="AA1436">
        <f>VLOOKUP($A1436,眼底和Gensini!$A:$L,5,0)</f>
        <v>58</v>
      </c>
      <c r="AB1436">
        <f>VLOOKUP($A1436,眼底和Gensini!$A:$L,6,0)</f>
        <v>83</v>
      </c>
      <c r="AC1436">
        <f>VLOOKUP($A1436,眼底和Gensini!$A:$L,7,0)</f>
        <v>103.5</v>
      </c>
      <c r="AD1436">
        <f>VLOOKUP($A1436,眼底和Gensini!$A:$L,8,0)</f>
        <v>1.5029999999999999</v>
      </c>
      <c r="AE1436">
        <f>VLOOKUP($A1436,眼底和Gensini!$A:$L,9,0)</f>
        <v>1.5579999999999901</v>
      </c>
      <c r="AF1436">
        <f>VLOOKUP($A1436,眼底和Gensini!$A:$L,10,0)</f>
        <v>1.1038999999999899</v>
      </c>
      <c r="AG1436">
        <f>VLOOKUP($A1436,眼底和Gensini!$A:$L,11,0)</f>
        <v>1.45434999999999</v>
      </c>
      <c r="AH1436">
        <f>VLOOKUP($A1436,眼底和Gensini!$A:$L,12,0)</f>
        <v>0</v>
      </c>
    </row>
    <row r="1437" spans="1:34" x14ac:dyDescent="0.25">
      <c r="A1437">
        <v>430480</v>
      </c>
      <c r="B1437">
        <v>69</v>
      </c>
      <c r="C1437">
        <v>2</v>
      </c>
      <c r="D1437" t="s">
        <v>40</v>
      </c>
      <c r="E1437" t="s">
        <v>41</v>
      </c>
      <c r="F1437">
        <v>0</v>
      </c>
      <c r="G1437" t="s">
        <v>169</v>
      </c>
      <c r="H1437" t="s">
        <v>189</v>
      </c>
      <c r="I1437" t="s">
        <v>83</v>
      </c>
      <c r="J1437" t="s">
        <v>106</v>
      </c>
      <c r="K1437" t="s">
        <v>70</v>
      </c>
      <c r="L1437" t="s">
        <v>41</v>
      </c>
      <c r="M1437" t="s">
        <v>41</v>
      </c>
      <c r="N1437">
        <v>1</v>
      </c>
      <c r="O1437">
        <v>4.54</v>
      </c>
      <c r="P1437">
        <v>5.4</v>
      </c>
      <c r="Q1437">
        <v>6</v>
      </c>
      <c r="R1437">
        <v>6.9</v>
      </c>
      <c r="S1437">
        <v>67</v>
      </c>
      <c r="T1437">
        <v>324</v>
      </c>
      <c r="U1437">
        <v>236</v>
      </c>
      <c r="V1437">
        <v>743</v>
      </c>
      <c r="W1437">
        <v>2.7</v>
      </c>
      <c r="X1437">
        <f>VLOOKUP(A1437,眼底和Gensini!$A:$L,2,0)</f>
        <v>0.76200000000000001</v>
      </c>
      <c r="Y1437">
        <f>VLOOKUP($A1437,眼底和Gensini!$A:$L,2,0)</f>
        <v>0.76200000000000001</v>
      </c>
      <c r="Z1437">
        <f>VLOOKUP($A1437,眼底和Gensini!$A:$L,4,0)</f>
        <v>51.5</v>
      </c>
      <c r="AA1437">
        <f>VLOOKUP($A1437,眼底和Gensini!$A:$L,5,0)</f>
        <v>50</v>
      </c>
      <c r="AB1437">
        <f>VLOOKUP($A1437,眼底和Gensini!$A:$L,6,0)</f>
        <v>68.5</v>
      </c>
      <c r="AC1437">
        <f>VLOOKUP($A1437,眼底和Gensini!$A:$L,7,0)</f>
        <v>84</v>
      </c>
      <c r="AD1437">
        <f>VLOOKUP($A1437,眼底和Gensini!$A:$L,8,0)</f>
        <v>1.5175000000000001</v>
      </c>
      <c r="AE1437">
        <f>VLOOKUP($A1437,眼底和Gensini!$A:$L,9,0)</f>
        <v>1.5295000000000001</v>
      </c>
      <c r="AF1437">
        <f>VLOOKUP($A1437,眼底和Gensini!$A:$L,10,0)</f>
        <v>1.7723</v>
      </c>
      <c r="AG1437">
        <f>VLOOKUP($A1437,眼底和Gensini!$A:$L,11,0)</f>
        <v>1.6285499999999999</v>
      </c>
      <c r="AH1437">
        <f>VLOOKUP($A1437,眼底和Gensini!$A:$L,12,0)</f>
        <v>6</v>
      </c>
    </row>
    <row r="1438" spans="1:34" x14ac:dyDescent="0.25">
      <c r="A1438">
        <v>430423</v>
      </c>
      <c r="B1438">
        <v>57</v>
      </c>
      <c r="C1438">
        <v>2</v>
      </c>
      <c r="D1438" t="s">
        <v>40</v>
      </c>
      <c r="E1438" t="s">
        <v>40</v>
      </c>
      <c r="F1438">
        <v>0</v>
      </c>
      <c r="G1438" t="s">
        <v>87</v>
      </c>
      <c r="H1438" t="s">
        <v>74</v>
      </c>
      <c r="I1438" t="s">
        <v>108</v>
      </c>
      <c r="J1438" t="s">
        <v>78</v>
      </c>
      <c r="K1438" t="s">
        <v>54</v>
      </c>
      <c r="L1438" t="s">
        <v>41</v>
      </c>
      <c r="M1438" t="s">
        <v>41</v>
      </c>
      <c r="N1438">
        <v>1</v>
      </c>
      <c r="O1438">
        <v>4.54</v>
      </c>
      <c r="P1438">
        <v>5.4</v>
      </c>
      <c r="Q1438">
        <v>0</v>
      </c>
      <c r="R1438" t="s">
        <v>52</v>
      </c>
      <c r="S1438">
        <v>51</v>
      </c>
      <c r="T1438">
        <v>234</v>
      </c>
      <c r="U1438">
        <v>190</v>
      </c>
      <c r="V1438">
        <v>71</v>
      </c>
      <c r="W1438">
        <v>1.9</v>
      </c>
      <c r="X1438">
        <f>VLOOKUP(A1438,眼底和Gensini!$A:$L,2,0)</f>
        <v>0.8105</v>
      </c>
      <c r="Y1438">
        <f>VLOOKUP($A1438,眼底和Gensini!$A:$L,2,0)</f>
        <v>0.8105</v>
      </c>
      <c r="Z1438">
        <f>VLOOKUP($A1438,眼底和Gensini!$A:$L,4,0)</f>
        <v>71.5</v>
      </c>
      <c r="AA1438">
        <f>VLOOKUP($A1438,眼底和Gensini!$A:$L,5,0)</f>
        <v>74.5</v>
      </c>
      <c r="AB1438">
        <f>VLOOKUP($A1438,眼底和Gensini!$A:$L,6,0)</f>
        <v>89.5</v>
      </c>
      <c r="AC1438">
        <f>VLOOKUP($A1438,眼底和Gensini!$A:$L,7,0)</f>
        <v>94.5</v>
      </c>
      <c r="AD1438">
        <f>VLOOKUP($A1438,眼底和Gensini!$A:$L,8,0)</f>
        <v>1.6244999999999901</v>
      </c>
      <c r="AE1438">
        <f>VLOOKUP($A1438,眼底和Gensini!$A:$L,9,0)</f>
        <v>1.6184999999999901</v>
      </c>
      <c r="AF1438">
        <f>VLOOKUP($A1438,眼底和Gensini!$A:$L,10,0)</f>
        <v>1.2538499999999999</v>
      </c>
      <c r="AG1438">
        <f>VLOOKUP($A1438,眼底和Gensini!$A:$L,11,0)</f>
        <v>1.60964999999999</v>
      </c>
      <c r="AH1438">
        <f>VLOOKUP($A1438,眼底和Gensini!$A:$L,12,0)</f>
        <v>0</v>
      </c>
    </row>
    <row r="1439" spans="1:34" x14ac:dyDescent="0.25">
      <c r="A1439">
        <v>430424</v>
      </c>
      <c r="B1439">
        <v>42</v>
      </c>
      <c r="C1439">
        <v>1</v>
      </c>
      <c r="D1439" t="s">
        <v>41</v>
      </c>
      <c r="E1439" t="s">
        <v>40</v>
      </c>
      <c r="F1439">
        <v>0</v>
      </c>
      <c r="G1439" t="s">
        <v>156</v>
      </c>
      <c r="H1439" t="s">
        <v>46</v>
      </c>
      <c r="I1439" t="s">
        <v>51</v>
      </c>
      <c r="J1439" t="s">
        <v>45</v>
      </c>
      <c r="K1439" t="s">
        <v>55</v>
      </c>
      <c r="L1439" t="s">
        <v>41</v>
      </c>
      <c r="M1439" t="s">
        <v>41</v>
      </c>
      <c r="N1439">
        <v>1</v>
      </c>
      <c r="O1439">
        <v>3.68</v>
      </c>
      <c r="P1439">
        <v>4.8</v>
      </c>
      <c r="Q1439">
        <v>0</v>
      </c>
      <c r="R1439" t="s">
        <v>52</v>
      </c>
      <c r="S1439">
        <v>87</v>
      </c>
      <c r="T1439">
        <v>310</v>
      </c>
      <c r="U1439">
        <v>176</v>
      </c>
      <c r="V1439">
        <v>111</v>
      </c>
      <c r="W1439">
        <v>4.8</v>
      </c>
      <c r="X1439">
        <f>VLOOKUP(A1439,眼底和Gensini!$A:$L,2,0)</f>
        <v>0.68399999999999905</v>
      </c>
      <c r="Y1439">
        <f>VLOOKUP($A1439,眼底和Gensini!$A:$L,2,0)</f>
        <v>0.68399999999999905</v>
      </c>
      <c r="Z1439">
        <f>VLOOKUP($A1439,眼底和Gensini!$A:$L,4,0)</f>
        <v>54</v>
      </c>
      <c r="AA1439">
        <f>VLOOKUP($A1439,眼底和Gensini!$A:$L,5,0)</f>
        <v>58</v>
      </c>
      <c r="AB1439">
        <f>VLOOKUP($A1439,眼底和Gensini!$A:$L,6,0)</f>
        <v>79.5</v>
      </c>
      <c r="AC1439">
        <f>VLOOKUP($A1439,眼底和Gensini!$A:$L,7,0)</f>
        <v>79.5</v>
      </c>
      <c r="AD1439">
        <f>VLOOKUP($A1439,眼底和Gensini!$A:$L,8,0)</f>
        <v>1.65</v>
      </c>
      <c r="AE1439">
        <f>VLOOKUP($A1439,眼底和Gensini!$A:$L,9,0)</f>
        <v>1.633</v>
      </c>
      <c r="AF1439">
        <f>VLOOKUP($A1439,眼底和Gensini!$A:$L,10,0)</f>
        <v>1.6831499999999999</v>
      </c>
      <c r="AG1439">
        <f>VLOOKUP($A1439,眼底和Gensini!$A:$L,11,0)</f>
        <v>1.24335</v>
      </c>
      <c r="AH1439">
        <f>VLOOKUP($A1439,眼底和Gensini!$A:$L,12,0)</f>
        <v>0</v>
      </c>
    </row>
    <row r="1440" spans="1:34" x14ac:dyDescent="0.25">
      <c r="A1440">
        <v>430408</v>
      </c>
      <c r="B1440">
        <v>55</v>
      </c>
      <c r="C1440">
        <v>2</v>
      </c>
      <c r="D1440" t="s">
        <v>40</v>
      </c>
      <c r="E1440" t="s">
        <v>41</v>
      </c>
      <c r="F1440">
        <v>0</v>
      </c>
      <c r="G1440" t="s">
        <v>87</v>
      </c>
      <c r="H1440" t="s">
        <v>48</v>
      </c>
      <c r="I1440" t="s">
        <v>108</v>
      </c>
      <c r="J1440" t="s">
        <v>149</v>
      </c>
      <c r="K1440" t="s">
        <v>112</v>
      </c>
      <c r="L1440" t="s">
        <v>41</v>
      </c>
      <c r="M1440" t="s">
        <v>41</v>
      </c>
      <c r="N1440">
        <v>1</v>
      </c>
      <c r="O1440">
        <v>4.7699999999999996</v>
      </c>
      <c r="P1440">
        <v>4.5999999999999996</v>
      </c>
      <c r="Q1440">
        <v>0</v>
      </c>
      <c r="R1440">
        <v>6.8</v>
      </c>
      <c r="S1440">
        <v>59</v>
      </c>
      <c r="T1440">
        <v>330</v>
      </c>
      <c r="U1440">
        <v>150</v>
      </c>
      <c r="V1440">
        <v>67</v>
      </c>
      <c r="W1440">
        <v>2</v>
      </c>
      <c r="X1440">
        <f>VLOOKUP(A1440,眼底和Gensini!$A:$L,2,0)</f>
        <v>0.72299999999999998</v>
      </c>
      <c r="Y1440">
        <f>VLOOKUP($A1440,眼底和Gensini!$A:$L,2,0)</f>
        <v>0.72299999999999998</v>
      </c>
      <c r="Z1440">
        <f>VLOOKUP($A1440,眼底和Gensini!$A:$L,4,0)</f>
        <v>65.5</v>
      </c>
      <c r="AA1440">
        <f>VLOOKUP($A1440,眼底和Gensini!$A:$L,5,0)</f>
        <v>63</v>
      </c>
      <c r="AB1440">
        <f>VLOOKUP($A1440,眼底和Gensini!$A:$L,6,0)</f>
        <v>92</v>
      </c>
      <c r="AC1440">
        <f>VLOOKUP($A1440,眼底和Gensini!$A:$L,7,0)</f>
        <v>96.5</v>
      </c>
      <c r="AD1440">
        <f>VLOOKUP($A1440,眼底和Gensini!$A:$L,8,0)</f>
        <v>1.304</v>
      </c>
      <c r="AE1440">
        <f>VLOOKUP($A1440,眼底和Gensini!$A:$L,9,0)</f>
        <v>1.3539999999999901</v>
      </c>
      <c r="AF1440">
        <f>VLOOKUP($A1440,眼底和Gensini!$A:$L,10,0)</f>
        <v>0.72565000000000002</v>
      </c>
      <c r="AG1440">
        <f>VLOOKUP($A1440,眼底和Gensini!$A:$L,11,0)</f>
        <v>1.09215</v>
      </c>
      <c r="AH1440">
        <f>VLOOKUP($A1440,眼底和Gensini!$A:$L,12,0)</f>
        <v>0</v>
      </c>
    </row>
    <row r="1441" spans="1:34" x14ac:dyDescent="0.25">
      <c r="A1441">
        <v>2222222</v>
      </c>
      <c r="B1441" t="e">
        <v>#N/A</v>
      </c>
      <c r="C1441" t="e">
        <v>#N/A</v>
      </c>
      <c r="D1441" t="e">
        <v>#N/A</v>
      </c>
      <c r="E1441" t="e">
        <v>#N/A</v>
      </c>
      <c r="F1441">
        <v>0</v>
      </c>
      <c r="G1441" t="e">
        <v>#N/A</v>
      </c>
      <c r="H1441" t="e">
        <v>#N/A</v>
      </c>
      <c r="I1441" t="e">
        <v>#N/A</v>
      </c>
      <c r="J1441" t="e">
        <v>#N/A</v>
      </c>
      <c r="K1441" t="e">
        <v>#N/A</v>
      </c>
      <c r="L1441" t="e">
        <v>#N/A</v>
      </c>
      <c r="M1441" t="e">
        <v>#N/A</v>
      </c>
      <c r="N1441">
        <v>1</v>
      </c>
      <c r="O1441" t="e">
        <v>#N/A</v>
      </c>
      <c r="P1441" t="e">
        <v>#N/A</v>
      </c>
      <c r="Q1441" t="e">
        <v>#N/A</v>
      </c>
      <c r="R1441" t="e">
        <v>#N/A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>
        <f>VLOOKUP(A1441,眼底和Gensini!$A:$L,2,0)</f>
        <v>0.69450000000000001</v>
      </c>
      <c r="Y1441">
        <f>VLOOKUP($A1441,眼底和Gensini!$A:$L,2,0)</f>
        <v>0.69450000000000001</v>
      </c>
      <c r="Z1441">
        <f>VLOOKUP($A1441,眼底和Gensini!$A:$L,4,0)</f>
        <v>70.5</v>
      </c>
      <c r="AA1441">
        <f>VLOOKUP($A1441,眼底和Gensini!$A:$L,5,0)</f>
        <v>61.5</v>
      </c>
      <c r="AB1441">
        <f>VLOOKUP($A1441,眼底和Gensini!$A:$L,6,0)</f>
        <v>105</v>
      </c>
      <c r="AC1441">
        <f>VLOOKUP($A1441,眼底和Gensini!$A:$L,7,0)</f>
        <v>117</v>
      </c>
      <c r="AD1441">
        <f>VLOOKUP($A1441,眼底和Gensini!$A:$L,8,0)</f>
        <v>1.61899999999999</v>
      </c>
      <c r="AE1441">
        <f>VLOOKUP($A1441,眼底和Gensini!$A:$L,9,0)</f>
        <v>1.6040000000000001</v>
      </c>
      <c r="AF1441">
        <f>VLOOKUP($A1441,眼底和Gensini!$A:$L,10,0)</f>
        <v>0.93609999999999904</v>
      </c>
      <c r="AG1441">
        <f>VLOOKUP($A1441,眼底和Gensini!$A:$L,11,0)</f>
        <v>1.18109999999999</v>
      </c>
      <c r="AH1441">
        <f>VLOOKUP($A1441,眼底和Gensini!$A:$L,12,0)</f>
        <v>0</v>
      </c>
    </row>
    <row r="1442" spans="1:34" x14ac:dyDescent="0.25">
      <c r="A1442">
        <v>322676</v>
      </c>
      <c r="B1442">
        <v>75</v>
      </c>
      <c r="C1442">
        <v>2</v>
      </c>
      <c r="D1442" t="s">
        <v>40</v>
      </c>
      <c r="E1442" t="s">
        <v>41</v>
      </c>
      <c r="F1442">
        <v>0</v>
      </c>
      <c r="G1442" t="s">
        <v>119</v>
      </c>
      <c r="H1442" t="s">
        <v>165</v>
      </c>
      <c r="I1442" t="s">
        <v>72</v>
      </c>
      <c r="J1442" t="s">
        <v>71</v>
      </c>
      <c r="K1442" t="s">
        <v>43</v>
      </c>
      <c r="L1442" t="s">
        <v>41</v>
      </c>
      <c r="M1442" t="s">
        <v>40</v>
      </c>
      <c r="N1442">
        <v>1</v>
      </c>
      <c r="O1442">
        <v>3.5</v>
      </c>
      <c r="P1442">
        <v>4.3</v>
      </c>
      <c r="Q1442">
        <v>2</v>
      </c>
      <c r="R1442" t="s">
        <v>52</v>
      </c>
      <c r="S1442">
        <v>75</v>
      </c>
      <c r="T1442">
        <v>435</v>
      </c>
      <c r="U1442">
        <v>139</v>
      </c>
      <c r="V1442">
        <v>25</v>
      </c>
      <c r="W1442">
        <v>3.2</v>
      </c>
      <c r="X1442">
        <f>VLOOKUP(A1442,眼底和Gensini!$A:$L,2,0)</f>
        <v>0.60299999999999998</v>
      </c>
      <c r="Y1442">
        <f>VLOOKUP($A1442,眼底和Gensini!$A:$L,2,0)</f>
        <v>0.60299999999999998</v>
      </c>
      <c r="Z1442">
        <f>VLOOKUP($A1442,眼底和Gensini!$A:$L,4,0)</f>
        <v>55.5</v>
      </c>
      <c r="AA1442">
        <f>VLOOKUP($A1442,眼底和Gensini!$A:$L,5,0)</f>
        <v>76</v>
      </c>
      <c r="AB1442">
        <f>VLOOKUP($A1442,眼底和Gensini!$A:$L,6,0)</f>
        <v>92</v>
      </c>
      <c r="AC1442">
        <f>VLOOKUP($A1442,眼底和Gensini!$A:$L,7,0)</f>
        <v>102</v>
      </c>
      <c r="AD1442">
        <f>VLOOKUP($A1442,眼底和Gensini!$A:$L,8,0)</f>
        <v>1.26</v>
      </c>
      <c r="AE1442">
        <f>VLOOKUP($A1442,眼底和Gensini!$A:$L,9,0)</f>
        <v>1.2714999999999901</v>
      </c>
      <c r="AF1442">
        <f>VLOOKUP($A1442,眼底和Gensini!$A:$L,10,0)</f>
        <v>0.68730000000000002</v>
      </c>
      <c r="AG1442">
        <f>VLOOKUP($A1442,眼底和Gensini!$A:$L,11,0)</f>
        <v>0.75390000000000001</v>
      </c>
      <c r="AH1442">
        <f>VLOOKUP($A1442,眼底和Gensini!$A:$L,12,0)</f>
        <v>2</v>
      </c>
    </row>
    <row r="1443" spans="1:34" x14ac:dyDescent="0.25">
      <c r="A1443">
        <v>219413</v>
      </c>
      <c r="B1443">
        <v>67</v>
      </c>
      <c r="C1443">
        <v>1</v>
      </c>
      <c r="D1443" t="s">
        <v>41</v>
      </c>
      <c r="E1443" t="s">
        <v>40</v>
      </c>
      <c r="F1443">
        <v>0</v>
      </c>
      <c r="G1443" t="s">
        <v>73</v>
      </c>
      <c r="H1443" t="s">
        <v>173</v>
      </c>
      <c r="I1443" t="s">
        <v>121</v>
      </c>
      <c r="J1443" t="s">
        <v>71</v>
      </c>
      <c r="K1443" t="s">
        <v>130</v>
      </c>
      <c r="L1443" t="s">
        <v>40</v>
      </c>
      <c r="M1443" t="s">
        <v>40</v>
      </c>
      <c r="N1443">
        <v>1</v>
      </c>
      <c r="O1443">
        <v>2.86</v>
      </c>
      <c r="P1443">
        <v>5.3</v>
      </c>
      <c r="Q1443">
        <v>17</v>
      </c>
      <c r="R1443" t="s">
        <v>52</v>
      </c>
      <c r="S1443">
        <v>72</v>
      </c>
      <c r="T1443">
        <v>332</v>
      </c>
      <c r="U1443">
        <v>176</v>
      </c>
      <c r="V1443">
        <v>158</v>
      </c>
      <c r="W1443">
        <v>2.9</v>
      </c>
      <c r="X1443">
        <f>VLOOKUP(A1443,眼底和Gensini!$A:$L,2,0)</f>
        <v>0.71299999999999997</v>
      </c>
      <c r="Y1443">
        <f>VLOOKUP($A1443,眼底和Gensini!$A:$L,2,0)</f>
        <v>0.71299999999999997</v>
      </c>
      <c r="Z1443">
        <f>VLOOKUP($A1443,眼底和Gensini!$A:$L,4,0)</f>
        <v>63</v>
      </c>
      <c r="AA1443">
        <f>VLOOKUP($A1443,眼底和Gensini!$A:$L,5,0)</f>
        <v>73.5</v>
      </c>
      <c r="AB1443">
        <f>VLOOKUP($A1443,眼底和Gensini!$A:$L,6,0)</f>
        <v>110</v>
      </c>
      <c r="AC1443">
        <f>VLOOKUP($A1443,眼底和Gensini!$A:$L,7,0)</f>
        <v>99</v>
      </c>
      <c r="AD1443">
        <f>VLOOKUP($A1443,眼底和Gensini!$A:$L,8,0)</f>
        <v>1.3684999999999901</v>
      </c>
      <c r="AE1443">
        <f>VLOOKUP($A1443,眼底和Gensini!$A:$L,9,0)</f>
        <v>1.4219999999999999</v>
      </c>
      <c r="AF1443">
        <f>VLOOKUP($A1443,眼底和Gensini!$A:$L,10,0)</f>
        <v>0.65959999999999996</v>
      </c>
      <c r="AG1443">
        <f>VLOOKUP($A1443,眼底和Gensini!$A:$L,11,0)</f>
        <v>1.0526499999999901</v>
      </c>
      <c r="AH1443">
        <f>VLOOKUP($A1443,眼底和Gensini!$A:$L,12,0)</f>
        <v>17</v>
      </c>
    </row>
    <row r="1444" spans="1:34" x14ac:dyDescent="0.25">
      <c r="A1444">
        <v>123457</v>
      </c>
      <c r="B1444" t="e">
        <v>#N/A</v>
      </c>
      <c r="C1444" t="e">
        <v>#N/A</v>
      </c>
      <c r="D1444" t="e">
        <v>#N/A</v>
      </c>
      <c r="E1444" t="e">
        <v>#N/A</v>
      </c>
      <c r="F1444">
        <v>0</v>
      </c>
      <c r="G1444" t="e">
        <v>#N/A</v>
      </c>
      <c r="H1444" t="e">
        <v>#N/A</v>
      </c>
      <c r="I1444" t="e">
        <v>#N/A</v>
      </c>
      <c r="J1444" t="e">
        <v>#N/A</v>
      </c>
      <c r="K1444" t="e">
        <v>#N/A</v>
      </c>
      <c r="L1444" t="e">
        <v>#N/A</v>
      </c>
      <c r="M1444" t="e">
        <v>#N/A</v>
      </c>
      <c r="N1444">
        <v>1</v>
      </c>
      <c r="O1444" t="e">
        <v>#N/A</v>
      </c>
      <c r="P1444" t="e">
        <v>#N/A</v>
      </c>
      <c r="Q1444" t="e">
        <v>#N/A</v>
      </c>
      <c r="R1444" t="e">
        <v>#N/A</v>
      </c>
      <c r="S1444" t="e">
        <v>#N/A</v>
      </c>
      <c r="T1444" t="e">
        <v>#N/A</v>
      </c>
      <c r="U1444" t="e">
        <v>#N/A</v>
      </c>
      <c r="V1444" t="e">
        <v>#N/A</v>
      </c>
      <c r="W1444" t="e">
        <v>#N/A</v>
      </c>
      <c r="X1444">
        <f>VLOOKUP(A1444,眼底和Gensini!$A:$L,2,0)</f>
        <v>0.78849999999999898</v>
      </c>
      <c r="Y1444">
        <f>VLOOKUP($A1444,眼底和Gensini!$A:$L,2,0)</f>
        <v>0.78849999999999898</v>
      </c>
      <c r="Z1444">
        <f>VLOOKUP($A1444,眼底和Gensini!$A:$L,4,0)</f>
        <v>59</v>
      </c>
      <c r="AA1444">
        <f>VLOOKUP($A1444,眼底和Gensini!$A:$L,5,0)</f>
        <v>60</v>
      </c>
      <c r="AB1444">
        <f>VLOOKUP($A1444,眼底和Gensini!$A:$L,6,0)</f>
        <v>76.5</v>
      </c>
      <c r="AC1444">
        <f>VLOOKUP($A1444,眼底和Gensini!$A:$L,7,0)</f>
        <v>79.5</v>
      </c>
      <c r="AD1444">
        <f>VLOOKUP($A1444,眼底和Gensini!$A:$L,8,0)</f>
        <v>1.6034999999999999</v>
      </c>
      <c r="AE1444">
        <f>VLOOKUP($A1444,眼底和Gensini!$A:$L,9,0)</f>
        <v>1.6319999999999999</v>
      </c>
      <c r="AF1444">
        <f>VLOOKUP($A1444,眼底和Gensini!$A:$L,10,0)</f>
        <v>1.09735</v>
      </c>
      <c r="AG1444">
        <f>VLOOKUP($A1444,眼底和Gensini!$A:$L,11,0)</f>
        <v>1.28515</v>
      </c>
      <c r="AH1444">
        <f>VLOOKUP($A1444,眼底和Gensini!$A:$L,12,0)</f>
        <v>0</v>
      </c>
    </row>
    <row r="1445" spans="1:34" x14ac:dyDescent="0.25">
      <c r="A1445">
        <v>430293</v>
      </c>
      <c r="B1445">
        <v>81</v>
      </c>
      <c r="C1445">
        <v>2</v>
      </c>
      <c r="D1445" t="s">
        <v>40</v>
      </c>
      <c r="E1445" t="s">
        <v>40</v>
      </c>
      <c r="F1445">
        <v>0</v>
      </c>
      <c r="G1445" t="e">
        <v>#N/A</v>
      </c>
      <c r="H1445" t="e">
        <v>#N/A</v>
      </c>
      <c r="I1445" t="e">
        <v>#N/A</v>
      </c>
      <c r="J1445" t="e">
        <v>#N/A</v>
      </c>
      <c r="K1445" t="e">
        <v>#N/A</v>
      </c>
      <c r="L1445" t="s">
        <v>41</v>
      </c>
      <c r="M1445" t="s">
        <v>40</v>
      </c>
      <c r="N1445">
        <v>1</v>
      </c>
      <c r="O1445">
        <v>4.5999999999999996</v>
      </c>
      <c r="P1445">
        <v>4.0999999999999996</v>
      </c>
      <c r="Q1445">
        <v>40</v>
      </c>
      <c r="R1445">
        <v>21.5</v>
      </c>
      <c r="S1445">
        <v>78</v>
      </c>
      <c r="T1445">
        <v>318</v>
      </c>
      <c r="U1445">
        <v>205</v>
      </c>
      <c r="V1445">
        <v>35</v>
      </c>
      <c r="W1445">
        <v>2.8</v>
      </c>
      <c r="X1445">
        <f>VLOOKUP(A1445,眼底和Gensini!$A:$L,2,0)</f>
        <v>0.79599999999999904</v>
      </c>
      <c r="Y1445">
        <f>VLOOKUP($A1445,眼底和Gensini!$A:$L,2,0)</f>
        <v>0.79599999999999904</v>
      </c>
      <c r="Z1445">
        <f>VLOOKUP($A1445,眼底和Gensini!$A:$L,4,0)</f>
        <v>55</v>
      </c>
      <c r="AA1445">
        <f>VLOOKUP($A1445,眼底和Gensini!$A:$L,5,0)</f>
        <v>53.5</v>
      </c>
      <c r="AB1445">
        <f>VLOOKUP($A1445,眼底和Gensini!$A:$L,6,0)</f>
        <v>69</v>
      </c>
      <c r="AC1445">
        <f>VLOOKUP($A1445,眼底和Gensini!$A:$L,7,0)</f>
        <v>72.5</v>
      </c>
      <c r="AD1445">
        <f>VLOOKUP($A1445,眼底和Gensini!$A:$L,8,0)</f>
        <v>1.34649999999999</v>
      </c>
      <c r="AE1445">
        <f>VLOOKUP($A1445,眼底和Gensini!$A:$L,9,0)</f>
        <v>1.3724999999999901</v>
      </c>
      <c r="AF1445">
        <f>VLOOKUP($A1445,眼底和Gensini!$A:$L,10,0)</f>
        <v>1.0002499999999901</v>
      </c>
      <c r="AG1445">
        <f>VLOOKUP($A1445,眼底和Gensini!$A:$L,11,0)</f>
        <v>1.1632</v>
      </c>
      <c r="AH1445">
        <f>VLOOKUP($A1445,眼底和Gensini!$A:$L,12,0)</f>
        <v>40</v>
      </c>
    </row>
    <row r="1446" spans="1:34" x14ac:dyDescent="0.25">
      <c r="A1446">
        <v>430419</v>
      </c>
      <c r="B1446">
        <v>63</v>
      </c>
      <c r="C1446">
        <v>2</v>
      </c>
      <c r="D1446" t="s">
        <v>40</v>
      </c>
      <c r="E1446" t="s">
        <v>40</v>
      </c>
      <c r="F1446">
        <v>0</v>
      </c>
      <c r="G1446" t="s">
        <v>133</v>
      </c>
      <c r="H1446" t="s">
        <v>43</v>
      </c>
      <c r="I1446" t="s">
        <v>70</v>
      </c>
      <c r="J1446" t="s">
        <v>68</v>
      </c>
      <c r="K1446" t="s">
        <v>121</v>
      </c>
      <c r="L1446" t="s">
        <v>41</v>
      </c>
      <c r="M1446" t="s">
        <v>41</v>
      </c>
      <c r="N1446">
        <v>1</v>
      </c>
      <c r="O1446">
        <v>4.96</v>
      </c>
      <c r="P1446">
        <v>6.7</v>
      </c>
      <c r="Q1446">
        <v>0</v>
      </c>
      <c r="R1446" t="s">
        <v>52</v>
      </c>
      <c r="S1446">
        <v>50</v>
      </c>
      <c r="T1446">
        <v>247</v>
      </c>
      <c r="U1446">
        <v>136</v>
      </c>
      <c r="V1446">
        <v>81</v>
      </c>
      <c r="W1446">
        <v>4.5999999999999996</v>
      </c>
      <c r="X1446">
        <f>VLOOKUP(A1446,眼底和Gensini!$A:$L,2,0)</f>
        <v>0.72950000000000004</v>
      </c>
      <c r="Y1446">
        <f>VLOOKUP($A1446,眼底和Gensini!$A:$L,2,0)</f>
        <v>0.72950000000000004</v>
      </c>
      <c r="Z1446">
        <f>VLOOKUP($A1446,眼底和Gensini!$A:$L,4,0)</f>
        <v>52.5</v>
      </c>
      <c r="AA1446">
        <f>VLOOKUP($A1446,眼底和Gensini!$A:$L,5,0)</f>
        <v>51</v>
      </c>
      <c r="AB1446">
        <f>VLOOKUP($A1446,眼底和Gensini!$A:$L,6,0)</f>
        <v>72.5</v>
      </c>
      <c r="AC1446">
        <f>VLOOKUP($A1446,眼底和Gensini!$A:$L,7,0)</f>
        <v>82.5</v>
      </c>
      <c r="AD1446">
        <f>VLOOKUP($A1446,眼底和Gensini!$A:$L,8,0)</f>
        <v>1.5309999999999899</v>
      </c>
      <c r="AE1446">
        <f>VLOOKUP($A1446,眼底和Gensini!$A:$L,9,0)</f>
        <v>1.645</v>
      </c>
      <c r="AF1446">
        <f>VLOOKUP($A1446,眼底和Gensini!$A:$L,10,0)</f>
        <v>0.96309999999999996</v>
      </c>
      <c r="AG1446">
        <f>VLOOKUP($A1446,眼底和Gensini!$A:$L,11,0)</f>
        <v>1.6292499999999901</v>
      </c>
      <c r="AH1446">
        <f>VLOOKUP($A1446,眼底和Gensini!$A:$L,12,0)</f>
        <v>0</v>
      </c>
    </row>
    <row r="1447" spans="1:34" x14ac:dyDescent="0.25">
      <c r="A1447">
        <v>430347</v>
      </c>
      <c r="B1447">
        <v>71</v>
      </c>
      <c r="C1447">
        <v>1</v>
      </c>
      <c r="D1447" t="s">
        <v>41</v>
      </c>
      <c r="E1447" t="s">
        <v>40</v>
      </c>
      <c r="F1447">
        <v>0</v>
      </c>
      <c r="G1447" t="s">
        <v>126</v>
      </c>
      <c r="H1447" t="s">
        <v>121</v>
      </c>
      <c r="I1447" t="s">
        <v>55</v>
      </c>
      <c r="J1447" t="s">
        <v>134</v>
      </c>
      <c r="K1447" t="s">
        <v>65</v>
      </c>
      <c r="L1447" t="s">
        <v>41</v>
      </c>
      <c r="M1447" t="s">
        <v>40</v>
      </c>
      <c r="N1447">
        <v>1</v>
      </c>
      <c r="O1447">
        <v>6.16</v>
      </c>
      <c r="P1447">
        <v>5.8</v>
      </c>
      <c r="Q1447">
        <v>22</v>
      </c>
      <c r="R1447">
        <v>0.5</v>
      </c>
      <c r="S1447">
        <v>59</v>
      </c>
      <c r="T1447">
        <v>310</v>
      </c>
      <c r="U1447">
        <v>167</v>
      </c>
      <c r="V1447">
        <v>50</v>
      </c>
      <c r="W1447">
        <v>2.9</v>
      </c>
      <c r="X1447">
        <f>VLOOKUP(A1447,眼底和Gensini!$A:$L,2,0)</f>
        <v>0.67700000000000005</v>
      </c>
      <c r="Y1447">
        <f>VLOOKUP($A1447,眼底和Gensini!$A:$L,2,0)</f>
        <v>0.67700000000000005</v>
      </c>
      <c r="Z1447">
        <f>VLOOKUP($A1447,眼底和Gensini!$A:$L,4,0)</f>
        <v>66.5</v>
      </c>
      <c r="AA1447">
        <f>VLOOKUP($A1447,眼底和Gensini!$A:$L,5,0)</f>
        <v>67.5</v>
      </c>
      <c r="AB1447">
        <f>VLOOKUP($A1447,眼底和Gensini!$A:$L,6,0)</f>
        <v>98.5</v>
      </c>
      <c r="AC1447">
        <f>VLOOKUP($A1447,眼底和Gensini!$A:$L,7,0)</f>
        <v>96.5</v>
      </c>
      <c r="AD1447">
        <f>VLOOKUP($A1447,眼底和Gensini!$A:$L,8,0)</f>
        <v>1.40349999999999</v>
      </c>
      <c r="AE1447">
        <f>VLOOKUP($A1447,眼底和Gensini!$A:$L,9,0)</f>
        <v>1.4889999999999901</v>
      </c>
      <c r="AF1447">
        <f>VLOOKUP($A1447,眼底和Gensini!$A:$L,10,0)</f>
        <v>1.3479000000000001</v>
      </c>
      <c r="AG1447">
        <f>VLOOKUP($A1447,眼底和Gensini!$A:$L,11,0)</f>
        <v>1.0479499999999999</v>
      </c>
      <c r="AH1447">
        <f>VLOOKUP($A1447,眼底和Gensini!$A:$L,12,0)</f>
        <v>22</v>
      </c>
    </row>
    <row r="1448" spans="1:34" x14ac:dyDescent="0.25">
      <c r="A1448">
        <v>430322</v>
      </c>
      <c r="B1448">
        <v>54</v>
      </c>
      <c r="C1448">
        <v>1</v>
      </c>
      <c r="D1448" t="s">
        <v>41</v>
      </c>
      <c r="E1448" t="s">
        <v>41</v>
      </c>
      <c r="F1448">
        <v>0</v>
      </c>
      <c r="G1448" t="s">
        <v>110</v>
      </c>
      <c r="H1448" t="s">
        <v>112</v>
      </c>
      <c r="I1448" t="s">
        <v>51</v>
      </c>
      <c r="J1448" t="s">
        <v>162</v>
      </c>
      <c r="K1448" t="s">
        <v>58</v>
      </c>
      <c r="L1448" t="s">
        <v>41</v>
      </c>
      <c r="M1448" t="s">
        <v>41</v>
      </c>
      <c r="N1448">
        <v>1</v>
      </c>
      <c r="O1448">
        <v>3.19</v>
      </c>
      <c r="P1448">
        <v>3.5</v>
      </c>
      <c r="Q1448">
        <v>38</v>
      </c>
      <c r="R1448" t="s">
        <v>52</v>
      </c>
      <c r="S1448">
        <v>71</v>
      </c>
      <c r="T1448">
        <v>398</v>
      </c>
      <c r="U1448">
        <v>158</v>
      </c>
      <c r="V1448">
        <v>109</v>
      </c>
      <c r="W1448">
        <v>2.9</v>
      </c>
      <c r="X1448">
        <f>VLOOKUP(A1448,眼底和Gensini!$A:$L,2,0)</f>
        <v>0.74299999999999999</v>
      </c>
      <c r="Y1448">
        <f>VLOOKUP($A1448,眼底和Gensini!$A:$L,2,0)</f>
        <v>0.74299999999999999</v>
      </c>
      <c r="Z1448">
        <f>VLOOKUP($A1448,眼底和Gensini!$A:$L,4,0)</f>
        <v>67.5</v>
      </c>
      <c r="AA1448">
        <f>VLOOKUP($A1448,眼底和Gensini!$A:$L,5,0)</f>
        <v>63</v>
      </c>
      <c r="AB1448">
        <f>VLOOKUP($A1448,眼底和Gensini!$A:$L,6,0)</f>
        <v>90.5</v>
      </c>
      <c r="AC1448">
        <f>VLOOKUP($A1448,眼底和Gensini!$A:$L,7,0)</f>
        <v>94</v>
      </c>
      <c r="AD1448">
        <f>VLOOKUP($A1448,眼底和Gensini!$A:$L,8,0)</f>
        <v>1.3744999999999901</v>
      </c>
      <c r="AE1448">
        <f>VLOOKUP($A1448,眼底和Gensini!$A:$L,9,0)</f>
        <v>1.5569999999999999</v>
      </c>
      <c r="AF1448">
        <f>VLOOKUP($A1448,眼底和Gensini!$A:$L,10,0)</f>
        <v>0.58560000000000001</v>
      </c>
      <c r="AG1448">
        <f>VLOOKUP($A1448,眼底和Gensini!$A:$L,11,0)</f>
        <v>1.1787999999999901</v>
      </c>
      <c r="AH1448">
        <f>VLOOKUP($A1448,眼底和Gensini!$A:$L,12,0)</f>
        <v>38</v>
      </c>
    </row>
    <row r="1449" spans="1:34" x14ac:dyDescent="0.25">
      <c r="A1449">
        <v>430390</v>
      </c>
      <c r="B1449">
        <v>40</v>
      </c>
      <c r="C1449">
        <v>2</v>
      </c>
      <c r="D1449" t="s">
        <v>40</v>
      </c>
      <c r="E1449" t="s">
        <v>41</v>
      </c>
      <c r="F1449">
        <v>0</v>
      </c>
      <c r="G1449" t="s">
        <v>133</v>
      </c>
      <c r="H1449" t="s">
        <v>43</v>
      </c>
      <c r="I1449" t="s">
        <v>67</v>
      </c>
      <c r="J1449" t="s">
        <v>136</v>
      </c>
      <c r="K1449" t="s">
        <v>49</v>
      </c>
      <c r="L1449" t="s">
        <v>41</v>
      </c>
      <c r="M1449" t="s">
        <v>41</v>
      </c>
      <c r="N1449">
        <v>1</v>
      </c>
      <c r="O1449">
        <v>6.4</v>
      </c>
      <c r="P1449">
        <v>11</v>
      </c>
      <c r="Q1449">
        <v>0</v>
      </c>
      <c r="R1449" t="s">
        <v>52</v>
      </c>
      <c r="S1449">
        <v>42</v>
      </c>
      <c r="T1449">
        <v>207</v>
      </c>
      <c r="U1449">
        <v>98</v>
      </c>
      <c r="V1449">
        <v>43</v>
      </c>
      <c r="W1449">
        <v>3.9</v>
      </c>
      <c r="X1449">
        <f>VLOOKUP(A1449,眼底和Gensini!$A:$L,2,0)</f>
        <v>0.97</v>
      </c>
      <c r="Y1449">
        <f>VLOOKUP($A1449,眼底和Gensini!$A:$L,2,0)</f>
        <v>0.97</v>
      </c>
      <c r="Z1449">
        <f>VLOOKUP($A1449,眼底和Gensini!$A:$L,4,0)</f>
        <v>94</v>
      </c>
      <c r="AA1449">
        <f>VLOOKUP($A1449,眼底和Gensini!$A:$L,5,0)</f>
        <v>90</v>
      </c>
      <c r="AB1449">
        <f>VLOOKUP($A1449,眼底和Gensini!$A:$L,6,0)</f>
        <v>97</v>
      </c>
      <c r="AC1449">
        <f>VLOOKUP($A1449,眼底和Gensini!$A:$L,7,0)</f>
        <v>95</v>
      </c>
      <c r="AD1449">
        <f>VLOOKUP($A1449,眼底和Gensini!$A:$L,8,0)</f>
        <v>1.3979999999999999</v>
      </c>
      <c r="AE1449">
        <f>VLOOKUP($A1449,眼底和Gensini!$A:$L,9,0)</f>
        <v>1.4790000000000001</v>
      </c>
      <c r="AF1449">
        <f>VLOOKUP($A1449,眼底和Gensini!$A:$L,10,0)</f>
        <v>0.65839999999999999</v>
      </c>
      <c r="AG1449">
        <f>VLOOKUP($A1449,眼底和Gensini!$A:$L,11,0)</f>
        <v>0.99480000000000002</v>
      </c>
      <c r="AH1449">
        <f>VLOOKUP($A1449,眼底和Gensini!$A:$L,12,0)</f>
        <v>0</v>
      </c>
    </row>
    <row r="1450" spans="1:34" x14ac:dyDescent="0.25">
      <c r="A1450">
        <v>402476</v>
      </c>
      <c r="B1450">
        <v>53</v>
      </c>
      <c r="C1450">
        <v>1</v>
      </c>
      <c r="D1450" t="s">
        <v>41</v>
      </c>
      <c r="E1450" t="s">
        <v>41</v>
      </c>
      <c r="F1450">
        <v>0</v>
      </c>
      <c r="G1450" t="s">
        <v>88</v>
      </c>
      <c r="H1450" t="s">
        <v>60</v>
      </c>
      <c r="I1450" t="s">
        <v>74</v>
      </c>
      <c r="J1450" t="s">
        <v>118</v>
      </c>
      <c r="K1450" t="s">
        <v>74</v>
      </c>
      <c r="L1450" t="s">
        <v>41</v>
      </c>
      <c r="M1450" t="s">
        <v>40</v>
      </c>
      <c r="N1450">
        <v>1</v>
      </c>
      <c r="O1450">
        <v>3.25</v>
      </c>
      <c r="P1450">
        <v>6</v>
      </c>
      <c r="Q1450">
        <v>36</v>
      </c>
      <c r="R1450">
        <v>1.7</v>
      </c>
      <c r="S1450">
        <v>88</v>
      </c>
      <c r="T1450">
        <v>494</v>
      </c>
      <c r="U1450">
        <v>189</v>
      </c>
      <c r="V1450">
        <v>77</v>
      </c>
      <c r="W1450">
        <v>3.2</v>
      </c>
      <c r="X1450">
        <f>VLOOKUP(A1450,眼底和Gensini!$A:$L,2,0)</f>
        <v>0.55899999999999905</v>
      </c>
      <c r="Y1450">
        <f>VLOOKUP($A1450,眼底和Gensini!$A:$L,2,0)</f>
        <v>0.55899999999999905</v>
      </c>
      <c r="Z1450">
        <f>VLOOKUP($A1450,眼底和Gensini!$A:$L,4,0)</f>
        <v>43.5</v>
      </c>
      <c r="AA1450">
        <f>VLOOKUP($A1450,眼底和Gensini!$A:$L,5,0)</f>
        <v>43.5</v>
      </c>
      <c r="AB1450">
        <f>VLOOKUP($A1450,眼底和Gensini!$A:$L,6,0)</f>
        <v>78.5</v>
      </c>
      <c r="AC1450">
        <f>VLOOKUP($A1450,眼底和Gensini!$A:$L,7,0)</f>
        <v>74</v>
      </c>
      <c r="AD1450">
        <f>VLOOKUP($A1450,眼底和Gensini!$A:$L,8,0)</f>
        <v>1.4929999999999899</v>
      </c>
      <c r="AE1450">
        <f>VLOOKUP($A1450,眼底和Gensini!$A:$L,9,0)</f>
        <v>1.5974999999999899</v>
      </c>
      <c r="AF1450">
        <f>VLOOKUP($A1450,眼底和Gensini!$A:$L,10,0)</f>
        <v>0.66915000000000002</v>
      </c>
      <c r="AG1450">
        <f>VLOOKUP($A1450,眼底和Gensini!$A:$L,11,0)</f>
        <v>1.1225000000000001</v>
      </c>
      <c r="AH1450">
        <f>VLOOKUP($A1450,眼底和Gensini!$A:$L,12,0)</f>
        <v>36</v>
      </c>
    </row>
    <row r="1451" spans="1:34" x14ac:dyDescent="0.25">
      <c r="A1451">
        <v>342562</v>
      </c>
      <c r="B1451">
        <v>74</v>
      </c>
      <c r="C1451">
        <v>1</v>
      </c>
      <c r="D1451" t="s">
        <v>41</v>
      </c>
      <c r="E1451" t="s">
        <v>41</v>
      </c>
      <c r="F1451">
        <v>0</v>
      </c>
      <c r="G1451" t="s">
        <v>88</v>
      </c>
      <c r="H1451" t="s">
        <v>74</v>
      </c>
      <c r="I1451" t="s">
        <v>74</v>
      </c>
      <c r="J1451" t="s">
        <v>123</v>
      </c>
      <c r="K1451" t="s">
        <v>67</v>
      </c>
      <c r="L1451" t="s">
        <v>40</v>
      </c>
      <c r="M1451" t="s">
        <v>41</v>
      </c>
      <c r="N1451">
        <v>1</v>
      </c>
      <c r="O1451">
        <v>5.56</v>
      </c>
      <c r="P1451">
        <v>6</v>
      </c>
      <c r="Q1451">
        <v>28</v>
      </c>
      <c r="R1451" t="e">
        <v>#N/A</v>
      </c>
      <c r="S1451">
        <v>76</v>
      </c>
      <c r="T1451">
        <v>314</v>
      </c>
      <c r="U1451">
        <v>193</v>
      </c>
      <c r="V1451">
        <v>75</v>
      </c>
      <c r="W1451">
        <v>3.4</v>
      </c>
      <c r="X1451">
        <f>VLOOKUP(A1451,眼底和Gensini!$A:$L,2,0)</f>
        <v>0.94349999999999901</v>
      </c>
      <c r="Y1451">
        <f>VLOOKUP($A1451,眼底和Gensini!$A:$L,2,0)</f>
        <v>0.94349999999999901</v>
      </c>
      <c r="Z1451">
        <f>VLOOKUP($A1451,眼底和Gensini!$A:$L,4,0)</f>
        <v>59</v>
      </c>
      <c r="AA1451">
        <f>VLOOKUP($A1451,眼底和Gensini!$A:$L,5,0)</f>
        <v>55</v>
      </c>
      <c r="AB1451">
        <f>VLOOKUP($A1451,眼底和Gensini!$A:$L,6,0)</f>
        <v>72.5</v>
      </c>
      <c r="AC1451">
        <f>VLOOKUP($A1451,眼底和Gensini!$A:$L,7,0)</f>
        <v>83.5</v>
      </c>
      <c r="AD1451">
        <f>VLOOKUP($A1451,眼底和Gensini!$A:$L,8,0)</f>
        <v>1.4595</v>
      </c>
      <c r="AE1451">
        <f>VLOOKUP($A1451,眼底和Gensini!$A:$L,9,0)</f>
        <v>1.4704999999999999</v>
      </c>
      <c r="AF1451">
        <f>VLOOKUP($A1451,眼底和Gensini!$A:$L,10,0)</f>
        <v>1.0512999999999999</v>
      </c>
      <c r="AG1451">
        <f>VLOOKUP($A1451,眼底和Gensini!$A:$L,11,0)</f>
        <v>1.4395</v>
      </c>
      <c r="AH1451">
        <f>VLOOKUP($A1451,眼底和Gensini!$A:$L,12,0)</f>
        <v>28</v>
      </c>
    </row>
    <row r="1452" spans="1:34" x14ac:dyDescent="0.25">
      <c r="A1452">
        <v>240094</v>
      </c>
      <c r="B1452">
        <v>58</v>
      </c>
      <c r="C1452">
        <v>2</v>
      </c>
      <c r="D1452" t="s">
        <v>40</v>
      </c>
      <c r="E1452" t="s">
        <v>40</v>
      </c>
      <c r="F1452">
        <v>0</v>
      </c>
      <c r="G1452" t="s">
        <v>61</v>
      </c>
      <c r="H1452" t="s">
        <v>62</v>
      </c>
      <c r="I1452" t="s">
        <v>80</v>
      </c>
      <c r="J1452" t="s">
        <v>132</v>
      </c>
      <c r="K1452" t="s">
        <v>89</v>
      </c>
      <c r="L1452" t="s">
        <v>40</v>
      </c>
      <c r="M1452" t="s">
        <v>41</v>
      </c>
      <c r="N1452">
        <v>1</v>
      </c>
      <c r="O1452">
        <v>4.96</v>
      </c>
      <c r="P1452">
        <v>6.4</v>
      </c>
      <c r="Q1452">
        <v>8</v>
      </c>
      <c r="R1452" t="e">
        <v>#N/A</v>
      </c>
      <c r="S1452">
        <v>53</v>
      </c>
      <c r="T1452">
        <v>212</v>
      </c>
      <c r="U1452">
        <v>169</v>
      </c>
      <c r="V1452">
        <v>91</v>
      </c>
      <c r="W1452">
        <v>2.8</v>
      </c>
      <c r="X1452">
        <f>VLOOKUP(A1452,眼底和Gensini!$A:$L,2,0)</f>
        <v>0.94649999999999901</v>
      </c>
      <c r="Y1452">
        <f>VLOOKUP($A1452,眼底和Gensini!$A:$L,2,0)</f>
        <v>0.94649999999999901</v>
      </c>
      <c r="Z1452">
        <f>VLOOKUP($A1452,眼底和Gensini!$A:$L,4,0)</f>
        <v>74.5</v>
      </c>
      <c r="AA1452">
        <f>VLOOKUP($A1452,眼底和Gensini!$A:$L,5,0)</f>
        <v>74.5</v>
      </c>
      <c r="AB1452">
        <f>VLOOKUP($A1452,眼底和Gensini!$A:$L,6,0)</f>
        <v>77.5</v>
      </c>
      <c r="AC1452">
        <f>VLOOKUP($A1452,眼底和Gensini!$A:$L,7,0)</f>
        <v>98.5</v>
      </c>
      <c r="AD1452">
        <f>VLOOKUP($A1452,眼底和Gensini!$A:$L,8,0)</f>
        <v>1.4910000000000001</v>
      </c>
      <c r="AE1452">
        <f>VLOOKUP($A1452,眼底和Gensini!$A:$L,9,0)</f>
        <v>1.5579999999999901</v>
      </c>
      <c r="AF1452">
        <f>VLOOKUP($A1452,眼底和Gensini!$A:$L,10,0)</f>
        <v>0.97524999999999995</v>
      </c>
      <c r="AG1452">
        <f>VLOOKUP($A1452,眼底和Gensini!$A:$L,11,0)</f>
        <v>1.2012499999999999</v>
      </c>
      <c r="AH1452">
        <f>VLOOKUP($A1452,眼底和Gensini!$A:$L,12,0)</f>
        <v>8</v>
      </c>
    </row>
    <row r="1453" spans="1:34" x14ac:dyDescent="0.25">
      <c r="A1453">
        <v>430397</v>
      </c>
      <c r="B1453">
        <v>76</v>
      </c>
      <c r="C1453">
        <v>2</v>
      </c>
      <c r="D1453" t="s">
        <v>40</v>
      </c>
      <c r="E1453" t="s">
        <v>40</v>
      </c>
      <c r="F1453">
        <v>0</v>
      </c>
      <c r="G1453" t="s">
        <v>57</v>
      </c>
      <c r="H1453" t="s">
        <v>95</v>
      </c>
      <c r="I1453" t="s">
        <v>54</v>
      </c>
      <c r="J1453" t="s">
        <v>45</v>
      </c>
      <c r="K1453" t="s">
        <v>114</v>
      </c>
      <c r="L1453" t="s">
        <v>41</v>
      </c>
      <c r="M1453" t="s">
        <v>40</v>
      </c>
      <c r="N1453">
        <v>1</v>
      </c>
      <c r="O1453">
        <v>4.51</v>
      </c>
      <c r="P1453">
        <v>6.8</v>
      </c>
      <c r="Q1453">
        <v>10</v>
      </c>
      <c r="R1453">
        <v>1.9</v>
      </c>
      <c r="S1453">
        <v>50</v>
      </c>
      <c r="T1453">
        <v>240</v>
      </c>
      <c r="U1453">
        <v>198</v>
      </c>
      <c r="V1453">
        <v>67</v>
      </c>
      <c r="W1453">
        <v>1.7</v>
      </c>
      <c r="X1453">
        <f>VLOOKUP(A1453,眼底和Gensini!$A:$L,2,0)</f>
        <v>0.70150000000000001</v>
      </c>
      <c r="Y1453">
        <f>VLOOKUP($A1453,眼底和Gensini!$A:$L,2,0)</f>
        <v>0.70150000000000001</v>
      </c>
      <c r="Z1453">
        <f>VLOOKUP($A1453,眼底和Gensini!$A:$L,4,0)</f>
        <v>37</v>
      </c>
      <c r="AA1453">
        <f>VLOOKUP($A1453,眼底和Gensini!$A:$L,5,0)</f>
        <v>49</v>
      </c>
      <c r="AB1453">
        <f>VLOOKUP($A1453,眼底和Gensini!$A:$L,6,0)</f>
        <v>51.5</v>
      </c>
      <c r="AC1453">
        <f>VLOOKUP($A1453,眼底和Gensini!$A:$L,7,0)</f>
        <v>60</v>
      </c>
      <c r="AD1453">
        <f>VLOOKUP($A1453,眼底和Gensini!$A:$L,8,0)</f>
        <v>1.3594999999999899</v>
      </c>
      <c r="AE1453">
        <f>VLOOKUP($A1453,眼底和Gensini!$A:$L,9,0)</f>
        <v>1.3645</v>
      </c>
      <c r="AF1453">
        <f>VLOOKUP($A1453,眼底和Gensini!$A:$L,10,0)</f>
        <v>0.76659999999999995</v>
      </c>
      <c r="AG1453">
        <f>VLOOKUP($A1453,眼底和Gensini!$A:$L,11,0)</f>
        <v>0.96909999999999996</v>
      </c>
      <c r="AH1453">
        <f>VLOOKUP($A1453,眼底和Gensini!$A:$L,12,0)</f>
        <v>10</v>
      </c>
    </row>
    <row r="1454" spans="1:34" x14ac:dyDescent="0.25">
      <c r="A1454">
        <v>409168</v>
      </c>
      <c r="B1454">
        <v>55</v>
      </c>
      <c r="C1454">
        <v>1</v>
      </c>
      <c r="D1454" t="s">
        <v>41</v>
      </c>
      <c r="E1454" t="s">
        <v>41</v>
      </c>
      <c r="F1454">
        <v>0</v>
      </c>
      <c r="G1454" t="s">
        <v>88</v>
      </c>
      <c r="H1454" t="s">
        <v>101</v>
      </c>
      <c r="I1454" t="s">
        <v>74</v>
      </c>
      <c r="J1454" t="s">
        <v>75</v>
      </c>
      <c r="K1454" t="s">
        <v>49</v>
      </c>
      <c r="L1454" t="s">
        <v>40</v>
      </c>
      <c r="M1454" t="s">
        <v>41</v>
      </c>
      <c r="N1454">
        <v>1</v>
      </c>
      <c r="O1454">
        <v>3.42</v>
      </c>
      <c r="P1454">
        <v>10.1</v>
      </c>
      <c r="Q1454">
        <v>44</v>
      </c>
      <c r="R1454" t="s">
        <v>52</v>
      </c>
      <c r="S1454">
        <v>76</v>
      </c>
      <c r="T1454">
        <v>335</v>
      </c>
      <c r="U1454">
        <v>135</v>
      </c>
      <c r="V1454">
        <v>50</v>
      </c>
      <c r="W1454">
        <v>2.4</v>
      </c>
      <c r="X1454">
        <f>VLOOKUP(A1454,眼底和Gensini!$A:$L,2,0)</f>
        <v>0.878</v>
      </c>
      <c r="Y1454">
        <f>VLOOKUP($A1454,眼底和Gensini!$A:$L,2,0)</f>
        <v>0.878</v>
      </c>
      <c r="Z1454">
        <f>VLOOKUP($A1454,眼底和Gensini!$A:$L,4,0)</f>
        <v>60</v>
      </c>
      <c r="AA1454">
        <f>VLOOKUP($A1454,眼底和Gensini!$A:$L,5,0)</f>
        <v>47</v>
      </c>
      <c r="AB1454">
        <f>VLOOKUP($A1454,眼底和Gensini!$A:$L,6,0)</f>
        <v>78</v>
      </c>
      <c r="AC1454">
        <f>VLOOKUP($A1454,眼底和Gensini!$A:$L,7,0)</f>
        <v>38</v>
      </c>
      <c r="AD1454">
        <f>VLOOKUP($A1454,眼底和Gensini!$A:$L,8,0)</f>
        <v>1.272</v>
      </c>
      <c r="AE1454">
        <f>VLOOKUP($A1454,眼底和Gensini!$A:$L,9,0)</f>
        <v>1.38099999999999</v>
      </c>
      <c r="AF1454">
        <f>VLOOKUP($A1454,眼底和Gensini!$A:$L,10,0)</f>
        <v>0.98550000000000004</v>
      </c>
      <c r="AG1454">
        <f>VLOOKUP($A1454,眼底和Gensini!$A:$L,11,0)</f>
        <v>1.1917499999999901</v>
      </c>
      <c r="AH1454">
        <f>VLOOKUP($A1454,眼底和Gensini!$A:$L,12,0)</f>
        <v>44</v>
      </c>
    </row>
    <row r="1455" spans="1:34" x14ac:dyDescent="0.25">
      <c r="A1455">
        <v>112109</v>
      </c>
      <c r="B1455">
        <v>72</v>
      </c>
      <c r="C1455">
        <v>1</v>
      </c>
      <c r="D1455" t="s">
        <v>41</v>
      </c>
      <c r="E1455" t="s">
        <v>40</v>
      </c>
      <c r="F1455">
        <v>0</v>
      </c>
      <c r="G1455" t="s">
        <v>134</v>
      </c>
      <c r="H1455" t="s">
        <v>183</v>
      </c>
      <c r="I1455" t="s">
        <v>108</v>
      </c>
      <c r="J1455" t="s">
        <v>132</v>
      </c>
      <c r="K1455" t="s">
        <v>122</v>
      </c>
      <c r="L1455" t="s">
        <v>41</v>
      </c>
      <c r="M1455" t="s">
        <v>41</v>
      </c>
      <c r="N1455">
        <v>1</v>
      </c>
      <c r="O1455">
        <v>4.47</v>
      </c>
      <c r="P1455">
        <v>6.1</v>
      </c>
      <c r="Q1455">
        <v>30</v>
      </c>
      <c r="R1455">
        <v>6.8</v>
      </c>
      <c r="S1455">
        <v>80</v>
      </c>
      <c r="T1455">
        <v>437</v>
      </c>
      <c r="U1455">
        <v>196</v>
      </c>
      <c r="V1455">
        <v>68</v>
      </c>
      <c r="W1455">
        <v>4.2</v>
      </c>
      <c r="X1455">
        <f>VLOOKUP(A1455,眼底和Gensini!$A:$L,2,0)</f>
        <v>0.66549999999999998</v>
      </c>
      <c r="Y1455">
        <f>VLOOKUP($A1455,眼底和Gensini!$A:$L,2,0)</f>
        <v>0.66549999999999998</v>
      </c>
      <c r="Z1455">
        <f>VLOOKUP($A1455,眼底和Gensini!$A:$L,4,0)</f>
        <v>73.5</v>
      </c>
      <c r="AA1455">
        <f>VLOOKUP($A1455,眼底和Gensini!$A:$L,5,0)</f>
        <v>74</v>
      </c>
      <c r="AB1455">
        <f>VLOOKUP($A1455,眼底和Gensini!$A:$L,6,0)</f>
        <v>111</v>
      </c>
      <c r="AC1455">
        <f>VLOOKUP($A1455,眼底和Gensini!$A:$L,7,0)</f>
        <v>101.5</v>
      </c>
      <c r="AD1455">
        <f>VLOOKUP($A1455,眼底和Gensini!$A:$L,8,0)</f>
        <v>1.5954999999999999</v>
      </c>
      <c r="AE1455">
        <f>VLOOKUP($A1455,眼底和Gensini!$A:$L,9,0)</f>
        <v>1.6160000000000001</v>
      </c>
      <c r="AF1455">
        <f>VLOOKUP($A1455,眼底和Gensini!$A:$L,10,0)</f>
        <v>1.246</v>
      </c>
      <c r="AG1455">
        <f>VLOOKUP($A1455,眼底和Gensini!$A:$L,11,0)</f>
        <v>2.496</v>
      </c>
      <c r="AH1455">
        <f>VLOOKUP($A1455,眼底和Gensini!$A:$L,12,0)</f>
        <v>30</v>
      </c>
    </row>
    <row r="1456" spans="1:34" x14ac:dyDescent="0.25">
      <c r="A1456">
        <v>430161</v>
      </c>
      <c r="B1456">
        <v>62</v>
      </c>
      <c r="C1456">
        <v>1</v>
      </c>
      <c r="D1456" t="s">
        <v>40</v>
      </c>
      <c r="E1456" t="s">
        <v>41</v>
      </c>
      <c r="F1456">
        <v>0</v>
      </c>
      <c r="G1456" t="s">
        <v>156</v>
      </c>
      <c r="H1456" t="s">
        <v>92</v>
      </c>
      <c r="I1456" t="s">
        <v>70</v>
      </c>
      <c r="J1456" t="s">
        <v>98</v>
      </c>
      <c r="K1456" t="s">
        <v>92</v>
      </c>
      <c r="L1456" t="s">
        <v>41</v>
      </c>
      <c r="M1456" t="s">
        <v>40</v>
      </c>
      <c r="N1456">
        <v>1</v>
      </c>
      <c r="O1456">
        <v>3.8</v>
      </c>
      <c r="P1456">
        <v>4.7</v>
      </c>
      <c r="Q1456">
        <v>6</v>
      </c>
      <c r="R1456">
        <v>3.7</v>
      </c>
      <c r="S1456">
        <v>71</v>
      </c>
      <c r="T1456">
        <v>241</v>
      </c>
      <c r="U1456">
        <v>119</v>
      </c>
      <c r="V1456">
        <v>53</v>
      </c>
      <c r="W1456">
        <v>4.7</v>
      </c>
      <c r="X1456">
        <f>VLOOKUP(A1456,眼底和Gensini!$A:$L,2,0)</f>
        <v>0.52749999999999997</v>
      </c>
      <c r="Y1456">
        <f>VLOOKUP($A1456,眼底和Gensini!$A:$L,2,0)</f>
        <v>0.52749999999999997</v>
      </c>
      <c r="Z1456">
        <f>VLOOKUP($A1456,眼底和Gensini!$A:$L,4,0)</f>
        <v>50</v>
      </c>
      <c r="AA1456">
        <f>VLOOKUP($A1456,眼底和Gensini!$A:$L,5,0)</f>
        <v>58.5</v>
      </c>
      <c r="AB1456">
        <f>VLOOKUP($A1456,眼底和Gensini!$A:$L,6,0)</f>
        <v>95</v>
      </c>
      <c r="AC1456">
        <f>VLOOKUP($A1456,眼底和Gensini!$A:$L,7,0)</f>
        <v>87.5</v>
      </c>
      <c r="AD1456">
        <f>VLOOKUP($A1456,眼底和Gensini!$A:$L,8,0)</f>
        <v>1.5525</v>
      </c>
      <c r="AE1456">
        <f>VLOOKUP($A1456,眼底和Gensini!$A:$L,9,0)</f>
        <v>1.6234999999999999</v>
      </c>
      <c r="AF1456">
        <f>VLOOKUP($A1456,眼底和Gensini!$A:$L,10,0)</f>
        <v>1.2635000000000001</v>
      </c>
      <c r="AG1456">
        <f>VLOOKUP($A1456,眼底和Gensini!$A:$L,11,0)</f>
        <v>2.0685500000000001</v>
      </c>
      <c r="AH1456">
        <f>VLOOKUP($A1456,眼底和Gensini!$A:$L,12,0)</f>
        <v>6</v>
      </c>
    </row>
    <row r="1457" spans="1:34" x14ac:dyDescent="0.25">
      <c r="A1457">
        <v>190426</v>
      </c>
      <c r="B1457">
        <v>66</v>
      </c>
      <c r="C1457">
        <v>1</v>
      </c>
      <c r="D1457" t="s">
        <v>40</v>
      </c>
      <c r="E1457" t="s">
        <v>40</v>
      </c>
      <c r="F1457">
        <v>0</v>
      </c>
      <c r="G1457" t="s">
        <v>91</v>
      </c>
      <c r="H1457" t="s">
        <v>43</v>
      </c>
      <c r="I1457" t="s">
        <v>70</v>
      </c>
      <c r="J1457" t="s">
        <v>98</v>
      </c>
      <c r="K1457" t="s">
        <v>69</v>
      </c>
      <c r="L1457" t="s">
        <v>41</v>
      </c>
      <c r="M1457" t="s">
        <v>41</v>
      </c>
      <c r="N1457">
        <v>1</v>
      </c>
      <c r="O1457">
        <v>5.73</v>
      </c>
      <c r="P1457">
        <v>5.5</v>
      </c>
      <c r="Q1457">
        <v>8</v>
      </c>
      <c r="R1457" t="s">
        <v>52</v>
      </c>
      <c r="S1457">
        <v>70</v>
      </c>
      <c r="T1457">
        <v>372</v>
      </c>
      <c r="U1457">
        <v>162</v>
      </c>
      <c r="V1457">
        <v>216</v>
      </c>
      <c r="W1457">
        <v>4.3</v>
      </c>
      <c r="X1457">
        <f>VLOOKUP(A1457,眼底和Gensini!$A:$L,2,0)</f>
        <v>0.71399999999999897</v>
      </c>
      <c r="Y1457">
        <f>VLOOKUP($A1457,眼底和Gensini!$A:$L,2,0)</f>
        <v>0.71399999999999897</v>
      </c>
      <c r="Z1457">
        <f>VLOOKUP($A1457,眼底和Gensini!$A:$L,4,0)</f>
        <v>59</v>
      </c>
      <c r="AA1457">
        <f>VLOOKUP($A1457,眼底和Gensini!$A:$L,5,0)</f>
        <v>59.5</v>
      </c>
      <c r="AB1457">
        <f>VLOOKUP($A1457,眼底和Gensini!$A:$L,6,0)</f>
        <v>83.5</v>
      </c>
      <c r="AC1457">
        <f>VLOOKUP($A1457,眼底和Gensini!$A:$L,7,0)</f>
        <v>89.5</v>
      </c>
      <c r="AD1457">
        <f>VLOOKUP($A1457,眼底和Gensini!$A:$L,8,0)</f>
        <v>1.5055000000000001</v>
      </c>
      <c r="AE1457">
        <f>VLOOKUP($A1457,眼底和Gensini!$A:$L,9,0)</f>
        <v>1.60499999999999</v>
      </c>
      <c r="AF1457">
        <f>VLOOKUP($A1457,眼底和Gensini!$A:$L,10,0)</f>
        <v>1.0346</v>
      </c>
      <c r="AG1457">
        <f>VLOOKUP($A1457,眼底和Gensini!$A:$L,11,0)</f>
        <v>1.60025</v>
      </c>
      <c r="AH1457">
        <f>VLOOKUP($A1457,眼底和Gensini!$A:$L,12,0)</f>
        <v>8</v>
      </c>
    </row>
    <row r="1458" spans="1:34" x14ac:dyDescent="0.25">
      <c r="A1458">
        <v>430281</v>
      </c>
      <c r="B1458">
        <v>39</v>
      </c>
      <c r="C1458">
        <v>1</v>
      </c>
      <c r="D1458" t="s">
        <v>40</v>
      </c>
      <c r="E1458" t="s">
        <v>40</v>
      </c>
      <c r="F1458">
        <v>0</v>
      </c>
      <c r="G1458" t="s">
        <v>88</v>
      </c>
      <c r="H1458" t="s">
        <v>75</v>
      </c>
      <c r="I1458" t="s">
        <v>51</v>
      </c>
      <c r="J1458" t="s">
        <v>90</v>
      </c>
      <c r="K1458" t="s">
        <v>76</v>
      </c>
      <c r="L1458" t="s">
        <v>41</v>
      </c>
      <c r="M1458" t="s">
        <v>40</v>
      </c>
      <c r="N1458">
        <v>1</v>
      </c>
      <c r="O1458" t="e">
        <v>#N/A</v>
      </c>
      <c r="P1458" t="e">
        <v>#N/A</v>
      </c>
      <c r="Q1458">
        <v>40</v>
      </c>
      <c r="R1458" t="s">
        <v>52</v>
      </c>
      <c r="S1458">
        <v>97</v>
      </c>
      <c r="T1458">
        <v>472</v>
      </c>
      <c r="U1458">
        <v>170</v>
      </c>
      <c r="V1458">
        <v>80</v>
      </c>
      <c r="W1458">
        <v>3.9</v>
      </c>
      <c r="X1458">
        <f>VLOOKUP(A1458,眼底和Gensini!$A:$L,2,0)</f>
        <v>0.65700000000000003</v>
      </c>
      <c r="Y1458">
        <f>VLOOKUP($A1458,眼底和Gensini!$A:$L,2,0)</f>
        <v>0.65700000000000003</v>
      </c>
      <c r="Z1458">
        <f>VLOOKUP($A1458,眼底和Gensini!$A:$L,4,0)</f>
        <v>59</v>
      </c>
      <c r="AA1458">
        <f>VLOOKUP($A1458,眼底和Gensini!$A:$L,5,0)</f>
        <v>49</v>
      </c>
      <c r="AB1458">
        <f>VLOOKUP($A1458,眼底和Gensini!$A:$L,6,0)</f>
        <v>90</v>
      </c>
      <c r="AC1458">
        <f>VLOOKUP($A1458,眼底和Gensini!$A:$L,7,0)</f>
        <v>90.5</v>
      </c>
      <c r="AD1458">
        <f>VLOOKUP($A1458,眼底和Gensini!$A:$L,8,0)</f>
        <v>1.5865</v>
      </c>
      <c r="AE1458">
        <f>VLOOKUP($A1458,眼底和Gensini!$A:$L,9,0)</f>
        <v>1.6459999999999999</v>
      </c>
      <c r="AF1458">
        <f>VLOOKUP($A1458,眼底和Gensini!$A:$L,10,0)</f>
        <v>1.0956999999999999</v>
      </c>
      <c r="AG1458">
        <f>VLOOKUP($A1458,眼底和Gensini!$A:$L,11,0)</f>
        <v>2.28364999999999</v>
      </c>
      <c r="AH1458">
        <f>VLOOKUP($A1458,眼底和Gensini!$A:$L,12,0)</f>
        <v>40</v>
      </c>
    </row>
    <row r="1459" spans="1:34" x14ac:dyDescent="0.25">
      <c r="A1459">
        <v>18032</v>
      </c>
      <c r="B1459" t="e">
        <v>#N/A</v>
      </c>
      <c r="C1459" t="e">
        <v>#N/A</v>
      </c>
      <c r="D1459" t="e">
        <v>#N/A</v>
      </c>
      <c r="E1459" t="e">
        <v>#N/A</v>
      </c>
      <c r="F1459">
        <v>0</v>
      </c>
      <c r="G1459" t="e">
        <v>#N/A</v>
      </c>
      <c r="H1459" t="e">
        <v>#N/A</v>
      </c>
      <c r="I1459" t="e">
        <v>#N/A</v>
      </c>
      <c r="J1459" t="e">
        <v>#N/A</v>
      </c>
      <c r="K1459" t="e">
        <v>#N/A</v>
      </c>
      <c r="L1459" t="e">
        <v>#N/A</v>
      </c>
      <c r="M1459" t="e">
        <v>#N/A</v>
      </c>
      <c r="N1459">
        <v>1</v>
      </c>
      <c r="O1459" t="e">
        <v>#N/A</v>
      </c>
      <c r="P1459" t="e">
        <v>#N/A</v>
      </c>
      <c r="Q1459" t="e">
        <v>#N/A</v>
      </c>
      <c r="R1459" t="e">
        <v>#N/A</v>
      </c>
      <c r="S1459" t="e">
        <v>#N/A</v>
      </c>
      <c r="T1459" t="e">
        <v>#N/A</v>
      </c>
      <c r="U1459" t="e">
        <v>#N/A</v>
      </c>
      <c r="V1459" t="e">
        <v>#N/A</v>
      </c>
      <c r="W1459" t="e">
        <v>#N/A</v>
      </c>
      <c r="X1459">
        <f>VLOOKUP(A1459,眼底和Gensini!$A:$L,2,0)</f>
        <v>0.47599999999999998</v>
      </c>
      <c r="Y1459">
        <f>VLOOKUP($A1459,眼底和Gensini!$A:$L,2,0)</f>
        <v>0.47599999999999998</v>
      </c>
      <c r="Z1459">
        <f>VLOOKUP($A1459,眼底和Gensini!$A:$L,4,0)</f>
        <v>59</v>
      </c>
      <c r="AA1459">
        <f>VLOOKUP($A1459,眼底和Gensini!$A:$L,5,0)</f>
        <v>47.5</v>
      </c>
      <c r="AB1459">
        <f>VLOOKUP($A1459,眼底和Gensini!$A:$L,6,0)</f>
        <v>123.5</v>
      </c>
      <c r="AC1459">
        <f>VLOOKUP($A1459,眼底和Gensini!$A:$L,7,0)</f>
        <v>118</v>
      </c>
      <c r="AD1459">
        <f>VLOOKUP($A1459,眼底和Gensini!$A:$L,8,0)</f>
        <v>1.391</v>
      </c>
      <c r="AE1459">
        <f>VLOOKUP($A1459,眼底和Gensini!$A:$L,9,0)</f>
        <v>1.4324999999999899</v>
      </c>
      <c r="AF1459">
        <f>VLOOKUP($A1459,眼底和Gensini!$A:$L,10,0)</f>
        <v>0.69520000000000004</v>
      </c>
      <c r="AG1459">
        <f>VLOOKUP($A1459,眼底和Gensini!$A:$L,11,0)</f>
        <v>1.0124500000000001</v>
      </c>
      <c r="AH1459">
        <f>VLOOKUP($A1459,眼底和Gensini!$A:$L,12,0)</f>
        <v>0</v>
      </c>
    </row>
    <row r="1460" spans="1:34" x14ac:dyDescent="0.25">
      <c r="A1460">
        <v>430137</v>
      </c>
      <c r="B1460">
        <v>60</v>
      </c>
      <c r="C1460">
        <v>1</v>
      </c>
      <c r="D1460" t="s">
        <v>41</v>
      </c>
      <c r="E1460" t="s">
        <v>40</v>
      </c>
      <c r="F1460">
        <v>0</v>
      </c>
      <c r="G1460" t="s">
        <v>134</v>
      </c>
      <c r="H1460" t="s">
        <v>55</v>
      </c>
      <c r="I1460" t="s">
        <v>72</v>
      </c>
      <c r="J1460" t="s">
        <v>82</v>
      </c>
      <c r="K1460" t="s">
        <v>108</v>
      </c>
      <c r="L1460" t="s">
        <v>41</v>
      </c>
      <c r="M1460" t="s">
        <v>40</v>
      </c>
      <c r="N1460">
        <v>1</v>
      </c>
      <c r="O1460">
        <v>4.3</v>
      </c>
      <c r="P1460">
        <v>5.7</v>
      </c>
      <c r="Q1460">
        <v>10</v>
      </c>
      <c r="R1460" t="s">
        <v>52</v>
      </c>
      <c r="S1460">
        <v>75</v>
      </c>
      <c r="T1460">
        <v>449</v>
      </c>
      <c r="U1460">
        <v>150</v>
      </c>
      <c r="V1460">
        <v>64</v>
      </c>
      <c r="W1460">
        <v>3.7</v>
      </c>
      <c r="X1460">
        <f>VLOOKUP(A1460,眼底和Gensini!$A:$L,2,0)</f>
        <v>0.57799999999999996</v>
      </c>
      <c r="Y1460">
        <f>VLOOKUP($A1460,眼底和Gensini!$A:$L,2,0)</f>
        <v>0.57799999999999996</v>
      </c>
      <c r="Z1460">
        <f>VLOOKUP($A1460,眼底和Gensini!$A:$L,4,0)</f>
        <v>50</v>
      </c>
      <c r="AA1460">
        <f>VLOOKUP($A1460,眼底和Gensini!$A:$L,5,0)</f>
        <v>0</v>
      </c>
      <c r="AB1460">
        <f>VLOOKUP($A1460,眼底和Gensini!$A:$L,6,0)</f>
        <v>87</v>
      </c>
      <c r="AC1460">
        <f>VLOOKUP($A1460,眼底和Gensini!$A:$L,7,0)</f>
        <v>0</v>
      </c>
      <c r="AD1460">
        <f>VLOOKUP($A1460,眼底和Gensini!$A:$L,8,0)</f>
        <v>1.371</v>
      </c>
      <c r="AE1460">
        <f>VLOOKUP($A1460,眼底和Gensini!$A:$L,9,0)</f>
        <v>1.39</v>
      </c>
      <c r="AF1460">
        <f>VLOOKUP($A1460,眼底和Gensini!$A:$L,10,0)</f>
        <v>1.3866000000000001</v>
      </c>
      <c r="AG1460">
        <f>VLOOKUP($A1460,眼底和Gensini!$A:$L,11,0)</f>
        <v>2.1583000000000001</v>
      </c>
      <c r="AH1460">
        <f>VLOOKUP($A1460,眼底和Gensini!$A:$L,12,0)</f>
        <v>10</v>
      </c>
    </row>
    <row r="1461" spans="1:34" x14ac:dyDescent="0.25">
      <c r="A1461">
        <v>430101</v>
      </c>
      <c r="B1461">
        <v>52</v>
      </c>
      <c r="C1461">
        <v>2</v>
      </c>
      <c r="D1461" t="s">
        <v>40</v>
      </c>
      <c r="E1461" t="s">
        <v>40</v>
      </c>
      <c r="F1461">
        <v>0</v>
      </c>
      <c r="G1461" t="s">
        <v>133</v>
      </c>
      <c r="H1461" t="s">
        <v>43</v>
      </c>
      <c r="I1461" t="s">
        <v>70</v>
      </c>
      <c r="J1461" t="s">
        <v>87</v>
      </c>
      <c r="K1461" t="s">
        <v>69</v>
      </c>
      <c r="L1461" t="s">
        <v>41</v>
      </c>
      <c r="M1461" t="s">
        <v>41</v>
      </c>
      <c r="N1461">
        <v>1</v>
      </c>
      <c r="O1461">
        <v>5.96</v>
      </c>
      <c r="P1461">
        <v>5.3</v>
      </c>
      <c r="Q1461">
        <v>10</v>
      </c>
      <c r="R1461" t="s">
        <v>52</v>
      </c>
      <c r="S1461">
        <v>50</v>
      </c>
      <c r="T1461">
        <v>327</v>
      </c>
      <c r="U1461">
        <v>171</v>
      </c>
      <c r="V1461">
        <v>59</v>
      </c>
      <c r="W1461">
        <v>3.6</v>
      </c>
      <c r="X1461">
        <f>VLOOKUP(A1461,眼底和Gensini!$A:$L,2,0)</f>
        <v>0.60099999999999998</v>
      </c>
      <c r="Y1461">
        <f>VLOOKUP($A1461,眼底和Gensini!$A:$L,2,0)</f>
        <v>0.60099999999999998</v>
      </c>
      <c r="Z1461">
        <f>VLOOKUP($A1461,眼底和Gensini!$A:$L,4,0)</f>
        <v>64</v>
      </c>
      <c r="AA1461">
        <f>VLOOKUP($A1461,眼底和Gensini!$A:$L,5,0)</f>
        <v>65.5</v>
      </c>
      <c r="AB1461">
        <f>VLOOKUP($A1461,眼底和Gensini!$A:$L,6,0)</f>
        <v>107</v>
      </c>
      <c r="AC1461">
        <f>VLOOKUP($A1461,眼底和Gensini!$A:$L,7,0)</f>
        <v>76.5</v>
      </c>
      <c r="AD1461">
        <f>VLOOKUP($A1461,眼底和Gensini!$A:$L,8,0)</f>
        <v>1.6364999999999901</v>
      </c>
      <c r="AE1461">
        <f>VLOOKUP($A1461,眼底和Gensini!$A:$L,9,0)</f>
        <v>1.6585000000000001</v>
      </c>
      <c r="AF1461">
        <f>VLOOKUP($A1461,眼底和Gensini!$A:$L,10,0)</f>
        <v>1.6872</v>
      </c>
      <c r="AG1461">
        <f>VLOOKUP($A1461,眼底和Gensini!$A:$L,11,0)</f>
        <v>1.4804499999999901</v>
      </c>
      <c r="AH1461">
        <f>VLOOKUP($A1461,眼底和Gensini!$A:$L,12,0)</f>
        <v>10</v>
      </c>
    </row>
    <row r="1462" spans="1:34" x14ac:dyDescent="0.25">
      <c r="A1462">
        <v>430070</v>
      </c>
      <c r="B1462">
        <v>64</v>
      </c>
      <c r="C1462">
        <v>2</v>
      </c>
      <c r="D1462" t="s">
        <v>40</v>
      </c>
      <c r="E1462" t="s">
        <v>41</v>
      </c>
      <c r="F1462">
        <v>0</v>
      </c>
      <c r="G1462" t="e">
        <v>#N/A</v>
      </c>
      <c r="H1462" t="e">
        <v>#N/A</v>
      </c>
      <c r="I1462" t="e">
        <v>#N/A</v>
      </c>
      <c r="J1462" t="e">
        <v>#N/A</v>
      </c>
      <c r="K1462" t="e">
        <v>#N/A</v>
      </c>
      <c r="L1462" t="s">
        <v>41</v>
      </c>
      <c r="M1462" t="s">
        <v>41</v>
      </c>
      <c r="N1462">
        <v>1</v>
      </c>
      <c r="O1462">
        <v>5.44</v>
      </c>
      <c r="P1462">
        <v>9.3000000000000007</v>
      </c>
      <c r="Q1462">
        <v>6</v>
      </c>
      <c r="R1462" t="s">
        <v>52</v>
      </c>
      <c r="S1462">
        <v>57</v>
      </c>
      <c r="T1462">
        <v>291</v>
      </c>
      <c r="U1462">
        <v>149</v>
      </c>
      <c r="V1462">
        <v>34</v>
      </c>
      <c r="W1462">
        <v>1.7</v>
      </c>
      <c r="X1462">
        <f>VLOOKUP(A1462,眼底和Gensini!$A:$L,2,0)</f>
        <v>0.64799999999999902</v>
      </c>
      <c r="Y1462">
        <f>VLOOKUP($A1462,眼底和Gensini!$A:$L,2,0)</f>
        <v>0.64799999999999902</v>
      </c>
      <c r="Z1462">
        <f>VLOOKUP($A1462,眼底和Gensini!$A:$L,4,0)</f>
        <v>65</v>
      </c>
      <c r="AA1462">
        <f>VLOOKUP($A1462,眼底和Gensini!$A:$L,5,0)</f>
        <v>60</v>
      </c>
      <c r="AB1462">
        <f>VLOOKUP($A1462,眼底和Gensini!$A:$L,6,0)</f>
        <v>101.5</v>
      </c>
      <c r="AC1462">
        <f>VLOOKUP($A1462,眼底和Gensini!$A:$L,7,0)</f>
        <v>102</v>
      </c>
      <c r="AD1462">
        <f>VLOOKUP($A1462,眼底和Gensini!$A:$L,8,0)</f>
        <v>1.595</v>
      </c>
      <c r="AE1462">
        <f>VLOOKUP($A1462,眼底和Gensini!$A:$L,9,0)</f>
        <v>1.5694999999999999</v>
      </c>
      <c r="AF1462">
        <f>VLOOKUP($A1462,眼底和Gensini!$A:$L,10,0)</f>
        <v>1.1375999999999999</v>
      </c>
      <c r="AG1462">
        <f>VLOOKUP($A1462,眼底和Gensini!$A:$L,11,0)</f>
        <v>1.5285</v>
      </c>
      <c r="AH1462">
        <f>VLOOKUP($A1462,眼底和Gensini!$A:$L,12,0)</f>
        <v>6</v>
      </c>
    </row>
    <row r="1463" spans="1:34" x14ac:dyDescent="0.25">
      <c r="A1463">
        <v>430096</v>
      </c>
      <c r="B1463">
        <v>62</v>
      </c>
      <c r="C1463">
        <v>2</v>
      </c>
      <c r="D1463" t="s">
        <v>40</v>
      </c>
      <c r="E1463" t="s">
        <v>40</v>
      </c>
      <c r="F1463">
        <v>0</v>
      </c>
      <c r="G1463" t="s">
        <v>119</v>
      </c>
      <c r="H1463" t="s">
        <v>179</v>
      </c>
      <c r="I1463" t="s">
        <v>67</v>
      </c>
      <c r="J1463" t="s">
        <v>136</v>
      </c>
      <c r="K1463" t="s">
        <v>58</v>
      </c>
      <c r="L1463" t="s">
        <v>41</v>
      </c>
      <c r="M1463" t="s">
        <v>41</v>
      </c>
      <c r="N1463">
        <v>1</v>
      </c>
      <c r="O1463">
        <v>3.69</v>
      </c>
      <c r="P1463">
        <v>5.7</v>
      </c>
      <c r="Q1463">
        <v>0</v>
      </c>
      <c r="R1463" t="s">
        <v>52</v>
      </c>
      <c r="S1463">
        <v>55</v>
      </c>
      <c r="T1463">
        <v>188</v>
      </c>
      <c r="U1463">
        <v>134</v>
      </c>
      <c r="V1463">
        <v>54</v>
      </c>
      <c r="W1463">
        <v>1.1000000000000001</v>
      </c>
      <c r="X1463">
        <f>VLOOKUP(A1463,眼底和Gensini!$A:$L,2,0)</f>
        <v>0.73950000000000005</v>
      </c>
      <c r="Y1463">
        <f>VLOOKUP($A1463,眼底和Gensini!$A:$L,2,0)</f>
        <v>0.73950000000000005</v>
      </c>
      <c r="Z1463">
        <f>VLOOKUP($A1463,眼底和Gensini!$A:$L,4,0)</f>
        <v>46.5</v>
      </c>
      <c r="AA1463">
        <f>VLOOKUP($A1463,眼底和Gensini!$A:$L,5,0)</f>
        <v>49.5</v>
      </c>
      <c r="AB1463">
        <f>VLOOKUP($A1463,眼底和Gensini!$A:$L,6,0)</f>
        <v>63</v>
      </c>
      <c r="AC1463">
        <f>VLOOKUP($A1463,眼底和Gensini!$A:$L,7,0)</f>
        <v>68</v>
      </c>
      <c r="AD1463">
        <f>VLOOKUP($A1463,眼底和Gensini!$A:$L,8,0)</f>
        <v>1.5699999999999901</v>
      </c>
      <c r="AE1463">
        <f>VLOOKUP($A1463,眼底和Gensini!$A:$L,9,0)</f>
        <v>1.5939999999999901</v>
      </c>
      <c r="AF1463">
        <f>VLOOKUP($A1463,眼底和Gensini!$A:$L,10,0)</f>
        <v>0.89205000000000001</v>
      </c>
      <c r="AG1463">
        <f>VLOOKUP($A1463,眼底和Gensini!$A:$L,11,0)</f>
        <v>1.16854999999999</v>
      </c>
      <c r="AH1463">
        <f>VLOOKUP($A1463,眼底和Gensini!$A:$L,12,0)</f>
        <v>0</v>
      </c>
    </row>
    <row r="1464" spans="1:34" x14ac:dyDescent="0.25">
      <c r="A1464">
        <v>113575</v>
      </c>
      <c r="B1464">
        <v>60</v>
      </c>
      <c r="C1464">
        <v>2</v>
      </c>
      <c r="D1464" t="s">
        <v>40</v>
      </c>
      <c r="E1464" t="s">
        <v>40</v>
      </c>
      <c r="F1464">
        <v>0</v>
      </c>
      <c r="G1464" t="s">
        <v>133</v>
      </c>
      <c r="H1464" t="s">
        <v>63</v>
      </c>
      <c r="I1464" t="s">
        <v>51</v>
      </c>
      <c r="J1464" t="s">
        <v>53</v>
      </c>
      <c r="K1464" t="s">
        <v>80</v>
      </c>
      <c r="L1464" t="s">
        <v>40</v>
      </c>
      <c r="M1464" t="s">
        <v>41</v>
      </c>
      <c r="N1464">
        <v>1</v>
      </c>
      <c r="O1464">
        <v>4.91</v>
      </c>
      <c r="P1464">
        <v>9</v>
      </c>
      <c r="Q1464">
        <v>10</v>
      </c>
      <c r="R1464" t="s">
        <v>52</v>
      </c>
      <c r="S1464">
        <v>60</v>
      </c>
      <c r="T1464">
        <v>348</v>
      </c>
      <c r="U1464">
        <v>183</v>
      </c>
      <c r="V1464">
        <v>42</v>
      </c>
      <c r="W1464">
        <v>3.4</v>
      </c>
      <c r="X1464">
        <f>VLOOKUP(A1464,眼底和Gensini!$A:$L,2,0)</f>
        <v>0.68199999999999905</v>
      </c>
      <c r="Y1464">
        <f>VLOOKUP($A1464,眼底和Gensini!$A:$L,2,0)</f>
        <v>0.68199999999999905</v>
      </c>
      <c r="Z1464">
        <f>VLOOKUP($A1464,眼底和Gensini!$A:$L,4,0)</f>
        <v>53</v>
      </c>
      <c r="AA1464">
        <f>VLOOKUP($A1464,眼底和Gensini!$A:$L,5,0)</f>
        <v>50.5</v>
      </c>
      <c r="AB1464">
        <f>VLOOKUP($A1464,眼底和Gensini!$A:$L,6,0)</f>
        <v>79</v>
      </c>
      <c r="AC1464">
        <f>VLOOKUP($A1464,眼底和Gensini!$A:$L,7,0)</f>
        <v>93</v>
      </c>
      <c r="AD1464">
        <f>VLOOKUP($A1464,眼底和Gensini!$A:$L,8,0)</f>
        <v>1.5469999999999899</v>
      </c>
      <c r="AE1464">
        <f>VLOOKUP($A1464,眼底和Gensini!$A:$L,9,0)</f>
        <v>1.5854999999999999</v>
      </c>
      <c r="AF1464">
        <f>VLOOKUP($A1464,眼底和Gensini!$A:$L,10,0)</f>
        <v>0.98124999999999996</v>
      </c>
      <c r="AG1464">
        <f>VLOOKUP($A1464,眼底和Gensini!$A:$L,11,0)</f>
        <v>1.1621999999999999</v>
      </c>
      <c r="AH1464">
        <f>VLOOKUP($A1464,眼底和Gensini!$A:$L,12,0)</f>
        <v>10</v>
      </c>
    </row>
    <row r="1465" spans="1:34" x14ac:dyDescent="0.25">
      <c r="A1465">
        <v>429872</v>
      </c>
      <c r="B1465">
        <v>67</v>
      </c>
      <c r="C1465">
        <v>2</v>
      </c>
      <c r="D1465" t="s">
        <v>40</v>
      </c>
      <c r="E1465" t="s">
        <v>40</v>
      </c>
      <c r="F1465">
        <v>0</v>
      </c>
      <c r="G1465" t="e">
        <v>#N/A</v>
      </c>
      <c r="H1465" t="e">
        <v>#N/A</v>
      </c>
      <c r="I1465" t="e">
        <v>#N/A</v>
      </c>
      <c r="J1465" t="e">
        <v>#N/A</v>
      </c>
      <c r="K1465" t="e">
        <v>#N/A</v>
      </c>
      <c r="L1465" t="s">
        <v>41</v>
      </c>
      <c r="M1465" t="s">
        <v>41</v>
      </c>
      <c r="N1465">
        <v>1</v>
      </c>
      <c r="O1465">
        <v>4.55</v>
      </c>
      <c r="P1465">
        <v>5.4</v>
      </c>
      <c r="Q1465">
        <v>0</v>
      </c>
      <c r="R1465" t="s">
        <v>52</v>
      </c>
      <c r="S1465">
        <v>87</v>
      </c>
      <c r="T1465">
        <v>448</v>
      </c>
      <c r="U1465">
        <v>161</v>
      </c>
      <c r="V1465">
        <v>85</v>
      </c>
      <c r="W1465">
        <v>4.0999999999999996</v>
      </c>
      <c r="X1465">
        <f>VLOOKUP(A1465,眼底和Gensini!$A:$L,2,0)</f>
        <v>0.73849999999999905</v>
      </c>
      <c r="Y1465">
        <f>VLOOKUP($A1465,眼底和Gensini!$A:$L,2,0)</f>
        <v>0.73849999999999905</v>
      </c>
      <c r="Z1465">
        <f>VLOOKUP($A1465,眼底和Gensini!$A:$L,4,0)</f>
        <v>75.5</v>
      </c>
      <c r="AA1465">
        <f>VLOOKUP($A1465,眼底和Gensini!$A:$L,5,0)</f>
        <v>58.5</v>
      </c>
      <c r="AB1465">
        <f>VLOOKUP($A1465,眼底和Gensini!$A:$L,6,0)</f>
        <v>102.5</v>
      </c>
      <c r="AC1465">
        <f>VLOOKUP($A1465,眼底和Gensini!$A:$L,7,0)</f>
        <v>101</v>
      </c>
      <c r="AD1465">
        <f>VLOOKUP($A1465,眼底和Gensini!$A:$L,8,0)</f>
        <v>1.5195000000000001</v>
      </c>
      <c r="AE1465">
        <f>VLOOKUP($A1465,眼底和Gensini!$A:$L,9,0)</f>
        <v>1.63299999999999</v>
      </c>
      <c r="AF1465">
        <f>VLOOKUP($A1465,眼底和Gensini!$A:$L,10,0)</f>
        <v>1.4702999999999999</v>
      </c>
      <c r="AG1465">
        <f>VLOOKUP($A1465,眼底和Gensini!$A:$L,11,0)</f>
        <v>1.47855</v>
      </c>
      <c r="AH1465">
        <f>VLOOKUP($A1465,眼底和Gensini!$A:$L,12,0)</f>
        <v>0</v>
      </c>
    </row>
    <row r="1466" spans="1:34" x14ac:dyDescent="0.25">
      <c r="A1466">
        <v>166280</v>
      </c>
      <c r="B1466">
        <v>69</v>
      </c>
      <c r="C1466">
        <v>1</v>
      </c>
      <c r="D1466" t="s">
        <v>40</v>
      </c>
      <c r="E1466" t="s">
        <v>41</v>
      </c>
      <c r="F1466">
        <v>0</v>
      </c>
      <c r="G1466" t="s">
        <v>88</v>
      </c>
      <c r="H1466" t="s">
        <v>72</v>
      </c>
      <c r="I1466" t="s">
        <v>84</v>
      </c>
      <c r="J1466" t="s">
        <v>59</v>
      </c>
      <c r="K1466" t="s">
        <v>76</v>
      </c>
      <c r="L1466" t="s">
        <v>41</v>
      </c>
      <c r="M1466" t="s">
        <v>41</v>
      </c>
      <c r="N1466">
        <v>1</v>
      </c>
      <c r="O1466">
        <v>5.13</v>
      </c>
      <c r="P1466">
        <v>6.1</v>
      </c>
      <c r="Q1466">
        <v>16</v>
      </c>
      <c r="R1466" t="s">
        <v>52</v>
      </c>
      <c r="S1466">
        <v>77</v>
      </c>
      <c r="T1466">
        <v>325</v>
      </c>
      <c r="U1466">
        <v>175</v>
      </c>
      <c r="V1466">
        <v>106</v>
      </c>
      <c r="W1466">
        <v>3.7</v>
      </c>
      <c r="X1466">
        <f>VLOOKUP(A1466,眼底和Gensini!$A:$L,2,0)</f>
        <v>0.79500000000000004</v>
      </c>
      <c r="Y1466">
        <f>VLOOKUP($A1466,眼底和Gensini!$A:$L,2,0)</f>
        <v>0.79500000000000004</v>
      </c>
      <c r="Z1466">
        <f>VLOOKUP($A1466,眼底和Gensini!$A:$L,4,0)</f>
        <v>54</v>
      </c>
      <c r="AA1466">
        <f>VLOOKUP($A1466,眼底和Gensini!$A:$L,5,0)</f>
        <v>49</v>
      </c>
      <c r="AB1466">
        <f>VLOOKUP($A1466,眼底和Gensini!$A:$L,6,0)</f>
        <v>75.5</v>
      </c>
      <c r="AC1466">
        <f>VLOOKUP($A1466,眼底和Gensini!$A:$L,7,0)</f>
        <v>74</v>
      </c>
      <c r="AD1466">
        <f>VLOOKUP($A1466,眼底和Gensini!$A:$L,8,0)</f>
        <v>1.3049999999999899</v>
      </c>
      <c r="AE1466">
        <f>VLOOKUP($A1466,眼底和Gensini!$A:$L,9,0)</f>
        <v>1.3474999999999999</v>
      </c>
      <c r="AF1466">
        <f>VLOOKUP($A1466,眼底和Gensini!$A:$L,10,0)</f>
        <v>0.69359999999999999</v>
      </c>
      <c r="AG1466">
        <f>VLOOKUP($A1466,眼底和Gensini!$A:$L,11,0)</f>
        <v>1.2319</v>
      </c>
      <c r="AH1466">
        <f>VLOOKUP($A1466,眼底和Gensini!$A:$L,12,0)</f>
        <v>16</v>
      </c>
    </row>
    <row r="1467" spans="1:34" x14ac:dyDescent="0.25">
      <c r="A1467">
        <v>429948</v>
      </c>
      <c r="B1467">
        <v>66</v>
      </c>
      <c r="C1467">
        <v>1</v>
      </c>
      <c r="D1467" t="s">
        <v>40</v>
      </c>
      <c r="E1467" t="s">
        <v>41</v>
      </c>
      <c r="F1467">
        <v>0</v>
      </c>
      <c r="G1467" t="s">
        <v>185</v>
      </c>
      <c r="H1467" t="s">
        <v>92</v>
      </c>
      <c r="I1467" t="s">
        <v>72</v>
      </c>
      <c r="J1467" t="s">
        <v>82</v>
      </c>
      <c r="K1467" t="s">
        <v>108</v>
      </c>
      <c r="L1467" t="s">
        <v>41</v>
      </c>
      <c r="M1467" t="s">
        <v>41</v>
      </c>
      <c r="N1467">
        <v>1</v>
      </c>
      <c r="O1467">
        <v>4.3499999999999996</v>
      </c>
      <c r="P1467">
        <v>6.7</v>
      </c>
      <c r="Q1467">
        <v>0</v>
      </c>
      <c r="R1467" t="s">
        <v>52</v>
      </c>
      <c r="S1467">
        <v>66</v>
      </c>
      <c r="T1467">
        <v>304</v>
      </c>
      <c r="U1467">
        <v>124</v>
      </c>
      <c r="V1467">
        <v>41</v>
      </c>
      <c r="W1467">
        <v>2.4</v>
      </c>
      <c r="X1467">
        <f>VLOOKUP(A1467,眼底和Gensini!$A:$L,2,0)</f>
        <v>0.58949999999999902</v>
      </c>
      <c r="Y1467">
        <f>VLOOKUP($A1467,眼底和Gensini!$A:$L,2,0)</f>
        <v>0.58949999999999902</v>
      </c>
      <c r="Z1467">
        <f>VLOOKUP($A1467,眼底和Gensini!$A:$L,4,0)</f>
        <v>60.5</v>
      </c>
      <c r="AA1467">
        <f>VLOOKUP($A1467,眼底和Gensini!$A:$L,5,0)</f>
        <v>58</v>
      </c>
      <c r="AB1467">
        <f>VLOOKUP($A1467,眼底和Gensini!$A:$L,6,0)</f>
        <v>103.5</v>
      </c>
      <c r="AC1467">
        <f>VLOOKUP($A1467,眼底和Gensini!$A:$L,7,0)</f>
        <v>107.5</v>
      </c>
      <c r="AD1467">
        <f>VLOOKUP($A1467,眼底和Gensini!$A:$L,8,0)</f>
        <v>1.4419999999999999</v>
      </c>
      <c r="AE1467">
        <f>VLOOKUP($A1467,眼底和Gensini!$A:$L,9,0)</f>
        <v>1.5414999999999901</v>
      </c>
      <c r="AF1467">
        <f>VLOOKUP($A1467,眼底和Gensini!$A:$L,10,0)</f>
        <v>0.69189999999999996</v>
      </c>
      <c r="AG1467">
        <f>VLOOKUP($A1467,眼底和Gensini!$A:$L,11,0)</f>
        <v>1.33755</v>
      </c>
      <c r="AH1467">
        <f>VLOOKUP($A1467,眼底和Gensini!$A:$L,12,0)</f>
        <v>0</v>
      </c>
    </row>
    <row r="1468" spans="1:34" x14ac:dyDescent="0.25">
      <c r="A1468">
        <v>406990</v>
      </c>
      <c r="B1468">
        <v>63</v>
      </c>
      <c r="C1468">
        <v>1</v>
      </c>
      <c r="D1468" t="s">
        <v>41</v>
      </c>
      <c r="E1468" t="s">
        <v>41</v>
      </c>
      <c r="F1468">
        <v>0</v>
      </c>
      <c r="G1468" t="s">
        <v>88</v>
      </c>
      <c r="H1468" t="s">
        <v>95</v>
      </c>
      <c r="I1468" t="s">
        <v>55</v>
      </c>
      <c r="J1468" t="s">
        <v>79</v>
      </c>
      <c r="K1468" t="s">
        <v>108</v>
      </c>
      <c r="L1468" t="s">
        <v>40</v>
      </c>
      <c r="M1468" t="s">
        <v>41</v>
      </c>
      <c r="N1468">
        <v>1</v>
      </c>
      <c r="O1468">
        <v>2.91</v>
      </c>
      <c r="P1468">
        <v>5.4</v>
      </c>
      <c r="Q1468">
        <v>30</v>
      </c>
      <c r="R1468" t="s">
        <v>52</v>
      </c>
      <c r="S1468">
        <v>67</v>
      </c>
      <c r="T1468">
        <v>283</v>
      </c>
      <c r="U1468">
        <v>170</v>
      </c>
      <c r="V1468">
        <v>95</v>
      </c>
      <c r="W1468">
        <v>3.7</v>
      </c>
      <c r="X1468">
        <f>VLOOKUP(A1468,眼底和Gensini!$A:$L,2,0)</f>
        <v>0.67900000000000005</v>
      </c>
      <c r="Y1468">
        <f>VLOOKUP($A1468,眼底和Gensini!$A:$L,2,0)</f>
        <v>0.67900000000000005</v>
      </c>
      <c r="Z1468">
        <f>VLOOKUP($A1468,眼底和Gensini!$A:$L,4,0)</f>
        <v>71</v>
      </c>
      <c r="AA1468">
        <f>VLOOKUP($A1468,眼底和Gensini!$A:$L,5,0)</f>
        <v>73</v>
      </c>
      <c r="AB1468">
        <f>VLOOKUP($A1468,眼底和Gensini!$A:$L,6,0)</f>
        <v>106.5</v>
      </c>
      <c r="AC1468">
        <f>VLOOKUP($A1468,眼底和Gensini!$A:$L,7,0)</f>
        <v>111</v>
      </c>
      <c r="AD1468">
        <f>VLOOKUP($A1468,眼底和Gensini!$A:$L,8,0)</f>
        <v>1.6519999999999999</v>
      </c>
      <c r="AE1468">
        <f>VLOOKUP($A1468,眼底和Gensini!$A:$L,9,0)</f>
        <v>1.6779999999999999</v>
      </c>
      <c r="AF1468">
        <f>VLOOKUP($A1468,眼底和Gensini!$A:$L,10,0)</f>
        <v>1.6609499999999999</v>
      </c>
      <c r="AG1468">
        <f>VLOOKUP($A1468,眼底和Gensini!$A:$L,11,0)</f>
        <v>1.1921499999999901</v>
      </c>
      <c r="AH1468">
        <f>VLOOKUP($A1468,眼底和Gensini!$A:$L,12,0)</f>
        <v>30</v>
      </c>
    </row>
    <row r="1469" spans="1:34" x14ac:dyDescent="0.25">
      <c r="A1469">
        <v>289866</v>
      </c>
      <c r="B1469">
        <v>57</v>
      </c>
      <c r="C1469">
        <v>1</v>
      </c>
      <c r="D1469" t="s">
        <v>41</v>
      </c>
      <c r="E1469" t="s">
        <v>40</v>
      </c>
      <c r="F1469">
        <v>0</v>
      </c>
      <c r="G1469" t="s">
        <v>87</v>
      </c>
      <c r="H1469" t="s">
        <v>85</v>
      </c>
      <c r="I1469" t="s">
        <v>51</v>
      </c>
      <c r="J1469" t="s">
        <v>87</v>
      </c>
      <c r="K1469" t="s">
        <v>54</v>
      </c>
      <c r="L1469" t="s">
        <v>41</v>
      </c>
      <c r="M1469" t="s">
        <v>40</v>
      </c>
      <c r="N1469">
        <v>1</v>
      </c>
      <c r="O1469">
        <v>3.62</v>
      </c>
      <c r="P1469">
        <v>6.1</v>
      </c>
      <c r="Q1469">
        <v>18</v>
      </c>
      <c r="R1469" t="s">
        <v>52</v>
      </c>
      <c r="S1469">
        <v>73</v>
      </c>
      <c r="T1469">
        <v>382</v>
      </c>
      <c r="U1469">
        <v>182</v>
      </c>
      <c r="V1469">
        <v>240</v>
      </c>
      <c r="W1469">
        <v>4.8</v>
      </c>
      <c r="X1469">
        <f>VLOOKUP(A1469,眼底和Gensini!$A:$L,2,0)</f>
        <v>0.755</v>
      </c>
      <c r="Y1469">
        <f>VLOOKUP($A1469,眼底和Gensini!$A:$L,2,0)</f>
        <v>0.755</v>
      </c>
      <c r="Z1469">
        <f>VLOOKUP($A1469,眼底和Gensini!$A:$L,4,0)</f>
        <v>51</v>
      </c>
      <c r="AA1469">
        <f>VLOOKUP($A1469,眼底和Gensini!$A:$L,5,0)</f>
        <v>46</v>
      </c>
      <c r="AB1469">
        <f>VLOOKUP($A1469,眼底和Gensini!$A:$L,6,0)</f>
        <v>69</v>
      </c>
      <c r="AC1469">
        <f>VLOOKUP($A1469,眼底和Gensini!$A:$L,7,0)</f>
        <v>86</v>
      </c>
      <c r="AD1469">
        <f>VLOOKUP($A1469,眼底和Gensini!$A:$L,8,0)</f>
        <v>1.532</v>
      </c>
      <c r="AE1469">
        <f>VLOOKUP($A1469,眼底和Gensini!$A:$L,9,0)</f>
        <v>1.58699999999999</v>
      </c>
      <c r="AF1469">
        <f>VLOOKUP($A1469,眼底和Gensini!$A:$L,10,0)</f>
        <v>0.98594999999999899</v>
      </c>
      <c r="AG1469">
        <f>VLOOKUP($A1469,眼底和Gensini!$A:$L,11,0)</f>
        <v>1.1717499999999901</v>
      </c>
      <c r="AH1469">
        <f>VLOOKUP($A1469,眼底和Gensini!$A:$L,12,0)</f>
        <v>18</v>
      </c>
    </row>
    <row r="1470" spans="1:34" x14ac:dyDescent="0.25">
      <c r="A1470">
        <v>402305</v>
      </c>
      <c r="B1470">
        <v>62</v>
      </c>
      <c r="C1470">
        <v>1</v>
      </c>
      <c r="D1470" t="s">
        <v>40</v>
      </c>
      <c r="E1470" t="s">
        <v>41</v>
      </c>
      <c r="F1470">
        <v>0</v>
      </c>
      <c r="G1470" t="s">
        <v>100</v>
      </c>
      <c r="H1470" t="s">
        <v>81</v>
      </c>
      <c r="I1470" t="s">
        <v>63</v>
      </c>
      <c r="J1470" t="s">
        <v>93</v>
      </c>
      <c r="K1470" t="s">
        <v>74</v>
      </c>
      <c r="L1470" t="s">
        <v>41</v>
      </c>
      <c r="M1470" t="s">
        <v>40</v>
      </c>
      <c r="N1470">
        <v>1</v>
      </c>
      <c r="O1470">
        <v>2.56</v>
      </c>
      <c r="P1470">
        <v>7.1</v>
      </c>
      <c r="Q1470">
        <v>20</v>
      </c>
      <c r="R1470" t="s">
        <v>52</v>
      </c>
      <c r="S1470">
        <v>76</v>
      </c>
      <c r="T1470">
        <v>493</v>
      </c>
      <c r="U1470">
        <v>114</v>
      </c>
      <c r="V1470">
        <v>89</v>
      </c>
      <c r="W1470">
        <v>3.3</v>
      </c>
      <c r="X1470">
        <f>VLOOKUP(A1470,眼底和Gensini!$A:$L,2,0)</f>
        <v>0.5675</v>
      </c>
      <c r="Y1470">
        <f>VLOOKUP($A1470,眼底和Gensini!$A:$L,2,0)</f>
        <v>0.5675</v>
      </c>
      <c r="Z1470">
        <f>VLOOKUP($A1470,眼底和Gensini!$A:$L,4,0)</f>
        <v>47</v>
      </c>
      <c r="AA1470">
        <f>VLOOKUP($A1470,眼底和Gensini!$A:$L,5,0)</f>
        <v>51</v>
      </c>
      <c r="AB1470">
        <f>VLOOKUP($A1470,眼底和Gensini!$A:$L,6,0)</f>
        <v>83</v>
      </c>
      <c r="AC1470">
        <f>VLOOKUP($A1470,眼底和Gensini!$A:$L,7,0)</f>
        <v>93</v>
      </c>
      <c r="AD1470">
        <f>VLOOKUP($A1470,眼底和Gensini!$A:$L,8,0)</f>
        <v>1.4125000000000001</v>
      </c>
      <c r="AE1470">
        <f>VLOOKUP($A1470,眼底和Gensini!$A:$L,9,0)</f>
        <v>1.51849999999999</v>
      </c>
      <c r="AF1470">
        <f>VLOOKUP($A1470,眼底和Gensini!$A:$L,10,0)</f>
        <v>0.94974999999999998</v>
      </c>
      <c r="AG1470">
        <f>VLOOKUP($A1470,眼底和Gensini!$A:$L,11,0)</f>
        <v>1.7494499999999999</v>
      </c>
      <c r="AH1470">
        <f>VLOOKUP($A1470,眼底和Gensini!$A:$L,12,0)</f>
        <v>20</v>
      </c>
    </row>
    <row r="1471" spans="1:34" x14ac:dyDescent="0.25">
      <c r="A1471">
        <v>403146</v>
      </c>
      <c r="B1471">
        <v>59</v>
      </c>
      <c r="C1471">
        <v>1</v>
      </c>
      <c r="D1471" t="s">
        <v>41</v>
      </c>
      <c r="E1471" t="s">
        <v>40</v>
      </c>
      <c r="F1471">
        <v>0</v>
      </c>
      <c r="G1471" t="s">
        <v>124</v>
      </c>
      <c r="H1471" t="s">
        <v>72</v>
      </c>
      <c r="I1471" t="s">
        <v>67</v>
      </c>
      <c r="J1471" t="s">
        <v>109</v>
      </c>
      <c r="K1471" t="s">
        <v>76</v>
      </c>
      <c r="L1471" t="s">
        <v>41</v>
      </c>
      <c r="M1471" t="s">
        <v>40</v>
      </c>
      <c r="N1471">
        <v>1</v>
      </c>
      <c r="O1471">
        <v>2.52</v>
      </c>
      <c r="P1471">
        <v>6.4</v>
      </c>
      <c r="Q1471">
        <v>68</v>
      </c>
      <c r="R1471" t="s">
        <v>52</v>
      </c>
      <c r="S1471">
        <v>62</v>
      </c>
      <c r="T1471">
        <v>351</v>
      </c>
      <c r="U1471">
        <v>124</v>
      </c>
      <c r="V1471">
        <v>53</v>
      </c>
      <c r="W1471">
        <v>2.2000000000000002</v>
      </c>
      <c r="X1471">
        <f>VLOOKUP(A1471,眼底和Gensini!$A:$L,2,0)</f>
        <v>0.53100000000000003</v>
      </c>
      <c r="Y1471">
        <f>VLOOKUP($A1471,眼底和Gensini!$A:$L,2,0)</f>
        <v>0.53100000000000003</v>
      </c>
      <c r="Z1471">
        <f>VLOOKUP($A1471,眼底和Gensini!$A:$L,4,0)</f>
        <v>51</v>
      </c>
      <c r="AA1471">
        <f>VLOOKUP($A1471,眼底和Gensini!$A:$L,5,0)</f>
        <v>62</v>
      </c>
      <c r="AB1471">
        <f>VLOOKUP($A1471,眼底和Gensini!$A:$L,6,0)</f>
        <v>97</v>
      </c>
      <c r="AC1471">
        <f>VLOOKUP($A1471,眼底和Gensini!$A:$L,7,0)</f>
        <v>95</v>
      </c>
      <c r="AD1471">
        <f>VLOOKUP($A1471,眼底和Gensini!$A:$L,8,0)</f>
        <v>1.5089999999999899</v>
      </c>
      <c r="AE1471">
        <f>VLOOKUP($A1471,眼底和Gensini!$A:$L,9,0)</f>
        <v>1.5654999999999999</v>
      </c>
      <c r="AF1471">
        <f>VLOOKUP($A1471,眼底和Gensini!$A:$L,10,0)</f>
        <v>0.94769999999999999</v>
      </c>
      <c r="AG1471">
        <f>VLOOKUP($A1471,眼底和Gensini!$A:$L,11,0)</f>
        <v>1.7683499999999901</v>
      </c>
      <c r="AH1471">
        <f>VLOOKUP($A1471,眼底和Gensini!$A:$L,12,0)</f>
        <v>68</v>
      </c>
    </row>
    <row r="1472" spans="1:34" x14ac:dyDescent="0.25">
      <c r="A1472">
        <v>293126</v>
      </c>
      <c r="B1472">
        <v>76</v>
      </c>
      <c r="C1472">
        <v>1</v>
      </c>
      <c r="D1472" t="s">
        <v>41</v>
      </c>
      <c r="E1472" t="s">
        <v>41</v>
      </c>
      <c r="F1472">
        <v>0</v>
      </c>
      <c r="G1472" t="s">
        <v>73</v>
      </c>
      <c r="H1472" t="s">
        <v>55</v>
      </c>
      <c r="I1472" t="s">
        <v>51</v>
      </c>
      <c r="J1472" t="s">
        <v>61</v>
      </c>
      <c r="K1472" t="s">
        <v>67</v>
      </c>
      <c r="L1472" t="s">
        <v>40</v>
      </c>
      <c r="M1472" t="s">
        <v>41</v>
      </c>
      <c r="N1472">
        <v>1</v>
      </c>
      <c r="O1472">
        <v>3.64</v>
      </c>
      <c r="P1472">
        <v>7.7</v>
      </c>
      <c r="Q1472">
        <v>16</v>
      </c>
      <c r="R1472" t="s">
        <v>52</v>
      </c>
      <c r="S1472">
        <v>65</v>
      </c>
      <c r="T1472">
        <v>363</v>
      </c>
      <c r="U1472">
        <v>184</v>
      </c>
      <c r="V1472">
        <v>61</v>
      </c>
      <c r="W1472">
        <v>8</v>
      </c>
      <c r="X1472">
        <f>VLOOKUP(A1472,眼底和Gensini!$A:$L,2,0)</f>
        <v>0.60599999999999898</v>
      </c>
      <c r="Y1472">
        <f>VLOOKUP($A1472,眼底和Gensini!$A:$L,2,0)</f>
        <v>0.60599999999999898</v>
      </c>
      <c r="Z1472">
        <f>VLOOKUP($A1472,眼底和Gensini!$A:$L,4,0)</f>
        <v>50.5</v>
      </c>
      <c r="AA1472">
        <f>VLOOKUP($A1472,眼底和Gensini!$A:$L,5,0)</f>
        <v>55</v>
      </c>
      <c r="AB1472">
        <f>VLOOKUP($A1472,眼底和Gensini!$A:$L,6,0)</f>
        <v>85.5</v>
      </c>
      <c r="AC1472">
        <f>VLOOKUP($A1472,眼底和Gensini!$A:$L,7,0)</f>
        <v>88</v>
      </c>
      <c r="AD1472">
        <f>VLOOKUP($A1472,眼底和Gensini!$A:$L,8,0)</f>
        <v>1.2330000000000001</v>
      </c>
      <c r="AE1472">
        <f>VLOOKUP($A1472,眼底和Gensini!$A:$L,9,0)</f>
        <v>1.3099999999999901</v>
      </c>
      <c r="AF1472">
        <f>VLOOKUP($A1472,眼底和Gensini!$A:$L,10,0)</f>
        <v>0.65805000000000002</v>
      </c>
      <c r="AG1472">
        <f>VLOOKUP($A1472,眼底和Gensini!$A:$L,11,0)</f>
        <v>1.47549999999999</v>
      </c>
      <c r="AH1472">
        <f>VLOOKUP($A1472,眼底和Gensini!$A:$L,12,0)</f>
        <v>16</v>
      </c>
    </row>
    <row r="1473" spans="1:34" x14ac:dyDescent="0.25">
      <c r="A1473">
        <v>405006</v>
      </c>
      <c r="B1473">
        <v>59</v>
      </c>
      <c r="C1473">
        <v>1</v>
      </c>
      <c r="D1473" t="s">
        <v>41</v>
      </c>
      <c r="E1473" t="s">
        <v>41</v>
      </c>
      <c r="F1473">
        <v>0</v>
      </c>
      <c r="G1473" t="s">
        <v>88</v>
      </c>
      <c r="H1473" t="s">
        <v>54</v>
      </c>
      <c r="I1473" t="s">
        <v>43</v>
      </c>
      <c r="J1473" t="s">
        <v>201</v>
      </c>
      <c r="K1473" t="s">
        <v>46</v>
      </c>
      <c r="L1473" t="s">
        <v>40</v>
      </c>
      <c r="M1473" t="s">
        <v>41</v>
      </c>
      <c r="N1473">
        <v>1</v>
      </c>
      <c r="O1473">
        <v>3.68</v>
      </c>
      <c r="P1473">
        <v>5.6</v>
      </c>
      <c r="Q1473">
        <v>0</v>
      </c>
      <c r="R1473">
        <v>27.2</v>
      </c>
      <c r="S1473">
        <v>80</v>
      </c>
      <c r="T1473">
        <v>411</v>
      </c>
      <c r="U1473">
        <v>251</v>
      </c>
      <c r="V1473">
        <v>517</v>
      </c>
      <c r="W1473">
        <v>1</v>
      </c>
      <c r="X1473">
        <f>VLOOKUP(A1473,眼底和Gensini!$A:$L,2,0)</f>
        <v>0.6835</v>
      </c>
      <c r="Y1473">
        <f>VLOOKUP($A1473,眼底和Gensini!$A:$L,2,0)</f>
        <v>0.6835</v>
      </c>
      <c r="Z1473">
        <f>VLOOKUP($A1473,眼底和Gensini!$A:$L,4,0)</f>
        <v>59</v>
      </c>
      <c r="AA1473">
        <f>VLOOKUP($A1473,眼底和Gensini!$A:$L,5,0)</f>
        <v>54.5</v>
      </c>
      <c r="AB1473">
        <f>VLOOKUP($A1473,眼底和Gensini!$A:$L,6,0)</f>
        <v>87</v>
      </c>
      <c r="AC1473">
        <f>VLOOKUP($A1473,眼底和Gensini!$A:$L,7,0)</f>
        <v>87.5</v>
      </c>
      <c r="AD1473">
        <f>VLOOKUP($A1473,眼底和Gensini!$A:$L,8,0)</f>
        <v>1.5579999999999901</v>
      </c>
      <c r="AE1473">
        <f>VLOOKUP($A1473,眼底和Gensini!$A:$L,9,0)</f>
        <v>1.6059999999999901</v>
      </c>
      <c r="AF1473">
        <f>VLOOKUP($A1473,眼底和Gensini!$A:$L,10,0)</f>
        <v>1.73125</v>
      </c>
      <c r="AG1473">
        <f>VLOOKUP($A1473,眼底和Gensini!$A:$L,11,0)</f>
        <v>1.1189499999999999</v>
      </c>
      <c r="AH1473">
        <f>VLOOKUP($A1473,眼底和Gensini!$A:$L,12,0)</f>
        <v>0</v>
      </c>
    </row>
    <row r="1474" spans="1:34" x14ac:dyDescent="0.25">
      <c r="A1474">
        <v>300650</v>
      </c>
      <c r="B1474">
        <v>74</v>
      </c>
      <c r="C1474">
        <v>1</v>
      </c>
      <c r="D1474" t="s">
        <v>40</v>
      </c>
      <c r="E1474" t="s">
        <v>41</v>
      </c>
      <c r="F1474">
        <v>0</v>
      </c>
      <c r="G1474" t="s">
        <v>88</v>
      </c>
      <c r="H1474" t="s">
        <v>43</v>
      </c>
      <c r="I1474" t="s">
        <v>72</v>
      </c>
      <c r="J1474" t="s">
        <v>133</v>
      </c>
      <c r="K1474" t="s">
        <v>76</v>
      </c>
      <c r="L1474" t="s">
        <v>41</v>
      </c>
      <c r="M1474" t="s">
        <v>41</v>
      </c>
      <c r="N1474">
        <v>1</v>
      </c>
      <c r="O1474">
        <v>3.72</v>
      </c>
      <c r="P1474">
        <v>7.6</v>
      </c>
      <c r="Q1474">
        <v>124</v>
      </c>
      <c r="R1474" t="s">
        <v>52</v>
      </c>
      <c r="S1474">
        <v>68</v>
      </c>
      <c r="T1474">
        <v>234</v>
      </c>
      <c r="U1474">
        <v>131</v>
      </c>
      <c r="V1474">
        <v>48</v>
      </c>
      <c r="W1474">
        <v>4.5</v>
      </c>
      <c r="X1474">
        <f>VLOOKUP(A1474,眼底和Gensini!$A:$L,2,0)</f>
        <v>0.59699999999999898</v>
      </c>
      <c r="Y1474">
        <f>VLOOKUP($A1474,眼底和Gensini!$A:$L,2,0)</f>
        <v>0.59699999999999898</v>
      </c>
      <c r="Z1474">
        <f>VLOOKUP($A1474,眼底和Gensini!$A:$L,4,0)</f>
        <v>50</v>
      </c>
      <c r="AA1474">
        <f>VLOOKUP($A1474,眼底和Gensini!$A:$L,5,0)</f>
        <v>60</v>
      </c>
      <c r="AB1474">
        <f>VLOOKUP($A1474,眼底和Gensini!$A:$L,6,0)</f>
        <v>86</v>
      </c>
      <c r="AC1474">
        <f>VLOOKUP($A1474,眼底和Gensini!$A:$L,7,0)</f>
        <v>95</v>
      </c>
      <c r="AD1474">
        <f>VLOOKUP($A1474,眼底和Gensini!$A:$L,8,0)</f>
        <v>1.38</v>
      </c>
      <c r="AE1474">
        <f>VLOOKUP($A1474,眼底和Gensini!$A:$L,9,0)</f>
        <v>1.5255000000000001</v>
      </c>
      <c r="AF1474">
        <f>VLOOKUP($A1474,眼底和Gensini!$A:$L,10,0)</f>
        <v>0.82010000000000005</v>
      </c>
      <c r="AG1474">
        <f>VLOOKUP($A1474,眼底和Gensini!$A:$L,11,0)</f>
        <v>1.3788</v>
      </c>
      <c r="AH1474">
        <f>VLOOKUP($A1474,眼底和Gensini!$A:$L,12,0)</f>
        <v>124</v>
      </c>
    </row>
    <row r="1475" spans="1:34" x14ac:dyDescent="0.25">
      <c r="A1475">
        <v>427172</v>
      </c>
      <c r="B1475">
        <v>69</v>
      </c>
      <c r="C1475">
        <v>2</v>
      </c>
      <c r="D1475" t="s">
        <v>40</v>
      </c>
      <c r="E1475" t="s">
        <v>41</v>
      </c>
      <c r="F1475">
        <v>0</v>
      </c>
      <c r="G1475" t="s">
        <v>151</v>
      </c>
      <c r="H1475" t="s">
        <v>189</v>
      </c>
      <c r="I1475" t="s">
        <v>55</v>
      </c>
      <c r="J1475" t="s">
        <v>124</v>
      </c>
      <c r="K1475" t="s">
        <v>84</v>
      </c>
      <c r="L1475" t="s">
        <v>41</v>
      </c>
      <c r="M1475" t="s">
        <v>41</v>
      </c>
      <c r="N1475">
        <v>1</v>
      </c>
      <c r="O1475">
        <v>7.07</v>
      </c>
      <c r="P1475">
        <v>7.9</v>
      </c>
      <c r="Q1475">
        <v>30</v>
      </c>
      <c r="R1475" t="s">
        <v>52</v>
      </c>
      <c r="S1475">
        <v>60</v>
      </c>
      <c r="T1475">
        <v>288</v>
      </c>
      <c r="U1475">
        <v>211</v>
      </c>
      <c r="V1475">
        <v>65</v>
      </c>
      <c r="W1475">
        <v>3.5</v>
      </c>
      <c r="X1475">
        <f>VLOOKUP(A1475,眼底和Gensini!$A:$L,2,0)</f>
        <v>0.83199999999999996</v>
      </c>
      <c r="Y1475">
        <f>VLOOKUP($A1475,眼底和Gensini!$A:$L,2,0)</f>
        <v>0.83199999999999996</v>
      </c>
      <c r="Z1475">
        <f>VLOOKUP($A1475,眼底和Gensini!$A:$L,4,0)</f>
        <v>56</v>
      </c>
      <c r="AA1475">
        <f>VLOOKUP($A1475,眼底和Gensini!$A:$L,5,0)</f>
        <v>45.5</v>
      </c>
      <c r="AB1475">
        <f>VLOOKUP($A1475,眼底和Gensini!$A:$L,6,0)</f>
        <v>68.5</v>
      </c>
      <c r="AC1475">
        <f>VLOOKUP($A1475,眼底和Gensini!$A:$L,7,0)</f>
        <v>60.5</v>
      </c>
      <c r="AD1475">
        <f>VLOOKUP($A1475,眼底和Gensini!$A:$L,8,0)</f>
        <v>1.32499999999999</v>
      </c>
      <c r="AE1475">
        <f>VLOOKUP($A1475,眼底和Gensini!$A:$L,9,0)</f>
        <v>1.452</v>
      </c>
      <c r="AF1475">
        <f>VLOOKUP($A1475,眼底和Gensini!$A:$L,10,0)</f>
        <v>0.76559999999999995</v>
      </c>
      <c r="AG1475">
        <f>VLOOKUP($A1475,眼底和Gensini!$A:$L,11,0)</f>
        <v>1.2072499999999999</v>
      </c>
      <c r="AH1475">
        <f>VLOOKUP($A1475,眼底和Gensini!$A:$L,12,0)</f>
        <v>30</v>
      </c>
    </row>
    <row r="1476" spans="1:34" x14ac:dyDescent="0.25">
      <c r="A1476">
        <v>413669</v>
      </c>
      <c r="B1476">
        <v>68</v>
      </c>
      <c r="C1476">
        <v>2</v>
      </c>
      <c r="D1476" t="s">
        <v>41</v>
      </c>
      <c r="E1476" t="s">
        <v>40</v>
      </c>
      <c r="F1476">
        <v>0</v>
      </c>
      <c r="G1476" t="s">
        <v>133</v>
      </c>
      <c r="H1476" t="s">
        <v>95</v>
      </c>
      <c r="I1476" t="s">
        <v>108</v>
      </c>
      <c r="J1476" t="s">
        <v>118</v>
      </c>
      <c r="K1476" t="s">
        <v>51</v>
      </c>
      <c r="L1476" t="s">
        <v>40</v>
      </c>
      <c r="M1476" t="s">
        <v>40</v>
      </c>
      <c r="N1476">
        <v>1</v>
      </c>
      <c r="O1476">
        <v>5.65</v>
      </c>
      <c r="P1476">
        <v>5.2</v>
      </c>
      <c r="Q1476">
        <v>0</v>
      </c>
      <c r="R1476" t="s">
        <v>52</v>
      </c>
      <c r="S1476">
        <v>61</v>
      </c>
      <c r="T1476">
        <v>314</v>
      </c>
      <c r="U1476">
        <v>140</v>
      </c>
      <c r="V1476">
        <v>58</v>
      </c>
      <c r="W1476">
        <v>2.2999999999999998</v>
      </c>
      <c r="X1476">
        <f>VLOOKUP(A1476,眼底和Gensini!$A:$L,2,0)</f>
        <v>0.81899999999999995</v>
      </c>
      <c r="Y1476">
        <f>VLOOKUP($A1476,眼底和Gensini!$A:$L,2,0)</f>
        <v>0.81899999999999995</v>
      </c>
      <c r="Z1476">
        <f>VLOOKUP($A1476,眼底和Gensini!$A:$L,4,0)</f>
        <v>69.5</v>
      </c>
      <c r="AA1476">
        <f>VLOOKUP($A1476,眼底和Gensini!$A:$L,5,0)</f>
        <v>69.5</v>
      </c>
      <c r="AB1476">
        <f>VLOOKUP($A1476,眼底和Gensini!$A:$L,6,0)</f>
        <v>85</v>
      </c>
      <c r="AC1476">
        <f>VLOOKUP($A1476,眼底和Gensini!$A:$L,7,0)</f>
        <v>85</v>
      </c>
      <c r="AD1476">
        <f>VLOOKUP($A1476,眼底和Gensini!$A:$L,8,0)</f>
        <v>1.472</v>
      </c>
      <c r="AE1476">
        <f>VLOOKUP($A1476,眼底和Gensini!$A:$L,9,0)</f>
        <v>1.4974999999999901</v>
      </c>
      <c r="AF1476">
        <f>VLOOKUP($A1476,眼底和Gensini!$A:$L,10,0)</f>
        <v>0.65029999999999999</v>
      </c>
      <c r="AG1476">
        <f>VLOOKUP($A1476,眼底和Gensini!$A:$L,11,0)</f>
        <v>1.9215499999999901</v>
      </c>
      <c r="AH1476">
        <f>VLOOKUP($A1476,眼底和Gensini!$A:$L,12,0)</f>
        <v>0</v>
      </c>
    </row>
    <row r="1477" spans="1:34" x14ac:dyDescent="0.25">
      <c r="A1477">
        <v>427057</v>
      </c>
      <c r="B1477">
        <v>58</v>
      </c>
      <c r="C1477">
        <v>2</v>
      </c>
      <c r="D1477" t="s">
        <v>40</v>
      </c>
      <c r="E1477" t="s">
        <v>41</v>
      </c>
      <c r="F1477">
        <v>0</v>
      </c>
      <c r="G1477" t="s">
        <v>87</v>
      </c>
      <c r="H1477" t="s">
        <v>80</v>
      </c>
      <c r="I1477" t="s">
        <v>51</v>
      </c>
      <c r="J1477" t="s">
        <v>202</v>
      </c>
      <c r="K1477" t="s">
        <v>122</v>
      </c>
      <c r="L1477" t="s">
        <v>41</v>
      </c>
      <c r="M1477" t="s">
        <v>41</v>
      </c>
      <c r="N1477">
        <v>1</v>
      </c>
      <c r="O1477">
        <v>5.74</v>
      </c>
      <c r="P1477">
        <v>4.8</v>
      </c>
      <c r="Q1477">
        <v>0</v>
      </c>
      <c r="R1477" t="s">
        <v>52</v>
      </c>
      <c r="S1477">
        <v>71</v>
      </c>
      <c r="T1477">
        <v>353</v>
      </c>
      <c r="U1477">
        <v>167</v>
      </c>
      <c r="V1477">
        <v>124</v>
      </c>
      <c r="W1477">
        <v>1.9</v>
      </c>
      <c r="X1477">
        <f>VLOOKUP(A1477,眼底和Gensini!$A:$L,2,0)</f>
        <v>0.623</v>
      </c>
      <c r="Y1477">
        <f>VLOOKUP($A1477,眼底和Gensini!$A:$L,2,0)</f>
        <v>0.623</v>
      </c>
      <c r="Z1477">
        <f>VLOOKUP($A1477,眼底和Gensini!$A:$L,4,0)</f>
        <v>51</v>
      </c>
      <c r="AA1477">
        <f>VLOOKUP($A1477,眼底和Gensini!$A:$L,5,0)</f>
        <v>55</v>
      </c>
      <c r="AB1477">
        <f>VLOOKUP($A1477,眼底和Gensini!$A:$L,6,0)</f>
        <v>83.5</v>
      </c>
      <c r="AC1477">
        <f>VLOOKUP($A1477,眼底和Gensini!$A:$L,7,0)</f>
        <v>78.5</v>
      </c>
      <c r="AD1477">
        <f>VLOOKUP($A1477,眼底和Gensini!$A:$L,8,0)</f>
        <v>1.5840000000000001</v>
      </c>
      <c r="AE1477">
        <f>VLOOKUP($A1477,眼底和Gensini!$A:$L,9,0)</f>
        <v>1.6125</v>
      </c>
      <c r="AF1477">
        <f>VLOOKUP($A1477,眼底和Gensini!$A:$L,10,0)</f>
        <v>1.2755000000000001</v>
      </c>
      <c r="AG1477">
        <f>VLOOKUP($A1477,眼底和Gensini!$A:$L,11,0)</f>
        <v>1.7321499999999901</v>
      </c>
      <c r="AH1477">
        <f>VLOOKUP($A1477,眼底和Gensini!$A:$L,12,0)</f>
        <v>0</v>
      </c>
    </row>
    <row r="1478" spans="1:34" x14ac:dyDescent="0.25">
      <c r="A1478">
        <v>426907</v>
      </c>
      <c r="B1478">
        <v>49</v>
      </c>
      <c r="C1478">
        <v>1</v>
      </c>
      <c r="D1478" t="s">
        <v>41</v>
      </c>
      <c r="E1478" t="s">
        <v>40</v>
      </c>
      <c r="F1478">
        <v>0</v>
      </c>
      <c r="G1478" t="s">
        <v>88</v>
      </c>
      <c r="H1478" t="s">
        <v>112</v>
      </c>
      <c r="I1478" t="s">
        <v>72</v>
      </c>
      <c r="J1478" t="s">
        <v>78</v>
      </c>
      <c r="K1478" t="s">
        <v>190</v>
      </c>
      <c r="L1478" t="s">
        <v>41</v>
      </c>
      <c r="M1478" t="s">
        <v>41</v>
      </c>
      <c r="N1478">
        <v>1</v>
      </c>
      <c r="O1478">
        <v>5.27</v>
      </c>
      <c r="P1478">
        <v>4.5999999999999996</v>
      </c>
      <c r="Q1478">
        <v>0</v>
      </c>
      <c r="R1478" t="e">
        <v>#N/A</v>
      </c>
      <c r="S1478">
        <v>69</v>
      </c>
      <c r="T1478">
        <v>362</v>
      </c>
      <c r="U1478">
        <v>122</v>
      </c>
      <c r="V1478">
        <v>70</v>
      </c>
      <c r="W1478">
        <v>1.7</v>
      </c>
      <c r="X1478">
        <f>VLOOKUP(A1478,眼底和Gensini!$A:$L,2,0)</f>
        <v>0.6855</v>
      </c>
      <c r="Y1478">
        <f>VLOOKUP($A1478,眼底和Gensini!$A:$L,2,0)</f>
        <v>0.6855</v>
      </c>
      <c r="Z1478">
        <f>VLOOKUP($A1478,眼底和Gensini!$A:$L,4,0)</f>
        <v>50.5</v>
      </c>
      <c r="AA1478">
        <f>VLOOKUP($A1478,眼底和Gensini!$A:$L,5,0)</f>
        <v>60</v>
      </c>
      <c r="AB1478">
        <f>VLOOKUP($A1478,眼底和Gensini!$A:$L,6,0)</f>
        <v>76</v>
      </c>
      <c r="AC1478">
        <f>VLOOKUP($A1478,眼底和Gensini!$A:$L,7,0)</f>
        <v>82.5</v>
      </c>
      <c r="AD1478">
        <f>VLOOKUP($A1478,眼底和Gensini!$A:$L,8,0)</f>
        <v>1.625</v>
      </c>
      <c r="AE1478">
        <f>VLOOKUP($A1478,眼底和Gensini!$A:$L,9,0)</f>
        <v>1.64299999999999</v>
      </c>
      <c r="AF1478">
        <f>VLOOKUP($A1478,眼底和Gensini!$A:$L,10,0)</f>
        <v>0.95029999999999903</v>
      </c>
      <c r="AG1478">
        <f>VLOOKUP($A1478,眼底和Gensini!$A:$L,11,0)</f>
        <v>1.2019</v>
      </c>
      <c r="AH1478">
        <f>VLOOKUP($A1478,眼底和Gensini!$A:$L,12,0)</f>
        <v>0</v>
      </c>
    </row>
    <row r="1479" spans="1:34" x14ac:dyDescent="0.25">
      <c r="A1479">
        <v>426953</v>
      </c>
      <c r="B1479">
        <v>68</v>
      </c>
      <c r="C1479">
        <v>2</v>
      </c>
      <c r="D1479" t="s">
        <v>40</v>
      </c>
      <c r="E1479" t="s">
        <v>41</v>
      </c>
      <c r="F1479">
        <v>0</v>
      </c>
      <c r="G1479" t="s">
        <v>137</v>
      </c>
      <c r="H1479" t="s">
        <v>51</v>
      </c>
      <c r="I1479" t="s">
        <v>130</v>
      </c>
      <c r="J1479" t="s">
        <v>111</v>
      </c>
      <c r="K1479" t="s">
        <v>76</v>
      </c>
      <c r="L1479" t="s">
        <v>41</v>
      </c>
      <c r="M1479" t="s">
        <v>41</v>
      </c>
      <c r="N1479">
        <v>1</v>
      </c>
      <c r="O1479">
        <v>3.88</v>
      </c>
      <c r="P1479">
        <v>6.1</v>
      </c>
      <c r="Q1479">
        <v>14</v>
      </c>
      <c r="R1479" t="s">
        <v>52</v>
      </c>
      <c r="S1479">
        <v>65</v>
      </c>
      <c r="T1479">
        <v>310</v>
      </c>
      <c r="U1479">
        <v>167</v>
      </c>
      <c r="V1479">
        <v>52</v>
      </c>
      <c r="W1479">
        <v>2.5</v>
      </c>
      <c r="X1479">
        <f>VLOOKUP(A1479,眼底和Gensini!$A:$L,2,0)</f>
        <v>0.58450000000000002</v>
      </c>
      <c r="Y1479">
        <f>VLOOKUP($A1479,眼底和Gensini!$A:$L,2,0)</f>
        <v>0.58450000000000002</v>
      </c>
      <c r="Z1479">
        <f>VLOOKUP($A1479,眼底和Gensini!$A:$L,4,0)</f>
        <v>68</v>
      </c>
      <c r="AA1479">
        <f>VLOOKUP($A1479,眼底和Gensini!$A:$L,5,0)</f>
        <v>29</v>
      </c>
      <c r="AB1479">
        <f>VLOOKUP($A1479,眼底和Gensini!$A:$L,6,0)</f>
        <v>117</v>
      </c>
      <c r="AC1479">
        <f>VLOOKUP($A1479,眼底和Gensini!$A:$L,7,0)</f>
        <v>69</v>
      </c>
      <c r="AD1479">
        <f>VLOOKUP($A1479,眼底和Gensini!$A:$L,8,0)</f>
        <v>1.3835</v>
      </c>
      <c r="AE1479">
        <f>VLOOKUP($A1479,眼底和Gensini!$A:$L,9,0)</f>
        <v>1.5409999999999999</v>
      </c>
      <c r="AF1479">
        <f>VLOOKUP($A1479,眼底和Gensini!$A:$L,10,0)</f>
        <v>1.5302500000000001</v>
      </c>
      <c r="AG1479">
        <f>VLOOKUP($A1479,眼底和Gensini!$A:$L,11,0)</f>
        <v>2.2396500000000001</v>
      </c>
      <c r="AH1479">
        <f>VLOOKUP($A1479,眼底和Gensini!$A:$L,12,0)</f>
        <v>14</v>
      </c>
    </row>
    <row r="1480" spans="1:34" x14ac:dyDescent="0.25">
      <c r="A1480">
        <v>399281</v>
      </c>
      <c r="B1480">
        <v>60</v>
      </c>
      <c r="C1480">
        <v>1</v>
      </c>
      <c r="D1480" t="s">
        <v>41</v>
      </c>
      <c r="E1480" t="s">
        <v>41</v>
      </c>
      <c r="F1480">
        <v>0</v>
      </c>
      <c r="G1480" t="s">
        <v>73</v>
      </c>
      <c r="H1480" t="s">
        <v>43</v>
      </c>
      <c r="I1480" t="s">
        <v>101</v>
      </c>
      <c r="J1480" t="s">
        <v>175</v>
      </c>
      <c r="K1480" t="s">
        <v>154</v>
      </c>
      <c r="L1480" t="s">
        <v>41</v>
      </c>
      <c r="M1480" t="s">
        <v>40</v>
      </c>
      <c r="N1480">
        <v>1</v>
      </c>
      <c r="O1480">
        <v>2.59</v>
      </c>
      <c r="P1480">
        <v>5.2</v>
      </c>
      <c r="Q1480">
        <v>28</v>
      </c>
      <c r="R1480" t="s">
        <v>52</v>
      </c>
      <c r="S1480">
        <v>78</v>
      </c>
      <c r="T1480">
        <v>392</v>
      </c>
      <c r="U1480">
        <v>189</v>
      </c>
      <c r="V1480">
        <v>136</v>
      </c>
      <c r="W1480">
        <v>17</v>
      </c>
      <c r="X1480">
        <f>VLOOKUP(A1480,眼底和Gensini!$A:$L,2,0)</f>
        <v>0.58650000000000002</v>
      </c>
      <c r="Y1480">
        <f>VLOOKUP($A1480,眼底和Gensini!$A:$L,2,0)</f>
        <v>0.58650000000000002</v>
      </c>
      <c r="Z1480">
        <f>VLOOKUP($A1480,眼底和Gensini!$A:$L,4,0)</f>
        <v>56.5</v>
      </c>
      <c r="AA1480">
        <f>VLOOKUP($A1480,眼底和Gensini!$A:$L,5,0)</f>
        <v>62</v>
      </c>
      <c r="AB1480">
        <f>VLOOKUP($A1480,眼底和Gensini!$A:$L,6,0)</f>
        <v>96.5</v>
      </c>
      <c r="AC1480">
        <f>VLOOKUP($A1480,眼底和Gensini!$A:$L,7,0)</f>
        <v>103.5</v>
      </c>
      <c r="AD1480">
        <f>VLOOKUP($A1480,眼底和Gensini!$A:$L,8,0)</f>
        <v>1.4119999999999999</v>
      </c>
      <c r="AE1480">
        <f>VLOOKUP($A1480,眼底和Gensini!$A:$L,9,0)</f>
        <v>1.5314999999999901</v>
      </c>
      <c r="AF1480">
        <f>VLOOKUP($A1480,眼底和Gensini!$A:$L,10,0)</f>
        <v>0.92235</v>
      </c>
      <c r="AG1480">
        <f>VLOOKUP($A1480,眼底和Gensini!$A:$L,11,0)</f>
        <v>1.29555</v>
      </c>
      <c r="AH1480">
        <f>VLOOKUP($A1480,眼底和Gensini!$A:$L,12,0)</f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EBEF-98FC-4F58-8587-C522B740CA52}">
  <dimension ref="A1:AC1480"/>
  <sheetViews>
    <sheetView tabSelected="1" workbookViewId="0">
      <pane ySplit="1" topLeftCell="A44" activePane="bottomLeft" state="frozen"/>
      <selection activeCell="G1" sqref="G1"/>
      <selection pane="bottomLeft" activeCell="F49" sqref="F49"/>
    </sheetView>
  </sheetViews>
  <sheetFormatPr defaultRowHeight="13.8" x14ac:dyDescent="0.25"/>
  <sheetData>
    <row r="1" spans="1:29" x14ac:dyDescent="0.25">
      <c r="A1" t="s">
        <v>17</v>
      </c>
      <c r="B1" t="s">
        <v>18</v>
      </c>
      <c r="C1" t="s">
        <v>19</v>
      </c>
      <c r="D1" t="s">
        <v>203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31</v>
      </c>
      <c r="O1" t="s">
        <v>32</v>
      </c>
      <c r="P1" t="s">
        <v>33</v>
      </c>
      <c r="Q1" t="s">
        <v>35</v>
      </c>
      <c r="R1" t="s">
        <v>36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</row>
    <row r="2" spans="1:29" x14ac:dyDescent="0.25">
      <c r="A2">
        <v>408017</v>
      </c>
      <c r="B2">
        <v>39</v>
      </c>
      <c r="C2">
        <v>1</v>
      </c>
      <c r="D2" t="s">
        <v>40</v>
      </c>
      <c r="E2" t="s">
        <v>41</v>
      </c>
      <c r="F2">
        <v>0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40</v>
      </c>
      <c r="M2" t="s">
        <v>41</v>
      </c>
      <c r="N2">
        <v>8.48</v>
      </c>
      <c r="O2">
        <v>5.4</v>
      </c>
      <c r="P2">
        <v>0</v>
      </c>
      <c r="Q2">
        <v>65</v>
      </c>
      <c r="R2">
        <v>348</v>
      </c>
      <c r="S2">
        <v>0.70449999999999902</v>
      </c>
      <c r="T2">
        <v>0.64399999999999902</v>
      </c>
      <c r="U2">
        <v>73</v>
      </c>
      <c r="V2">
        <v>71.5</v>
      </c>
      <c r="W2">
        <v>103.5</v>
      </c>
      <c r="X2">
        <v>112.5</v>
      </c>
      <c r="Y2">
        <v>1.6655</v>
      </c>
      <c r="Z2">
        <v>1.671</v>
      </c>
      <c r="AA2">
        <v>1.1686999999999901</v>
      </c>
      <c r="AB2">
        <v>1.8178000000000001</v>
      </c>
      <c r="AC2">
        <v>0</v>
      </c>
    </row>
    <row r="3" spans="1:29" x14ac:dyDescent="0.25">
      <c r="A3">
        <v>408018</v>
      </c>
      <c r="B3">
        <v>59</v>
      </c>
      <c r="C3">
        <v>2</v>
      </c>
      <c r="D3" t="s">
        <v>40</v>
      </c>
      <c r="E3" t="s">
        <v>40</v>
      </c>
      <c r="F3">
        <v>0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t="s">
        <v>41</v>
      </c>
      <c r="M3" t="s">
        <v>40</v>
      </c>
      <c r="N3">
        <v>3.7</v>
      </c>
      <c r="O3">
        <v>5.9</v>
      </c>
      <c r="P3">
        <v>0</v>
      </c>
      <c r="Q3">
        <v>56</v>
      </c>
      <c r="R3">
        <v>292</v>
      </c>
      <c r="S3">
        <v>0.57749999999999901</v>
      </c>
      <c r="T3">
        <v>0.57749999999999901</v>
      </c>
      <c r="U3">
        <v>61.5</v>
      </c>
      <c r="V3">
        <v>65.5</v>
      </c>
      <c r="W3">
        <v>106.5</v>
      </c>
      <c r="X3">
        <v>94.5</v>
      </c>
      <c r="Y3">
        <v>1.6005</v>
      </c>
      <c r="Z3">
        <v>1.625</v>
      </c>
      <c r="AA3">
        <v>1.2423</v>
      </c>
      <c r="AB3">
        <v>2.9224999999999999</v>
      </c>
      <c r="AC3">
        <v>0</v>
      </c>
    </row>
    <row r="4" spans="1:29" x14ac:dyDescent="0.25">
      <c r="A4">
        <v>66136</v>
      </c>
      <c r="B4">
        <v>71</v>
      </c>
      <c r="C4">
        <v>1</v>
      </c>
      <c r="D4" t="s">
        <v>40</v>
      </c>
      <c r="E4" t="s">
        <v>41</v>
      </c>
      <c r="F4">
        <v>0</v>
      </c>
      <c r="G4" t="s">
        <v>53</v>
      </c>
      <c r="H4" t="s">
        <v>54</v>
      </c>
      <c r="I4" t="s">
        <v>55</v>
      </c>
      <c r="J4" t="s">
        <v>56</v>
      </c>
      <c r="K4" t="s">
        <v>54</v>
      </c>
      <c r="L4" t="s">
        <v>41</v>
      </c>
      <c r="M4" t="s">
        <v>40</v>
      </c>
      <c r="N4">
        <v>3.18</v>
      </c>
      <c r="O4">
        <v>5.9</v>
      </c>
      <c r="P4">
        <v>8</v>
      </c>
      <c r="Q4">
        <v>91</v>
      </c>
      <c r="R4">
        <v>259</v>
      </c>
      <c r="S4">
        <v>0.64149999999999996</v>
      </c>
      <c r="T4">
        <v>0.64149999999999996</v>
      </c>
      <c r="U4">
        <v>59.5</v>
      </c>
      <c r="V4">
        <v>62</v>
      </c>
      <c r="W4">
        <v>94.5</v>
      </c>
      <c r="X4">
        <v>90</v>
      </c>
      <c r="Y4">
        <v>1.5649999999999999</v>
      </c>
      <c r="Z4">
        <v>1.5774999999999999</v>
      </c>
      <c r="AA4">
        <v>1.0622499999999999</v>
      </c>
      <c r="AB4">
        <v>1.7481499999999901</v>
      </c>
      <c r="AC4">
        <v>8</v>
      </c>
    </row>
    <row r="5" spans="1:29" x14ac:dyDescent="0.25">
      <c r="A5">
        <v>311204</v>
      </c>
      <c r="B5">
        <v>69</v>
      </c>
      <c r="C5">
        <v>1</v>
      </c>
      <c r="D5" t="s">
        <v>41</v>
      </c>
      <c r="E5" t="s">
        <v>41</v>
      </c>
      <c r="F5">
        <v>0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s">
        <v>41</v>
      </c>
      <c r="M5" t="s">
        <v>41</v>
      </c>
      <c r="N5">
        <v>5.4</v>
      </c>
      <c r="O5">
        <v>6.9</v>
      </c>
      <c r="P5">
        <v>50</v>
      </c>
      <c r="Q5">
        <v>60</v>
      </c>
      <c r="R5">
        <v>338</v>
      </c>
      <c r="S5">
        <v>0.75049999999999994</v>
      </c>
      <c r="T5">
        <v>0.75049999999999994</v>
      </c>
      <c r="U5">
        <v>59.5</v>
      </c>
      <c r="V5">
        <v>61</v>
      </c>
      <c r="W5">
        <v>80</v>
      </c>
      <c r="X5">
        <v>82.5</v>
      </c>
      <c r="Y5">
        <v>1.5489999999999999</v>
      </c>
      <c r="Z5">
        <v>1.5669999999999999</v>
      </c>
      <c r="AA5">
        <v>0.83104999999999996</v>
      </c>
      <c r="AB5">
        <v>1.55755</v>
      </c>
      <c r="AC5">
        <v>50</v>
      </c>
    </row>
    <row r="6" spans="1:29" x14ac:dyDescent="0.25">
      <c r="A6">
        <v>309833</v>
      </c>
      <c r="B6">
        <v>51</v>
      </c>
      <c r="C6">
        <v>1</v>
      </c>
      <c r="D6" t="s">
        <v>41</v>
      </c>
      <c r="E6" t="s">
        <v>41</v>
      </c>
      <c r="F6">
        <v>0</v>
      </c>
      <c r="G6" t="s">
        <v>57</v>
      </c>
      <c r="H6" t="s">
        <v>43</v>
      </c>
      <c r="I6" t="s">
        <v>58</v>
      </c>
      <c r="J6" t="s">
        <v>59</v>
      </c>
      <c r="K6" t="s">
        <v>60</v>
      </c>
      <c r="L6" t="s">
        <v>41</v>
      </c>
      <c r="M6" t="s">
        <v>40</v>
      </c>
      <c r="N6">
        <v>3.88</v>
      </c>
      <c r="O6">
        <v>7.7</v>
      </c>
      <c r="P6">
        <v>60</v>
      </c>
      <c r="Q6">
        <v>70</v>
      </c>
      <c r="R6">
        <v>401</v>
      </c>
      <c r="S6">
        <v>0.69199999999999895</v>
      </c>
      <c r="T6">
        <v>0.69199999999999895</v>
      </c>
      <c r="U6">
        <v>67.5</v>
      </c>
      <c r="V6">
        <v>72.5</v>
      </c>
      <c r="W6">
        <v>99</v>
      </c>
      <c r="X6">
        <v>98.5</v>
      </c>
      <c r="Y6">
        <v>1.62349999999999</v>
      </c>
      <c r="Z6">
        <v>1.7069999999999901</v>
      </c>
      <c r="AA6">
        <v>0.76939999999999997</v>
      </c>
      <c r="AB6">
        <v>1.6648000000000001</v>
      </c>
      <c r="AC6">
        <v>60</v>
      </c>
    </row>
    <row r="7" spans="1:29" x14ac:dyDescent="0.25">
      <c r="A7">
        <v>369228</v>
      </c>
      <c r="B7">
        <v>63</v>
      </c>
      <c r="C7">
        <v>2</v>
      </c>
      <c r="D7" t="s">
        <v>40</v>
      </c>
      <c r="E7" t="s">
        <v>41</v>
      </c>
      <c r="F7">
        <v>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40</v>
      </c>
      <c r="M7" t="s">
        <v>40</v>
      </c>
      <c r="N7">
        <v>3.55</v>
      </c>
      <c r="O7">
        <v>4.5999999999999996</v>
      </c>
      <c r="P7">
        <v>18</v>
      </c>
      <c r="Q7">
        <v>50</v>
      </c>
      <c r="R7">
        <v>252</v>
      </c>
      <c r="S7">
        <v>0.83450000000000002</v>
      </c>
      <c r="T7">
        <v>0.83450000000000002</v>
      </c>
      <c r="U7">
        <v>67</v>
      </c>
      <c r="V7">
        <v>71</v>
      </c>
      <c r="W7">
        <v>80</v>
      </c>
      <c r="X7">
        <v>72.5</v>
      </c>
      <c r="Y7">
        <v>1.5129999999999999</v>
      </c>
      <c r="Z7">
        <v>1.524</v>
      </c>
      <c r="AA7">
        <v>0.86699999999999999</v>
      </c>
      <c r="AB7">
        <v>1.1251500000000001</v>
      </c>
      <c r="AC7">
        <v>18</v>
      </c>
    </row>
    <row r="8" spans="1:29" x14ac:dyDescent="0.25">
      <c r="A8">
        <v>408255</v>
      </c>
      <c r="B8">
        <v>44</v>
      </c>
      <c r="C8">
        <v>1</v>
      </c>
      <c r="D8" t="s">
        <v>40</v>
      </c>
      <c r="E8" t="s">
        <v>41</v>
      </c>
      <c r="F8">
        <v>0</v>
      </c>
      <c r="G8" t="s">
        <v>42</v>
      </c>
      <c r="H8" t="s">
        <v>66</v>
      </c>
      <c r="I8" t="s">
        <v>67</v>
      </c>
      <c r="J8" t="s">
        <v>68</v>
      </c>
      <c r="K8" t="s">
        <v>69</v>
      </c>
      <c r="L8" t="s">
        <v>41</v>
      </c>
      <c r="M8" t="s">
        <v>40</v>
      </c>
      <c r="N8">
        <v>3.45</v>
      </c>
      <c r="O8">
        <v>6</v>
      </c>
      <c r="P8">
        <v>0</v>
      </c>
      <c r="Q8">
        <v>70</v>
      </c>
      <c r="R8">
        <v>303</v>
      </c>
      <c r="S8">
        <v>0.64299999999999902</v>
      </c>
      <c r="T8">
        <v>0.64299999999999902</v>
      </c>
      <c r="U8">
        <v>48.5</v>
      </c>
      <c r="V8">
        <v>50</v>
      </c>
      <c r="W8">
        <v>75.5</v>
      </c>
      <c r="X8">
        <v>85.5</v>
      </c>
      <c r="Y8">
        <v>1.61499999999999</v>
      </c>
      <c r="Z8">
        <v>1.6279999999999899</v>
      </c>
      <c r="AA8">
        <v>1.25685</v>
      </c>
      <c r="AB8">
        <v>1.0633999999999999</v>
      </c>
      <c r="AC8">
        <v>0</v>
      </c>
    </row>
    <row r="9" spans="1:29" x14ac:dyDescent="0.25">
      <c r="A9">
        <v>136013</v>
      </c>
      <c r="B9">
        <v>78</v>
      </c>
      <c r="C9">
        <v>1</v>
      </c>
      <c r="D9" t="s">
        <v>41</v>
      </c>
      <c r="E9" t="s">
        <v>40</v>
      </c>
      <c r="F9">
        <v>0</v>
      </c>
      <c r="G9" t="s">
        <v>47</v>
      </c>
      <c r="H9" t="s">
        <v>70</v>
      </c>
      <c r="I9" t="s">
        <v>51</v>
      </c>
      <c r="J9" t="s">
        <v>71</v>
      </c>
      <c r="K9" t="s">
        <v>72</v>
      </c>
      <c r="L9" t="s">
        <v>40</v>
      </c>
      <c r="M9" t="s">
        <v>41</v>
      </c>
      <c r="N9">
        <v>3.5</v>
      </c>
      <c r="O9">
        <v>6.7</v>
      </c>
      <c r="P9">
        <v>100</v>
      </c>
      <c r="Q9">
        <v>93</v>
      </c>
      <c r="R9">
        <v>343</v>
      </c>
      <c r="S9">
        <v>0.81699999999999995</v>
      </c>
      <c r="T9">
        <v>0.81699999999999995</v>
      </c>
      <c r="U9">
        <v>58</v>
      </c>
      <c r="V9">
        <v>40</v>
      </c>
      <c r="W9">
        <v>71.5</v>
      </c>
      <c r="X9">
        <v>68.5</v>
      </c>
      <c r="Y9">
        <v>1.1240000000000001</v>
      </c>
      <c r="Z9">
        <v>1.2170000000000001</v>
      </c>
      <c r="AA9">
        <v>0.9415</v>
      </c>
      <c r="AB9">
        <v>1.0676999999999901</v>
      </c>
      <c r="AC9">
        <v>100</v>
      </c>
    </row>
    <row r="10" spans="1:29" x14ac:dyDescent="0.25">
      <c r="A10">
        <v>408409</v>
      </c>
      <c r="B10">
        <v>51</v>
      </c>
      <c r="C10">
        <v>1</v>
      </c>
      <c r="D10" t="s">
        <v>41</v>
      </c>
      <c r="E10" t="s">
        <v>41</v>
      </c>
      <c r="F10">
        <v>0</v>
      </c>
      <c r="G10" t="s">
        <v>73</v>
      </c>
      <c r="H10" t="s">
        <v>72</v>
      </c>
      <c r="I10" t="s">
        <v>74</v>
      </c>
      <c r="J10" t="s">
        <v>75</v>
      </c>
      <c r="K10" t="s">
        <v>76</v>
      </c>
      <c r="L10" t="s">
        <v>41</v>
      </c>
      <c r="M10" t="s">
        <v>41</v>
      </c>
      <c r="N10">
        <v>3.18</v>
      </c>
      <c r="O10">
        <v>5.2</v>
      </c>
      <c r="P10">
        <v>6</v>
      </c>
      <c r="Q10">
        <v>118</v>
      </c>
      <c r="R10">
        <v>390</v>
      </c>
      <c r="S10">
        <v>0.58099999999999996</v>
      </c>
      <c r="T10">
        <v>0.58099999999999996</v>
      </c>
      <c r="U10">
        <v>67</v>
      </c>
      <c r="V10">
        <v>71</v>
      </c>
      <c r="W10">
        <v>115.5</v>
      </c>
      <c r="X10">
        <v>118</v>
      </c>
      <c r="Y10">
        <v>1.516</v>
      </c>
      <c r="Z10">
        <v>1.5620000000000001</v>
      </c>
      <c r="AA10">
        <v>1.2639499999999999</v>
      </c>
      <c r="AB10">
        <v>1.4377500000000001</v>
      </c>
      <c r="AC10">
        <v>6</v>
      </c>
    </row>
    <row r="11" spans="1:29" x14ac:dyDescent="0.25">
      <c r="A11">
        <v>408376</v>
      </c>
      <c r="B11">
        <v>55</v>
      </c>
      <c r="C11">
        <v>2</v>
      </c>
      <c r="D11" t="s">
        <v>40</v>
      </c>
      <c r="E11" t="s">
        <v>40</v>
      </c>
      <c r="F11">
        <v>0</v>
      </c>
      <c r="G11" t="s">
        <v>47</v>
      </c>
      <c r="H11" t="s">
        <v>77</v>
      </c>
      <c r="I11" t="s">
        <v>70</v>
      </c>
      <c r="J11" t="s">
        <v>78</v>
      </c>
      <c r="K11" t="s">
        <v>65</v>
      </c>
      <c r="L11" t="s">
        <v>40</v>
      </c>
      <c r="M11" t="s">
        <v>41</v>
      </c>
      <c r="N11">
        <v>6.63</v>
      </c>
      <c r="O11">
        <v>7.2</v>
      </c>
      <c r="P11">
        <v>0</v>
      </c>
      <c r="Q11">
        <v>50</v>
      </c>
      <c r="R11">
        <v>354</v>
      </c>
      <c r="S11">
        <v>0.71350000000000002</v>
      </c>
      <c r="T11">
        <v>0.71350000000000002</v>
      </c>
      <c r="U11">
        <v>67</v>
      </c>
      <c r="V11">
        <v>62.5</v>
      </c>
      <c r="W11">
        <v>93.5</v>
      </c>
      <c r="X11">
        <v>97</v>
      </c>
      <c r="Y11">
        <v>1.6395</v>
      </c>
      <c r="Z11">
        <v>1.665</v>
      </c>
      <c r="AA11">
        <v>0.89959999999999996</v>
      </c>
      <c r="AB11">
        <v>1.6126499999999999</v>
      </c>
      <c r="AC11">
        <v>0</v>
      </c>
    </row>
    <row r="12" spans="1:29" x14ac:dyDescent="0.25">
      <c r="A12">
        <v>388868</v>
      </c>
      <c r="B12">
        <v>55</v>
      </c>
      <c r="C12">
        <v>2</v>
      </c>
      <c r="D12" t="s">
        <v>40</v>
      </c>
      <c r="E12" t="s">
        <v>41</v>
      </c>
      <c r="F12">
        <v>0</v>
      </c>
      <c r="G12" t="s">
        <v>47</v>
      </c>
      <c r="H12" t="s">
        <v>58</v>
      </c>
      <c r="I12" t="s">
        <v>51</v>
      </c>
      <c r="J12" t="s">
        <v>79</v>
      </c>
      <c r="K12" t="s">
        <v>76</v>
      </c>
      <c r="L12" t="s">
        <v>40</v>
      </c>
      <c r="M12" t="s">
        <v>41</v>
      </c>
      <c r="N12">
        <v>4.0999999999999996</v>
      </c>
      <c r="O12">
        <v>5.3</v>
      </c>
      <c r="P12">
        <v>2</v>
      </c>
      <c r="Q12">
        <v>66</v>
      </c>
      <c r="R12">
        <v>290</v>
      </c>
      <c r="S12">
        <v>0.60349999999999904</v>
      </c>
      <c r="T12">
        <v>0.60349999999999904</v>
      </c>
      <c r="U12">
        <v>56</v>
      </c>
      <c r="V12">
        <v>57.5</v>
      </c>
      <c r="W12">
        <v>93.5</v>
      </c>
      <c r="X12">
        <v>95.5</v>
      </c>
      <c r="Y12">
        <v>1.5429999999999999</v>
      </c>
      <c r="Z12">
        <v>1.5659999999999901</v>
      </c>
      <c r="AA12">
        <v>0.81789999999999996</v>
      </c>
      <c r="AB12">
        <v>1.8374999999999999</v>
      </c>
      <c r="AC12">
        <v>2</v>
      </c>
    </row>
    <row r="13" spans="1:29" x14ac:dyDescent="0.25">
      <c r="A13">
        <v>408415</v>
      </c>
      <c r="B13">
        <v>69</v>
      </c>
      <c r="C13">
        <v>1</v>
      </c>
      <c r="D13" t="s">
        <v>41</v>
      </c>
      <c r="E13" t="s">
        <v>41</v>
      </c>
      <c r="F13">
        <v>0</v>
      </c>
      <c r="G13" t="s">
        <v>47</v>
      </c>
      <c r="H13" t="s">
        <v>80</v>
      </c>
      <c r="I13" t="s">
        <v>55</v>
      </c>
      <c r="J13" t="s">
        <v>57</v>
      </c>
      <c r="K13" t="s">
        <v>81</v>
      </c>
      <c r="L13" t="s">
        <v>41</v>
      </c>
      <c r="M13" t="s">
        <v>41</v>
      </c>
      <c r="N13">
        <v>3.49</v>
      </c>
      <c r="O13">
        <v>5.6</v>
      </c>
      <c r="P13">
        <v>4</v>
      </c>
      <c r="Q13">
        <v>54</v>
      </c>
      <c r="R13">
        <v>311</v>
      </c>
      <c r="S13">
        <v>0.71749999999999903</v>
      </c>
      <c r="T13">
        <v>0.71749999999999903</v>
      </c>
      <c r="U13">
        <v>57</v>
      </c>
      <c r="V13">
        <v>49</v>
      </c>
      <c r="W13">
        <v>80</v>
      </c>
      <c r="X13">
        <v>68.5</v>
      </c>
      <c r="Y13">
        <v>1.444</v>
      </c>
      <c r="Z13">
        <v>1.4870000000000001</v>
      </c>
      <c r="AA13">
        <v>0.90659999999999996</v>
      </c>
      <c r="AB13">
        <v>0.92514999999999903</v>
      </c>
      <c r="AC13">
        <v>4</v>
      </c>
    </row>
    <row r="14" spans="1:29" x14ac:dyDescent="0.25">
      <c r="A14">
        <v>136557</v>
      </c>
      <c r="B14">
        <v>64</v>
      </c>
      <c r="C14">
        <v>1</v>
      </c>
      <c r="D14" t="s">
        <v>41</v>
      </c>
      <c r="E14" t="s">
        <v>41</v>
      </c>
      <c r="F14">
        <v>0</v>
      </c>
      <c r="G14" t="s">
        <v>73</v>
      </c>
      <c r="H14" t="s">
        <v>72</v>
      </c>
      <c r="I14" t="s">
        <v>72</v>
      </c>
      <c r="J14" t="s">
        <v>82</v>
      </c>
      <c r="K14" t="s">
        <v>83</v>
      </c>
      <c r="L14" t="s">
        <v>40</v>
      </c>
      <c r="M14" t="s">
        <v>41</v>
      </c>
      <c r="N14">
        <v>2.77</v>
      </c>
      <c r="O14">
        <v>6.7</v>
      </c>
      <c r="P14">
        <v>82</v>
      </c>
      <c r="Q14">
        <v>71</v>
      </c>
      <c r="R14">
        <v>297</v>
      </c>
      <c r="S14">
        <v>0.63749999999999996</v>
      </c>
      <c r="T14">
        <v>0.63749999999999996</v>
      </c>
      <c r="U14">
        <v>72</v>
      </c>
      <c r="V14">
        <v>67.5</v>
      </c>
      <c r="W14">
        <v>114</v>
      </c>
      <c r="X14">
        <v>133</v>
      </c>
      <c r="Y14">
        <v>1.4444999999999999</v>
      </c>
      <c r="Z14">
        <v>1.5645</v>
      </c>
      <c r="AA14">
        <v>0.76419999999999999</v>
      </c>
      <c r="AB14">
        <v>1.1879999999999999</v>
      </c>
      <c r="AC14">
        <v>82</v>
      </c>
    </row>
    <row r="15" spans="1:29" x14ac:dyDescent="0.25">
      <c r="A15">
        <v>366243</v>
      </c>
      <c r="B15">
        <v>56</v>
      </c>
      <c r="C15">
        <v>1</v>
      </c>
      <c r="D15" t="s">
        <v>41</v>
      </c>
      <c r="E15" t="s">
        <v>41</v>
      </c>
      <c r="F15">
        <v>0</v>
      </c>
      <c r="G15" t="s">
        <v>73</v>
      </c>
      <c r="H15" t="s">
        <v>84</v>
      </c>
      <c r="I15" t="s">
        <v>85</v>
      </c>
      <c r="J15" t="s">
        <v>73</v>
      </c>
      <c r="K15" t="s">
        <v>86</v>
      </c>
      <c r="L15" t="s">
        <v>41</v>
      </c>
      <c r="M15" t="s">
        <v>40</v>
      </c>
      <c r="N15">
        <v>3.14</v>
      </c>
      <c r="O15">
        <v>5.6</v>
      </c>
      <c r="P15">
        <v>22</v>
      </c>
      <c r="Q15">
        <v>88</v>
      </c>
      <c r="R15">
        <v>357</v>
      </c>
      <c r="S15">
        <v>0.74449999999999905</v>
      </c>
      <c r="T15">
        <v>0.74449999999999905</v>
      </c>
      <c r="U15">
        <v>65</v>
      </c>
      <c r="V15">
        <v>62.5</v>
      </c>
      <c r="W15">
        <v>89.5</v>
      </c>
      <c r="X15">
        <v>97.5</v>
      </c>
      <c r="Y15">
        <v>1.4475</v>
      </c>
      <c r="Z15">
        <v>1.5125</v>
      </c>
      <c r="AA15">
        <v>0.88214999999999999</v>
      </c>
      <c r="AB15">
        <v>1.34614999999999</v>
      </c>
      <c r="AC15">
        <v>22</v>
      </c>
    </row>
    <row r="16" spans="1:29" x14ac:dyDescent="0.25">
      <c r="A16">
        <v>150203</v>
      </c>
      <c r="B16">
        <v>75</v>
      </c>
      <c r="C16">
        <v>2</v>
      </c>
      <c r="D16" t="s">
        <v>41</v>
      </c>
      <c r="E16" t="s">
        <v>40</v>
      </c>
      <c r="F16">
        <v>0</v>
      </c>
      <c r="G16" t="s">
        <v>87</v>
      </c>
      <c r="H16" t="s">
        <v>80</v>
      </c>
      <c r="I16" t="s">
        <v>70</v>
      </c>
      <c r="J16" t="s">
        <v>71</v>
      </c>
      <c r="K16" t="s">
        <v>80</v>
      </c>
      <c r="L16" t="s">
        <v>41</v>
      </c>
      <c r="M16" t="s">
        <v>41</v>
      </c>
      <c r="N16">
        <v>4.0999999999999996</v>
      </c>
      <c r="O16">
        <v>8.1</v>
      </c>
      <c r="P16">
        <v>34</v>
      </c>
      <c r="Q16">
        <v>44</v>
      </c>
      <c r="R16">
        <v>283</v>
      </c>
      <c r="S16">
        <v>0.67049999999999998</v>
      </c>
      <c r="T16">
        <v>0.67049999999999998</v>
      </c>
      <c r="U16">
        <v>52.5</v>
      </c>
      <c r="V16">
        <v>50.5</v>
      </c>
      <c r="W16">
        <v>79</v>
      </c>
      <c r="X16">
        <v>82.5</v>
      </c>
      <c r="Y16">
        <v>1.391</v>
      </c>
      <c r="Z16">
        <v>1.4849999999999901</v>
      </c>
      <c r="AA16">
        <v>2.04555</v>
      </c>
      <c r="AB16">
        <v>1.3063</v>
      </c>
      <c r="AC16">
        <v>34</v>
      </c>
    </row>
    <row r="17" spans="1:29" x14ac:dyDescent="0.25">
      <c r="A17">
        <v>408532</v>
      </c>
      <c r="B17">
        <v>57</v>
      </c>
      <c r="C17">
        <v>1</v>
      </c>
      <c r="D17" t="s">
        <v>41</v>
      </c>
      <c r="E17" t="s">
        <v>40</v>
      </c>
      <c r="F17">
        <v>0</v>
      </c>
      <c r="G17" t="s">
        <v>88</v>
      </c>
      <c r="H17" t="s">
        <v>43</v>
      </c>
      <c r="I17" t="s">
        <v>89</v>
      </c>
      <c r="J17" t="s">
        <v>90</v>
      </c>
      <c r="K17" t="s">
        <v>54</v>
      </c>
      <c r="L17" t="s">
        <v>41</v>
      </c>
      <c r="M17" t="s">
        <v>40</v>
      </c>
      <c r="N17">
        <v>3.63</v>
      </c>
      <c r="O17">
        <v>17.2</v>
      </c>
      <c r="P17">
        <v>34</v>
      </c>
      <c r="Q17">
        <v>46</v>
      </c>
      <c r="R17">
        <v>313</v>
      </c>
      <c r="S17">
        <v>0.63700000000000001</v>
      </c>
      <c r="T17">
        <v>0.63700000000000001</v>
      </c>
      <c r="U17">
        <v>59</v>
      </c>
      <c r="V17">
        <v>55</v>
      </c>
      <c r="W17">
        <v>97</v>
      </c>
      <c r="X17">
        <v>92.5</v>
      </c>
      <c r="Y17">
        <v>1.5385</v>
      </c>
      <c r="Z17">
        <v>1.6065</v>
      </c>
      <c r="AA17">
        <v>0.72099999999999997</v>
      </c>
      <c r="AB17">
        <v>1.7759499999999999</v>
      </c>
      <c r="AC17">
        <v>34</v>
      </c>
    </row>
    <row r="18" spans="1:29" x14ac:dyDescent="0.25">
      <c r="A18">
        <v>107955</v>
      </c>
      <c r="B18">
        <v>63</v>
      </c>
      <c r="C18">
        <v>2</v>
      </c>
      <c r="D18" t="s">
        <v>40</v>
      </c>
      <c r="E18" t="s">
        <v>41</v>
      </c>
      <c r="F18">
        <v>0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s">
        <v>41</v>
      </c>
      <c r="M18" t="s">
        <v>41</v>
      </c>
      <c r="N18">
        <v>4.83</v>
      </c>
      <c r="O18">
        <v>7.6</v>
      </c>
      <c r="P18">
        <v>0</v>
      </c>
      <c r="Q18">
        <v>44</v>
      </c>
      <c r="R18">
        <v>293</v>
      </c>
      <c r="S18">
        <v>0.71799999999999997</v>
      </c>
      <c r="T18">
        <v>0.71799999999999997</v>
      </c>
      <c r="U18">
        <v>69.5</v>
      </c>
      <c r="V18">
        <v>59</v>
      </c>
      <c r="W18">
        <v>100.5</v>
      </c>
      <c r="X18">
        <v>97</v>
      </c>
      <c r="Y18">
        <v>1.5805</v>
      </c>
      <c r="Z18">
        <v>1.6240000000000001</v>
      </c>
      <c r="AA18">
        <v>0.9788</v>
      </c>
      <c r="AB18">
        <v>1.4154499999999901</v>
      </c>
      <c r="AC18">
        <v>0</v>
      </c>
    </row>
    <row r="19" spans="1:29" x14ac:dyDescent="0.25">
      <c r="A19">
        <v>408489</v>
      </c>
      <c r="B19">
        <v>57</v>
      </c>
      <c r="C19">
        <v>1</v>
      </c>
      <c r="D19" t="s">
        <v>41</v>
      </c>
      <c r="E19" t="s">
        <v>40</v>
      </c>
      <c r="F19">
        <v>0</v>
      </c>
      <c r="G19" t="s">
        <v>91</v>
      </c>
      <c r="H19" t="s">
        <v>92</v>
      </c>
      <c r="I19" t="s">
        <v>72</v>
      </c>
      <c r="J19" t="s">
        <v>93</v>
      </c>
      <c r="K19" t="s">
        <v>65</v>
      </c>
      <c r="L19" t="s">
        <v>41</v>
      </c>
      <c r="M19" t="s">
        <v>40</v>
      </c>
      <c r="N19">
        <v>4.8099999999999996</v>
      </c>
      <c r="O19">
        <v>10.5</v>
      </c>
      <c r="P19">
        <v>58</v>
      </c>
      <c r="Q19">
        <v>73</v>
      </c>
      <c r="R19">
        <v>213</v>
      </c>
      <c r="S19">
        <v>0.63200000000000001</v>
      </c>
      <c r="T19">
        <v>0.63200000000000001</v>
      </c>
      <c r="U19">
        <v>51</v>
      </c>
      <c r="V19">
        <v>47</v>
      </c>
      <c r="W19">
        <v>81</v>
      </c>
      <c r="X19">
        <v>83</v>
      </c>
      <c r="Y19">
        <v>1.5745</v>
      </c>
      <c r="Z19">
        <v>1.6424999999999901</v>
      </c>
      <c r="AA19">
        <v>0.90969999999999995</v>
      </c>
      <c r="AB19">
        <v>1.4296</v>
      </c>
      <c r="AC19">
        <v>58</v>
      </c>
    </row>
    <row r="20" spans="1:29" x14ac:dyDescent="0.25">
      <c r="A20">
        <v>387872</v>
      </c>
      <c r="B20">
        <v>63</v>
      </c>
      <c r="C20">
        <v>1</v>
      </c>
      <c r="D20" t="s">
        <v>40</v>
      </c>
      <c r="E20" t="s">
        <v>41</v>
      </c>
      <c r="F20">
        <v>0</v>
      </c>
      <c r="G20" t="s">
        <v>73</v>
      </c>
      <c r="H20" t="s">
        <v>65</v>
      </c>
      <c r="I20" t="s">
        <v>80</v>
      </c>
      <c r="J20" t="s">
        <v>94</v>
      </c>
      <c r="K20" t="s">
        <v>77</v>
      </c>
      <c r="L20" t="s">
        <v>40</v>
      </c>
      <c r="M20" t="s">
        <v>41</v>
      </c>
      <c r="N20">
        <v>3.83</v>
      </c>
      <c r="O20">
        <v>5.8</v>
      </c>
      <c r="P20">
        <v>86</v>
      </c>
      <c r="Q20">
        <v>74</v>
      </c>
      <c r="R20">
        <v>314</v>
      </c>
      <c r="S20">
        <v>0.872</v>
      </c>
      <c r="T20">
        <v>0.872</v>
      </c>
      <c r="U20">
        <v>73.5</v>
      </c>
      <c r="V20">
        <v>55.5</v>
      </c>
      <c r="W20">
        <v>84.5</v>
      </c>
      <c r="X20">
        <v>77.5</v>
      </c>
      <c r="Y20">
        <v>1.4595</v>
      </c>
      <c r="Z20">
        <v>1.5269999999999999</v>
      </c>
      <c r="AA20">
        <v>1.2053</v>
      </c>
      <c r="AB20">
        <v>1.1741999999999999</v>
      </c>
      <c r="AC20">
        <v>86</v>
      </c>
    </row>
    <row r="21" spans="1:29" x14ac:dyDescent="0.25">
      <c r="A21">
        <v>408484</v>
      </c>
      <c r="B21">
        <v>68</v>
      </c>
      <c r="C21">
        <v>2</v>
      </c>
      <c r="D21" t="s">
        <v>40</v>
      </c>
      <c r="E21" t="s">
        <v>41</v>
      </c>
      <c r="F21">
        <v>0</v>
      </c>
      <c r="G21" t="s">
        <v>47</v>
      </c>
      <c r="H21" t="s">
        <v>95</v>
      </c>
      <c r="I21" t="s">
        <v>70</v>
      </c>
      <c r="J21" t="s">
        <v>59</v>
      </c>
      <c r="K21" t="s">
        <v>63</v>
      </c>
      <c r="L21" t="s">
        <v>41</v>
      </c>
      <c r="M21" t="s">
        <v>41</v>
      </c>
      <c r="N21">
        <v>4.28</v>
      </c>
      <c r="O21">
        <v>6.8</v>
      </c>
      <c r="P21">
        <v>0</v>
      </c>
      <c r="Q21">
        <v>50</v>
      </c>
      <c r="R21">
        <v>338</v>
      </c>
      <c r="S21">
        <v>0.61599999999999899</v>
      </c>
      <c r="T21">
        <v>0.61599999999999899</v>
      </c>
      <c r="U21">
        <v>49</v>
      </c>
      <c r="V21">
        <v>51</v>
      </c>
      <c r="W21">
        <v>81</v>
      </c>
      <c r="X21">
        <v>92.5</v>
      </c>
      <c r="Y21">
        <v>1.55049999999999</v>
      </c>
      <c r="Z21">
        <v>1.571</v>
      </c>
      <c r="AA21">
        <v>0.94194999999999995</v>
      </c>
      <c r="AB21">
        <v>1.341</v>
      </c>
      <c r="AC21">
        <v>0</v>
      </c>
    </row>
    <row r="22" spans="1:29" x14ac:dyDescent="0.25">
      <c r="A22">
        <v>115232</v>
      </c>
      <c r="B22">
        <v>72</v>
      </c>
      <c r="C22">
        <v>2</v>
      </c>
      <c r="D22" t="s">
        <v>40</v>
      </c>
      <c r="E22" t="s">
        <v>40</v>
      </c>
      <c r="F22">
        <v>0</v>
      </c>
      <c r="G22" t="s">
        <v>47</v>
      </c>
      <c r="H22" t="s">
        <v>96</v>
      </c>
      <c r="I22" t="s">
        <v>51</v>
      </c>
      <c r="J22" t="s">
        <v>97</v>
      </c>
      <c r="K22" t="s">
        <v>74</v>
      </c>
      <c r="L22" t="s">
        <v>41</v>
      </c>
      <c r="M22" t="s">
        <v>40</v>
      </c>
      <c r="N22">
        <v>3.27</v>
      </c>
      <c r="O22">
        <v>5.4</v>
      </c>
      <c r="P22">
        <v>6</v>
      </c>
      <c r="Q22">
        <v>67</v>
      </c>
      <c r="R22">
        <v>346</v>
      </c>
      <c r="S22">
        <v>0.83650000000000002</v>
      </c>
      <c r="T22">
        <v>0.83650000000000002</v>
      </c>
      <c r="U22">
        <v>64</v>
      </c>
      <c r="V22">
        <v>55</v>
      </c>
      <c r="W22">
        <v>76.5</v>
      </c>
      <c r="X22">
        <v>87.5</v>
      </c>
      <c r="Y22">
        <v>1.4689999999999901</v>
      </c>
      <c r="Z22">
        <v>1.4910000000000001</v>
      </c>
      <c r="AA22">
        <v>0.85580000000000001</v>
      </c>
      <c r="AB22">
        <v>1.4874499999999999</v>
      </c>
      <c r="AC22">
        <v>6</v>
      </c>
    </row>
    <row r="23" spans="1:29" x14ac:dyDescent="0.25">
      <c r="A23">
        <v>334075</v>
      </c>
      <c r="B23">
        <v>69</v>
      </c>
      <c r="C23">
        <v>2</v>
      </c>
      <c r="D23" t="s">
        <v>40</v>
      </c>
      <c r="E23" t="s">
        <v>41</v>
      </c>
      <c r="F23">
        <v>0</v>
      </c>
      <c r="G23" t="s">
        <v>47</v>
      </c>
      <c r="H23" t="s">
        <v>72</v>
      </c>
      <c r="I23" t="s">
        <v>49</v>
      </c>
      <c r="J23" t="s">
        <v>64</v>
      </c>
      <c r="K23" t="s">
        <v>92</v>
      </c>
      <c r="L23" t="s">
        <v>40</v>
      </c>
      <c r="M23" t="s">
        <v>41</v>
      </c>
      <c r="N23">
        <v>4.5999999999999996</v>
      </c>
      <c r="O23">
        <v>7</v>
      </c>
      <c r="P23">
        <v>0</v>
      </c>
      <c r="Q23">
        <v>62</v>
      </c>
      <c r="R23">
        <v>274</v>
      </c>
      <c r="S23">
        <v>0.73750000000000004</v>
      </c>
      <c r="T23">
        <v>0.73750000000000004</v>
      </c>
      <c r="U23">
        <v>66.5</v>
      </c>
      <c r="V23">
        <v>60</v>
      </c>
      <c r="W23">
        <v>91.5</v>
      </c>
      <c r="X23">
        <v>88.5</v>
      </c>
      <c r="Y23">
        <v>1.4609999999999901</v>
      </c>
      <c r="Z23">
        <v>1.5495000000000001</v>
      </c>
      <c r="AA23">
        <v>1.3457999999999899</v>
      </c>
      <c r="AB23">
        <v>1.5723499999999999</v>
      </c>
      <c r="AC23">
        <v>0</v>
      </c>
    </row>
    <row r="24" spans="1:29" x14ac:dyDescent="0.25">
      <c r="A24">
        <v>184920</v>
      </c>
      <c r="B24">
        <v>58</v>
      </c>
      <c r="C24">
        <v>1</v>
      </c>
      <c r="D24" t="s">
        <v>41</v>
      </c>
      <c r="E24" t="s">
        <v>40</v>
      </c>
      <c r="F24">
        <v>0</v>
      </c>
      <c r="G24" t="s">
        <v>73</v>
      </c>
      <c r="H24" t="s">
        <v>84</v>
      </c>
      <c r="I24" t="s">
        <v>55</v>
      </c>
      <c r="J24" t="s">
        <v>98</v>
      </c>
      <c r="K24" t="s">
        <v>99</v>
      </c>
      <c r="L24" t="s">
        <v>41</v>
      </c>
      <c r="M24" t="s">
        <v>41</v>
      </c>
      <c r="N24">
        <v>3.37</v>
      </c>
      <c r="O24">
        <v>8.1999999999999993</v>
      </c>
      <c r="P24">
        <v>124</v>
      </c>
      <c r="Q24">
        <v>41</v>
      </c>
      <c r="R24">
        <v>254</v>
      </c>
      <c r="S24">
        <v>0.59199999999999997</v>
      </c>
      <c r="T24">
        <v>0.59199999999999997</v>
      </c>
      <c r="U24">
        <v>54.5</v>
      </c>
      <c r="V24">
        <v>69.5</v>
      </c>
      <c r="W24">
        <v>93</v>
      </c>
      <c r="X24">
        <v>102.5</v>
      </c>
      <c r="Y24">
        <v>1.5754999999999999</v>
      </c>
      <c r="Z24">
        <v>1.625</v>
      </c>
      <c r="AA24">
        <v>1.2079</v>
      </c>
      <c r="AB24">
        <v>1.6507000000000001</v>
      </c>
      <c r="AC24">
        <v>124</v>
      </c>
    </row>
    <row r="25" spans="1:29" x14ac:dyDescent="0.25">
      <c r="A25">
        <v>58875</v>
      </c>
      <c r="B25">
        <v>76</v>
      </c>
      <c r="C25">
        <v>1</v>
      </c>
      <c r="D25" t="s">
        <v>41</v>
      </c>
      <c r="E25" t="s">
        <v>40</v>
      </c>
      <c r="F25">
        <v>0</v>
      </c>
      <c r="G25" t="s">
        <v>100</v>
      </c>
      <c r="H25" t="s">
        <v>101</v>
      </c>
      <c r="I25" t="s">
        <v>51</v>
      </c>
      <c r="J25" t="s">
        <v>64</v>
      </c>
      <c r="K25" t="s">
        <v>102</v>
      </c>
      <c r="L25" t="s">
        <v>41</v>
      </c>
      <c r="M25" t="s">
        <v>40</v>
      </c>
      <c r="N25">
        <v>3.76</v>
      </c>
      <c r="O25">
        <v>5.4</v>
      </c>
      <c r="P25">
        <v>12</v>
      </c>
      <c r="Q25">
        <v>98</v>
      </c>
      <c r="R25">
        <v>417</v>
      </c>
      <c r="S25">
        <v>0.627</v>
      </c>
      <c r="T25">
        <v>0.627</v>
      </c>
      <c r="U25">
        <v>41</v>
      </c>
      <c r="V25">
        <v>42.5</v>
      </c>
      <c r="W25">
        <v>66</v>
      </c>
      <c r="X25">
        <v>73.5</v>
      </c>
      <c r="Y25">
        <v>1.28799999999999</v>
      </c>
      <c r="Z25">
        <v>1.3864999999999901</v>
      </c>
      <c r="AA25">
        <v>0.59789999999999999</v>
      </c>
      <c r="AB25">
        <v>1.4198499999999901</v>
      </c>
      <c r="AC25">
        <v>12</v>
      </c>
    </row>
    <row r="26" spans="1:29" x14ac:dyDescent="0.25">
      <c r="A26">
        <v>408488</v>
      </c>
      <c r="B26">
        <v>73</v>
      </c>
      <c r="C26">
        <v>2</v>
      </c>
      <c r="D26" t="s">
        <v>41</v>
      </c>
      <c r="E26" t="s">
        <v>40</v>
      </c>
      <c r="F26">
        <v>0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s">
        <v>41</v>
      </c>
      <c r="M26" t="s">
        <v>41</v>
      </c>
      <c r="N26">
        <v>6.3</v>
      </c>
      <c r="O26">
        <v>9.9</v>
      </c>
      <c r="P26">
        <v>84</v>
      </c>
      <c r="Q26">
        <v>117</v>
      </c>
      <c r="R26">
        <v>487</v>
      </c>
      <c r="S26">
        <v>0.69499999999999995</v>
      </c>
      <c r="T26">
        <v>0.69499999999999995</v>
      </c>
      <c r="U26">
        <v>43.5</v>
      </c>
      <c r="V26">
        <v>64</v>
      </c>
      <c r="W26">
        <v>99</v>
      </c>
      <c r="X26">
        <v>98</v>
      </c>
      <c r="Y26">
        <v>1.2469999999999899</v>
      </c>
      <c r="Z26">
        <v>1.377</v>
      </c>
      <c r="AA26">
        <v>0.94935000000000003</v>
      </c>
      <c r="AB26">
        <v>1.0907500000000001</v>
      </c>
      <c r="AC26">
        <v>84</v>
      </c>
    </row>
    <row r="27" spans="1:29" x14ac:dyDescent="0.25">
      <c r="A27">
        <v>378946</v>
      </c>
      <c r="B27">
        <v>39</v>
      </c>
      <c r="C27">
        <v>1</v>
      </c>
      <c r="D27" t="s">
        <v>41</v>
      </c>
      <c r="E27" t="s">
        <v>40</v>
      </c>
      <c r="F27">
        <v>0</v>
      </c>
      <c r="G27" t="s">
        <v>88</v>
      </c>
      <c r="H27" t="s">
        <v>81</v>
      </c>
      <c r="I27" t="s">
        <v>51</v>
      </c>
      <c r="J27" t="s">
        <v>103</v>
      </c>
      <c r="K27" t="s">
        <v>72</v>
      </c>
      <c r="L27" t="s">
        <v>41</v>
      </c>
      <c r="M27" t="s">
        <v>40</v>
      </c>
      <c r="N27">
        <v>2.38</v>
      </c>
      <c r="O27">
        <v>7.6</v>
      </c>
      <c r="P27">
        <v>84</v>
      </c>
      <c r="Q27">
        <v>64</v>
      </c>
      <c r="R27">
        <v>314</v>
      </c>
      <c r="S27">
        <v>0.690499999999999</v>
      </c>
      <c r="T27">
        <v>0.690499999999999</v>
      </c>
      <c r="U27">
        <v>65.5</v>
      </c>
      <c r="V27">
        <v>45</v>
      </c>
      <c r="W27">
        <v>94.5</v>
      </c>
      <c r="X27">
        <v>88</v>
      </c>
      <c r="Y27">
        <v>1.6375</v>
      </c>
      <c r="Z27">
        <v>1.6665000000000001</v>
      </c>
      <c r="AA27">
        <v>0.85624999999999996</v>
      </c>
      <c r="AB27">
        <v>1.3652500000000001</v>
      </c>
      <c r="AC27">
        <v>84</v>
      </c>
    </row>
    <row r="28" spans="1:29" x14ac:dyDescent="0.25">
      <c r="A28">
        <v>73386</v>
      </c>
      <c r="B28">
        <v>53</v>
      </c>
      <c r="C28">
        <v>1</v>
      </c>
      <c r="D28" t="s">
        <v>40</v>
      </c>
      <c r="E28" t="s">
        <v>41</v>
      </c>
      <c r="F28">
        <v>0</v>
      </c>
      <c r="G28" t="s">
        <v>104</v>
      </c>
      <c r="H28" t="s">
        <v>105</v>
      </c>
      <c r="I28" t="s">
        <v>51</v>
      </c>
      <c r="J28" t="s">
        <v>106</v>
      </c>
      <c r="K28" t="s">
        <v>44</v>
      </c>
      <c r="L28" t="s">
        <v>41</v>
      </c>
      <c r="M28" t="s">
        <v>41</v>
      </c>
      <c r="N28">
        <v>4</v>
      </c>
      <c r="O28">
        <v>9.9</v>
      </c>
      <c r="P28">
        <v>116</v>
      </c>
      <c r="Q28">
        <v>70</v>
      </c>
      <c r="R28">
        <v>431</v>
      </c>
      <c r="S28">
        <v>0.56399999999999995</v>
      </c>
      <c r="T28">
        <v>0.56399999999999995</v>
      </c>
      <c r="U28">
        <v>55.5</v>
      </c>
      <c r="V28">
        <v>50.5</v>
      </c>
      <c r="W28">
        <v>97</v>
      </c>
      <c r="X28">
        <v>86</v>
      </c>
      <c r="Y28">
        <v>1.5585</v>
      </c>
      <c r="Z28">
        <v>1.64</v>
      </c>
      <c r="AA28">
        <v>1.0716000000000001</v>
      </c>
      <c r="AB28">
        <v>1.6747999999999901</v>
      </c>
      <c r="AC28">
        <v>116</v>
      </c>
    </row>
    <row r="29" spans="1:29" x14ac:dyDescent="0.25">
      <c r="A29">
        <v>272590</v>
      </c>
      <c r="B29">
        <v>58</v>
      </c>
      <c r="C29">
        <v>1</v>
      </c>
      <c r="D29" t="s">
        <v>40</v>
      </c>
      <c r="E29" t="s">
        <v>41</v>
      </c>
      <c r="F29">
        <v>0</v>
      </c>
      <c r="G29" t="s">
        <v>107</v>
      </c>
      <c r="H29" t="s">
        <v>74</v>
      </c>
      <c r="I29" t="s">
        <v>108</v>
      </c>
      <c r="J29" t="s">
        <v>109</v>
      </c>
      <c r="K29" t="s">
        <v>46</v>
      </c>
      <c r="L29" t="s">
        <v>40</v>
      </c>
      <c r="M29" t="s">
        <v>40</v>
      </c>
      <c r="N29">
        <v>4.05</v>
      </c>
      <c r="O29">
        <v>4.5999999999999996</v>
      </c>
      <c r="P29">
        <v>4</v>
      </c>
      <c r="Q29">
        <v>72</v>
      </c>
      <c r="R29">
        <v>335</v>
      </c>
      <c r="S29">
        <v>0.75849999999999895</v>
      </c>
      <c r="T29">
        <v>0.75849999999999895</v>
      </c>
      <c r="U29">
        <v>50</v>
      </c>
      <c r="V29">
        <v>53.5</v>
      </c>
      <c r="W29">
        <v>66</v>
      </c>
      <c r="X29">
        <v>82</v>
      </c>
      <c r="Y29">
        <v>1.6174999999999999</v>
      </c>
      <c r="Z29">
        <v>1.6134999999999899</v>
      </c>
      <c r="AA29">
        <v>0.81315000000000004</v>
      </c>
      <c r="AB29">
        <v>1.3869499999999999</v>
      </c>
      <c r="AC29">
        <v>4</v>
      </c>
    </row>
    <row r="30" spans="1:29" x14ac:dyDescent="0.25">
      <c r="A30">
        <v>396481</v>
      </c>
      <c r="B30">
        <v>35</v>
      </c>
      <c r="C30">
        <v>1</v>
      </c>
      <c r="D30" t="s">
        <v>40</v>
      </c>
      <c r="E30" t="s">
        <v>41</v>
      </c>
      <c r="F30">
        <v>0</v>
      </c>
      <c r="G30" t="s">
        <v>110</v>
      </c>
      <c r="H30" t="s">
        <v>92</v>
      </c>
      <c r="I30" t="s">
        <v>108</v>
      </c>
      <c r="J30" t="s">
        <v>111</v>
      </c>
      <c r="K30" t="s">
        <v>112</v>
      </c>
      <c r="L30" t="s">
        <v>40</v>
      </c>
      <c r="M30" t="s">
        <v>40</v>
      </c>
      <c r="N30">
        <v>3.2</v>
      </c>
      <c r="O30">
        <v>4.8</v>
      </c>
      <c r="P30">
        <v>44</v>
      </c>
      <c r="Q30">
        <v>78</v>
      </c>
      <c r="R30">
        <v>371</v>
      </c>
      <c r="S30">
        <v>0.687499999999999</v>
      </c>
      <c r="T30">
        <v>0.687499999999999</v>
      </c>
      <c r="U30">
        <v>49.5</v>
      </c>
      <c r="V30">
        <v>50</v>
      </c>
      <c r="W30">
        <v>73.5</v>
      </c>
      <c r="X30">
        <v>82.5</v>
      </c>
      <c r="Y30">
        <v>1.6465000000000001</v>
      </c>
      <c r="Z30">
        <v>1.6559999999999899</v>
      </c>
      <c r="AA30">
        <v>1.0609999999999999</v>
      </c>
      <c r="AB30">
        <v>1.083</v>
      </c>
      <c r="AC30">
        <v>44</v>
      </c>
    </row>
    <row r="31" spans="1:29" x14ac:dyDescent="0.25">
      <c r="A31">
        <v>301967</v>
      </c>
      <c r="B31">
        <v>68</v>
      </c>
      <c r="C31">
        <v>2</v>
      </c>
      <c r="D31" t="s">
        <v>40</v>
      </c>
      <c r="E31" t="s">
        <v>41</v>
      </c>
      <c r="F31">
        <v>0</v>
      </c>
      <c r="G31" t="s">
        <v>47</v>
      </c>
      <c r="H31" t="s">
        <v>108</v>
      </c>
      <c r="I31" t="s">
        <v>95</v>
      </c>
      <c r="J31" t="s">
        <v>113</v>
      </c>
      <c r="K31" t="s">
        <v>55</v>
      </c>
      <c r="L31" t="s">
        <v>41</v>
      </c>
      <c r="M31" t="s">
        <v>41</v>
      </c>
      <c r="N31">
        <v>3.51</v>
      </c>
      <c r="O31">
        <v>8.9</v>
      </c>
      <c r="P31">
        <v>64</v>
      </c>
      <c r="Q31">
        <v>67</v>
      </c>
      <c r="R31">
        <v>224</v>
      </c>
      <c r="S31">
        <v>0.80200000000000005</v>
      </c>
      <c r="T31">
        <v>0.80200000000000005</v>
      </c>
      <c r="U31">
        <v>53</v>
      </c>
      <c r="V31">
        <v>50.5</v>
      </c>
      <c r="W31">
        <v>66</v>
      </c>
      <c r="X31">
        <v>66.5</v>
      </c>
      <c r="Y31">
        <v>1.4075</v>
      </c>
      <c r="Z31">
        <v>1.4259999999999999</v>
      </c>
      <c r="AA31">
        <v>1.8056000000000001</v>
      </c>
      <c r="AB31">
        <v>1.3197000000000001</v>
      </c>
      <c r="AC31">
        <v>64</v>
      </c>
    </row>
    <row r="32" spans="1:29" x14ac:dyDescent="0.25">
      <c r="A32">
        <v>331147</v>
      </c>
      <c r="B32">
        <v>49</v>
      </c>
      <c r="C32">
        <v>2</v>
      </c>
      <c r="D32" t="s">
        <v>40</v>
      </c>
      <c r="E32" t="s">
        <v>40</v>
      </c>
      <c r="F32">
        <v>0</v>
      </c>
      <c r="G32" t="s">
        <v>98</v>
      </c>
      <c r="H32" t="s">
        <v>67</v>
      </c>
      <c r="I32" t="s">
        <v>114</v>
      </c>
      <c r="J32" t="s">
        <v>100</v>
      </c>
      <c r="K32" t="s">
        <v>115</v>
      </c>
      <c r="L32" t="s">
        <v>41</v>
      </c>
      <c r="M32" t="s">
        <v>40</v>
      </c>
      <c r="N32">
        <v>3.52</v>
      </c>
      <c r="O32">
        <v>5.7</v>
      </c>
      <c r="P32">
        <v>0</v>
      </c>
      <c r="Q32">
        <v>66</v>
      </c>
      <c r="R32">
        <v>248</v>
      </c>
      <c r="S32">
        <v>0.80149999999999999</v>
      </c>
      <c r="T32">
        <v>0.80149999999999999</v>
      </c>
      <c r="U32">
        <v>69.5</v>
      </c>
      <c r="V32">
        <v>63.5</v>
      </c>
      <c r="W32">
        <v>87</v>
      </c>
      <c r="X32">
        <v>89</v>
      </c>
      <c r="Y32">
        <v>1.57449999999999</v>
      </c>
      <c r="Z32">
        <v>1.6040000000000001</v>
      </c>
      <c r="AA32">
        <v>0.95019999999999905</v>
      </c>
      <c r="AB32">
        <v>1.4299500000000001</v>
      </c>
      <c r="AC32">
        <v>0</v>
      </c>
    </row>
    <row r="33" spans="1:29" x14ac:dyDescent="0.25">
      <c r="A33">
        <v>389043</v>
      </c>
      <c r="B33">
        <v>68</v>
      </c>
      <c r="C33">
        <v>1</v>
      </c>
      <c r="D33" t="s">
        <v>40</v>
      </c>
      <c r="E33" t="s">
        <v>41</v>
      </c>
      <c r="F33">
        <v>0</v>
      </c>
      <c r="G33" t="s">
        <v>87</v>
      </c>
      <c r="H33" t="s">
        <v>72</v>
      </c>
      <c r="I33" t="s">
        <v>63</v>
      </c>
      <c r="J33" t="s">
        <v>116</v>
      </c>
      <c r="K33" t="s">
        <v>117</v>
      </c>
      <c r="L33" t="s">
        <v>41</v>
      </c>
      <c r="M33" t="s">
        <v>40</v>
      </c>
      <c r="N33">
        <v>2.63</v>
      </c>
      <c r="O33">
        <v>7.3</v>
      </c>
      <c r="P33">
        <v>24</v>
      </c>
      <c r="Q33">
        <v>68</v>
      </c>
      <c r="R33">
        <v>333</v>
      </c>
      <c r="S33">
        <v>0.57150000000000001</v>
      </c>
      <c r="T33">
        <v>0.57150000000000001</v>
      </c>
      <c r="U33">
        <v>45</v>
      </c>
      <c r="V33">
        <v>51</v>
      </c>
      <c r="W33">
        <v>78.5</v>
      </c>
      <c r="X33">
        <v>82</v>
      </c>
      <c r="Y33">
        <v>1.5225</v>
      </c>
      <c r="Z33">
        <v>1.5549999999999899</v>
      </c>
      <c r="AA33">
        <v>0.67430000000000001</v>
      </c>
      <c r="AB33">
        <v>1.5278499999999999</v>
      </c>
      <c r="AC33">
        <v>24</v>
      </c>
    </row>
    <row r="34" spans="1:29" x14ac:dyDescent="0.25">
      <c r="A34">
        <v>308799</v>
      </c>
      <c r="B34">
        <v>68</v>
      </c>
      <c r="C34">
        <v>1</v>
      </c>
      <c r="D34" t="s">
        <v>41</v>
      </c>
      <c r="E34" t="s">
        <v>41</v>
      </c>
      <c r="F34">
        <v>0</v>
      </c>
      <c r="G34" t="s">
        <v>91</v>
      </c>
      <c r="H34" t="s">
        <v>46</v>
      </c>
      <c r="I34" t="s">
        <v>108</v>
      </c>
      <c r="J34" t="s">
        <v>118</v>
      </c>
      <c r="K34" t="s">
        <v>89</v>
      </c>
      <c r="L34" t="s">
        <v>41</v>
      </c>
      <c r="M34" t="s">
        <v>40</v>
      </c>
      <c r="N34">
        <v>3.59</v>
      </c>
      <c r="O34">
        <v>6.3</v>
      </c>
      <c r="P34">
        <v>17</v>
      </c>
      <c r="Q34">
        <v>94</v>
      </c>
      <c r="R34">
        <v>487</v>
      </c>
      <c r="S34">
        <v>0.81200000000000006</v>
      </c>
      <c r="T34">
        <v>0.81200000000000006</v>
      </c>
      <c r="U34">
        <v>63</v>
      </c>
      <c r="V34">
        <v>0</v>
      </c>
      <c r="W34">
        <v>78</v>
      </c>
      <c r="X34">
        <v>0</v>
      </c>
      <c r="Y34">
        <v>1.1970000000000001</v>
      </c>
      <c r="Z34">
        <v>1.391</v>
      </c>
      <c r="AA34">
        <v>0.6694</v>
      </c>
      <c r="AB34">
        <v>1.6288</v>
      </c>
      <c r="AC34">
        <v>17</v>
      </c>
    </row>
    <row r="35" spans="1:29" x14ac:dyDescent="0.25">
      <c r="A35">
        <v>286957</v>
      </c>
      <c r="B35">
        <v>56</v>
      </c>
      <c r="C35">
        <v>1</v>
      </c>
      <c r="D35" t="s">
        <v>41</v>
      </c>
      <c r="E35" t="s">
        <v>41</v>
      </c>
      <c r="F35">
        <v>0</v>
      </c>
      <c r="G35" t="s">
        <v>104</v>
      </c>
      <c r="H35" t="s">
        <v>67</v>
      </c>
      <c r="I35" t="s">
        <v>83</v>
      </c>
      <c r="J35" t="s">
        <v>68</v>
      </c>
      <c r="K35" t="s">
        <v>49</v>
      </c>
      <c r="L35" t="s">
        <v>41</v>
      </c>
      <c r="M35" t="s">
        <v>41</v>
      </c>
      <c r="N35">
        <v>3.17</v>
      </c>
      <c r="O35">
        <v>6.5</v>
      </c>
      <c r="P35">
        <v>24</v>
      </c>
      <c r="Q35">
        <v>65</v>
      </c>
      <c r="R35">
        <v>298</v>
      </c>
      <c r="S35">
        <v>0.68500000000000005</v>
      </c>
      <c r="T35">
        <v>0.68500000000000005</v>
      </c>
      <c r="U35">
        <v>80.5</v>
      </c>
      <c r="V35">
        <v>68</v>
      </c>
      <c r="W35">
        <v>119</v>
      </c>
      <c r="X35">
        <v>112</v>
      </c>
      <c r="Y35">
        <v>1.6379999999999999</v>
      </c>
      <c r="Z35">
        <v>1.6244999999999901</v>
      </c>
      <c r="AA35">
        <v>1.0181499999999899</v>
      </c>
      <c r="AB35">
        <v>1.1458999999999999</v>
      </c>
      <c r="AC35">
        <v>24</v>
      </c>
    </row>
    <row r="36" spans="1:29" x14ac:dyDescent="0.25">
      <c r="A36">
        <v>228933</v>
      </c>
      <c r="B36">
        <v>73</v>
      </c>
      <c r="C36">
        <v>2</v>
      </c>
      <c r="D36" t="s">
        <v>40</v>
      </c>
      <c r="E36" t="s">
        <v>41</v>
      </c>
      <c r="F36">
        <v>0</v>
      </c>
      <c r="G36" t="s">
        <v>119</v>
      </c>
      <c r="H36" t="s">
        <v>62</v>
      </c>
      <c r="I36" t="s">
        <v>117</v>
      </c>
      <c r="J36" t="s">
        <v>116</v>
      </c>
      <c r="K36" t="s">
        <v>63</v>
      </c>
      <c r="L36" t="s">
        <v>41</v>
      </c>
      <c r="M36" t="s">
        <v>41</v>
      </c>
      <c r="N36">
        <v>2.73</v>
      </c>
      <c r="O36">
        <v>5.5</v>
      </c>
      <c r="P36">
        <v>100</v>
      </c>
      <c r="Q36">
        <v>64</v>
      </c>
      <c r="R36">
        <v>306</v>
      </c>
      <c r="S36">
        <v>0.58949999999999902</v>
      </c>
      <c r="T36">
        <v>0.58949999999999902</v>
      </c>
      <c r="U36">
        <v>65</v>
      </c>
      <c r="V36">
        <v>54</v>
      </c>
      <c r="W36">
        <v>110.5</v>
      </c>
      <c r="X36">
        <v>101.5</v>
      </c>
      <c r="Y36">
        <v>1.24999999999999</v>
      </c>
      <c r="Z36">
        <v>1.3725000000000001</v>
      </c>
      <c r="AA36">
        <v>1.0904</v>
      </c>
      <c r="AB36">
        <v>1.7799499999999999</v>
      </c>
      <c r="AC36">
        <v>100</v>
      </c>
    </row>
    <row r="37" spans="1:29" x14ac:dyDescent="0.25">
      <c r="A37">
        <v>407671</v>
      </c>
      <c r="B37">
        <v>62</v>
      </c>
      <c r="C37">
        <v>1</v>
      </c>
      <c r="D37" t="s">
        <v>40</v>
      </c>
      <c r="E37" t="s">
        <v>41</v>
      </c>
      <c r="F37">
        <v>0</v>
      </c>
      <c r="G37" t="s">
        <v>57</v>
      </c>
      <c r="H37" t="s">
        <v>95</v>
      </c>
      <c r="I37" t="s">
        <v>95</v>
      </c>
      <c r="J37" t="s">
        <v>120</v>
      </c>
      <c r="K37" t="s">
        <v>55</v>
      </c>
      <c r="L37" t="s">
        <v>40</v>
      </c>
      <c r="M37" t="s">
        <v>41</v>
      </c>
      <c r="N37">
        <v>3.89</v>
      </c>
      <c r="O37">
        <v>5.8</v>
      </c>
      <c r="P37">
        <v>104</v>
      </c>
      <c r="Q37">
        <v>110</v>
      </c>
      <c r="R37">
        <v>569</v>
      </c>
      <c r="S37">
        <v>1.0575000000000001</v>
      </c>
      <c r="T37">
        <v>1.0575000000000001</v>
      </c>
      <c r="U37">
        <v>95</v>
      </c>
      <c r="V37">
        <v>70</v>
      </c>
      <c r="W37">
        <v>89</v>
      </c>
      <c r="X37">
        <v>125.5</v>
      </c>
      <c r="Y37">
        <v>1.587</v>
      </c>
      <c r="Z37">
        <v>1.5669999999999999</v>
      </c>
      <c r="AA37">
        <v>1.0317499999999999</v>
      </c>
      <c r="AB37">
        <v>1.58745</v>
      </c>
      <c r="AC37">
        <v>104</v>
      </c>
    </row>
    <row r="38" spans="1:29" x14ac:dyDescent="0.25">
      <c r="A38">
        <v>408737</v>
      </c>
      <c r="B38">
        <v>84</v>
      </c>
      <c r="C38">
        <v>2</v>
      </c>
      <c r="D38" t="s">
        <v>40</v>
      </c>
      <c r="E38" t="s">
        <v>41</v>
      </c>
      <c r="F38">
        <v>0</v>
      </c>
      <c r="G38" t="s">
        <v>87</v>
      </c>
      <c r="H38" t="s">
        <v>85</v>
      </c>
      <c r="I38" t="s">
        <v>67</v>
      </c>
      <c r="J38" t="s">
        <v>109</v>
      </c>
      <c r="K38" t="s">
        <v>72</v>
      </c>
      <c r="L38" t="s">
        <v>41</v>
      </c>
      <c r="M38" t="s">
        <v>40</v>
      </c>
      <c r="N38">
        <v>4.21</v>
      </c>
      <c r="O38">
        <v>5.6</v>
      </c>
      <c r="P38">
        <v>18</v>
      </c>
      <c r="Q38">
        <v>48</v>
      </c>
      <c r="R38">
        <v>163</v>
      </c>
      <c r="S38">
        <v>0.60950000000000004</v>
      </c>
      <c r="T38">
        <v>0.60950000000000004</v>
      </c>
      <c r="U38">
        <v>69</v>
      </c>
      <c r="V38">
        <v>71.5</v>
      </c>
      <c r="W38">
        <v>114</v>
      </c>
      <c r="X38">
        <v>103</v>
      </c>
      <c r="Y38">
        <v>1.47</v>
      </c>
      <c r="Z38">
        <v>1.4904999999999999</v>
      </c>
      <c r="AA38">
        <v>1.1305499999999999</v>
      </c>
      <c r="AB38">
        <v>1.1568499999999999</v>
      </c>
      <c r="AC38">
        <v>18</v>
      </c>
    </row>
    <row r="39" spans="1:29" x14ac:dyDescent="0.25">
      <c r="A39">
        <v>168668</v>
      </c>
      <c r="B39">
        <v>62</v>
      </c>
      <c r="C39">
        <v>2</v>
      </c>
      <c r="D39" t="s">
        <v>40</v>
      </c>
      <c r="E39" t="s">
        <v>40</v>
      </c>
      <c r="F39">
        <v>0</v>
      </c>
      <c r="G39" t="s">
        <v>107</v>
      </c>
      <c r="H39" t="s">
        <v>49</v>
      </c>
      <c r="I39" t="s">
        <v>85</v>
      </c>
      <c r="J39" t="s">
        <v>50</v>
      </c>
      <c r="K39" t="s">
        <v>121</v>
      </c>
      <c r="L39" t="s">
        <v>41</v>
      </c>
      <c r="M39" t="s">
        <v>41</v>
      </c>
      <c r="N39">
        <v>3.3</v>
      </c>
      <c r="O39">
        <v>11.3</v>
      </c>
      <c r="P39">
        <v>30</v>
      </c>
      <c r="Q39">
        <v>70</v>
      </c>
      <c r="R39">
        <v>193</v>
      </c>
      <c r="S39">
        <v>0.750999999999999</v>
      </c>
      <c r="T39">
        <v>0.750999999999999</v>
      </c>
      <c r="U39">
        <v>59</v>
      </c>
      <c r="V39">
        <v>55</v>
      </c>
      <c r="W39">
        <v>79</v>
      </c>
      <c r="X39">
        <v>102.5</v>
      </c>
      <c r="Y39">
        <v>1.52199999999999</v>
      </c>
      <c r="Z39">
        <v>1.5614999999999899</v>
      </c>
      <c r="AA39">
        <v>0.88775000000000004</v>
      </c>
      <c r="AB39">
        <v>1.50895</v>
      </c>
      <c r="AC39">
        <v>30</v>
      </c>
    </row>
    <row r="40" spans="1:29" x14ac:dyDescent="0.25">
      <c r="A40">
        <v>408683</v>
      </c>
      <c r="B40">
        <v>58</v>
      </c>
      <c r="C40">
        <v>1</v>
      </c>
      <c r="D40" t="s">
        <v>41</v>
      </c>
      <c r="E40" t="s">
        <v>40</v>
      </c>
      <c r="F40">
        <v>0</v>
      </c>
      <c r="G40" t="s">
        <v>73</v>
      </c>
      <c r="H40" t="s">
        <v>122</v>
      </c>
      <c r="I40" t="s">
        <v>55</v>
      </c>
      <c r="J40" t="s">
        <v>123</v>
      </c>
      <c r="K40" t="s">
        <v>54</v>
      </c>
      <c r="L40" t="s">
        <v>41</v>
      </c>
      <c r="M40" t="s">
        <v>40</v>
      </c>
      <c r="N40">
        <v>4.59</v>
      </c>
      <c r="O40">
        <v>5.5</v>
      </c>
      <c r="P40">
        <v>44</v>
      </c>
      <c r="Q40">
        <v>72</v>
      </c>
      <c r="R40">
        <v>434</v>
      </c>
      <c r="S40">
        <v>0.84299999999999997</v>
      </c>
      <c r="T40">
        <v>0.84299999999999997</v>
      </c>
      <c r="U40">
        <v>58.5</v>
      </c>
      <c r="V40">
        <v>55</v>
      </c>
      <c r="W40">
        <v>69.5</v>
      </c>
      <c r="X40">
        <v>73</v>
      </c>
      <c r="Y40">
        <v>1.6094999999999999</v>
      </c>
      <c r="Z40">
        <v>1.6495</v>
      </c>
      <c r="AA40">
        <v>0.88149999999999995</v>
      </c>
      <c r="AB40">
        <v>1.0586</v>
      </c>
      <c r="AC40">
        <v>44</v>
      </c>
    </row>
    <row r="41" spans="1:29" x14ac:dyDescent="0.25">
      <c r="A41">
        <v>299307</v>
      </c>
      <c r="B41">
        <v>51</v>
      </c>
      <c r="C41">
        <v>1</v>
      </c>
      <c r="D41" t="s">
        <v>41</v>
      </c>
      <c r="E41" t="s">
        <v>41</v>
      </c>
      <c r="F41">
        <v>0</v>
      </c>
      <c r="G41" t="s">
        <v>124</v>
      </c>
      <c r="H41" t="s">
        <v>46</v>
      </c>
      <c r="I41" t="s">
        <v>101</v>
      </c>
      <c r="J41" t="s">
        <v>125</v>
      </c>
      <c r="K41" t="s">
        <v>92</v>
      </c>
      <c r="L41" t="s">
        <v>40</v>
      </c>
      <c r="M41" t="s">
        <v>40</v>
      </c>
      <c r="N41">
        <v>6.77</v>
      </c>
      <c r="O41">
        <v>7.3</v>
      </c>
      <c r="P41">
        <v>110</v>
      </c>
      <c r="Q41">
        <v>89</v>
      </c>
      <c r="R41">
        <v>466</v>
      </c>
      <c r="S41">
        <v>0.54</v>
      </c>
      <c r="T41">
        <v>0.54</v>
      </c>
      <c r="U41">
        <v>55.5</v>
      </c>
      <c r="V41">
        <v>59</v>
      </c>
      <c r="W41">
        <v>104</v>
      </c>
      <c r="X41">
        <v>106</v>
      </c>
      <c r="Y41">
        <v>1.5129999999999999</v>
      </c>
      <c r="Z41">
        <v>1.57249999999999</v>
      </c>
      <c r="AA41">
        <v>0.68879999999999997</v>
      </c>
      <c r="AB41">
        <v>1.62595</v>
      </c>
      <c r="AC41">
        <v>110</v>
      </c>
    </row>
    <row r="42" spans="1:29" x14ac:dyDescent="0.25">
      <c r="A42">
        <v>368703</v>
      </c>
      <c r="B42">
        <v>76</v>
      </c>
      <c r="C42">
        <v>1</v>
      </c>
      <c r="D42" t="s">
        <v>41</v>
      </c>
      <c r="E42" t="s">
        <v>40</v>
      </c>
      <c r="F42">
        <v>0</v>
      </c>
      <c r="G42" t="s">
        <v>126</v>
      </c>
      <c r="H42" t="s">
        <v>74</v>
      </c>
      <c r="I42" t="s">
        <v>83</v>
      </c>
      <c r="J42" t="s">
        <v>59</v>
      </c>
      <c r="K42" t="s">
        <v>67</v>
      </c>
      <c r="L42" t="s">
        <v>41</v>
      </c>
      <c r="M42" t="s">
        <v>40</v>
      </c>
      <c r="N42">
        <v>3.57</v>
      </c>
      <c r="O42">
        <v>4.5999999999999996</v>
      </c>
      <c r="P42">
        <v>0</v>
      </c>
      <c r="Q42">
        <v>71</v>
      </c>
      <c r="R42">
        <v>300</v>
      </c>
      <c r="S42">
        <v>0.51600000000000001</v>
      </c>
      <c r="T42">
        <v>0.51600000000000001</v>
      </c>
      <c r="U42">
        <v>56</v>
      </c>
      <c r="V42">
        <v>61</v>
      </c>
      <c r="W42">
        <v>108</v>
      </c>
      <c r="X42">
        <v>98</v>
      </c>
      <c r="Y42">
        <v>1.31849999999999</v>
      </c>
      <c r="Z42">
        <v>1.3845000000000001</v>
      </c>
      <c r="AA42">
        <v>0.74314999999999998</v>
      </c>
      <c r="AB42">
        <v>1.0382499999999999</v>
      </c>
      <c r="AC42">
        <v>0</v>
      </c>
    </row>
    <row r="43" spans="1:29" x14ac:dyDescent="0.25">
      <c r="A43">
        <v>408471</v>
      </c>
      <c r="B43">
        <v>62</v>
      </c>
      <c r="C43">
        <v>2</v>
      </c>
      <c r="D43" t="s">
        <v>40</v>
      </c>
      <c r="E43" t="s">
        <v>40</v>
      </c>
      <c r="F43">
        <v>0</v>
      </c>
      <c r="G43" t="s">
        <v>61</v>
      </c>
      <c r="H43" t="s">
        <v>127</v>
      </c>
      <c r="I43" t="s">
        <v>70</v>
      </c>
      <c r="J43" t="s">
        <v>125</v>
      </c>
      <c r="K43" t="s">
        <v>55</v>
      </c>
      <c r="L43" t="s">
        <v>41</v>
      </c>
      <c r="M43" t="s">
        <v>41</v>
      </c>
      <c r="N43">
        <v>4.3</v>
      </c>
      <c r="O43">
        <v>5.6</v>
      </c>
      <c r="P43">
        <v>38</v>
      </c>
      <c r="Q43">
        <v>64</v>
      </c>
      <c r="R43">
        <v>354</v>
      </c>
      <c r="S43">
        <v>0.71999999999999897</v>
      </c>
      <c r="T43">
        <v>0.71999999999999897</v>
      </c>
      <c r="U43">
        <v>59.5</v>
      </c>
      <c r="V43">
        <v>59</v>
      </c>
      <c r="W43">
        <v>83</v>
      </c>
      <c r="X43">
        <v>80</v>
      </c>
      <c r="Y43">
        <v>1.4684999999999899</v>
      </c>
      <c r="Z43">
        <v>1.5305</v>
      </c>
      <c r="AA43">
        <v>1.0615999999999901</v>
      </c>
      <c r="AB43">
        <v>1.13985</v>
      </c>
      <c r="AC43">
        <v>38</v>
      </c>
    </row>
    <row r="44" spans="1:29" x14ac:dyDescent="0.25">
      <c r="A44">
        <v>132125</v>
      </c>
      <c r="B44">
        <v>70</v>
      </c>
      <c r="C44">
        <v>1</v>
      </c>
      <c r="D44" t="s">
        <v>41</v>
      </c>
      <c r="E44" t="s">
        <v>40</v>
      </c>
      <c r="F44">
        <v>0</v>
      </c>
      <c r="G44" t="s">
        <v>53</v>
      </c>
      <c r="H44" t="s">
        <v>128</v>
      </c>
      <c r="I44" t="s">
        <v>67</v>
      </c>
      <c r="J44" t="s">
        <v>129</v>
      </c>
      <c r="K44" t="s">
        <v>130</v>
      </c>
      <c r="L44" t="s">
        <v>41</v>
      </c>
      <c r="M44" t="s">
        <v>40</v>
      </c>
      <c r="N44">
        <v>4.08</v>
      </c>
      <c r="O44">
        <v>6.1</v>
      </c>
      <c r="P44">
        <v>18</v>
      </c>
      <c r="Q44">
        <v>68</v>
      </c>
      <c r="R44">
        <v>343</v>
      </c>
      <c r="S44">
        <v>0.88700000000000001</v>
      </c>
      <c r="T44">
        <v>0.88700000000000001</v>
      </c>
      <c r="U44">
        <v>88</v>
      </c>
      <c r="V44">
        <v>62.5</v>
      </c>
      <c r="W44">
        <v>74</v>
      </c>
      <c r="X44">
        <v>89.5</v>
      </c>
      <c r="Y44">
        <v>1.2885</v>
      </c>
      <c r="Z44">
        <v>1.4245000000000001</v>
      </c>
      <c r="AA44">
        <v>0.44245000000000001</v>
      </c>
      <c r="AB44">
        <v>1.04965</v>
      </c>
      <c r="AC44">
        <v>18</v>
      </c>
    </row>
    <row r="45" spans="1:29" x14ac:dyDescent="0.25">
      <c r="A45">
        <v>408325</v>
      </c>
      <c r="B45">
        <v>73</v>
      </c>
      <c r="C45">
        <v>2</v>
      </c>
      <c r="D45" t="s">
        <v>40</v>
      </c>
      <c r="E45" t="s">
        <v>40</v>
      </c>
      <c r="F45">
        <v>0</v>
      </c>
      <c r="G45" t="s">
        <v>119</v>
      </c>
      <c r="H45" t="s">
        <v>43</v>
      </c>
      <c r="I45" t="s">
        <v>108</v>
      </c>
      <c r="J45" t="s">
        <v>68</v>
      </c>
      <c r="K45" t="s">
        <v>44</v>
      </c>
      <c r="L45" t="s">
        <v>41</v>
      </c>
      <c r="M45" t="s">
        <v>41</v>
      </c>
      <c r="N45">
        <v>4.97</v>
      </c>
      <c r="O45">
        <v>7</v>
      </c>
      <c r="P45">
        <v>6</v>
      </c>
      <c r="Q45">
        <v>52</v>
      </c>
      <c r="R45">
        <v>495</v>
      </c>
      <c r="S45">
        <v>0.53949999999999998</v>
      </c>
      <c r="T45">
        <v>0.53949999999999998</v>
      </c>
      <c r="U45">
        <v>48</v>
      </c>
      <c r="V45">
        <v>77</v>
      </c>
      <c r="W45">
        <v>93.5</v>
      </c>
      <c r="X45">
        <v>66</v>
      </c>
      <c r="Y45">
        <v>1.2805</v>
      </c>
      <c r="Z45">
        <v>1.39299999999999</v>
      </c>
      <c r="AA45">
        <v>0.61470000000000002</v>
      </c>
      <c r="AB45">
        <v>1.0777999999999901</v>
      </c>
      <c r="AC45">
        <v>6</v>
      </c>
    </row>
    <row r="46" spans="1:29" x14ac:dyDescent="0.25">
      <c r="A46">
        <v>408551</v>
      </c>
      <c r="B46">
        <v>78</v>
      </c>
      <c r="C46">
        <v>1</v>
      </c>
      <c r="D46" t="s">
        <v>40</v>
      </c>
      <c r="E46" t="s">
        <v>40</v>
      </c>
      <c r="F46">
        <v>0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s">
        <v>41</v>
      </c>
      <c r="M46" t="s">
        <v>41</v>
      </c>
      <c r="N46">
        <v>3.36</v>
      </c>
      <c r="O46">
        <v>14.8</v>
      </c>
      <c r="P46">
        <v>20</v>
      </c>
      <c r="Q46">
        <v>106</v>
      </c>
      <c r="R46">
        <v>501</v>
      </c>
      <c r="S46">
        <v>0.91249999999999998</v>
      </c>
      <c r="T46">
        <v>0.91249999999999998</v>
      </c>
      <c r="U46">
        <v>64</v>
      </c>
      <c r="V46">
        <v>67.5</v>
      </c>
      <c r="W46">
        <v>70</v>
      </c>
      <c r="X46">
        <v>71.5</v>
      </c>
      <c r="Y46">
        <v>1.4289999999999901</v>
      </c>
      <c r="Z46">
        <v>1.4664999999999999</v>
      </c>
      <c r="AA46">
        <v>1.1785999999999901</v>
      </c>
      <c r="AB46">
        <v>1.1110500000000001</v>
      </c>
      <c r="AC46">
        <v>20</v>
      </c>
    </row>
    <row r="47" spans="1:29" x14ac:dyDescent="0.25">
      <c r="A47">
        <v>328079</v>
      </c>
      <c r="B47">
        <v>63</v>
      </c>
      <c r="C47">
        <v>1</v>
      </c>
      <c r="D47" t="s">
        <v>41</v>
      </c>
      <c r="E47" t="s">
        <v>41</v>
      </c>
      <c r="F47">
        <v>0</v>
      </c>
      <c r="G47" t="s">
        <v>88</v>
      </c>
      <c r="H47" t="s">
        <v>43</v>
      </c>
      <c r="I47" t="s">
        <v>83</v>
      </c>
      <c r="J47" t="s">
        <v>111</v>
      </c>
      <c r="K47" t="s">
        <v>54</v>
      </c>
      <c r="L47" t="s">
        <v>41</v>
      </c>
      <c r="M47" t="s">
        <v>40</v>
      </c>
      <c r="N47">
        <v>4.7699999999999996</v>
      </c>
      <c r="O47">
        <v>5.8</v>
      </c>
      <c r="P47">
        <v>14</v>
      </c>
      <c r="Q47">
        <v>57</v>
      </c>
      <c r="R47">
        <v>339</v>
      </c>
      <c r="S47">
        <v>0.628999999999999</v>
      </c>
      <c r="T47">
        <v>0.628999999999999</v>
      </c>
      <c r="U47">
        <v>68.5</v>
      </c>
      <c r="V47">
        <v>64.5</v>
      </c>
      <c r="W47">
        <v>109</v>
      </c>
      <c r="X47">
        <v>123.5</v>
      </c>
      <c r="Y47">
        <v>1.5559999999999901</v>
      </c>
      <c r="Z47">
        <v>1.6120000000000001</v>
      </c>
      <c r="AA47">
        <v>1.37395</v>
      </c>
      <c r="AB47">
        <v>1.21025</v>
      </c>
      <c r="AC47">
        <v>14</v>
      </c>
    </row>
    <row r="48" spans="1:29" x14ac:dyDescent="0.25">
      <c r="A48">
        <v>408774</v>
      </c>
      <c r="B48" t="e">
        <v>#N/A</v>
      </c>
      <c r="C48" t="e">
        <v>#N/A</v>
      </c>
      <c r="D48" t="e">
        <v>#N/A</v>
      </c>
      <c r="E48" t="e">
        <v>#N/A</v>
      </c>
      <c r="F48">
        <v>0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>
        <v>0.60499999999999998</v>
      </c>
      <c r="T48">
        <v>0.60499999999999998</v>
      </c>
      <c r="U48">
        <v>52</v>
      </c>
      <c r="V48">
        <v>52</v>
      </c>
      <c r="W48">
        <v>87</v>
      </c>
      <c r="X48">
        <v>103</v>
      </c>
      <c r="Y48">
        <v>1.5029999999999999</v>
      </c>
      <c r="Z48">
        <v>1.615</v>
      </c>
      <c r="AA48">
        <v>1.0047999999999999</v>
      </c>
      <c r="AB48">
        <v>1.4787999999999999</v>
      </c>
      <c r="AC48">
        <v>0</v>
      </c>
    </row>
    <row r="49" spans="1:29" x14ac:dyDescent="0.25">
      <c r="A49">
        <v>408659</v>
      </c>
      <c r="B49">
        <v>66</v>
      </c>
      <c r="C49">
        <v>1</v>
      </c>
      <c r="D49" t="s">
        <v>41</v>
      </c>
      <c r="E49" t="s">
        <v>40</v>
      </c>
      <c r="F49">
        <v>0</v>
      </c>
      <c r="G49" t="s">
        <v>42</v>
      </c>
      <c r="H49" t="s">
        <v>60</v>
      </c>
      <c r="I49" t="s">
        <v>67</v>
      </c>
      <c r="J49" t="s">
        <v>71</v>
      </c>
      <c r="K49" t="s">
        <v>58</v>
      </c>
      <c r="L49" t="s">
        <v>41</v>
      </c>
      <c r="M49" t="s">
        <v>40</v>
      </c>
      <c r="N49">
        <v>3.43</v>
      </c>
      <c r="O49">
        <v>6.4</v>
      </c>
      <c r="P49">
        <v>10</v>
      </c>
      <c r="Q49">
        <v>47</v>
      </c>
      <c r="R49">
        <v>426</v>
      </c>
      <c r="S49">
        <v>0.75949999999999995</v>
      </c>
      <c r="T49">
        <v>0.75949999999999995</v>
      </c>
      <c r="U49">
        <v>61.5</v>
      </c>
      <c r="V49">
        <v>59.5</v>
      </c>
      <c r="W49">
        <v>82</v>
      </c>
      <c r="X49">
        <v>87.5</v>
      </c>
      <c r="Y49">
        <v>1.4870000000000001</v>
      </c>
      <c r="Z49">
        <v>1.4929999999999899</v>
      </c>
      <c r="AA49">
        <v>0.77359999999999995</v>
      </c>
      <c r="AB49">
        <v>1.0659000000000001</v>
      </c>
      <c r="AC49">
        <v>10</v>
      </c>
    </row>
    <row r="50" spans="1:29" x14ac:dyDescent="0.25">
      <c r="A50">
        <v>401533</v>
      </c>
      <c r="B50">
        <v>63</v>
      </c>
      <c r="C50">
        <v>2</v>
      </c>
      <c r="D50" t="s">
        <v>41</v>
      </c>
      <c r="E50" t="s">
        <v>40</v>
      </c>
      <c r="F50">
        <v>0</v>
      </c>
      <c r="G50" t="s">
        <v>131</v>
      </c>
      <c r="H50" t="s">
        <v>114</v>
      </c>
      <c r="I50" t="s">
        <v>70</v>
      </c>
      <c r="J50" t="s">
        <v>107</v>
      </c>
      <c r="K50" t="s">
        <v>69</v>
      </c>
      <c r="L50" t="s">
        <v>41</v>
      </c>
      <c r="M50" t="s">
        <v>41</v>
      </c>
      <c r="N50">
        <v>2.63</v>
      </c>
      <c r="O50">
        <v>5.9</v>
      </c>
      <c r="P50">
        <v>38</v>
      </c>
      <c r="Q50">
        <v>83</v>
      </c>
      <c r="R50">
        <v>280</v>
      </c>
      <c r="S50">
        <v>0.76049999999999995</v>
      </c>
      <c r="T50">
        <v>0.76049999999999995</v>
      </c>
      <c r="U50">
        <v>67</v>
      </c>
      <c r="V50">
        <v>63</v>
      </c>
      <c r="W50">
        <v>88.5</v>
      </c>
      <c r="X50">
        <v>90</v>
      </c>
      <c r="Y50">
        <v>1.5519999999999901</v>
      </c>
      <c r="Z50">
        <v>1.5914999999999999</v>
      </c>
      <c r="AA50">
        <v>0.83660000000000001</v>
      </c>
      <c r="AB50">
        <v>1.62625</v>
      </c>
      <c r="AC50">
        <v>38</v>
      </c>
    </row>
    <row r="51" spans="1:29" x14ac:dyDescent="0.25">
      <c r="A51">
        <v>1888</v>
      </c>
      <c r="B51">
        <v>69</v>
      </c>
      <c r="C51">
        <v>2</v>
      </c>
      <c r="D51" t="s">
        <v>40</v>
      </c>
      <c r="E51" t="s">
        <v>40</v>
      </c>
      <c r="F51">
        <v>0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s">
        <v>41</v>
      </c>
      <c r="M51" t="s">
        <v>40</v>
      </c>
      <c r="N51">
        <v>4.09</v>
      </c>
      <c r="O51">
        <v>5.8</v>
      </c>
      <c r="P51">
        <v>16</v>
      </c>
      <c r="Q51">
        <v>93</v>
      </c>
      <c r="R51">
        <v>406</v>
      </c>
      <c r="S51">
        <v>0.7</v>
      </c>
      <c r="T51">
        <v>0.7</v>
      </c>
      <c r="U51">
        <v>67</v>
      </c>
      <c r="V51">
        <v>75</v>
      </c>
      <c r="W51">
        <v>102</v>
      </c>
      <c r="X51">
        <v>109</v>
      </c>
      <c r="Y51">
        <v>1.3699999999999899</v>
      </c>
      <c r="Z51">
        <v>1.40749999999999</v>
      </c>
      <c r="AA51">
        <v>0.8669</v>
      </c>
      <c r="AB51">
        <v>1.0486</v>
      </c>
      <c r="AC51">
        <v>16</v>
      </c>
    </row>
    <row r="52" spans="1:29" x14ac:dyDescent="0.25">
      <c r="A52">
        <v>388737</v>
      </c>
      <c r="B52">
        <v>61</v>
      </c>
      <c r="C52">
        <v>1</v>
      </c>
      <c r="D52" t="s">
        <v>41</v>
      </c>
      <c r="E52" t="s">
        <v>41</v>
      </c>
      <c r="F52">
        <v>0</v>
      </c>
      <c r="G52" t="s">
        <v>88</v>
      </c>
      <c r="H52" t="s">
        <v>74</v>
      </c>
      <c r="I52" t="s">
        <v>51</v>
      </c>
      <c r="J52" t="s">
        <v>90</v>
      </c>
      <c r="K52" t="s">
        <v>43</v>
      </c>
      <c r="L52" t="s">
        <v>41</v>
      </c>
      <c r="M52" t="s">
        <v>40</v>
      </c>
      <c r="N52">
        <v>4.09</v>
      </c>
      <c r="O52">
        <v>5.6</v>
      </c>
      <c r="P52">
        <v>38</v>
      </c>
      <c r="Q52">
        <v>52</v>
      </c>
      <c r="R52">
        <v>309</v>
      </c>
      <c r="S52">
        <v>0.60799999999999998</v>
      </c>
      <c r="T52">
        <v>0.60799999999999998</v>
      </c>
      <c r="U52">
        <v>58.5</v>
      </c>
      <c r="V52">
        <v>58</v>
      </c>
      <c r="W52">
        <v>96.5</v>
      </c>
      <c r="X52">
        <v>91</v>
      </c>
      <c r="Y52">
        <v>1.5685</v>
      </c>
      <c r="Z52">
        <v>1.61299999999999</v>
      </c>
      <c r="AA52">
        <v>1.4359</v>
      </c>
      <c r="AB52">
        <v>1.3105</v>
      </c>
      <c r="AC52">
        <v>38</v>
      </c>
    </row>
    <row r="53" spans="1:29" x14ac:dyDescent="0.25">
      <c r="A53">
        <v>204580</v>
      </c>
      <c r="B53">
        <v>74</v>
      </c>
      <c r="C53">
        <v>2</v>
      </c>
      <c r="D53" t="s">
        <v>40</v>
      </c>
      <c r="E53" t="s">
        <v>40</v>
      </c>
      <c r="F53">
        <v>0</v>
      </c>
      <c r="G53" t="s">
        <v>131</v>
      </c>
      <c r="H53" t="s">
        <v>72</v>
      </c>
      <c r="I53" t="s">
        <v>85</v>
      </c>
      <c r="J53" t="s">
        <v>132</v>
      </c>
      <c r="K53" t="s">
        <v>70</v>
      </c>
      <c r="L53" t="s">
        <v>41</v>
      </c>
      <c r="M53" t="s">
        <v>40</v>
      </c>
      <c r="N53">
        <v>5.77</v>
      </c>
      <c r="O53">
        <v>7.2</v>
      </c>
      <c r="P53">
        <v>0</v>
      </c>
      <c r="Q53">
        <v>79</v>
      </c>
      <c r="R53">
        <v>477</v>
      </c>
      <c r="S53">
        <v>0.67099999999999904</v>
      </c>
      <c r="T53">
        <v>0.67099999999999904</v>
      </c>
      <c r="U53">
        <v>52</v>
      </c>
      <c r="V53">
        <v>48.5</v>
      </c>
      <c r="W53">
        <v>59.5</v>
      </c>
      <c r="X53">
        <v>60</v>
      </c>
      <c r="Y53">
        <v>1.4555</v>
      </c>
      <c r="Z53">
        <v>1.4830000000000001</v>
      </c>
      <c r="AA53">
        <v>0.7631</v>
      </c>
      <c r="AB53">
        <v>1.28365</v>
      </c>
      <c r="AC53">
        <v>0</v>
      </c>
    </row>
    <row r="54" spans="1:29" x14ac:dyDescent="0.25">
      <c r="A54">
        <v>368486</v>
      </c>
      <c r="B54">
        <v>56</v>
      </c>
      <c r="C54">
        <v>2</v>
      </c>
      <c r="D54" t="s">
        <v>40</v>
      </c>
      <c r="E54" t="s">
        <v>41</v>
      </c>
      <c r="F54">
        <v>0</v>
      </c>
      <c r="G54" t="s">
        <v>133</v>
      </c>
      <c r="H54" t="s">
        <v>74</v>
      </c>
      <c r="I54" t="s">
        <v>54</v>
      </c>
      <c r="J54" t="s">
        <v>45</v>
      </c>
      <c r="K54" t="s">
        <v>65</v>
      </c>
      <c r="L54" t="s">
        <v>40</v>
      </c>
      <c r="M54" t="s">
        <v>40</v>
      </c>
      <c r="N54">
        <v>3.62</v>
      </c>
      <c r="O54">
        <v>6.4</v>
      </c>
      <c r="P54">
        <v>0</v>
      </c>
      <c r="Q54">
        <v>43</v>
      </c>
      <c r="R54">
        <v>196</v>
      </c>
      <c r="S54">
        <v>0.69249999999999901</v>
      </c>
      <c r="T54">
        <v>0.69249999999999901</v>
      </c>
      <c r="U54">
        <v>70</v>
      </c>
      <c r="V54">
        <v>68</v>
      </c>
      <c r="W54">
        <v>104</v>
      </c>
      <c r="X54">
        <v>98.5</v>
      </c>
      <c r="Y54">
        <v>1.6014999999999999</v>
      </c>
      <c r="Z54">
        <v>1.6254999999999999</v>
      </c>
      <c r="AA54">
        <v>2.1479499999999998</v>
      </c>
      <c r="AB54">
        <v>1.5326</v>
      </c>
      <c r="AC54">
        <v>0</v>
      </c>
    </row>
    <row r="55" spans="1:29" x14ac:dyDescent="0.25">
      <c r="A55">
        <v>210183</v>
      </c>
      <c r="B55">
        <v>58</v>
      </c>
      <c r="C55">
        <v>2</v>
      </c>
      <c r="D55" t="s">
        <v>40</v>
      </c>
      <c r="E55" t="s">
        <v>40</v>
      </c>
      <c r="F55">
        <v>0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s">
        <v>41</v>
      </c>
      <c r="M55" t="s">
        <v>41</v>
      </c>
      <c r="N55">
        <v>5.32</v>
      </c>
      <c r="O55">
        <v>5.3</v>
      </c>
      <c r="P55">
        <v>0</v>
      </c>
      <c r="Q55">
        <v>49</v>
      </c>
      <c r="R55">
        <v>335</v>
      </c>
      <c r="S55">
        <v>0.73849999999999905</v>
      </c>
      <c r="T55">
        <v>0.73849999999999905</v>
      </c>
      <c r="U55">
        <v>53</v>
      </c>
      <c r="V55">
        <v>53.5</v>
      </c>
      <c r="W55">
        <v>72.5</v>
      </c>
      <c r="X55">
        <v>83.5</v>
      </c>
      <c r="Y55">
        <v>1.53799999999999</v>
      </c>
      <c r="Z55">
        <v>1.6124999999999901</v>
      </c>
      <c r="AA55">
        <v>1.3335999999999999</v>
      </c>
      <c r="AB55">
        <v>1.1668499999999999</v>
      </c>
      <c r="AC55">
        <v>0</v>
      </c>
    </row>
    <row r="56" spans="1:29" x14ac:dyDescent="0.25">
      <c r="A56">
        <v>341824</v>
      </c>
      <c r="B56">
        <v>61</v>
      </c>
      <c r="C56">
        <v>1</v>
      </c>
      <c r="D56" t="s">
        <v>40</v>
      </c>
      <c r="E56" t="s">
        <v>41</v>
      </c>
      <c r="F56">
        <v>0</v>
      </c>
      <c r="G56" t="s">
        <v>134</v>
      </c>
      <c r="H56" t="s">
        <v>74</v>
      </c>
      <c r="I56" t="s">
        <v>55</v>
      </c>
      <c r="J56" t="s">
        <v>106</v>
      </c>
      <c r="K56" t="s">
        <v>121</v>
      </c>
      <c r="L56" t="s">
        <v>41</v>
      </c>
      <c r="M56" t="s">
        <v>41</v>
      </c>
      <c r="N56">
        <v>2.9</v>
      </c>
      <c r="O56">
        <v>5.3</v>
      </c>
      <c r="P56">
        <v>16</v>
      </c>
      <c r="Q56">
        <v>56</v>
      </c>
      <c r="R56">
        <v>399</v>
      </c>
      <c r="S56">
        <v>0.68899999999999995</v>
      </c>
      <c r="T56">
        <v>0.68899999999999995</v>
      </c>
      <c r="U56">
        <v>85.5</v>
      </c>
      <c r="V56">
        <v>79</v>
      </c>
      <c r="W56">
        <v>123.5</v>
      </c>
      <c r="X56">
        <v>124</v>
      </c>
      <c r="Y56">
        <v>1.585</v>
      </c>
      <c r="Z56">
        <v>1.6240000000000001</v>
      </c>
      <c r="AA56">
        <v>0.69655</v>
      </c>
      <c r="AB56">
        <v>1.819</v>
      </c>
      <c r="AC56">
        <v>16</v>
      </c>
    </row>
    <row r="57" spans="1:29" x14ac:dyDescent="0.25">
      <c r="A57">
        <v>408666</v>
      </c>
      <c r="B57">
        <v>75</v>
      </c>
      <c r="C57">
        <v>1</v>
      </c>
      <c r="D57" t="s">
        <v>41</v>
      </c>
      <c r="E57" t="s">
        <v>41</v>
      </c>
      <c r="F57">
        <v>0</v>
      </c>
      <c r="G57" t="s">
        <v>124</v>
      </c>
      <c r="H57" t="s">
        <v>95</v>
      </c>
      <c r="I57" t="s">
        <v>51</v>
      </c>
      <c r="J57" t="s">
        <v>135</v>
      </c>
      <c r="K57" t="s">
        <v>83</v>
      </c>
      <c r="L57" t="s">
        <v>41</v>
      </c>
      <c r="M57" t="s">
        <v>40</v>
      </c>
      <c r="N57">
        <v>4.6500000000000004</v>
      </c>
      <c r="O57">
        <v>5</v>
      </c>
      <c r="P57" t="e">
        <v>#N/A</v>
      </c>
      <c r="Q57">
        <v>66</v>
      </c>
      <c r="R57">
        <v>326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 t="e">
        <v>#N/A</v>
      </c>
    </row>
    <row r="58" spans="1:29" x14ac:dyDescent="0.25">
      <c r="A58">
        <v>356804</v>
      </c>
      <c r="B58">
        <v>57</v>
      </c>
      <c r="C58">
        <v>1</v>
      </c>
      <c r="D58" t="s">
        <v>41</v>
      </c>
      <c r="E58" t="s">
        <v>41</v>
      </c>
      <c r="F58">
        <v>0</v>
      </c>
      <c r="G58" t="s">
        <v>131</v>
      </c>
      <c r="H58" t="s">
        <v>77</v>
      </c>
      <c r="I58" t="s">
        <v>51</v>
      </c>
      <c r="J58" t="s">
        <v>81</v>
      </c>
      <c r="K58" t="s">
        <v>74</v>
      </c>
      <c r="L58" t="s">
        <v>40</v>
      </c>
      <c r="M58" t="s">
        <v>40</v>
      </c>
      <c r="N58">
        <v>5.0999999999999996</v>
      </c>
      <c r="O58">
        <v>4.9000000000000004</v>
      </c>
      <c r="P58">
        <v>26</v>
      </c>
      <c r="Q58">
        <v>90</v>
      </c>
      <c r="R58">
        <v>377</v>
      </c>
      <c r="S58">
        <v>0.73549999999999904</v>
      </c>
      <c r="T58">
        <v>0.73549999999999904</v>
      </c>
      <c r="U58">
        <v>64.5</v>
      </c>
      <c r="V58">
        <v>50</v>
      </c>
      <c r="W58">
        <v>88.5</v>
      </c>
      <c r="X58">
        <v>77</v>
      </c>
      <c r="Y58">
        <v>1.5455000000000001</v>
      </c>
      <c r="Z58">
        <v>1.613</v>
      </c>
      <c r="AA58">
        <v>0.61949999999999905</v>
      </c>
      <c r="AB58">
        <v>1.12235</v>
      </c>
      <c r="AC58">
        <v>26</v>
      </c>
    </row>
    <row r="59" spans="1:29" x14ac:dyDescent="0.25">
      <c r="A59">
        <v>408726</v>
      </c>
      <c r="B59">
        <v>65</v>
      </c>
      <c r="C59">
        <v>2</v>
      </c>
      <c r="D59" t="s">
        <v>40</v>
      </c>
      <c r="E59" t="s">
        <v>40</v>
      </c>
      <c r="F59">
        <v>0</v>
      </c>
      <c r="G59" t="s">
        <v>87</v>
      </c>
      <c r="H59" t="s">
        <v>89</v>
      </c>
      <c r="I59" t="s">
        <v>51</v>
      </c>
      <c r="J59" t="s">
        <v>136</v>
      </c>
      <c r="K59" t="s">
        <v>55</v>
      </c>
      <c r="L59" t="s">
        <v>40</v>
      </c>
      <c r="M59" t="s">
        <v>41</v>
      </c>
      <c r="N59">
        <v>5.47</v>
      </c>
      <c r="O59">
        <v>5.5</v>
      </c>
      <c r="P59">
        <v>0</v>
      </c>
      <c r="Q59">
        <v>57</v>
      </c>
      <c r="R59">
        <v>419</v>
      </c>
      <c r="S59">
        <v>0.77899999999999903</v>
      </c>
      <c r="T59">
        <v>0.77899999999999903</v>
      </c>
      <c r="U59">
        <v>57.5</v>
      </c>
      <c r="V59">
        <v>66.5</v>
      </c>
      <c r="W59">
        <v>74.5</v>
      </c>
      <c r="X59">
        <v>73</v>
      </c>
      <c r="Y59">
        <v>1.5234999999999901</v>
      </c>
      <c r="Z59">
        <v>1.5780000000000001</v>
      </c>
      <c r="AA59">
        <v>0.87434999999999996</v>
      </c>
      <c r="AB59">
        <v>1.6812499999999999</v>
      </c>
      <c r="AC59">
        <v>0</v>
      </c>
    </row>
    <row r="60" spans="1:29" x14ac:dyDescent="0.25">
      <c r="A60">
        <v>279563</v>
      </c>
      <c r="B60">
        <v>56</v>
      </c>
      <c r="C60">
        <v>1</v>
      </c>
      <c r="D60" t="s">
        <v>41</v>
      </c>
      <c r="E60" t="s">
        <v>40</v>
      </c>
      <c r="F60">
        <v>0</v>
      </c>
      <c r="G60" t="s">
        <v>88</v>
      </c>
      <c r="H60" t="s">
        <v>43</v>
      </c>
      <c r="I60" t="s">
        <v>51</v>
      </c>
      <c r="J60" t="s">
        <v>71</v>
      </c>
      <c r="K60" t="s">
        <v>76</v>
      </c>
      <c r="L60" t="s">
        <v>40</v>
      </c>
      <c r="M60" t="s">
        <v>40</v>
      </c>
      <c r="N60">
        <v>3.31</v>
      </c>
      <c r="O60">
        <v>4.9000000000000004</v>
      </c>
      <c r="P60">
        <v>52</v>
      </c>
      <c r="Q60">
        <v>52</v>
      </c>
      <c r="R60">
        <v>316</v>
      </c>
      <c r="S60">
        <v>0.53400000000000003</v>
      </c>
      <c r="T60">
        <v>0.53400000000000003</v>
      </c>
      <c r="U60">
        <v>51</v>
      </c>
      <c r="V60">
        <v>60</v>
      </c>
      <c r="W60">
        <v>96.5</v>
      </c>
      <c r="X60">
        <v>95.5</v>
      </c>
      <c r="Y60">
        <v>1.3014999999999901</v>
      </c>
      <c r="Z60">
        <v>1.4975000000000001</v>
      </c>
      <c r="AA60">
        <v>0.49195</v>
      </c>
      <c r="AB60">
        <v>1.42685</v>
      </c>
      <c r="AC60">
        <v>52</v>
      </c>
    </row>
    <row r="61" spans="1:29" x14ac:dyDescent="0.25">
      <c r="A61">
        <v>408736</v>
      </c>
      <c r="B61">
        <v>69</v>
      </c>
      <c r="C61">
        <v>2</v>
      </c>
      <c r="D61" t="s">
        <v>40</v>
      </c>
      <c r="E61" t="s">
        <v>40</v>
      </c>
      <c r="F61">
        <v>0</v>
      </c>
      <c r="G61" t="s">
        <v>61</v>
      </c>
      <c r="H61" t="s">
        <v>70</v>
      </c>
      <c r="I61" t="s">
        <v>70</v>
      </c>
      <c r="J61" t="s">
        <v>56</v>
      </c>
      <c r="K61" t="s">
        <v>121</v>
      </c>
      <c r="L61" t="s">
        <v>41</v>
      </c>
      <c r="M61" t="s">
        <v>40</v>
      </c>
      <c r="N61">
        <v>4.66</v>
      </c>
      <c r="O61">
        <v>5.2</v>
      </c>
      <c r="P61">
        <v>0</v>
      </c>
      <c r="Q61">
        <v>53</v>
      </c>
      <c r="R61">
        <v>343</v>
      </c>
      <c r="S61">
        <v>0.80449999999999999</v>
      </c>
      <c r="T61">
        <v>0.80449999999999999</v>
      </c>
      <c r="U61">
        <v>64.5</v>
      </c>
      <c r="V61">
        <v>79</v>
      </c>
      <c r="W61">
        <v>80.5</v>
      </c>
      <c r="X61">
        <v>97.5</v>
      </c>
      <c r="Y61">
        <v>1.63499999999999</v>
      </c>
      <c r="Z61">
        <v>1.5960000000000001</v>
      </c>
      <c r="AA61">
        <v>1.1614</v>
      </c>
      <c r="AB61">
        <v>1.1815</v>
      </c>
      <c r="AC61">
        <v>0</v>
      </c>
    </row>
    <row r="62" spans="1:29" x14ac:dyDescent="0.25">
      <c r="A62">
        <v>353965</v>
      </c>
      <c r="B62">
        <v>69</v>
      </c>
      <c r="C62">
        <v>1</v>
      </c>
      <c r="D62" t="s">
        <v>41</v>
      </c>
      <c r="E62" t="s">
        <v>41</v>
      </c>
      <c r="F62">
        <v>0</v>
      </c>
      <c r="G62" t="s">
        <v>88</v>
      </c>
      <c r="H62" t="s">
        <v>85</v>
      </c>
      <c r="I62" t="s">
        <v>74</v>
      </c>
      <c r="J62" t="s">
        <v>109</v>
      </c>
      <c r="K62" t="s">
        <v>60</v>
      </c>
      <c r="L62" t="s">
        <v>41</v>
      </c>
      <c r="M62" t="s">
        <v>41</v>
      </c>
      <c r="N62">
        <v>5.19</v>
      </c>
      <c r="O62">
        <v>6.6</v>
      </c>
      <c r="P62">
        <v>0</v>
      </c>
      <c r="Q62">
        <v>71</v>
      </c>
      <c r="R62">
        <v>439</v>
      </c>
      <c r="S62">
        <v>0.5655</v>
      </c>
      <c r="T62">
        <v>0.5655</v>
      </c>
      <c r="U62">
        <v>52</v>
      </c>
      <c r="V62">
        <v>60.5</v>
      </c>
      <c r="W62">
        <v>92</v>
      </c>
      <c r="X62">
        <v>84.5</v>
      </c>
      <c r="Y62">
        <v>1.4815</v>
      </c>
      <c r="Z62">
        <v>1.581</v>
      </c>
      <c r="AA62">
        <v>0.72304999999999997</v>
      </c>
      <c r="AB62">
        <v>1.5474999999999901</v>
      </c>
      <c r="AC62">
        <v>0</v>
      </c>
    </row>
    <row r="63" spans="1:29" x14ac:dyDescent="0.25">
      <c r="A63">
        <v>408765</v>
      </c>
      <c r="B63">
        <v>71</v>
      </c>
      <c r="C63">
        <v>1</v>
      </c>
      <c r="D63" t="s">
        <v>41</v>
      </c>
      <c r="E63" t="s">
        <v>41</v>
      </c>
      <c r="F63">
        <v>0</v>
      </c>
      <c r="G63" t="s">
        <v>88</v>
      </c>
      <c r="H63" t="s">
        <v>72</v>
      </c>
      <c r="I63" t="s">
        <v>55</v>
      </c>
      <c r="J63" t="s">
        <v>78</v>
      </c>
      <c r="K63" t="s">
        <v>92</v>
      </c>
      <c r="L63" t="s">
        <v>41</v>
      </c>
      <c r="M63" t="s">
        <v>41</v>
      </c>
      <c r="N63">
        <v>3.89</v>
      </c>
      <c r="O63">
        <v>5.8</v>
      </c>
      <c r="P63">
        <v>4</v>
      </c>
      <c r="Q63">
        <v>80</v>
      </c>
      <c r="R63">
        <v>381</v>
      </c>
      <c r="S63">
        <v>0.74350000000000005</v>
      </c>
      <c r="T63">
        <v>0.74350000000000005</v>
      </c>
      <c r="U63">
        <v>59</v>
      </c>
      <c r="V63">
        <v>67</v>
      </c>
      <c r="W63">
        <v>79</v>
      </c>
      <c r="X63">
        <v>90.5</v>
      </c>
      <c r="Y63">
        <v>1.4239999999999999</v>
      </c>
      <c r="Z63">
        <v>1.5569999999999999</v>
      </c>
      <c r="AA63">
        <v>1.31535</v>
      </c>
      <c r="AB63">
        <v>1.47515</v>
      </c>
      <c r="AC63">
        <v>4</v>
      </c>
    </row>
    <row r="64" spans="1:29" x14ac:dyDescent="0.25">
      <c r="A64">
        <v>388944</v>
      </c>
      <c r="B64">
        <v>65</v>
      </c>
      <c r="C64">
        <v>1</v>
      </c>
      <c r="D64" t="s">
        <v>41</v>
      </c>
      <c r="E64" t="s">
        <v>41</v>
      </c>
      <c r="F64">
        <v>0</v>
      </c>
      <c r="G64" t="s">
        <v>42</v>
      </c>
      <c r="H64" t="s">
        <v>43</v>
      </c>
      <c r="I64" t="s">
        <v>83</v>
      </c>
      <c r="J64" t="s">
        <v>125</v>
      </c>
      <c r="K64" t="s">
        <v>43</v>
      </c>
      <c r="L64" t="s">
        <v>40</v>
      </c>
      <c r="M64" t="s">
        <v>41</v>
      </c>
      <c r="N64">
        <v>3.49</v>
      </c>
      <c r="O64">
        <v>5.3</v>
      </c>
      <c r="P64">
        <v>54</v>
      </c>
      <c r="Q64">
        <v>74</v>
      </c>
      <c r="R64">
        <v>475</v>
      </c>
      <c r="S64">
        <v>0.75049999999999994</v>
      </c>
      <c r="T64">
        <v>0.75049999999999994</v>
      </c>
      <c r="U64">
        <v>74.5</v>
      </c>
      <c r="V64">
        <v>67.5</v>
      </c>
      <c r="W64">
        <v>99</v>
      </c>
      <c r="X64">
        <v>104.5</v>
      </c>
      <c r="Y64">
        <v>1.6219999999999899</v>
      </c>
      <c r="Z64">
        <v>1.6120000000000001</v>
      </c>
      <c r="AA64">
        <v>0.84809999999999997</v>
      </c>
      <c r="AB64">
        <v>1.0883</v>
      </c>
      <c r="AC64">
        <v>54</v>
      </c>
    </row>
    <row r="65" spans="1:29" x14ac:dyDescent="0.25">
      <c r="A65">
        <v>407916</v>
      </c>
      <c r="B65">
        <v>59</v>
      </c>
      <c r="C65">
        <v>1</v>
      </c>
      <c r="D65" t="s">
        <v>40</v>
      </c>
      <c r="E65" t="s">
        <v>41</v>
      </c>
      <c r="F65">
        <v>0</v>
      </c>
      <c r="G65" t="s">
        <v>53</v>
      </c>
      <c r="H65" t="e">
        <v>#N/A</v>
      </c>
      <c r="I65" t="s">
        <v>51</v>
      </c>
      <c r="J65" t="s">
        <v>135</v>
      </c>
      <c r="K65" t="s">
        <v>72</v>
      </c>
      <c r="L65" t="s">
        <v>41</v>
      </c>
      <c r="M65" t="s">
        <v>41</v>
      </c>
      <c r="N65">
        <v>4.79</v>
      </c>
      <c r="O65">
        <v>5.7</v>
      </c>
      <c r="P65">
        <v>46</v>
      </c>
      <c r="Q65">
        <v>88</v>
      </c>
      <c r="R65">
        <v>278</v>
      </c>
      <c r="S65">
        <v>0.67949999999999999</v>
      </c>
      <c r="T65">
        <v>0.67949999999999999</v>
      </c>
      <c r="U65">
        <v>76.5</v>
      </c>
      <c r="V65">
        <v>76.5</v>
      </c>
      <c r="W65">
        <v>112.5</v>
      </c>
      <c r="X65">
        <v>137</v>
      </c>
      <c r="Y65">
        <v>1.6279999999999999</v>
      </c>
      <c r="Z65">
        <v>1.603</v>
      </c>
      <c r="AA65">
        <v>1.01</v>
      </c>
      <c r="AB65">
        <v>1.6494500000000001</v>
      </c>
      <c r="AC65">
        <v>46</v>
      </c>
    </row>
    <row r="66" spans="1:29" x14ac:dyDescent="0.25">
      <c r="A66">
        <v>397438</v>
      </c>
      <c r="B66">
        <v>61</v>
      </c>
      <c r="C66">
        <v>2</v>
      </c>
      <c r="D66" t="s">
        <v>40</v>
      </c>
      <c r="E66" t="s">
        <v>41</v>
      </c>
      <c r="F66">
        <v>0</v>
      </c>
      <c r="G66" t="s">
        <v>137</v>
      </c>
      <c r="H66" t="s">
        <v>54</v>
      </c>
      <c r="I66" t="s">
        <v>51</v>
      </c>
      <c r="J66" t="s">
        <v>68</v>
      </c>
      <c r="K66" t="s">
        <v>65</v>
      </c>
      <c r="L66" t="s">
        <v>41</v>
      </c>
      <c r="M66" t="s">
        <v>40</v>
      </c>
      <c r="N66">
        <v>3.14</v>
      </c>
      <c r="O66">
        <v>6.1</v>
      </c>
      <c r="P66">
        <v>0</v>
      </c>
      <c r="Q66">
        <v>53</v>
      </c>
      <c r="R66">
        <v>271</v>
      </c>
      <c r="S66">
        <v>0.59750000000000003</v>
      </c>
      <c r="T66">
        <v>0.59750000000000003</v>
      </c>
      <c r="U66">
        <v>50</v>
      </c>
      <c r="V66">
        <v>48.5</v>
      </c>
      <c r="W66">
        <v>83.5</v>
      </c>
      <c r="X66">
        <v>86</v>
      </c>
      <c r="Y66">
        <v>1.5549999999999999</v>
      </c>
      <c r="Z66">
        <v>1.61899999999999</v>
      </c>
      <c r="AA66">
        <v>1.1435999999999999</v>
      </c>
      <c r="AB66">
        <v>1.89245</v>
      </c>
      <c r="AC66">
        <v>0</v>
      </c>
    </row>
    <row r="67" spans="1:29" x14ac:dyDescent="0.25">
      <c r="A67">
        <v>408766</v>
      </c>
      <c r="B67">
        <v>54</v>
      </c>
      <c r="C67">
        <v>1</v>
      </c>
      <c r="D67" t="s">
        <v>41</v>
      </c>
      <c r="E67" t="s">
        <v>41</v>
      </c>
      <c r="F67">
        <v>0</v>
      </c>
      <c r="G67" t="s">
        <v>88</v>
      </c>
      <c r="H67" t="s">
        <v>95</v>
      </c>
      <c r="I67" t="s">
        <v>72</v>
      </c>
      <c r="J67" t="s">
        <v>138</v>
      </c>
      <c r="K67" t="s">
        <v>76</v>
      </c>
      <c r="L67" t="s">
        <v>40</v>
      </c>
      <c r="M67" t="s">
        <v>41</v>
      </c>
      <c r="N67">
        <v>2.8</v>
      </c>
      <c r="O67">
        <v>5.7</v>
      </c>
      <c r="P67">
        <v>0</v>
      </c>
      <c r="Q67">
        <v>60</v>
      </c>
      <c r="R67">
        <v>466</v>
      </c>
      <c r="S67">
        <v>0.68500000000000005</v>
      </c>
      <c r="T67">
        <v>0.68500000000000005</v>
      </c>
      <c r="U67">
        <v>64</v>
      </c>
      <c r="V67">
        <v>54</v>
      </c>
      <c r="W67">
        <v>94</v>
      </c>
      <c r="X67">
        <v>69</v>
      </c>
      <c r="Y67">
        <v>1.5014999999999901</v>
      </c>
      <c r="Z67">
        <v>1.5774999999999999</v>
      </c>
      <c r="AA67">
        <v>0.86755000000000004</v>
      </c>
      <c r="AB67">
        <v>0.96865000000000001</v>
      </c>
      <c r="AC67">
        <v>0</v>
      </c>
    </row>
    <row r="68" spans="1:29" x14ac:dyDescent="0.25">
      <c r="A68">
        <v>408768</v>
      </c>
      <c r="B68">
        <v>62</v>
      </c>
      <c r="C68">
        <v>1</v>
      </c>
      <c r="D68" t="s">
        <v>41</v>
      </c>
      <c r="E68" t="s">
        <v>40</v>
      </c>
      <c r="F68">
        <v>0</v>
      </c>
      <c r="G68" t="s">
        <v>53</v>
      </c>
      <c r="H68" t="s">
        <v>55</v>
      </c>
      <c r="I68" t="s">
        <v>67</v>
      </c>
      <c r="J68" t="s">
        <v>139</v>
      </c>
      <c r="K68" t="s">
        <v>83</v>
      </c>
      <c r="L68" t="s">
        <v>41</v>
      </c>
      <c r="M68" t="s">
        <v>40</v>
      </c>
      <c r="N68">
        <v>3.04</v>
      </c>
      <c r="O68">
        <v>4.9000000000000004</v>
      </c>
      <c r="P68">
        <v>0</v>
      </c>
      <c r="Q68">
        <v>63</v>
      </c>
      <c r="R68">
        <v>211</v>
      </c>
      <c r="S68">
        <v>0.78600000000000003</v>
      </c>
      <c r="T68">
        <v>0.78600000000000003</v>
      </c>
      <c r="U68">
        <v>71</v>
      </c>
      <c r="V68">
        <v>72</v>
      </c>
      <c r="W68">
        <v>92</v>
      </c>
      <c r="X68">
        <v>101.5</v>
      </c>
      <c r="Y68">
        <v>1.5585</v>
      </c>
      <c r="Z68">
        <v>1.6080000000000001</v>
      </c>
      <c r="AA68">
        <v>1.0281499999999999</v>
      </c>
      <c r="AB68">
        <v>1.3404499999999999</v>
      </c>
      <c r="AC68">
        <v>0</v>
      </c>
    </row>
    <row r="69" spans="1:29" x14ac:dyDescent="0.25">
      <c r="A69">
        <v>408764</v>
      </c>
      <c r="B69">
        <v>66</v>
      </c>
      <c r="C69">
        <v>2</v>
      </c>
      <c r="D69" t="s">
        <v>40</v>
      </c>
      <c r="E69" t="s">
        <v>41</v>
      </c>
      <c r="F69">
        <v>0</v>
      </c>
      <c r="G69" t="s">
        <v>133</v>
      </c>
      <c r="H69" t="s">
        <v>140</v>
      </c>
      <c r="I69" t="s">
        <v>55</v>
      </c>
      <c r="J69" t="s">
        <v>141</v>
      </c>
      <c r="K69" t="s">
        <v>101</v>
      </c>
      <c r="L69" t="s">
        <v>41</v>
      </c>
      <c r="M69" t="s">
        <v>41</v>
      </c>
      <c r="N69">
        <v>4.67</v>
      </c>
      <c r="O69">
        <v>11.2</v>
      </c>
      <c r="P69">
        <v>0</v>
      </c>
      <c r="Q69">
        <v>45</v>
      </c>
      <c r="R69">
        <v>244</v>
      </c>
      <c r="S69">
        <v>0.73499999999999999</v>
      </c>
      <c r="T69">
        <v>0.73499999999999999</v>
      </c>
      <c r="U69">
        <v>64.5</v>
      </c>
      <c r="V69">
        <v>57.5</v>
      </c>
      <c r="W69">
        <v>89.5</v>
      </c>
      <c r="X69">
        <v>88.5</v>
      </c>
      <c r="Y69">
        <v>1.615</v>
      </c>
      <c r="Z69">
        <v>1.63</v>
      </c>
      <c r="AA69">
        <v>1.0588500000000001</v>
      </c>
      <c r="AB69">
        <v>1.0016499999999999</v>
      </c>
      <c r="AC69">
        <v>0</v>
      </c>
    </row>
    <row r="70" spans="1:29" x14ac:dyDescent="0.25">
      <c r="A70">
        <v>266368</v>
      </c>
      <c r="B70">
        <v>58</v>
      </c>
      <c r="C70">
        <v>1</v>
      </c>
      <c r="D70" t="s">
        <v>40</v>
      </c>
      <c r="E70" t="s">
        <v>41</v>
      </c>
      <c r="F70">
        <v>0</v>
      </c>
      <c r="G70" t="s">
        <v>88</v>
      </c>
      <c r="H70" t="s">
        <v>80</v>
      </c>
      <c r="I70" t="s">
        <v>70</v>
      </c>
      <c r="J70" t="s">
        <v>90</v>
      </c>
      <c r="K70" t="s">
        <v>92</v>
      </c>
      <c r="L70" t="s">
        <v>40</v>
      </c>
      <c r="M70" t="s">
        <v>40</v>
      </c>
      <c r="N70">
        <v>6.72</v>
      </c>
      <c r="O70">
        <v>5.6</v>
      </c>
      <c r="P70">
        <v>4</v>
      </c>
      <c r="Q70">
        <v>68</v>
      </c>
      <c r="R70">
        <v>408</v>
      </c>
      <c r="S70">
        <v>0.71550000000000002</v>
      </c>
      <c r="T70">
        <v>0.71550000000000002</v>
      </c>
      <c r="U70">
        <v>67</v>
      </c>
      <c r="V70">
        <v>67</v>
      </c>
      <c r="W70">
        <v>93.5</v>
      </c>
      <c r="X70">
        <v>117</v>
      </c>
      <c r="Y70">
        <v>1.4504999999999999</v>
      </c>
      <c r="Z70">
        <v>1.514</v>
      </c>
      <c r="AA70">
        <v>0.67949999999999999</v>
      </c>
      <c r="AB70">
        <v>1.02105</v>
      </c>
      <c r="AC70">
        <v>4</v>
      </c>
    </row>
    <row r="71" spans="1:29" x14ac:dyDescent="0.25">
      <c r="A71">
        <v>243686</v>
      </c>
      <c r="B71">
        <v>60</v>
      </c>
      <c r="C71">
        <v>1</v>
      </c>
      <c r="D71" t="s">
        <v>41</v>
      </c>
      <c r="E71" t="s">
        <v>41</v>
      </c>
      <c r="F71">
        <v>0</v>
      </c>
      <c r="G71" t="s">
        <v>88</v>
      </c>
      <c r="H71" t="s">
        <v>55</v>
      </c>
      <c r="I71" t="s">
        <v>108</v>
      </c>
      <c r="J71" t="s">
        <v>106</v>
      </c>
      <c r="K71" t="s">
        <v>112</v>
      </c>
      <c r="L71" t="s">
        <v>41</v>
      </c>
      <c r="M71" t="s">
        <v>40</v>
      </c>
      <c r="N71">
        <v>3.51</v>
      </c>
      <c r="O71">
        <v>4.7</v>
      </c>
      <c r="P71">
        <v>80</v>
      </c>
      <c r="Q71">
        <v>79</v>
      </c>
      <c r="R71">
        <v>301</v>
      </c>
      <c r="S71">
        <v>0.71849999999999903</v>
      </c>
      <c r="T71">
        <v>0.71849999999999903</v>
      </c>
      <c r="U71">
        <v>68</v>
      </c>
      <c r="V71">
        <v>58.5</v>
      </c>
      <c r="W71">
        <v>96.5</v>
      </c>
      <c r="X71">
        <v>109</v>
      </c>
      <c r="Y71">
        <v>1.5329999999999899</v>
      </c>
      <c r="Z71">
        <v>1.61299999999999</v>
      </c>
      <c r="AA71">
        <v>0.70229999999999904</v>
      </c>
      <c r="AB71">
        <v>2.0319500000000001</v>
      </c>
      <c r="AC71">
        <v>80</v>
      </c>
    </row>
    <row r="72" spans="1:29" x14ac:dyDescent="0.25">
      <c r="A72">
        <v>408739</v>
      </c>
      <c r="B72">
        <v>64</v>
      </c>
      <c r="C72">
        <v>2</v>
      </c>
      <c r="D72" t="s">
        <v>40</v>
      </c>
      <c r="E72" t="s">
        <v>40</v>
      </c>
      <c r="F72">
        <v>0</v>
      </c>
      <c r="G72" t="s">
        <v>61</v>
      </c>
      <c r="H72" t="s">
        <v>62</v>
      </c>
      <c r="I72" t="s">
        <v>108</v>
      </c>
      <c r="J72" t="s">
        <v>90</v>
      </c>
      <c r="K72" t="s">
        <v>44</v>
      </c>
      <c r="L72" t="s">
        <v>41</v>
      </c>
      <c r="M72" t="s">
        <v>41</v>
      </c>
      <c r="N72">
        <v>3.24</v>
      </c>
      <c r="O72">
        <v>6.6</v>
      </c>
      <c r="P72">
        <v>0</v>
      </c>
      <c r="Q72">
        <v>59</v>
      </c>
      <c r="R72">
        <v>309</v>
      </c>
      <c r="S72">
        <v>0.65649999999999997</v>
      </c>
      <c r="T72">
        <v>0.65649999999999997</v>
      </c>
      <c r="U72">
        <v>74</v>
      </c>
      <c r="V72">
        <v>84.5</v>
      </c>
      <c r="W72">
        <v>114</v>
      </c>
      <c r="X72">
        <v>94.5</v>
      </c>
      <c r="Y72">
        <v>1.5429999999999999</v>
      </c>
      <c r="Z72">
        <v>1.6005</v>
      </c>
      <c r="AA72">
        <v>0.92049999999999998</v>
      </c>
      <c r="AB72">
        <v>1.39055</v>
      </c>
      <c r="AC72">
        <v>0</v>
      </c>
    </row>
    <row r="73" spans="1:29" x14ac:dyDescent="0.25">
      <c r="A73">
        <v>408815</v>
      </c>
      <c r="B73">
        <v>56</v>
      </c>
      <c r="C73">
        <v>2</v>
      </c>
      <c r="D73" t="s">
        <v>40</v>
      </c>
      <c r="E73" t="s">
        <v>40</v>
      </c>
      <c r="F73">
        <v>0</v>
      </c>
      <c r="G73" t="s">
        <v>87</v>
      </c>
      <c r="H73" t="s">
        <v>67</v>
      </c>
      <c r="I73" t="s">
        <v>83</v>
      </c>
      <c r="J73" t="s">
        <v>71</v>
      </c>
      <c r="K73" t="s">
        <v>43</v>
      </c>
      <c r="L73" t="s">
        <v>40</v>
      </c>
      <c r="M73" t="s">
        <v>41</v>
      </c>
      <c r="N73">
        <v>3.25</v>
      </c>
      <c r="O73">
        <v>5.6</v>
      </c>
      <c r="P73">
        <v>0</v>
      </c>
      <c r="Q73">
        <v>57</v>
      </c>
      <c r="R73">
        <v>308</v>
      </c>
      <c r="S73">
        <v>0.61349999999999905</v>
      </c>
      <c r="T73">
        <v>0.61349999999999905</v>
      </c>
      <c r="U73">
        <v>64</v>
      </c>
      <c r="V73">
        <v>73.5</v>
      </c>
      <c r="W73">
        <v>107</v>
      </c>
      <c r="X73">
        <v>82</v>
      </c>
      <c r="Y73">
        <v>1.33699999999999</v>
      </c>
      <c r="Z73">
        <v>1.4389999999999901</v>
      </c>
      <c r="AA73">
        <v>0.92349999999999999</v>
      </c>
      <c r="AB73">
        <v>1.4921</v>
      </c>
      <c r="AC73">
        <v>0</v>
      </c>
    </row>
    <row r="74" spans="1:29" x14ac:dyDescent="0.25">
      <c r="A74">
        <v>408827</v>
      </c>
      <c r="B74">
        <v>58</v>
      </c>
      <c r="C74">
        <v>1</v>
      </c>
      <c r="D74" t="s">
        <v>40</v>
      </c>
      <c r="E74" t="s">
        <v>41</v>
      </c>
      <c r="F74">
        <v>0</v>
      </c>
      <c r="G74" t="s">
        <v>88</v>
      </c>
      <c r="H74" t="s">
        <v>76</v>
      </c>
      <c r="I74" t="s">
        <v>51</v>
      </c>
      <c r="J74" t="s">
        <v>66</v>
      </c>
      <c r="K74" t="s">
        <v>51</v>
      </c>
      <c r="L74" t="s">
        <v>41</v>
      </c>
      <c r="M74" t="s">
        <v>41</v>
      </c>
      <c r="N74">
        <v>5.96</v>
      </c>
      <c r="O74">
        <v>11</v>
      </c>
      <c r="P74">
        <v>8</v>
      </c>
      <c r="Q74">
        <v>78</v>
      </c>
      <c r="R74">
        <v>236</v>
      </c>
      <c r="S74">
        <v>0.628</v>
      </c>
      <c r="T74">
        <v>0.628</v>
      </c>
      <c r="U74">
        <v>56.5</v>
      </c>
      <c r="V74">
        <v>52</v>
      </c>
      <c r="W74">
        <v>90</v>
      </c>
      <c r="X74">
        <v>85</v>
      </c>
      <c r="Y74">
        <v>1.5449999999999999</v>
      </c>
      <c r="Z74">
        <v>1.5954999999999899</v>
      </c>
      <c r="AA74">
        <v>0.77534999999999998</v>
      </c>
      <c r="AB74">
        <v>1.1791499999999999</v>
      </c>
      <c r="AC74">
        <v>8</v>
      </c>
    </row>
    <row r="75" spans="1:29" x14ac:dyDescent="0.25">
      <c r="A75">
        <v>408296</v>
      </c>
      <c r="B75">
        <v>36</v>
      </c>
      <c r="C75">
        <v>1</v>
      </c>
      <c r="D75" t="s">
        <v>41</v>
      </c>
      <c r="E75" t="s">
        <v>40</v>
      </c>
      <c r="F75">
        <v>0</v>
      </c>
      <c r="G75" t="s">
        <v>73</v>
      </c>
      <c r="H75" t="s">
        <v>92</v>
      </c>
      <c r="I75" t="s">
        <v>55</v>
      </c>
      <c r="J75" t="s">
        <v>142</v>
      </c>
      <c r="K75" t="s">
        <v>89</v>
      </c>
      <c r="L75" t="s">
        <v>41</v>
      </c>
      <c r="M75" t="s">
        <v>40</v>
      </c>
      <c r="N75">
        <v>2.82</v>
      </c>
      <c r="O75">
        <v>5.4</v>
      </c>
      <c r="P75">
        <v>88</v>
      </c>
      <c r="Q75">
        <v>103</v>
      </c>
      <c r="R75">
        <v>346</v>
      </c>
      <c r="S75">
        <v>0.68100000000000005</v>
      </c>
      <c r="T75">
        <v>0.68100000000000005</v>
      </c>
      <c r="U75">
        <v>57</v>
      </c>
      <c r="V75">
        <v>52.5</v>
      </c>
      <c r="W75">
        <v>84.5</v>
      </c>
      <c r="X75">
        <v>75.5</v>
      </c>
      <c r="Y75">
        <v>1.696</v>
      </c>
      <c r="Z75">
        <v>1.6439999999999999</v>
      </c>
      <c r="AA75">
        <v>1.10015</v>
      </c>
      <c r="AB75">
        <v>1.1736500000000001</v>
      </c>
      <c r="AC75">
        <v>88</v>
      </c>
    </row>
    <row r="76" spans="1:29" x14ac:dyDescent="0.25">
      <c r="A76">
        <v>329742</v>
      </c>
      <c r="B76">
        <v>68</v>
      </c>
      <c r="C76">
        <v>2</v>
      </c>
      <c r="D76" t="s">
        <v>40</v>
      </c>
      <c r="E76" t="s">
        <v>41</v>
      </c>
      <c r="F76">
        <v>0</v>
      </c>
      <c r="G76" t="s">
        <v>61</v>
      </c>
      <c r="H76" t="s">
        <v>44</v>
      </c>
      <c r="I76" t="s">
        <v>55</v>
      </c>
      <c r="J76" t="s">
        <v>90</v>
      </c>
      <c r="K76" t="s">
        <v>67</v>
      </c>
      <c r="L76" t="s">
        <v>40</v>
      </c>
      <c r="M76" t="s">
        <v>40</v>
      </c>
      <c r="N76">
        <v>3.45</v>
      </c>
      <c r="O76">
        <v>5.5</v>
      </c>
      <c r="P76">
        <v>36</v>
      </c>
      <c r="Q76">
        <v>64</v>
      </c>
      <c r="R76">
        <v>325</v>
      </c>
      <c r="S76">
        <v>0.71049999999999902</v>
      </c>
      <c r="T76">
        <v>0.71049999999999902</v>
      </c>
      <c r="U76">
        <v>55.5</v>
      </c>
      <c r="V76">
        <v>58.5</v>
      </c>
      <c r="W76">
        <v>77.5</v>
      </c>
      <c r="X76">
        <v>87</v>
      </c>
      <c r="Y76">
        <v>1.532</v>
      </c>
      <c r="Z76">
        <v>1.53649999999999</v>
      </c>
      <c r="AA76">
        <v>0.74880000000000002</v>
      </c>
      <c r="AB76">
        <v>1.2319499999999901</v>
      </c>
      <c r="AC76">
        <v>36</v>
      </c>
    </row>
    <row r="77" spans="1:29" x14ac:dyDescent="0.25">
      <c r="A77">
        <v>286044</v>
      </c>
      <c r="B77">
        <v>81</v>
      </c>
      <c r="C77">
        <v>1</v>
      </c>
      <c r="D77" t="s">
        <v>41</v>
      </c>
      <c r="E77" t="s">
        <v>40</v>
      </c>
      <c r="F77">
        <v>0</v>
      </c>
      <c r="G77" t="s">
        <v>87</v>
      </c>
      <c r="H77" t="s">
        <v>101</v>
      </c>
      <c r="I77" t="s">
        <v>51</v>
      </c>
      <c r="J77" t="s">
        <v>93</v>
      </c>
      <c r="K77" t="s">
        <v>70</v>
      </c>
      <c r="L77" t="s">
        <v>41</v>
      </c>
      <c r="M77" t="s">
        <v>41</v>
      </c>
      <c r="N77">
        <v>6.5</v>
      </c>
      <c r="O77">
        <v>13.6</v>
      </c>
      <c r="P77">
        <v>38</v>
      </c>
      <c r="Q77">
        <v>94</v>
      </c>
      <c r="R77">
        <v>373</v>
      </c>
      <c r="S77">
        <v>0.59699999999999998</v>
      </c>
      <c r="T77">
        <v>0.59699999999999998</v>
      </c>
      <c r="U77">
        <v>58</v>
      </c>
      <c r="V77">
        <v>66.5</v>
      </c>
      <c r="W77">
        <v>97</v>
      </c>
      <c r="X77">
        <v>113</v>
      </c>
      <c r="Y77">
        <v>1.2875000000000001</v>
      </c>
      <c r="Z77">
        <v>1.4384999999999999</v>
      </c>
      <c r="AA77">
        <v>0.65229999999999999</v>
      </c>
      <c r="AB77">
        <v>1.1818499999999901</v>
      </c>
      <c r="AC77">
        <v>38</v>
      </c>
    </row>
    <row r="78" spans="1:29" x14ac:dyDescent="0.25">
      <c r="A78">
        <v>408848</v>
      </c>
      <c r="B78">
        <v>46</v>
      </c>
      <c r="C78">
        <v>1</v>
      </c>
      <c r="D78" t="s">
        <v>40</v>
      </c>
      <c r="E78" t="s">
        <v>41</v>
      </c>
      <c r="F78">
        <v>0</v>
      </c>
      <c r="G78" t="s">
        <v>53</v>
      </c>
      <c r="H78" t="s">
        <v>49</v>
      </c>
      <c r="I78" t="s">
        <v>55</v>
      </c>
      <c r="J78" t="s">
        <v>123</v>
      </c>
      <c r="K78" t="s">
        <v>117</v>
      </c>
      <c r="L78" t="s">
        <v>40</v>
      </c>
      <c r="M78" t="s">
        <v>40</v>
      </c>
      <c r="N78">
        <v>4.8600000000000003</v>
      </c>
      <c r="O78">
        <v>7.1</v>
      </c>
      <c r="P78">
        <v>0</v>
      </c>
      <c r="Q78">
        <v>60</v>
      </c>
      <c r="R78">
        <v>361</v>
      </c>
      <c r="S78">
        <v>0.61099999999999999</v>
      </c>
      <c r="T78">
        <v>0.61099999999999999</v>
      </c>
      <c r="U78">
        <v>59</v>
      </c>
      <c r="V78">
        <v>63</v>
      </c>
      <c r="W78">
        <v>97</v>
      </c>
      <c r="X78">
        <v>102</v>
      </c>
      <c r="Y78">
        <v>1.5609999999999999</v>
      </c>
      <c r="Z78">
        <v>1.6019999999999901</v>
      </c>
      <c r="AA78">
        <v>0.82279999999999998</v>
      </c>
      <c r="AB78">
        <v>1.3426</v>
      </c>
      <c r="AC78">
        <v>0</v>
      </c>
    </row>
    <row r="79" spans="1:29" x14ac:dyDescent="0.25">
      <c r="A79">
        <v>382724</v>
      </c>
      <c r="B79">
        <v>69</v>
      </c>
      <c r="C79">
        <v>2</v>
      </c>
      <c r="D79" t="s">
        <v>40</v>
      </c>
      <c r="E79" t="s">
        <v>41</v>
      </c>
      <c r="F79">
        <v>0</v>
      </c>
      <c r="G79" t="s">
        <v>87</v>
      </c>
      <c r="H79" t="s">
        <v>80</v>
      </c>
      <c r="I79" t="s">
        <v>83</v>
      </c>
      <c r="J79" t="s">
        <v>143</v>
      </c>
      <c r="K79" t="s">
        <v>54</v>
      </c>
      <c r="L79" t="s">
        <v>41</v>
      </c>
      <c r="M79" t="s">
        <v>40</v>
      </c>
      <c r="N79">
        <v>4.63</v>
      </c>
      <c r="O79">
        <v>7.7</v>
      </c>
      <c r="P79">
        <v>10</v>
      </c>
      <c r="Q79">
        <v>83</v>
      </c>
      <c r="R79">
        <v>396</v>
      </c>
      <c r="S79">
        <v>0.73599999999999999</v>
      </c>
      <c r="T79">
        <v>0.73599999999999999</v>
      </c>
      <c r="U79">
        <v>70.5</v>
      </c>
      <c r="V79">
        <v>65.5</v>
      </c>
      <c r="W79">
        <v>94</v>
      </c>
      <c r="X79">
        <v>121</v>
      </c>
      <c r="Y79">
        <v>1.54199999999999</v>
      </c>
      <c r="Z79">
        <v>1.6419999999999999</v>
      </c>
      <c r="AA79">
        <v>1.02485</v>
      </c>
      <c r="AB79">
        <v>2.0671499999999998</v>
      </c>
      <c r="AC79">
        <v>10</v>
      </c>
    </row>
    <row r="80" spans="1:29" x14ac:dyDescent="0.25">
      <c r="A80">
        <v>165854</v>
      </c>
      <c r="B80">
        <v>63</v>
      </c>
      <c r="C80">
        <v>2</v>
      </c>
      <c r="D80" t="s">
        <v>40</v>
      </c>
      <c r="E80" t="s">
        <v>41</v>
      </c>
      <c r="F80">
        <v>0</v>
      </c>
      <c r="G80" t="s">
        <v>107</v>
      </c>
      <c r="H80" t="s">
        <v>128</v>
      </c>
      <c r="I80" t="s">
        <v>55</v>
      </c>
      <c r="J80" t="s">
        <v>45</v>
      </c>
      <c r="K80" t="s">
        <v>83</v>
      </c>
      <c r="L80" t="s">
        <v>40</v>
      </c>
      <c r="M80" t="s">
        <v>40</v>
      </c>
      <c r="N80">
        <v>4.2300000000000004</v>
      </c>
      <c r="O80">
        <v>4.4000000000000004</v>
      </c>
      <c r="P80">
        <v>4</v>
      </c>
      <c r="Q80">
        <v>56</v>
      </c>
      <c r="R80">
        <v>255</v>
      </c>
      <c r="S80">
        <v>0.84450000000000003</v>
      </c>
      <c r="T80">
        <v>0.84450000000000003</v>
      </c>
      <c r="U80">
        <v>66</v>
      </c>
      <c r="V80">
        <v>59</v>
      </c>
      <c r="W80">
        <v>80.5</v>
      </c>
      <c r="X80">
        <v>68.5</v>
      </c>
      <c r="Y80">
        <v>1.4059999999999999</v>
      </c>
      <c r="Z80">
        <v>1.40949999999999</v>
      </c>
      <c r="AA80">
        <v>0.62895000000000001</v>
      </c>
      <c r="AB80">
        <v>0.90799999999999903</v>
      </c>
      <c r="AC80">
        <v>4</v>
      </c>
    </row>
    <row r="81" spans="1:29" x14ac:dyDescent="0.25">
      <c r="A81">
        <v>408409</v>
      </c>
      <c r="B81">
        <v>51</v>
      </c>
      <c r="C81">
        <v>1</v>
      </c>
      <c r="D81" t="s">
        <v>41</v>
      </c>
      <c r="E81" t="s">
        <v>41</v>
      </c>
      <c r="F81">
        <v>0</v>
      </c>
      <c r="G81" t="s">
        <v>73</v>
      </c>
      <c r="H81" t="s">
        <v>72</v>
      </c>
      <c r="I81" t="s">
        <v>74</v>
      </c>
      <c r="J81" t="s">
        <v>75</v>
      </c>
      <c r="K81" t="s">
        <v>76</v>
      </c>
      <c r="L81" t="s">
        <v>41</v>
      </c>
      <c r="M81" t="s">
        <v>41</v>
      </c>
      <c r="N81">
        <v>3.18</v>
      </c>
      <c r="O81">
        <v>5.2</v>
      </c>
      <c r="P81">
        <v>6</v>
      </c>
      <c r="Q81">
        <v>118</v>
      </c>
      <c r="R81">
        <v>390</v>
      </c>
      <c r="S81">
        <v>0.58099999999999996</v>
      </c>
      <c r="T81">
        <v>0.58099999999999996</v>
      </c>
      <c r="U81">
        <v>67</v>
      </c>
      <c r="V81">
        <v>71</v>
      </c>
      <c r="W81">
        <v>115.5</v>
      </c>
      <c r="X81">
        <v>118</v>
      </c>
      <c r="Y81">
        <v>1.516</v>
      </c>
      <c r="Z81">
        <v>1.5620000000000001</v>
      </c>
      <c r="AA81">
        <v>1.2639499999999999</v>
      </c>
      <c r="AB81">
        <v>1.4377500000000001</v>
      </c>
      <c r="AC81">
        <v>6</v>
      </c>
    </row>
    <row r="82" spans="1:29" x14ac:dyDescent="0.25">
      <c r="A82">
        <v>302971</v>
      </c>
      <c r="B82">
        <v>69</v>
      </c>
      <c r="C82">
        <v>2</v>
      </c>
      <c r="D82" t="s">
        <v>40</v>
      </c>
      <c r="E82" t="s">
        <v>41</v>
      </c>
      <c r="F82">
        <v>0</v>
      </c>
      <c r="G82" t="s">
        <v>133</v>
      </c>
      <c r="H82" t="s">
        <v>145</v>
      </c>
      <c r="I82" t="s">
        <v>55</v>
      </c>
      <c r="J82" t="s">
        <v>106</v>
      </c>
      <c r="K82" t="s">
        <v>58</v>
      </c>
      <c r="L82" t="s">
        <v>41</v>
      </c>
      <c r="M82" t="s">
        <v>41</v>
      </c>
      <c r="N82">
        <v>5.29</v>
      </c>
      <c r="O82">
        <v>6</v>
      </c>
      <c r="P82">
        <v>0</v>
      </c>
      <c r="Q82">
        <v>69</v>
      </c>
      <c r="R82">
        <v>232</v>
      </c>
      <c r="S82">
        <v>0.80649999999999999</v>
      </c>
      <c r="T82">
        <v>0.80649999999999999</v>
      </c>
      <c r="U82">
        <v>83</v>
      </c>
      <c r="V82">
        <v>73</v>
      </c>
      <c r="W82">
        <v>104</v>
      </c>
      <c r="X82">
        <v>97</v>
      </c>
      <c r="Y82">
        <v>1.351</v>
      </c>
      <c r="Z82">
        <v>1.3979999999999999</v>
      </c>
      <c r="AA82">
        <v>0.89785000000000004</v>
      </c>
      <c r="AB82">
        <v>1.5095000000000001</v>
      </c>
      <c r="AC82">
        <v>0</v>
      </c>
    </row>
    <row r="83" spans="1:29" x14ac:dyDescent="0.25">
      <c r="A83">
        <v>408941</v>
      </c>
      <c r="B83">
        <v>59</v>
      </c>
      <c r="C83">
        <v>1</v>
      </c>
      <c r="D83" t="s">
        <v>40</v>
      </c>
      <c r="E83" t="s">
        <v>41</v>
      </c>
      <c r="F83">
        <v>0</v>
      </c>
      <c r="G83" t="s">
        <v>88</v>
      </c>
      <c r="H83" t="s">
        <v>54</v>
      </c>
      <c r="I83" t="s">
        <v>80</v>
      </c>
      <c r="J83" t="s">
        <v>78</v>
      </c>
      <c r="K83" t="s">
        <v>58</v>
      </c>
      <c r="L83" t="s">
        <v>41</v>
      </c>
      <c r="M83" t="s">
        <v>41</v>
      </c>
      <c r="N83">
        <v>4.17</v>
      </c>
      <c r="O83">
        <v>6.7</v>
      </c>
      <c r="P83">
        <v>102</v>
      </c>
      <c r="Q83">
        <v>75</v>
      </c>
      <c r="R83">
        <v>270</v>
      </c>
      <c r="S83">
        <v>0.86850000000000005</v>
      </c>
      <c r="T83">
        <v>0.86850000000000005</v>
      </c>
      <c r="U83">
        <v>63</v>
      </c>
      <c r="V83">
        <v>53.5</v>
      </c>
      <c r="W83">
        <v>77.5</v>
      </c>
      <c r="X83">
        <v>75</v>
      </c>
      <c r="Y83">
        <v>1.5605</v>
      </c>
      <c r="Z83">
        <v>1.637</v>
      </c>
      <c r="AA83">
        <v>1.0068999999999999</v>
      </c>
      <c r="AB83">
        <v>1.6578999999999999</v>
      </c>
      <c r="AC83">
        <v>102</v>
      </c>
    </row>
    <row r="84" spans="1:29" x14ac:dyDescent="0.25">
      <c r="A84">
        <v>352163</v>
      </c>
      <c r="B84">
        <v>67</v>
      </c>
      <c r="C84">
        <v>2</v>
      </c>
      <c r="D84" t="s">
        <v>40</v>
      </c>
      <c r="E84" t="s">
        <v>40</v>
      </c>
      <c r="F84">
        <v>0</v>
      </c>
      <c r="G84" t="s">
        <v>133</v>
      </c>
      <c r="H84" t="s">
        <v>146</v>
      </c>
      <c r="I84" t="s">
        <v>51</v>
      </c>
      <c r="J84" t="s">
        <v>141</v>
      </c>
      <c r="K84" t="s">
        <v>54</v>
      </c>
      <c r="L84" t="s">
        <v>40</v>
      </c>
      <c r="M84" t="s">
        <v>40</v>
      </c>
      <c r="N84">
        <v>4.76</v>
      </c>
      <c r="O84">
        <v>4.5</v>
      </c>
      <c r="P84">
        <v>6</v>
      </c>
      <c r="Q84">
        <v>37</v>
      </c>
      <c r="R84">
        <v>241</v>
      </c>
      <c r="S84">
        <v>0.85550000000000004</v>
      </c>
      <c r="T84">
        <v>0.85550000000000004</v>
      </c>
      <c r="U84">
        <v>51</v>
      </c>
      <c r="V84">
        <v>57</v>
      </c>
      <c r="W84">
        <v>60</v>
      </c>
      <c r="X84">
        <v>78.5</v>
      </c>
      <c r="Y84">
        <v>1.476</v>
      </c>
      <c r="Z84">
        <v>1.5194999999999901</v>
      </c>
      <c r="AA84">
        <v>1.1697500000000001</v>
      </c>
      <c r="AB84">
        <v>1.0258499999999999</v>
      </c>
      <c r="AC84">
        <v>6</v>
      </c>
    </row>
    <row r="85" spans="1:29" x14ac:dyDescent="0.25">
      <c r="A85">
        <v>364873</v>
      </c>
      <c r="B85">
        <v>46</v>
      </c>
      <c r="C85">
        <v>1</v>
      </c>
      <c r="D85" t="s">
        <v>41</v>
      </c>
      <c r="E85" t="s">
        <v>41</v>
      </c>
      <c r="F85">
        <v>0</v>
      </c>
      <c r="G85" t="s">
        <v>88</v>
      </c>
      <c r="H85" t="s">
        <v>117</v>
      </c>
      <c r="I85" t="s">
        <v>51</v>
      </c>
      <c r="J85" t="s">
        <v>59</v>
      </c>
      <c r="K85" t="s">
        <v>69</v>
      </c>
      <c r="L85" t="s">
        <v>41</v>
      </c>
      <c r="M85" t="s">
        <v>41</v>
      </c>
      <c r="N85">
        <v>2.85</v>
      </c>
      <c r="O85">
        <v>6.6</v>
      </c>
      <c r="P85">
        <v>72</v>
      </c>
      <c r="Q85">
        <v>79</v>
      </c>
      <c r="R85">
        <v>273</v>
      </c>
      <c r="S85">
        <v>0.87450000000000006</v>
      </c>
      <c r="T85">
        <v>0.87450000000000006</v>
      </c>
      <c r="U85">
        <v>80</v>
      </c>
      <c r="V85">
        <v>67.5</v>
      </c>
      <c r="W85">
        <v>95.5</v>
      </c>
      <c r="X85">
        <v>102.5</v>
      </c>
      <c r="Y85">
        <v>1.5859999999999901</v>
      </c>
      <c r="Z85">
        <v>1.623</v>
      </c>
      <c r="AA85">
        <v>0.83189999999999997</v>
      </c>
      <c r="AB85">
        <v>1.1637</v>
      </c>
      <c r="AC85">
        <v>72</v>
      </c>
    </row>
    <row r="86" spans="1:29" x14ac:dyDescent="0.25">
      <c r="A86">
        <v>294920</v>
      </c>
      <c r="B86">
        <v>45</v>
      </c>
      <c r="C86">
        <v>1</v>
      </c>
      <c r="D86" t="s">
        <v>41</v>
      </c>
      <c r="E86" t="s">
        <v>41</v>
      </c>
      <c r="F86">
        <v>0</v>
      </c>
      <c r="G86" t="s">
        <v>133</v>
      </c>
      <c r="H86" t="s">
        <v>80</v>
      </c>
      <c r="I86" t="s">
        <v>55</v>
      </c>
      <c r="J86" t="s">
        <v>47</v>
      </c>
      <c r="K86" t="s">
        <v>147</v>
      </c>
      <c r="L86" t="s">
        <v>41</v>
      </c>
      <c r="M86" t="s">
        <v>40</v>
      </c>
      <c r="N86">
        <v>2.96</v>
      </c>
      <c r="O86">
        <v>6</v>
      </c>
      <c r="P86">
        <v>60</v>
      </c>
      <c r="Q86">
        <v>63</v>
      </c>
      <c r="R86">
        <v>401</v>
      </c>
      <c r="S86">
        <v>0.65849999999999997</v>
      </c>
      <c r="T86">
        <v>0.65849999999999997</v>
      </c>
      <c r="U86">
        <v>58.5</v>
      </c>
      <c r="V86">
        <v>50.5</v>
      </c>
      <c r="W86">
        <v>91</v>
      </c>
      <c r="X86">
        <v>100</v>
      </c>
      <c r="Y86">
        <v>1.579</v>
      </c>
      <c r="Z86">
        <v>1.6585000000000001</v>
      </c>
      <c r="AA86">
        <v>1.3018999999999901</v>
      </c>
      <c r="AB86">
        <v>1.1144000000000001</v>
      </c>
      <c r="AC86">
        <v>60</v>
      </c>
    </row>
    <row r="87" spans="1:29" x14ac:dyDescent="0.25">
      <c r="A87">
        <v>61001</v>
      </c>
      <c r="B87">
        <v>47</v>
      </c>
      <c r="C87">
        <v>2</v>
      </c>
      <c r="D87" t="s">
        <v>40</v>
      </c>
      <c r="E87" t="s">
        <v>40</v>
      </c>
      <c r="F87">
        <v>0</v>
      </c>
      <c r="G87" t="s">
        <v>88</v>
      </c>
      <c r="H87" t="s">
        <v>43</v>
      </c>
      <c r="I87" t="s">
        <v>80</v>
      </c>
      <c r="J87" t="s">
        <v>61</v>
      </c>
      <c r="K87" t="s">
        <v>60</v>
      </c>
      <c r="L87" t="s">
        <v>40</v>
      </c>
      <c r="M87" t="s">
        <v>41</v>
      </c>
      <c r="N87">
        <v>3.21</v>
      </c>
      <c r="O87">
        <v>6.2</v>
      </c>
      <c r="P87">
        <v>10</v>
      </c>
      <c r="Q87">
        <v>59</v>
      </c>
      <c r="R87">
        <v>331</v>
      </c>
      <c r="S87">
        <v>0.70350000000000001</v>
      </c>
      <c r="T87">
        <v>0.70350000000000001</v>
      </c>
      <c r="U87">
        <v>56</v>
      </c>
      <c r="V87">
        <v>52.5</v>
      </c>
      <c r="W87">
        <v>79.5</v>
      </c>
      <c r="X87">
        <v>92.5</v>
      </c>
      <c r="Y87">
        <v>1.6484999999999901</v>
      </c>
      <c r="Z87">
        <v>1.63299999999999</v>
      </c>
      <c r="AA87">
        <v>1.03715</v>
      </c>
      <c r="AB87">
        <v>1.3985000000000001</v>
      </c>
      <c r="AC87">
        <v>10</v>
      </c>
    </row>
    <row r="88" spans="1:29" x14ac:dyDescent="0.25">
      <c r="A88">
        <v>408951</v>
      </c>
      <c r="B88">
        <v>64</v>
      </c>
      <c r="C88">
        <v>1</v>
      </c>
      <c r="D88" t="s">
        <v>41</v>
      </c>
      <c r="E88" t="s">
        <v>41</v>
      </c>
      <c r="F88">
        <v>0</v>
      </c>
      <c r="G88" t="s">
        <v>73</v>
      </c>
      <c r="H88" t="s">
        <v>70</v>
      </c>
      <c r="I88" t="s">
        <v>67</v>
      </c>
      <c r="J88" t="s">
        <v>68</v>
      </c>
      <c r="K88" t="s">
        <v>55</v>
      </c>
      <c r="L88" t="s">
        <v>41</v>
      </c>
      <c r="M88" t="s">
        <v>41</v>
      </c>
      <c r="N88">
        <v>4.04</v>
      </c>
      <c r="O88">
        <v>7.7</v>
      </c>
      <c r="P88">
        <v>16</v>
      </c>
      <c r="Q88">
        <v>44</v>
      </c>
      <c r="R88">
        <v>317</v>
      </c>
      <c r="S88">
        <v>0.63449999999999995</v>
      </c>
      <c r="T88">
        <v>0.63449999999999995</v>
      </c>
      <c r="U88">
        <v>77.5</v>
      </c>
      <c r="V88">
        <v>73.5</v>
      </c>
      <c r="W88">
        <v>124</v>
      </c>
      <c r="X88">
        <v>120</v>
      </c>
      <c r="Y88">
        <v>1.462</v>
      </c>
      <c r="Z88">
        <v>1.50049999999999</v>
      </c>
      <c r="AA88">
        <v>0.83719999999999895</v>
      </c>
      <c r="AB88">
        <v>1.58755</v>
      </c>
      <c r="AC88">
        <v>16</v>
      </c>
    </row>
    <row r="89" spans="1:29" x14ac:dyDescent="0.25">
      <c r="A89">
        <v>129417</v>
      </c>
      <c r="B89">
        <v>62</v>
      </c>
      <c r="C89">
        <v>1</v>
      </c>
      <c r="D89" t="s">
        <v>40</v>
      </c>
      <c r="E89" t="s">
        <v>41</v>
      </c>
      <c r="F89">
        <v>0</v>
      </c>
      <c r="G89" t="s">
        <v>42</v>
      </c>
      <c r="H89" t="s">
        <v>148</v>
      </c>
      <c r="I89" t="s">
        <v>85</v>
      </c>
      <c r="J89" t="s">
        <v>64</v>
      </c>
      <c r="K89" t="s">
        <v>84</v>
      </c>
      <c r="L89" t="s">
        <v>40</v>
      </c>
      <c r="M89" t="s">
        <v>41</v>
      </c>
      <c r="N89">
        <v>3.91</v>
      </c>
      <c r="O89">
        <v>6.3</v>
      </c>
      <c r="P89">
        <v>0</v>
      </c>
      <c r="Q89">
        <v>82</v>
      </c>
      <c r="R89">
        <v>368</v>
      </c>
      <c r="S89">
        <v>0.73049999999999904</v>
      </c>
      <c r="T89">
        <v>0.73049999999999904</v>
      </c>
      <c r="U89">
        <v>70</v>
      </c>
      <c r="V89">
        <v>61</v>
      </c>
      <c r="W89">
        <v>96</v>
      </c>
      <c r="X89">
        <v>89.5</v>
      </c>
      <c r="Y89">
        <v>1.59099999999999</v>
      </c>
      <c r="Z89">
        <v>1.6459999999999899</v>
      </c>
      <c r="AA89">
        <v>1.00325</v>
      </c>
      <c r="AB89">
        <v>1.60625</v>
      </c>
      <c r="AC89">
        <v>0</v>
      </c>
    </row>
    <row r="90" spans="1:29" x14ac:dyDescent="0.25">
      <c r="A90">
        <v>409007</v>
      </c>
      <c r="B90">
        <v>53</v>
      </c>
      <c r="C90">
        <v>2</v>
      </c>
      <c r="D90" t="s">
        <v>40</v>
      </c>
      <c r="E90" t="s">
        <v>41</v>
      </c>
      <c r="F90">
        <v>0</v>
      </c>
      <c r="G90" t="s">
        <v>131</v>
      </c>
      <c r="H90" t="s">
        <v>76</v>
      </c>
      <c r="I90" t="s">
        <v>83</v>
      </c>
      <c r="J90" t="s">
        <v>149</v>
      </c>
      <c r="K90" t="s">
        <v>54</v>
      </c>
      <c r="L90" t="s">
        <v>41</v>
      </c>
      <c r="M90" t="s">
        <v>41</v>
      </c>
      <c r="N90">
        <v>5.3</v>
      </c>
      <c r="O90">
        <v>5.4</v>
      </c>
      <c r="P90">
        <v>0</v>
      </c>
      <c r="Q90">
        <v>57</v>
      </c>
      <c r="R90">
        <v>312</v>
      </c>
      <c r="S90">
        <v>0.72699999999999998</v>
      </c>
      <c r="T90">
        <v>0.72699999999999998</v>
      </c>
      <c r="U90">
        <v>49</v>
      </c>
      <c r="V90">
        <v>51</v>
      </c>
      <c r="W90">
        <v>67.5</v>
      </c>
      <c r="X90">
        <v>71</v>
      </c>
      <c r="Y90">
        <v>1.556</v>
      </c>
      <c r="Z90">
        <v>1.5874999999999999</v>
      </c>
      <c r="AA90">
        <v>1.2593999999999901</v>
      </c>
      <c r="AB90">
        <v>4.1557500000000003</v>
      </c>
      <c r="AC90">
        <v>0</v>
      </c>
    </row>
    <row r="91" spans="1:29" x14ac:dyDescent="0.25">
      <c r="A91">
        <v>389636</v>
      </c>
      <c r="B91">
        <v>61</v>
      </c>
      <c r="C91">
        <v>2</v>
      </c>
      <c r="D91" t="s">
        <v>40</v>
      </c>
      <c r="E91" t="s">
        <v>40</v>
      </c>
      <c r="F91">
        <v>0</v>
      </c>
      <c r="G91" t="s">
        <v>133</v>
      </c>
      <c r="H91" t="s">
        <v>92</v>
      </c>
      <c r="I91" t="s">
        <v>49</v>
      </c>
      <c r="J91" t="s">
        <v>107</v>
      </c>
      <c r="K91" t="s">
        <v>150</v>
      </c>
      <c r="L91" t="s">
        <v>41</v>
      </c>
      <c r="M91" t="s">
        <v>40</v>
      </c>
      <c r="N91">
        <v>5.0999999999999996</v>
      </c>
      <c r="O91">
        <v>5.7</v>
      </c>
      <c r="P91">
        <v>78</v>
      </c>
      <c r="Q91">
        <v>49</v>
      </c>
      <c r="R91">
        <v>299</v>
      </c>
      <c r="S91">
        <v>0.81699999999999995</v>
      </c>
      <c r="T91">
        <v>0.81699999999999995</v>
      </c>
      <c r="U91">
        <v>85</v>
      </c>
      <c r="V91">
        <v>75</v>
      </c>
      <c r="W91">
        <v>104.5</v>
      </c>
      <c r="X91">
        <v>103</v>
      </c>
      <c r="Y91">
        <v>1.58</v>
      </c>
      <c r="Z91">
        <v>1.5509999999999999</v>
      </c>
      <c r="AA91">
        <v>0.84709999999999896</v>
      </c>
      <c r="AB91">
        <v>1.1499999999999999</v>
      </c>
      <c r="AC91">
        <v>78</v>
      </c>
    </row>
    <row r="92" spans="1:29" x14ac:dyDescent="0.25">
      <c r="A92">
        <v>314533</v>
      </c>
      <c r="B92">
        <v>62</v>
      </c>
      <c r="C92">
        <v>1</v>
      </c>
      <c r="D92" t="s">
        <v>41</v>
      </c>
      <c r="E92" t="s">
        <v>41</v>
      </c>
      <c r="F92">
        <v>0</v>
      </c>
      <c r="G92" t="s">
        <v>88</v>
      </c>
      <c r="H92" t="s">
        <v>62</v>
      </c>
      <c r="I92" t="s">
        <v>55</v>
      </c>
      <c r="J92" t="s">
        <v>151</v>
      </c>
      <c r="K92" t="s">
        <v>84</v>
      </c>
      <c r="L92" t="s">
        <v>40</v>
      </c>
      <c r="M92" t="s">
        <v>41</v>
      </c>
      <c r="N92">
        <v>2.99</v>
      </c>
      <c r="O92">
        <v>4.3</v>
      </c>
      <c r="P92">
        <v>0</v>
      </c>
      <c r="Q92">
        <v>60</v>
      </c>
      <c r="R92">
        <v>323</v>
      </c>
      <c r="S92">
        <v>0.72</v>
      </c>
      <c r="T92">
        <v>0.72</v>
      </c>
      <c r="U92">
        <v>84.5</v>
      </c>
      <c r="V92">
        <v>86.5</v>
      </c>
      <c r="W92">
        <v>117.5</v>
      </c>
      <c r="X92">
        <v>124</v>
      </c>
      <c r="Y92">
        <v>1.5255000000000001</v>
      </c>
      <c r="Z92">
        <v>1.5680000000000001</v>
      </c>
      <c r="AA92">
        <v>0.72344999999999904</v>
      </c>
      <c r="AB92">
        <v>1.0988500000000001</v>
      </c>
      <c r="AC92">
        <v>0</v>
      </c>
    </row>
    <row r="93" spans="1:29" x14ac:dyDescent="0.25">
      <c r="A93">
        <v>48766</v>
      </c>
      <c r="B93">
        <v>72</v>
      </c>
      <c r="C93">
        <v>2</v>
      </c>
      <c r="D93" t="s">
        <v>40</v>
      </c>
      <c r="E93" t="s">
        <v>41</v>
      </c>
      <c r="F93">
        <v>0</v>
      </c>
      <c r="G93" t="s">
        <v>119</v>
      </c>
      <c r="H93" t="s">
        <v>74</v>
      </c>
      <c r="I93" t="s">
        <v>43</v>
      </c>
      <c r="J93" t="s">
        <v>103</v>
      </c>
      <c r="K93" t="s">
        <v>49</v>
      </c>
      <c r="L93" t="s">
        <v>41</v>
      </c>
      <c r="M93" t="s">
        <v>41</v>
      </c>
      <c r="N93">
        <v>2.63</v>
      </c>
      <c r="O93">
        <v>6.2</v>
      </c>
      <c r="P93">
        <v>0</v>
      </c>
      <c r="Q93" t="e">
        <v>#N/A</v>
      </c>
      <c r="R93" t="e">
        <v>#N/A</v>
      </c>
      <c r="S93">
        <v>0.97099999999999997</v>
      </c>
      <c r="T93">
        <v>0.97099999999999997</v>
      </c>
      <c r="U93">
        <v>71</v>
      </c>
      <c r="V93">
        <v>59.5</v>
      </c>
      <c r="W93">
        <v>76</v>
      </c>
      <c r="X93">
        <v>76</v>
      </c>
      <c r="Y93">
        <v>1.4285000000000001</v>
      </c>
      <c r="Z93">
        <v>1.4755</v>
      </c>
      <c r="AA93">
        <v>0.72639999999999905</v>
      </c>
      <c r="AB93">
        <v>1.2011499999999999</v>
      </c>
      <c r="AC93">
        <v>0</v>
      </c>
    </row>
    <row r="94" spans="1:29" x14ac:dyDescent="0.25">
      <c r="A94">
        <v>408954</v>
      </c>
      <c r="B94">
        <v>58</v>
      </c>
      <c r="C94">
        <v>1</v>
      </c>
      <c r="D94" t="s">
        <v>41</v>
      </c>
      <c r="E94" t="s">
        <v>41</v>
      </c>
      <c r="F94">
        <v>0</v>
      </c>
      <c r="G94" t="s">
        <v>104</v>
      </c>
      <c r="H94" t="s">
        <v>44</v>
      </c>
      <c r="I94" t="s">
        <v>72</v>
      </c>
      <c r="J94" t="s">
        <v>73</v>
      </c>
      <c r="K94" t="s">
        <v>152</v>
      </c>
      <c r="L94" t="s">
        <v>41</v>
      </c>
      <c r="M94" t="s">
        <v>40</v>
      </c>
      <c r="N94">
        <v>4.47</v>
      </c>
      <c r="O94">
        <v>4.3</v>
      </c>
      <c r="P94">
        <v>6</v>
      </c>
      <c r="Q94">
        <v>79</v>
      </c>
      <c r="R94">
        <v>490</v>
      </c>
      <c r="S94">
        <v>0.67149999999999899</v>
      </c>
      <c r="T94">
        <v>0.67149999999999899</v>
      </c>
      <c r="U94">
        <v>72</v>
      </c>
      <c r="V94">
        <v>68</v>
      </c>
      <c r="W94">
        <v>107.5</v>
      </c>
      <c r="X94">
        <v>98</v>
      </c>
      <c r="Y94">
        <v>1.5814999999999899</v>
      </c>
      <c r="Z94">
        <v>1.615</v>
      </c>
      <c r="AA94">
        <v>1.0921000000000001</v>
      </c>
      <c r="AB94">
        <v>1.1089</v>
      </c>
      <c r="AC94">
        <v>6</v>
      </c>
    </row>
    <row r="95" spans="1:29" x14ac:dyDescent="0.25">
      <c r="A95">
        <v>388913</v>
      </c>
      <c r="B95">
        <v>52</v>
      </c>
      <c r="C95">
        <v>2</v>
      </c>
      <c r="D95" t="s">
        <v>40</v>
      </c>
      <c r="E95" t="s">
        <v>41</v>
      </c>
      <c r="F95">
        <v>0</v>
      </c>
      <c r="G95" t="s">
        <v>53</v>
      </c>
      <c r="H95" t="s">
        <v>96</v>
      </c>
      <c r="I95" t="s">
        <v>55</v>
      </c>
      <c r="J95" t="s">
        <v>111</v>
      </c>
      <c r="K95" t="s">
        <v>55</v>
      </c>
      <c r="L95" t="s">
        <v>40</v>
      </c>
      <c r="M95" t="s">
        <v>41</v>
      </c>
      <c r="N95">
        <v>3.37</v>
      </c>
      <c r="O95">
        <v>9.3000000000000007</v>
      </c>
      <c r="P95" t="e">
        <v>#N/A</v>
      </c>
      <c r="Q95">
        <v>80</v>
      </c>
      <c r="R95">
        <v>268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 t="e">
        <v>#N/A</v>
      </c>
      <c r="AC95" t="e">
        <v>#N/A</v>
      </c>
    </row>
    <row r="96" spans="1:29" x14ac:dyDescent="0.25">
      <c r="A96">
        <v>390084</v>
      </c>
      <c r="B96">
        <v>43</v>
      </c>
      <c r="C96">
        <v>1</v>
      </c>
      <c r="D96" t="s">
        <v>41</v>
      </c>
      <c r="E96" t="s">
        <v>41</v>
      </c>
      <c r="F96">
        <v>0</v>
      </c>
      <c r="G96" t="s">
        <v>61</v>
      </c>
      <c r="H96" t="s">
        <v>152</v>
      </c>
      <c r="I96" t="s">
        <v>51</v>
      </c>
      <c r="J96" t="s">
        <v>59</v>
      </c>
      <c r="K96" t="s">
        <v>58</v>
      </c>
      <c r="L96" t="s">
        <v>40</v>
      </c>
      <c r="M96" t="s">
        <v>40</v>
      </c>
      <c r="N96">
        <v>2.85</v>
      </c>
      <c r="O96">
        <v>5.0999999999999996</v>
      </c>
      <c r="P96">
        <v>84</v>
      </c>
      <c r="Q96">
        <v>51</v>
      </c>
      <c r="R96">
        <v>537</v>
      </c>
      <c r="S96">
        <v>0.81950000000000001</v>
      </c>
      <c r="T96">
        <v>0.81950000000000001</v>
      </c>
      <c r="U96">
        <v>62.5</v>
      </c>
      <c r="V96">
        <v>52.5</v>
      </c>
      <c r="W96">
        <v>76.5</v>
      </c>
      <c r="X96">
        <v>85.5</v>
      </c>
      <c r="Y96">
        <v>1.6019999999999901</v>
      </c>
      <c r="Z96">
        <v>1.6515</v>
      </c>
      <c r="AA96">
        <v>1.00125</v>
      </c>
      <c r="AB96">
        <v>1.7010000000000001</v>
      </c>
      <c r="AC96">
        <v>84</v>
      </c>
    </row>
    <row r="97" spans="1:29" x14ac:dyDescent="0.25">
      <c r="A97">
        <v>389541</v>
      </c>
      <c r="B97">
        <v>61</v>
      </c>
      <c r="C97">
        <v>1</v>
      </c>
      <c r="D97" t="s">
        <v>41</v>
      </c>
      <c r="E97" t="s">
        <v>41</v>
      </c>
      <c r="F97">
        <v>0</v>
      </c>
      <c r="G97" t="s">
        <v>57</v>
      </c>
      <c r="H97" t="s">
        <v>74</v>
      </c>
      <c r="I97" t="s">
        <v>55</v>
      </c>
      <c r="J97" t="s">
        <v>153</v>
      </c>
      <c r="K97" t="s">
        <v>154</v>
      </c>
      <c r="L97" t="s">
        <v>41</v>
      </c>
      <c r="M97" t="s">
        <v>40</v>
      </c>
      <c r="N97">
        <v>3.51</v>
      </c>
      <c r="O97">
        <v>6.4</v>
      </c>
      <c r="P97">
        <v>44</v>
      </c>
      <c r="Q97">
        <v>67</v>
      </c>
      <c r="R97">
        <v>262</v>
      </c>
      <c r="S97">
        <v>0.58250000000000002</v>
      </c>
      <c r="T97">
        <v>0.58250000000000002</v>
      </c>
      <c r="U97">
        <v>50.5</v>
      </c>
      <c r="V97">
        <v>61</v>
      </c>
      <c r="W97">
        <v>87</v>
      </c>
      <c r="X97">
        <v>95.5</v>
      </c>
      <c r="Y97">
        <v>1.5015000000000001</v>
      </c>
      <c r="Z97">
        <v>1.603</v>
      </c>
      <c r="AA97">
        <v>0.97029999999999905</v>
      </c>
      <c r="AB97">
        <v>1.21905</v>
      </c>
      <c r="AC97">
        <v>44</v>
      </c>
    </row>
    <row r="98" spans="1:29" x14ac:dyDescent="0.25">
      <c r="A98">
        <v>291838</v>
      </c>
      <c r="B98">
        <v>56</v>
      </c>
      <c r="C98">
        <v>2</v>
      </c>
      <c r="D98" t="s">
        <v>40</v>
      </c>
      <c r="E98" t="s">
        <v>40</v>
      </c>
      <c r="F98">
        <v>0</v>
      </c>
      <c r="G98" t="s">
        <v>57</v>
      </c>
      <c r="H98" t="s">
        <v>67</v>
      </c>
      <c r="I98" t="s">
        <v>51</v>
      </c>
      <c r="J98" t="s">
        <v>47</v>
      </c>
      <c r="K98" t="s">
        <v>58</v>
      </c>
      <c r="L98" t="s">
        <v>41</v>
      </c>
      <c r="M98" t="s">
        <v>40</v>
      </c>
      <c r="N98">
        <v>3.57</v>
      </c>
      <c r="O98">
        <v>4.2</v>
      </c>
      <c r="P98">
        <v>0</v>
      </c>
      <c r="Q98">
        <v>63</v>
      </c>
      <c r="R98">
        <v>350</v>
      </c>
      <c r="S98">
        <v>0.71099999999999997</v>
      </c>
      <c r="T98">
        <v>0.71099999999999997</v>
      </c>
      <c r="U98">
        <v>52.5</v>
      </c>
      <c r="V98">
        <v>52.5</v>
      </c>
      <c r="W98">
        <v>75</v>
      </c>
      <c r="X98">
        <v>79</v>
      </c>
      <c r="Y98">
        <v>1.63</v>
      </c>
      <c r="Z98">
        <v>1.6375</v>
      </c>
      <c r="AA98">
        <v>0.64239999999999997</v>
      </c>
      <c r="AB98">
        <v>1.31555</v>
      </c>
      <c r="AC98">
        <v>0</v>
      </c>
    </row>
    <row r="99" spans="1:29" x14ac:dyDescent="0.25">
      <c r="A99">
        <v>313874</v>
      </c>
      <c r="B99">
        <v>46</v>
      </c>
      <c r="C99">
        <v>1</v>
      </c>
      <c r="D99" t="s">
        <v>41</v>
      </c>
      <c r="E99" t="s">
        <v>41</v>
      </c>
      <c r="F99">
        <v>0</v>
      </c>
      <c r="G99" t="s">
        <v>53</v>
      </c>
      <c r="H99" t="s">
        <v>92</v>
      </c>
      <c r="I99" t="s">
        <v>67</v>
      </c>
      <c r="J99" t="s">
        <v>155</v>
      </c>
      <c r="K99" t="s">
        <v>121</v>
      </c>
      <c r="L99" t="s">
        <v>41</v>
      </c>
      <c r="M99" t="s">
        <v>40</v>
      </c>
      <c r="N99">
        <v>5.41</v>
      </c>
      <c r="O99">
        <v>5.0999999999999996</v>
      </c>
      <c r="P99">
        <v>0</v>
      </c>
      <c r="Q99">
        <v>87</v>
      </c>
      <c r="R99">
        <v>646</v>
      </c>
      <c r="S99">
        <v>0.60799999999999998</v>
      </c>
      <c r="T99">
        <v>0.60799999999999998</v>
      </c>
      <c r="U99">
        <v>63</v>
      </c>
      <c r="V99">
        <v>55</v>
      </c>
      <c r="W99">
        <v>104.5</v>
      </c>
      <c r="X99">
        <v>102.5</v>
      </c>
      <c r="Y99">
        <v>1.6504999999999901</v>
      </c>
      <c r="Z99">
        <v>1.6425000000000001</v>
      </c>
      <c r="AA99">
        <v>1.0509999999999999</v>
      </c>
      <c r="AB99">
        <v>1.55869999999999</v>
      </c>
      <c r="AC99">
        <v>0</v>
      </c>
    </row>
    <row r="100" spans="1:29" x14ac:dyDescent="0.25">
      <c r="A100">
        <v>408547</v>
      </c>
      <c r="B100">
        <v>70</v>
      </c>
      <c r="C100">
        <v>1</v>
      </c>
      <c r="D100" t="s">
        <v>40</v>
      </c>
      <c r="E100" t="s">
        <v>41</v>
      </c>
      <c r="F100">
        <v>0</v>
      </c>
      <c r="G100" t="s">
        <v>47</v>
      </c>
      <c r="H100" t="s">
        <v>101</v>
      </c>
      <c r="I100" t="s">
        <v>51</v>
      </c>
      <c r="J100" t="s">
        <v>68</v>
      </c>
      <c r="K100" t="s">
        <v>108</v>
      </c>
      <c r="L100" t="s">
        <v>40</v>
      </c>
      <c r="M100" t="s">
        <v>41</v>
      </c>
      <c r="N100">
        <v>3.8</v>
      </c>
      <c r="O100">
        <v>6.1</v>
      </c>
      <c r="P100">
        <v>0</v>
      </c>
      <c r="Q100">
        <v>62</v>
      </c>
      <c r="R100">
        <v>288</v>
      </c>
      <c r="S100">
        <v>0.94549999999999901</v>
      </c>
      <c r="T100">
        <v>0.94549999999999901</v>
      </c>
      <c r="U100">
        <v>65</v>
      </c>
      <c r="V100">
        <v>73</v>
      </c>
      <c r="W100">
        <v>69</v>
      </c>
      <c r="X100">
        <v>82</v>
      </c>
      <c r="Y100">
        <v>1.3225</v>
      </c>
      <c r="Z100">
        <v>1.3959999999999999</v>
      </c>
      <c r="AA100">
        <v>0.72299999999999998</v>
      </c>
      <c r="AB100">
        <v>0.84304999999999997</v>
      </c>
      <c r="AC100">
        <v>0</v>
      </c>
    </row>
    <row r="101" spans="1:29" x14ac:dyDescent="0.25">
      <c r="A101">
        <v>409012</v>
      </c>
      <c r="B101">
        <v>64</v>
      </c>
      <c r="C101">
        <v>1</v>
      </c>
      <c r="D101" t="s">
        <v>41</v>
      </c>
      <c r="E101" t="s">
        <v>41</v>
      </c>
      <c r="F101">
        <v>0</v>
      </c>
      <c r="G101" t="s">
        <v>88</v>
      </c>
      <c r="H101" t="s">
        <v>108</v>
      </c>
      <c r="I101" t="s">
        <v>70</v>
      </c>
      <c r="J101" t="s">
        <v>156</v>
      </c>
      <c r="K101" t="s">
        <v>157</v>
      </c>
      <c r="L101" t="s">
        <v>41</v>
      </c>
      <c r="M101" t="s">
        <v>41</v>
      </c>
      <c r="N101">
        <v>4.59</v>
      </c>
      <c r="O101">
        <v>6.4</v>
      </c>
      <c r="P101">
        <v>22</v>
      </c>
      <c r="Q101">
        <v>76</v>
      </c>
      <c r="R101">
        <v>343</v>
      </c>
      <c r="S101">
        <v>0.52449999999999897</v>
      </c>
      <c r="T101">
        <v>0.52449999999999897</v>
      </c>
      <c r="U101">
        <v>59</v>
      </c>
      <c r="V101">
        <v>55.5</v>
      </c>
      <c r="W101">
        <v>113</v>
      </c>
      <c r="X101">
        <v>98.5</v>
      </c>
      <c r="Y101">
        <v>1.577</v>
      </c>
      <c r="Z101">
        <v>1.6279999999999999</v>
      </c>
      <c r="AA101">
        <v>0.80600000000000005</v>
      </c>
      <c r="AB101">
        <v>1.6888999999999901</v>
      </c>
      <c r="AC101">
        <v>22</v>
      </c>
    </row>
    <row r="102" spans="1:29" x14ac:dyDescent="0.25">
      <c r="A102">
        <v>409008</v>
      </c>
      <c r="B102">
        <v>61</v>
      </c>
      <c r="C102">
        <v>1</v>
      </c>
      <c r="D102" t="s">
        <v>41</v>
      </c>
      <c r="E102" t="s">
        <v>41</v>
      </c>
      <c r="F102">
        <v>0</v>
      </c>
      <c r="G102" t="s">
        <v>134</v>
      </c>
      <c r="H102" t="s">
        <v>81</v>
      </c>
      <c r="I102" t="s">
        <v>51</v>
      </c>
      <c r="J102" t="s">
        <v>139</v>
      </c>
      <c r="K102" t="s">
        <v>65</v>
      </c>
      <c r="L102" t="s">
        <v>41</v>
      </c>
      <c r="M102" t="s">
        <v>40</v>
      </c>
      <c r="N102">
        <v>3.95</v>
      </c>
      <c r="O102">
        <v>9.4</v>
      </c>
      <c r="P102">
        <v>34</v>
      </c>
      <c r="Q102">
        <v>72</v>
      </c>
      <c r="R102">
        <v>323</v>
      </c>
      <c r="S102">
        <v>0.63099999999999901</v>
      </c>
      <c r="T102">
        <v>0.63099999999999901</v>
      </c>
      <c r="U102">
        <v>46</v>
      </c>
      <c r="V102">
        <v>41</v>
      </c>
      <c r="W102">
        <v>72.5</v>
      </c>
      <c r="X102">
        <v>88.5</v>
      </c>
      <c r="Y102">
        <v>1.5154999999999901</v>
      </c>
      <c r="Z102">
        <v>1.5024999999999999</v>
      </c>
      <c r="AA102">
        <v>0.97360000000000002</v>
      </c>
      <c r="AB102">
        <v>0.97875000000000001</v>
      </c>
      <c r="AC102">
        <v>34</v>
      </c>
    </row>
    <row r="103" spans="1:29" x14ac:dyDescent="0.25">
      <c r="A103">
        <v>236561</v>
      </c>
      <c r="B103">
        <v>59</v>
      </c>
      <c r="C103">
        <v>1</v>
      </c>
      <c r="D103" t="s">
        <v>41</v>
      </c>
      <c r="E103" t="s">
        <v>40</v>
      </c>
      <c r="F103">
        <v>0</v>
      </c>
      <c r="G103" t="s">
        <v>42</v>
      </c>
      <c r="H103" t="s">
        <v>112</v>
      </c>
      <c r="I103" t="s">
        <v>70</v>
      </c>
      <c r="J103" t="s">
        <v>71</v>
      </c>
      <c r="K103" t="s">
        <v>112</v>
      </c>
      <c r="L103" t="s">
        <v>41</v>
      </c>
      <c r="M103" t="s">
        <v>40</v>
      </c>
      <c r="N103">
        <v>4.42</v>
      </c>
      <c r="O103">
        <v>7.2</v>
      </c>
      <c r="P103">
        <v>4</v>
      </c>
      <c r="Q103">
        <v>51</v>
      </c>
      <c r="R103">
        <v>328</v>
      </c>
      <c r="S103">
        <v>0.52749999999999897</v>
      </c>
      <c r="T103">
        <v>0.52749999999999897</v>
      </c>
      <c r="U103">
        <v>45.5</v>
      </c>
      <c r="V103">
        <v>54</v>
      </c>
      <c r="W103">
        <v>87.5</v>
      </c>
      <c r="X103">
        <v>87.5</v>
      </c>
      <c r="Y103">
        <v>1.6014999999999899</v>
      </c>
      <c r="Z103">
        <v>1.6479999999999999</v>
      </c>
      <c r="AA103">
        <v>1.4129</v>
      </c>
      <c r="AB103">
        <v>1.6296999999999999</v>
      </c>
      <c r="AC103">
        <v>4</v>
      </c>
    </row>
    <row r="104" spans="1:29" x14ac:dyDescent="0.25">
      <c r="A104">
        <v>409071</v>
      </c>
      <c r="B104">
        <v>59</v>
      </c>
      <c r="C104">
        <v>1</v>
      </c>
      <c r="D104" t="s">
        <v>41</v>
      </c>
      <c r="E104" t="s">
        <v>41</v>
      </c>
      <c r="F104">
        <v>0</v>
      </c>
      <c r="G104" t="s">
        <v>88</v>
      </c>
      <c r="H104" t="s">
        <v>80</v>
      </c>
      <c r="I104" t="s">
        <v>51</v>
      </c>
      <c r="J104" t="s">
        <v>90</v>
      </c>
      <c r="K104" t="s">
        <v>122</v>
      </c>
      <c r="L104" t="s">
        <v>40</v>
      </c>
      <c r="M104" t="s">
        <v>41</v>
      </c>
      <c r="N104">
        <v>6.39</v>
      </c>
      <c r="O104">
        <v>7.6</v>
      </c>
      <c r="P104">
        <v>0</v>
      </c>
      <c r="Q104">
        <v>57</v>
      </c>
      <c r="R104">
        <v>221</v>
      </c>
      <c r="S104">
        <v>0.79849999999999899</v>
      </c>
      <c r="T104">
        <v>0.79849999999999899</v>
      </c>
      <c r="U104">
        <v>74.5</v>
      </c>
      <c r="V104">
        <v>63</v>
      </c>
      <c r="W104">
        <v>96.5</v>
      </c>
      <c r="X104">
        <v>100</v>
      </c>
      <c r="Y104">
        <v>1.5469999999999999</v>
      </c>
      <c r="Z104">
        <v>1.61</v>
      </c>
      <c r="AA104">
        <v>1.2343500000000001</v>
      </c>
      <c r="AB104">
        <v>1.2768999999999999</v>
      </c>
      <c r="AC104">
        <v>0</v>
      </c>
    </row>
    <row r="105" spans="1:29" x14ac:dyDescent="0.25">
      <c r="A105">
        <v>170360</v>
      </c>
      <c r="B105">
        <v>56</v>
      </c>
      <c r="C105">
        <v>2</v>
      </c>
      <c r="D105" t="s">
        <v>40</v>
      </c>
      <c r="E105" t="s">
        <v>41</v>
      </c>
      <c r="F105">
        <v>0</v>
      </c>
      <c r="G105" t="s">
        <v>87</v>
      </c>
      <c r="H105" t="s">
        <v>77</v>
      </c>
      <c r="I105" t="s">
        <v>55</v>
      </c>
      <c r="J105" t="s">
        <v>47</v>
      </c>
      <c r="K105" t="s">
        <v>76</v>
      </c>
      <c r="L105" t="s">
        <v>41</v>
      </c>
      <c r="M105" t="s">
        <v>40</v>
      </c>
      <c r="N105">
        <v>3.35</v>
      </c>
      <c r="O105">
        <v>7.4</v>
      </c>
      <c r="P105">
        <v>0</v>
      </c>
      <c r="Q105">
        <v>61</v>
      </c>
      <c r="R105">
        <v>288</v>
      </c>
      <c r="S105">
        <v>0.59499999999999997</v>
      </c>
      <c r="T105">
        <v>0.59499999999999997</v>
      </c>
      <c r="U105">
        <v>51.5</v>
      </c>
      <c r="V105">
        <v>51.5</v>
      </c>
      <c r="W105">
        <v>87.5</v>
      </c>
      <c r="X105">
        <v>87.5</v>
      </c>
      <c r="Y105">
        <v>1.552</v>
      </c>
      <c r="Z105">
        <v>1.6544999999999901</v>
      </c>
      <c r="AA105">
        <v>0.95899999999999996</v>
      </c>
      <c r="AB105">
        <v>1.4397500000000001</v>
      </c>
      <c r="AC105">
        <v>0</v>
      </c>
    </row>
    <row r="106" spans="1:29" x14ac:dyDescent="0.25">
      <c r="A106">
        <v>409003</v>
      </c>
      <c r="B106">
        <v>55</v>
      </c>
      <c r="C106">
        <v>1</v>
      </c>
      <c r="D106" t="s">
        <v>41</v>
      </c>
      <c r="E106" t="s">
        <v>41</v>
      </c>
      <c r="F106">
        <v>0</v>
      </c>
      <c r="G106" t="s">
        <v>126</v>
      </c>
      <c r="H106" t="s">
        <v>74</v>
      </c>
      <c r="I106" t="s">
        <v>63</v>
      </c>
      <c r="J106" t="s">
        <v>159</v>
      </c>
      <c r="K106" t="s">
        <v>65</v>
      </c>
      <c r="L106" t="s">
        <v>41</v>
      </c>
      <c r="M106" t="s">
        <v>40</v>
      </c>
      <c r="N106">
        <v>4.6399999999999997</v>
      </c>
      <c r="O106">
        <v>5.5</v>
      </c>
      <c r="P106">
        <v>0</v>
      </c>
      <c r="Q106">
        <v>69</v>
      </c>
      <c r="R106">
        <v>276</v>
      </c>
      <c r="S106">
        <v>0.8125</v>
      </c>
      <c r="T106">
        <v>0.8125</v>
      </c>
      <c r="U106">
        <v>82</v>
      </c>
      <c r="V106">
        <v>77.5</v>
      </c>
      <c r="W106">
        <v>100.5</v>
      </c>
      <c r="X106">
        <v>97.5</v>
      </c>
      <c r="Y106">
        <v>1.4544999999999999</v>
      </c>
      <c r="Z106">
        <v>1.4844999999999999</v>
      </c>
      <c r="AA106">
        <v>1.0160499999999999</v>
      </c>
      <c r="AB106">
        <v>0.97144999999999904</v>
      </c>
      <c r="AC106">
        <v>0</v>
      </c>
    </row>
    <row r="107" spans="1:29" x14ac:dyDescent="0.25">
      <c r="A107">
        <v>409010</v>
      </c>
      <c r="B107">
        <v>53</v>
      </c>
      <c r="C107">
        <v>1</v>
      </c>
      <c r="D107" t="s">
        <v>41</v>
      </c>
      <c r="E107" t="s">
        <v>41</v>
      </c>
      <c r="F107">
        <v>0</v>
      </c>
      <c r="G107" t="s">
        <v>53</v>
      </c>
      <c r="H107" t="s">
        <v>108</v>
      </c>
      <c r="I107" t="s">
        <v>70</v>
      </c>
      <c r="J107" t="s">
        <v>123</v>
      </c>
      <c r="K107" t="s">
        <v>117</v>
      </c>
      <c r="L107" t="s">
        <v>41</v>
      </c>
      <c r="M107" t="s">
        <v>40</v>
      </c>
      <c r="N107">
        <v>5.15</v>
      </c>
      <c r="O107">
        <v>8.4</v>
      </c>
      <c r="P107">
        <v>0</v>
      </c>
      <c r="Q107">
        <v>79</v>
      </c>
      <c r="R107">
        <v>384</v>
      </c>
      <c r="S107">
        <v>0.69550000000000001</v>
      </c>
      <c r="T107">
        <v>0.69550000000000001</v>
      </c>
      <c r="U107">
        <v>70</v>
      </c>
      <c r="V107">
        <v>64.5</v>
      </c>
      <c r="W107">
        <v>102</v>
      </c>
      <c r="X107">
        <v>116</v>
      </c>
      <c r="Y107">
        <v>1.62749999999999</v>
      </c>
      <c r="Z107">
        <v>1.631</v>
      </c>
      <c r="AA107">
        <v>0.92595000000000005</v>
      </c>
      <c r="AB107">
        <v>1.5838000000000001</v>
      </c>
      <c r="AC107">
        <v>0</v>
      </c>
    </row>
    <row r="108" spans="1:29" x14ac:dyDescent="0.25">
      <c r="A108">
        <v>246296</v>
      </c>
      <c r="B108">
        <v>63</v>
      </c>
      <c r="C108">
        <v>1</v>
      </c>
      <c r="D108" t="s">
        <v>41</v>
      </c>
      <c r="E108" t="s">
        <v>41</v>
      </c>
      <c r="F108">
        <v>0</v>
      </c>
      <c r="G108" t="s">
        <v>73</v>
      </c>
      <c r="H108" t="s">
        <v>121</v>
      </c>
      <c r="I108" t="s">
        <v>70</v>
      </c>
      <c r="J108" t="s">
        <v>64</v>
      </c>
      <c r="K108" t="s">
        <v>105</v>
      </c>
      <c r="L108" t="s">
        <v>40</v>
      </c>
      <c r="M108" t="s">
        <v>41</v>
      </c>
      <c r="N108">
        <v>5.3</v>
      </c>
      <c r="O108">
        <v>5</v>
      </c>
      <c r="P108">
        <v>8</v>
      </c>
      <c r="Q108">
        <v>62</v>
      </c>
      <c r="R108">
        <v>353</v>
      </c>
      <c r="S108">
        <v>0.81399999999999995</v>
      </c>
      <c r="T108">
        <v>0.81399999999999995</v>
      </c>
      <c r="U108">
        <v>53.5</v>
      </c>
      <c r="V108">
        <v>49</v>
      </c>
      <c r="W108">
        <v>66.5</v>
      </c>
      <c r="X108">
        <v>74.5</v>
      </c>
      <c r="Y108">
        <v>1.5575000000000001</v>
      </c>
      <c r="Z108">
        <v>1.597</v>
      </c>
      <c r="AA108">
        <v>1.0761499999999999</v>
      </c>
      <c r="AB108">
        <v>1.4963</v>
      </c>
      <c r="AC108">
        <v>8</v>
      </c>
    </row>
    <row r="109" spans="1:29" x14ac:dyDescent="0.25">
      <c r="A109">
        <v>109458</v>
      </c>
      <c r="B109">
        <v>69</v>
      </c>
      <c r="C109">
        <v>1</v>
      </c>
      <c r="D109" t="s">
        <v>41</v>
      </c>
      <c r="E109" t="s">
        <v>41</v>
      </c>
      <c r="F109">
        <v>0</v>
      </c>
      <c r="G109" t="s">
        <v>53</v>
      </c>
      <c r="H109" t="s">
        <v>65</v>
      </c>
      <c r="I109" t="s">
        <v>55</v>
      </c>
      <c r="J109" t="s">
        <v>75</v>
      </c>
      <c r="K109" t="s">
        <v>63</v>
      </c>
      <c r="L109" t="s">
        <v>41</v>
      </c>
      <c r="M109" t="s">
        <v>41</v>
      </c>
      <c r="N109">
        <v>2.88</v>
      </c>
      <c r="O109">
        <v>10.6</v>
      </c>
      <c r="P109">
        <v>8</v>
      </c>
      <c r="Q109">
        <v>76</v>
      </c>
      <c r="R109">
        <v>301</v>
      </c>
      <c r="S109">
        <v>0.64799999999999902</v>
      </c>
      <c r="T109">
        <v>0.64799999999999902</v>
      </c>
      <c r="U109">
        <v>54</v>
      </c>
      <c r="V109">
        <v>50.5</v>
      </c>
      <c r="W109">
        <v>83</v>
      </c>
      <c r="X109">
        <v>73</v>
      </c>
      <c r="Y109">
        <v>1.45949999999999</v>
      </c>
      <c r="Z109">
        <v>1.4344999999999899</v>
      </c>
      <c r="AA109">
        <v>1.10215</v>
      </c>
      <c r="AB109">
        <v>1.40015</v>
      </c>
      <c r="AC109">
        <v>8</v>
      </c>
    </row>
    <row r="110" spans="1:29" x14ac:dyDescent="0.25">
      <c r="A110">
        <v>409077</v>
      </c>
      <c r="B110">
        <v>60</v>
      </c>
      <c r="C110">
        <v>2</v>
      </c>
      <c r="D110" t="s">
        <v>40</v>
      </c>
      <c r="E110" t="s">
        <v>41</v>
      </c>
      <c r="F110">
        <v>0</v>
      </c>
      <c r="G110" t="s">
        <v>57</v>
      </c>
      <c r="H110" t="s">
        <v>63</v>
      </c>
      <c r="I110" t="s">
        <v>70</v>
      </c>
      <c r="J110" t="s">
        <v>88</v>
      </c>
      <c r="K110" t="s">
        <v>115</v>
      </c>
      <c r="L110" t="s">
        <v>41</v>
      </c>
      <c r="M110" t="s">
        <v>40</v>
      </c>
      <c r="N110">
        <v>2.92</v>
      </c>
      <c r="O110">
        <v>5</v>
      </c>
      <c r="P110">
        <v>0</v>
      </c>
      <c r="Q110">
        <v>70</v>
      </c>
      <c r="R110">
        <v>312</v>
      </c>
      <c r="S110">
        <v>0.71399999999999897</v>
      </c>
      <c r="T110">
        <v>0.71399999999999897</v>
      </c>
      <c r="U110">
        <v>62.5</v>
      </c>
      <c r="V110">
        <v>67.5</v>
      </c>
      <c r="W110">
        <v>87</v>
      </c>
      <c r="X110">
        <v>82</v>
      </c>
      <c r="Y110">
        <v>1.5295000000000001</v>
      </c>
      <c r="Z110">
        <v>1.5760000000000001</v>
      </c>
      <c r="AA110">
        <v>1.1395</v>
      </c>
      <c r="AB110">
        <v>1.0464500000000001</v>
      </c>
      <c r="AC110">
        <v>0</v>
      </c>
    </row>
    <row r="111" spans="1:29" x14ac:dyDescent="0.25">
      <c r="A111">
        <v>351463</v>
      </c>
      <c r="B111">
        <v>62</v>
      </c>
      <c r="C111">
        <v>2</v>
      </c>
      <c r="D111" t="s">
        <v>40</v>
      </c>
      <c r="E111" t="s">
        <v>41</v>
      </c>
      <c r="F111">
        <v>0</v>
      </c>
      <c r="G111" t="s">
        <v>133</v>
      </c>
      <c r="H111" t="s">
        <v>101</v>
      </c>
      <c r="I111" t="s">
        <v>85</v>
      </c>
      <c r="J111" t="s">
        <v>71</v>
      </c>
      <c r="K111" t="s">
        <v>112</v>
      </c>
      <c r="L111" t="s">
        <v>41</v>
      </c>
      <c r="M111" t="s">
        <v>40</v>
      </c>
      <c r="N111">
        <v>3.33</v>
      </c>
      <c r="O111">
        <v>4.8</v>
      </c>
      <c r="P111">
        <v>18</v>
      </c>
      <c r="Q111">
        <v>46</v>
      </c>
      <c r="R111">
        <v>297</v>
      </c>
      <c r="S111">
        <v>0.71099999999999997</v>
      </c>
      <c r="T111">
        <v>0.71099999999999997</v>
      </c>
      <c r="U111">
        <v>76</v>
      </c>
      <c r="V111">
        <v>76.5</v>
      </c>
      <c r="W111">
        <v>107.5</v>
      </c>
      <c r="X111">
        <v>107.5</v>
      </c>
      <c r="Y111">
        <v>1.5169999999999999</v>
      </c>
      <c r="Z111">
        <v>1.5954999999999999</v>
      </c>
      <c r="AA111">
        <v>0.58525000000000005</v>
      </c>
      <c r="AB111">
        <v>1.5680499999999999</v>
      </c>
      <c r="AC111">
        <v>18</v>
      </c>
    </row>
    <row r="112" spans="1:29" x14ac:dyDescent="0.25">
      <c r="A112">
        <v>298064</v>
      </c>
      <c r="B112">
        <v>71</v>
      </c>
      <c r="C112">
        <v>1</v>
      </c>
      <c r="D112" t="s">
        <v>41</v>
      </c>
      <c r="E112" t="s">
        <v>41</v>
      </c>
      <c r="F112">
        <v>0</v>
      </c>
      <c r="G112" t="s">
        <v>57</v>
      </c>
      <c r="H112" t="s">
        <v>63</v>
      </c>
      <c r="I112" t="s">
        <v>74</v>
      </c>
      <c r="J112" t="s">
        <v>129</v>
      </c>
      <c r="K112" t="s">
        <v>117</v>
      </c>
      <c r="L112" t="s">
        <v>41</v>
      </c>
      <c r="M112" t="s">
        <v>40</v>
      </c>
      <c r="N112">
        <v>6.27</v>
      </c>
      <c r="O112">
        <v>5.4</v>
      </c>
      <c r="P112">
        <v>52</v>
      </c>
      <c r="Q112">
        <v>87</v>
      </c>
      <c r="R112">
        <v>450</v>
      </c>
      <c r="S112">
        <v>0.67700000000000005</v>
      </c>
      <c r="T112">
        <v>0.67700000000000005</v>
      </c>
      <c r="U112">
        <v>75.5</v>
      </c>
      <c r="V112">
        <v>68.5</v>
      </c>
      <c r="W112">
        <v>112</v>
      </c>
      <c r="X112">
        <v>102</v>
      </c>
      <c r="Y112">
        <v>1.5945</v>
      </c>
      <c r="Z112">
        <v>1.62749999999999</v>
      </c>
      <c r="AA112">
        <v>0.86719999999999997</v>
      </c>
      <c r="AB112">
        <v>1.4837499999999999</v>
      </c>
      <c r="AC112">
        <v>52</v>
      </c>
    </row>
    <row r="113" spans="1:29" x14ac:dyDescent="0.25">
      <c r="A113">
        <v>409073</v>
      </c>
      <c r="B113">
        <v>61</v>
      </c>
      <c r="C113">
        <v>2</v>
      </c>
      <c r="D113" t="s">
        <v>40</v>
      </c>
      <c r="E113" t="s">
        <v>40</v>
      </c>
      <c r="F113">
        <v>0</v>
      </c>
      <c r="G113" t="s">
        <v>47</v>
      </c>
      <c r="H113" t="s">
        <v>51</v>
      </c>
      <c r="I113" t="s">
        <v>51</v>
      </c>
      <c r="J113" t="s">
        <v>88</v>
      </c>
      <c r="K113" t="s">
        <v>108</v>
      </c>
      <c r="L113" t="s">
        <v>41</v>
      </c>
      <c r="M113" t="s">
        <v>41</v>
      </c>
      <c r="N113">
        <v>5.39</v>
      </c>
      <c r="O113">
        <v>5.8</v>
      </c>
      <c r="P113">
        <v>0</v>
      </c>
      <c r="Q113">
        <v>47</v>
      </c>
      <c r="R113">
        <v>306</v>
      </c>
      <c r="S113">
        <v>0.82899999999999896</v>
      </c>
      <c r="T113">
        <v>0.82899999999999896</v>
      </c>
      <c r="U113">
        <v>56</v>
      </c>
      <c r="V113">
        <v>57</v>
      </c>
      <c r="W113">
        <v>68.5</v>
      </c>
      <c r="X113">
        <v>83</v>
      </c>
      <c r="Y113">
        <v>1.2985</v>
      </c>
      <c r="Z113">
        <v>1.3460000000000001</v>
      </c>
      <c r="AA113">
        <v>0.99409999999999998</v>
      </c>
      <c r="AB113">
        <v>0.95779999999999998</v>
      </c>
      <c r="AC113">
        <v>0</v>
      </c>
    </row>
    <row r="114" spans="1:29" x14ac:dyDescent="0.25">
      <c r="A114">
        <v>409076</v>
      </c>
      <c r="B114">
        <v>62</v>
      </c>
      <c r="C114">
        <v>2</v>
      </c>
      <c r="D114" t="s">
        <v>40</v>
      </c>
      <c r="E114" t="s">
        <v>41</v>
      </c>
      <c r="F114">
        <v>0</v>
      </c>
      <c r="G114" t="s">
        <v>133</v>
      </c>
      <c r="H114" t="e">
        <v>#N/A</v>
      </c>
      <c r="I114" t="e">
        <v>#N/A</v>
      </c>
      <c r="J114" t="s">
        <v>154</v>
      </c>
      <c r="K114" t="s">
        <v>83</v>
      </c>
      <c r="L114" t="s">
        <v>40</v>
      </c>
      <c r="M114" t="s">
        <v>40</v>
      </c>
      <c r="N114" t="e">
        <v>#N/A</v>
      </c>
      <c r="O114">
        <v>6.6</v>
      </c>
      <c r="P114">
        <v>0</v>
      </c>
      <c r="Q114">
        <v>173</v>
      </c>
      <c r="R114">
        <v>166</v>
      </c>
      <c r="S114">
        <v>1.0325</v>
      </c>
      <c r="T114">
        <v>1.0325</v>
      </c>
      <c r="U114">
        <v>60</v>
      </c>
      <c r="V114">
        <v>54.5</v>
      </c>
      <c r="W114">
        <v>57.5</v>
      </c>
      <c r="X114">
        <v>83</v>
      </c>
      <c r="Y114">
        <v>1.552</v>
      </c>
      <c r="Z114">
        <v>1.5825</v>
      </c>
      <c r="AA114">
        <v>1.6793</v>
      </c>
      <c r="AB114">
        <v>1.2476499999999999</v>
      </c>
      <c r="AC114">
        <v>0</v>
      </c>
    </row>
    <row r="115" spans="1:29" x14ac:dyDescent="0.25">
      <c r="A115">
        <v>114043</v>
      </c>
      <c r="B115">
        <v>69</v>
      </c>
      <c r="C115">
        <v>2</v>
      </c>
      <c r="D115" t="s">
        <v>40</v>
      </c>
      <c r="E115" t="s">
        <v>41</v>
      </c>
      <c r="F115">
        <v>0</v>
      </c>
      <c r="G115" t="s">
        <v>107</v>
      </c>
      <c r="H115" t="s">
        <v>51</v>
      </c>
      <c r="I115" t="s">
        <v>101</v>
      </c>
      <c r="J115" t="s">
        <v>68</v>
      </c>
      <c r="K115" t="s">
        <v>49</v>
      </c>
      <c r="L115" t="s">
        <v>41</v>
      </c>
      <c r="M115" t="s">
        <v>41</v>
      </c>
      <c r="N115">
        <v>4.1500000000000004</v>
      </c>
      <c r="O115">
        <v>7.7</v>
      </c>
      <c r="P115">
        <v>56</v>
      </c>
      <c r="Q115">
        <v>58</v>
      </c>
      <c r="R115">
        <v>354</v>
      </c>
      <c r="S115">
        <v>0.690499999999999</v>
      </c>
      <c r="T115">
        <v>0.690499999999999</v>
      </c>
      <c r="U115">
        <v>53.5</v>
      </c>
      <c r="V115">
        <v>63</v>
      </c>
      <c r="W115">
        <v>78.5</v>
      </c>
      <c r="X115">
        <v>78</v>
      </c>
      <c r="Y115">
        <v>1.41349999999999</v>
      </c>
      <c r="Z115">
        <v>1.4359999999999999</v>
      </c>
      <c r="AA115">
        <v>0.73750000000000004</v>
      </c>
      <c r="AB115">
        <v>1.3366499999999999</v>
      </c>
      <c r="AC115">
        <v>56</v>
      </c>
    </row>
    <row r="116" spans="1:29" x14ac:dyDescent="0.25">
      <c r="A116">
        <v>409126</v>
      </c>
      <c r="B116">
        <v>66</v>
      </c>
      <c r="C116">
        <v>2</v>
      </c>
      <c r="D116" t="s">
        <v>40</v>
      </c>
      <c r="E116" t="s">
        <v>41</v>
      </c>
      <c r="F116">
        <v>0</v>
      </c>
      <c r="G116" t="s">
        <v>131</v>
      </c>
      <c r="H116" t="s">
        <v>72</v>
      </c>
      <c r="I116" t="s">
        <v>67</v>
      </c>
      <c r="J116" t="s">
        <v>126</v>
      </c>
      <c r="K116" t="s">
        <v>51</v>
      </c>
      <c r="L116" t="s">
        <v>40</v>
      </c>
      <c r="M116" t="s">
        <v>41</v>
      </c>
      <c r="N116">
        <v>6.08</v>
      </c>
      <c r="O116">
        <v>7.6</v>
      </c>
      <c r="P116">
        <v>0</v>
      </c>
      <c r="Q116">
        <v>54</v>
      </c>
      <c r="R116">
        <v>399</v>
      </c>
      <c r="S116">
        <v>0.48699999999999899</v>
      </c>
      <c r="T116">
        <v>0.48699999999999899</v>
      </c>
      <c r="U116">
        <v>55</v>
      </c>
      <c r="V116">
        <v>74.5</v>
      </c>
      <c r="W116">
        <v>113.5</v>
      </c>
      <c r="X116">
        <v>89</v>
      </c>
      <c r="Y116">
        <v>1.54249999999999</v>
      </c>
      <c r="Z116">
        <v>1.5660000000000001</v>
      </c>
      <c r="AA116">
        <v>0.70704999999999996</v>
      </c>
      <c r="AB116">
        <v>1.11365</v>
      </c>
      <c r="AC116">
        <v>0</v>
      </c>
    </row>
    <row r="117" spans="1:29" x14ac:dyDescent="0.25">
      <c r="A117">
        <v>409123</v>
      </c>
      <c r="B117">
        <v>61</v>
      </c>
      <c r="C117">
        <v>2</v>
      </c>
      <c r="D117" t="s">
        <v>40</v>
      </c>
      <c r="E117" t="s">
        <v>41</v>
      </c>
      <c r="F117">
        <v>0</v>
      </c>
      <c r="G117" t="s">
        <v>87</v>
      </c>
      <c r="H117" t="s">
        <v>49</v>
      </c>
      <c r="I117" t="s">
        <v>51</v>
      </c>
      <c r="J117" t="s">
        <v>160</v>
      </c>
      <c r="K117" t="s">
        <v>77</v>
      </c>
      <c r="L117" t="s">
        <v>41</v>
      </c>
      <c r="M117" t="s">
        <v>41</v>
      </c>
      <c r="N117">
        <v>5.16</v>
      </c>
      <c r="O117">
        <v>5.9</v>
      </c>
      <c r="P117">
        <v>36</v>
      </c>
      <c r="Q117">
        <v>53</v>
      </c>
      <c r="R117">
        <v>299</v>
      </c>
      <c r="S117">
        <v>0.626</v>
      </c>
      <c r="T117">
        <v>0.626</v>
      </c>
      <c r="U117">
        <v>52</v>
      </c>
      <c r="V117">
        <v>55</v>
      </c>
      <c r="W117">
        <v>82.5</v>
      </c>
      <c r="X117">
        <v>87</v>
      </c>
      <c r="Y117">
        <v>1.64099999999999</v>
      </c>
      <c r="Z117">
        <v>1.661</v>
      </c>
      <c r="AA117">
        <v>0.90680000000000005</v>
      </c>
      <c r="AB117">
        <v>1.28915</v>
      </c>
      <c r="AC117">
        <v>36</v>
      </c>
    </row>
    <row r="118" spans="1:29" x14ac:dyDescent="0.25">
      <c r="A118" t="s">
        <v>161</v>
      </c>
      <c r="B118" t="e">
        <v>#N/A</v>
      </c>
      <c r="C118" t="e">
        <v>#N/A</v>
      </c>
      <c r="D118" t="e">
        <v>#N/A</v>
      </c>
      <c r="E118" t="e">
        <v>#N/A</v>
      </c>
      <c r="F118">
        <v>0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  <c r="Y118" t="e">
        <v>#N/A</v>
      </c>
      <c r="Z118" t="e">
        <v>#N/A</v>
      </c>
      <c r="AA118" t="e">
        <v>#N/A</v>
      </c>
      <c r="AB118" t="e">
        <v>#N/A</v>
      </c>
      <c r="AC118" t="e">
        <v>#N/A</v>
      </c>
    </row>
    <row r="119" spans="1:29" x14ac:dyDescent="0.25">
      <c r="A119">
        <v>409175</v>
      </c>
      <c r="B119">
        <v>61</v>
      </c>
      <c r="C119">
        <v>2</v>
      </c>
      <c r="D119" t="s">
        <v>40</v>
      </c>
      <c r="E119" t="s">
        <v>40</v>
      </c>
      <c r="F119">
        <v>0</v>
      </c>
      <c r="G119" t="s">
        <v>61</v>
      </c>
      <c r="H119" t="s">
        <v>74</v>
      </c>
      <c r="I119" t="s">
        <v>95</v>
      </c>
      <c r="J119" t="s">
        <v>162</v>
      </c>
      <c r="K119" t="s">
        <v>55</v>
      </c>
      <c r="L119" t="s">
        <v>41</v>
      </c>
      <c r="M119" t="s">
        <v>41</v>
      </c>
      <c r="N119">
        <v>5.0199999999999996</v>
      </c>
      <c r="O119">
        <v>5.0999999999999996</v>
      </c>
      <c r="P119">
        <v>0</v>
      </c>
      <c r="Q119">
        <v>40</v>
      </c>
      <c r="R119">
        <v>246</v>
      </c>
      <c r="S119">
        <v>0.58050000000000002</v>
      </c>
      <c r="T119">
        <v>0.58050000000000002</v>
      </c>
      <c r="U119">
        <v>51.5</v>
      </c>
      <c r="V119">
        <v>50</v>
      </c>
      <c r="W119">
        <v>90</v>
      </c>
      <c r="X119">
        <v>78</v>
      </c>
      <c r="Y119">
        <v>1.278</v>
      </c>
      <c r="Z119">
        <v>1.3754999999999999</v>
      </c>
      <c r="AA119">
        <v>0.63329999999999997</v>
      </c>
      <c r="AB119">
        <v>1.133</v>
      </c>
      <c r="AC119">
        <v>0</v>
      </c>
    </row>
    <row r="120" spans="1:29" x14ac:dyDescent="0.25">
      <c r="A120">
        <v>371767</v>
      </c>
      <c r="B120">
        <v>65</v>
      </c>
      <c r="C120">
        <v>2</v>
      </c>
      <c r="D120" t="s">
        <v>40</v>
      </c>
      <c r="E120" t="s">
        <v>41</v>
      </c>
      <c r="F120">
        <v>0</v>
      </c>
      <c r="G120" t="s">
        <v>133</v>
      </c>
      <c r="H120" t="e">
        <v>#N/A</v>
      </c>
      <c r="I120" t="s">
        <v>67</v>
      </c>
      <c r="J120" t="s">
        <v>87</v>
      </c>
      <c r="K120" t="s">
        <v>163</v>
      </c>
      <c r="L120" t="s">
        <v>41</v>
      </c>
      <c r="M120" t="s">
        <v>40</v>
      </c>
      <c r="N120">
        <v>4.5199999999999996</v>
      </c>
      <c r="O120">
        <v>8.6999999999999993</v>
      </c>
      <c r="P120">
        <v>10</v>
      </c>
      <c r="Q120">
        <v>67</v>
      </c>
      <c r="R120">
        <v>307</v>
      </c>
      <c r="S120">
        <v>0.619999999999999</v>
      </c>
      <c r="T120">
        <v>0.619999999999999</v>
      </c>
      <c r="U120">
        <v>63.5</v>
      </c>
      <c r="V120">
        <v>58</v>
      </c>
      <c r="W120">
        <v>103.5</v>
      </c>
      <c r="X120">
        <v>105.5</v>
      </c>
      <c r="Y120">
        <v>1.3765000000000001</v>
      </c>
      <c r="Z120">
        <v>1.4884999999999899</v>
      </c>
      <c r="AA120">
        <v>0.61845000000000006</v>
      </c>
      <c r="AB120">
        <v>1.2079</v>
      </c>
      <c r="AC120">
        <v>10</v>
      </c>
    </row>
    <row r="121" spans="1:29" x14ac:dyDescent="0.25">
      <c r="A121" t="s">
        <v>164</v>
      </c>
      <c r="B121" t="e">
        <v>#N/A</v>
      </c>
      <c r="C121" t="e">
        <v>#N/A</v>
      </c>
      <c r="D121" t="e">
        <v>#N/A</v>
      </c>
      <c r="E121" t="e">
        <v>#N/A</v>
      </c>
      <c r="F121">
        <v>0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e">
        <v>#N/A</v>
      </c>
      <c r="X121" t="e">
        <v>#N/A</v>
      </c>
      <c r="Y121" t="e">
        <v>#N/A</v>
      </c>
      <c r="Z121" t="e">
        <v>#N/A</v>
      </c>
      <c r="AA121" t="e">
        <v>#N/A</v>
      </c>
      <c r="AB121" t="e">
        <v>#N/A</v>
      </c>
      <c r="AC121" t="e">
        <v>#N/A</v>
      </c>
    </row>
    <row r="122" spans="1:29" x14ac:dyDescent="0.25">
      <c r="A122">
        <v>409067</v>
      </c>
      <c r="B122">
        <v>74</v>
      </c>
      <c r="C122">
        <v>2</v>
      </c>
      <c r="D122" t="s">
        <v>41</v>
      </c>
      <c r="E122" t="s">
        <v>40</v>
      </c>
      <c r="F122">
        <v>0</v>
      </c>
      <c r="G122" t="s">
        <v>133</v>
      </c>
      <c r="H122" t="e">
        <v>#N/A</v>
      </c>
      <c r="I122" t="s">
        <v>165</v>
      </c>
      <c r="J122" t="s">
        <v>111</v>
      </c>
      <c r="K122" t="s">
        <v>166</v>
      </c>
      <c r="L122" t="s">
        <v>41</v>
      </c>
      <c r="M122" t="s">
        <v>40</v>
      </c>
      <c r="N122">
        <v>6.18</v>
      </c>
      <c r="O122">
        <v>6.2</v>
      </c>
      <c r="P122">
        <v>4</v>
      </c>
      <c r="Q122">
        <v>63</v>
      </c>
      <c r="R122">
        <v>306</v>
      </c>
      <c r="S122">
        <v>0</v>
      </c>
      <c r="T122">
        <v>0</v>
      </c>
      <c r="U122">
        <v>39</v>
      </c>
      <c r="V122">
        <v>0</v>
      </c>
      <c r="W122">
        <v>0</v>
      </c>
      <c r="X122">
        <v>0</v>
      </c>
      <c r="Y122">
        <v>1.0069999999999999</v>
      </c>
      <c r="Z122">
        <v>1.1299999999999999</v>
      </c>
      <c r="AA122">
        <v>0.31669999999999998</v>
      </c>
      <c r="AB122">
        <v>0.37485000000000002</v>
      </c>
      <c r="AC122">
        <v>4</v>
      </c>
    </row>
    <row r="123" spans="1:29" x14ac:dyDescent="0.25">
      <c r="A123">
        <v>329384</v>
      </c>
      <c r="B123">
        <v>62</v>
      </c>
      <c r="C123">
        <v>1</v>
      </c>
      <c r="D123" t="s">
        <v>41</v>
      </c>
      <c r="E123" t="s">
        <v>41</v>
      </c>
      <c r="F123">
        <v>0</v>
      </c>
      <c r="G123" t="s">
        <v>88</v>
      </c>
      <c r="H123" t="e">
        <v>#N/A</v>
      </c>
      <c r="I123" t="s">
        <v>70</v>
      </c>
      <c r="J123" t="s">
        <v>167</v>
      </c>
      <c r="K123" t="s">
        <v>51</v>
      </c>
      <c r="L123" t="s">
        <v>40</v>
      </c>
      <c r="M123" t="s">
        <v>41</v>
      </c>
      <c r="N123">
        <v>3.29</v>
      </c>
      <c r="O123">
        <v>10.7</v>
      </c>
      <c r="P123">
        <v>126</v>
      </c>
      <c r="Q123">
        <v>79</v>
      </c>
      <c r="R123">
        <v>315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126</v>
      </c>
    </row>
    <row r="124" spans="1:29" x14ac:dyDescent="0.25">
      <c r="A124">
        <v>288152</v>
      </c>
      <c r="B124">
        <v>70</v>
      </c>
      <c r="C124">
        <v>1</v>
      </c>
      <c r="D124" t="s">
        <v>41</v>
      </c>
      <c r="E124" t="s">
        <v>41</v>
      </c>
      <c r="F124">
        <v>0</v>
      </c>
      <c r="G124" t="s">
        <v>168</v>
      </c>
      <c r="H124" t="s">
        <v>80</v>
      </c>
      <c r="I124" t="s">
        <v>95</v>
      </c>
      <c r="J124" t="s">
        <v>90</v>
      </c>
      <c r="K124" t="s">
        <v>83</v>
      </c>
      <c r="L124" t="s">
        <v>41</v>
      </c>
      <c r="M124" t="s">
        <v>41</v>
      </c>
      <c r="N124">
        <v>3.84</v>
      </c>
      <c r="O124">
        <v>8.4</v>
      </c>
      <c r="P124">
        <v>58</v>
      </c>
      <c r="Q124">
        <v>63</v>
      </c>
      <c r="R124">
        <v>271</v>
      </c>
      <c r="S124">
        <v>0</v>
      </c>
      <c r="T124">
        <v>0</v>
      </c>
      <c r="U124">
        <v>0</v>
      </c>
      <c r="V124">
        <v>58</v>
      </c>
      <c r="W124">
        <v>0</v>
      </c>
      <c r="X124">
        <v>119</v>
      </c>
      <c r="Y124">
        <v>1.3680000000000001</v>
      </c>
      <c r="Z124">
        <v>1.4330000000000001</v>
      </c>
      <c r="AA124">
        <v>0.64770000000000005</v>
      </c>
      <c r="AB124">
        <v>1.0416000000000001</v>
      </c>
      <c r="AC124">
        <v>58</v>
      </c>
    </row>
    <row r="125" spans="1:29" x14ac:dyDescent="0.25">
      <c r="A125">
        <v>243171</v>
      </c>
      <c r="B125">
        <v>68</v>
      </c>
      <c r="C125">
        <v>2</v>
      </c>
      <c r="D125" t="s">
        <v>40</v>
      </c>
      <c r="E125" t="s">
        <v>40</v>
      </c>
      <c r="F125">
        <v>0</v>
      </c>
      <c r="G125" t="s">
        <v>47</v>
      </c>
      <c r="H125" t="s">
        <v>130</v>
      </c>
      <c r="I125" t="s">
        <v>70</v>
      </c>
      <c r="J125" t="s">
        <v>153</v>
      </c>
      <c r="K125" t="s">
        <v>55</v>
      </c>
      <c r="L125" t="s">
        <v>41</v>
      </c>
      <c r="M125" t="s">
        <v>41</v>
      </c>
      <c r="N125" t="e">
        <v>#N/A</v>
      </c>
      <c r="O125" t="e">
        <v>#N/A</v>
      </c>
      <c r="P125">
        <v>36</v>
      </c>
      <c r="Q125" t="e">
        <v>#N/A</v>
      </c>
      <c r="R125" t="e">
        <v>#N/A</v>
      </c>
      <c r="S125">
        <v>0.64500000000000002</v>
      </c>
      <c r="T125">
        <v>0.64500000000000002</v>
      </c>
      <c r="U125">
        <v>48</v>
      </c>
      <c r="V125">
        <v>53</v>
      </c>
      <c r="W125">
        <v>75.5</v>
      </c>
      <c r="X125">
        <v>93</v>
      </c>
      <c r="Y125">
        <v>1.3174999999999999</v>
      </c>
      <c r="Z125">
        <v>1.423</v>
      </c>
      <c r="AA125">
        <v>0.74275000000000002</v>
      </c>
      <c r="AB125">
        <v>1.3414999999999999</v>
      </c>
      <c r="AC125">
        <v>36</v>
      </c>
    </row>
    <row r="126" spans="1:29" x14ac:dyDescent="0.25">
      <c r="A126">
        <v>407968</v>
      </c>
      <c r="B126">
        <v>74</v>
      </c>
      <c r="C126">
        <v>2</v>
      </c>
      <c r="D126" t="s">
        <v>40</v>
      </c>
      <c r="E126" t="s">
        <v>40</v>
      </c>
      <c r="F126">
        <v>0</v>
      </c>
      <c r="G126" t="s">
        <v>169</v>
      </c>
      <c r="H126" t="e">
        <v>#N/A</v>
      </c>
      <c r="I126" t="s">
        <v>70</v>
      </c>
      <c r="J126" t="s">
        <v>66</v>
      </c>
      <c r="K126" t="s">
        <v>85</v>
      </c>
      <c r="L126" t="s">
        <v>41</v>
      </c>
      <c r="M126" t="s">
        <v>41</v>
      </c>
      <c r="N126">
        <v>4.17</v>
      </c>
      <c r="O126">
        <v>5.2</v>
      </c>
      <c r="P126">
        <v>112</v>
      </c>
      <c r="Q126">
        <v>83</v>
      </c>
      <c r="R126">
        <v>379</v>
      </c>
      <c r="S126">
        <v>0.751</v>
      </c>
      <c r="T126">
        <v>0.751</v>
      </c>
      <c r="U126">
        <v>72.5</v>
      </c>
      <c r="V126">
        <v>65</v>
      </c>
      <c r="W126">
        <v>98</v>
      </c>
      <c r="X126">
        <v>113</v>
      </c>
      <c r="Y126">
        <v>1.5495000000000001</v>
      </c>
      <c r="Z126">
        <v>1.57649999999999</v>
      </c>
      <c r="AA126">
        <v>0.83789999999999998</v>
      </c>
      <c r="AB126">
        <v>1.09395</v>
      </c>
      <c r="AC126">
        <v>112</v>
      </c>
    </row>
    <row r="127" spans="1:29" x14ac:dyDescent="0.25">
      <c r="A127">
        <v>44195</v>
      </c>
      <c r="B127">
        <v>52</v>
      </c>
      <c r="C127">
        <v>1</v>
      </c>
      <c r="D127" t="s">
        <v>41</v>
      </c>
      <c r="E127" t="s">
        <v>41</v>
      </c>
      <c r="F127">
        <v>0</v>
      </c>
      <c r="G127" t="s">
        <v>42</v>
      </c>
      <c r="H127" t="s">
        <v>80</v>
      </c>
      <c r="I127" t="s">
        <v>67</v>
      </c>
      <c r="J127" t="s">
        <v>123</v>
      </c>
      <c r="K127" t="s">
        <v>72</v>
      </c>
      <c r="L127" t="s">
        <v>41</v>
      </c>
      <c r="M127" t="s">
        <v>40</v>
      </c>
      <c r="N127">
        <v>4.7300000000000004</v>
      </c>
      <c r="O127">
        <v>4.7</v>
      </c>
      <c r="P127">
        <v>24</v>
      </c>
      <c r="Q127">
        <v>72</v>
      </c>
      <c r="R127">
        <v>400</v>
      </c>
      <c r="S127">
        <v>0.8145</v>
      </c>
      <c r="T127">
        <v>0.8145</v>
      </c>
      <c r="U127">
        <v>75</v>
      </c>
      <c r="V127">
        <v>64</v>
      </c>
      <c r="W127">
        <v>92.5</v>
      </c>
      <c r="X127">
        <v>96.5</v>
      </c>
      <c r="Y127">
        <v>1.6074999999999899</v>
      </c>
      <c r="Z127">
        <v>1.62699999999999</v>
      </c>
      <c r="AA127">
        <v>0.73004999999999898</v>
      </c>
      <c r="AB127">
        <v>1.1031</v>
      </c>
      <c r="AC127">
        <v>24</v>
      </c>
    </row>
    <row r="128" spans="1:29" x14ac:dyDescent="0.25">
      <c r="A128">
        <v>272644</v>
      </c>
      <c r="B128">
        <v>62</v>
      </c>
      <c r="C128">
        <v>1</v>
      </c>
      <c r="D128" t="s">
        <v>41</v>
      </c>
      <c r="E128" t="s">
        <v>41</v>
      </c>
      <c r="F128">
        <v>0</v>
      </c>
      <c r="G128" t="s">
        <v>110</v>
      </c>
      <c r="H128" t="s">
        <v>170</v>
      </c>
      <c r="I128" t="s">
        <v>65</v>
      </c>
      <c r="J128" t="s">
        <v>160</v>
      </c>
      <c r="K128" t="s">
        <v>80</v>
      </c>
      <c r="L128" t="s">
        <v>41</v>
      </c>
      <c r="M128" t="s">
        <v>41</v>
      </c>
      <c r="N128">
        <v>3.02</v>
      </c>
      <c r="O128">
        <v>9.6</v>
      </c>
      <c r="P128">
        <v>170</v>
      </c>
      <c r="Q128">
        <v>99</v>
      </c>
      <c r="R128">
        <v>282</v>
      </c>
      <c r="S128">
        <v>0.70950000000000002</v>
      </c>
      <c r="T128">
        <v>0.70950000000000002</v>
      </c>
      <c r="U128">
        <v>66.5</v>
      </c>
      <c r="V128">
        <v>76</v>
      </c>
      <c r="W128">
        <v>94</v>
      </c>
      <c r="X128">
        <v>118</v>
      </c>
      <c r="Y128">
        <v>1.472</v>
      </c>
      <c r="Z128">
        <v>1.5125</v>
      </c>
      <c r="AA128">
        <v>0.96814999999999996</v>
      </c>
      <c r="AB128">
        <v>1.2212499999999999</v>
      </c>
      <c r="AC128">
        <v>170</v>
      </c>
    </row>
    <row r="129" spans="1:29" x14ac:dyDescent="0.25">
      <c r="A129">
        <v>358990</v>
      </c>
      <c r="B129">
        <v>58</v>
      </c>
      <c r="C129">
        <v>1</v>
      </c>
      <c r="D129" t="s">
        <v>40</v>
      </c>
      <c r="E129" t="s">
        <v>41</v>
      </c>
      <c r="F129">
        <v>0</v>
      </c>
      <c r="G129" t="s">
        <v>110</v>
      </c>
      <c r="H129" t="s">
        <v>72</v>
      </c>
      <c r="I129" t="s">
        <v>55</v>
      </c>
      <c r="J129" t="s">
        <v>171</v>
      </c>
      <c r="K129" t="s">
        <v>67</v>
      </c>
      <c r="L129" t="s">
        <v>40</v>
      </c>
      <c r="M129" t="s">
        <v>40</v>
      </c>
      <c r="N129">
        <v>2.57</v>
      </c>
      <c r="O129">
        <v>4.2</v>
      </c>
      <c r="P129">
        <v>20</v>
      </c>
      <c r="Q129">
        <v>49</v>
      </c>
      <c r="R129">
        <v>248</v>
      </c>
      <c r="S129">
        <v>0.77549999999999997</v>
      </c>
      <c r="T129">
        <v>0.77549999999999997</v>
      </c>
      <c r="U129">
        <v>77.5</v>
      </c>
      <c r="V129">
        <v>71.5</v>
      </c>
      <c r="W129">
        <v>101.5</v>
      </c>
      <c r="X129">
        <v>99.5</v>
      </c>
      <c r="Y129">
        <v>1.6385000000000001</v>
      </c>
      <c r="Z129">
        <v>1.6555</v>
      </c>
      <c r="AA129">
        <v>1.02135</v>
      </c>
      <c r="AB129">
        <v>1.75335</v>
      </c>
      <c r="AC129">
        <v>20</v>
      </c>
    </row>
    <row r="130" spans="1:29" x14ac:dyDescent="0.25">
      <c r="A130">
        <v>364493</v>
      </c>
      <c r="B130">
        <v>69</v>
      </c>
      <c r="C130">
        <v>1</v>
      </c>
      <c r="D130" t="s">
        <v>41</v>
      </c>
      <c r="E130" t="s">
        <v>41</v>
      </c>
      <c r="F130">
        <v>0</v>
      </c>
      <c r="G130" t="s">
        <v>57</v>
      </c>
      <c r="H130" t="s">
        <v>101</v>
      </c>
      <c r="I130" t="s">
        <v>108</v>
      </c>
      <c r="J130" t="s">
        <v>71</v>
      </c>
      <c r="K130" t="s">
        <v>108</v>
      </c>
      <c r="L130" t="s">
        <v>41</v>
      </c>
      <c r="M130" t="s">
        <v>41</v>
      </c>
      <c r="N130">
        <v>3.46</v>
      </c>
      <c r="O130">
        <v>10</v>
      </c>
      <c r="P130">
        <v>14</v>
      </c>
      <c r="Q130">
        <v>71</v>
      </c>
      <c r="R130">
        <v>273</v>
      </c>
      <c r="S130">
        <v>0.627</v>
      </c>
      <c r="T130">
        <v>0.627</v>
      </c>
      <c r="U130">
        <v>44</v>
      </c>
      <c r="V130">
        <v>50</v>
      </c>
      <c r="W130">
        <v>63</v>
      </c>
      <c r="X130">
        <v>58.5</v>
      </c>
      <c r="Y130">
        <v>1.2789999999999999</v>
      </c>
      <c r="Z130">
        <v>1.4224999999999901</v>
      </c>
      <c r="AA130">
        <v>0.68574999999999997</v>
      </c>
      <c r="AB130">
        <v>0.82184999999999997</v>
      </c>
      <c r="AC130">
        <v>14</v>
      </c>
    </row>
    <row r="131" spans="1:29" x14ac:dyDescent="0.25">
      <c r="A131">
        <v>409112</v>
      </c>
      <c r="B131">
        <v>61</v>
      </c>
      <c r="C131">
        <v>2</v>
      </c>
      <c r="D131" t="s">
        <v>40</v>
      </c>
      <c r="E131" t="s">
        <v>40</v>
      </c>
      <c r="F131">
        <v>0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s">
        <v>40</v>
      </c>
      <c r="M131" t="s">
        <v>41</v>
      </c>
      <c r="N131">
        <v>3.78</v>
      </c>
      <c r="O131">
        <v>5.7</v>
      </c>
      <c r="P131">
        <v>0</v>
      </c>
      <c r="Q131">
        <v>60</v>
      </c>
      <c r="R131">
        <v>263</v>
      </c>
      <c r="S131">
        <v>0.93200000000000005</v>
      </c>
      <c r="T131">
        <v>0.93200000000000005</v>
      </c>
      <c r="U131">
        <v>63</v>
      </c>
      <c r="V131">
        <v>65</v>
      </c>
      <c r="W131">
        <v>68</v>
      </c>
      <c r="X131">
        <v>87.5</v>
      </c>
      <c r="Y131">
        <v>1.5089999999999899</v>
      </c>
      <c r="Z131">
        <v>1.5499999999999901</v>
      </c>
      <c r="AA131">
        <v>1.0391999999999999</v>
      </c>
      <c r="AB131">
        <v>1.15225</v>
      </c>
      <c r="AC131">
        <v>0</v>
      </c>
    </row>
    <row r="132" spans="1:29" x14ac:dyDescent="0.25">
      <c r="A132">
        <v>260710</v>
      </c>
      <c r="B132">
        <v>59</v>
      </c>
      <c r="C132">
        <v>1</v>
      </c>
      <c r="D132" t="s">
        <v>41</v>
      </c>
      <c r="E132" t="s">
        <v>41</v>
      </c>
      <c r="F132">
        <v>0</v>
      </c>
      <c r="G132" t="s">
        <v>57</v>
      </c>
      <c r="H132" t="s">
        <v>121</v>
      </c>
      <c r="I132" t="s">
        <v>67</v>
      </c>
      <c r="J132" t="s">
        <v>125</v>
      </c>
      <c r="K132" t="s">
        <v>80</v>
      </c>
      <c r="L132" t="s">
        <v>41</v>
      </c>
      <c r="M132" t="s">
        <v>41</v>
      </c>
      <c r="N132">
        <v>3.1</v>
      </c>
      <c r="O132">
        <v>5.2</v>
      </c>
      <c r="P132">
        <v>2</v>
      </c>
      <c r="Q132">
        <v>97</v>
      </c>
      <c r="R132">
        <v>256</v>
      </c>
      <c r="S132">
        <v>0.65200000000000002</v>
      </c>
      <c r="T132">
        <v>0.65200000000000002</v>
      </c>
      <c r="U132">
        <v>71</v>
      </c>
      <c r="V132">
        <v>65</v>
      </c>
      <c r="W132">
        <v>109</v>
      </c>
      <c r="X132">
        <v>118</v>
      </c>
      <c r="Y132">
        <v>1.44</v>
      </c>
      <c r="Z132">
        <v>1.4724999999999999</v>
      </c>
      <c r="AA132">
        <v>0.60559999999999903</v>
      </c>
      <c r="AB132">
        <v>1.3258000000000001</v>
      </c>
      <c r="AC132">
        <v>2</v>
      </c>
    </row>
    <row r="133" spans="1:29" x14ac:dyDescent="0.25">
      <c r="A133">
        <v>384029</v>
      </c>
      <c r="B133">
        <v>69</v>
      </c>
      <c r="C133">
        <v>2</v>
      </c>
      <c r="D133" t="s">
        <v>41</v>
      </c>
      <c r="E133" t="s">
        <v>40</v>
      </c>
      <c r="F133">
        <v>0</v>
      </c>
      <c r="G133" t="s">
        <v>159</v>
      </c>
      <c r="H133" t="s">
        <v>72</v>
      </c>
      <c r="I133" t="s">
        <v>49</v>
      </c>
      <c r="J133" t="s">
        <v>123</v>
      </c>
      <c r="K133" t="s">
        <v>114</v>
      </c>
      <c r="L133" t="s">
        <v>41</v>
      </c>
      <c r="M133" t="s">
        <v>41</v>
      </c>
      <c r="N133">
        <v>3.58</v>
      </c>
      <c r="O133">
        <v>9</v>
      </c>
      <c r="P133">
        <v>48</v>
      </c>
      <c r="Q133">
        <v>81</v>
      </c>
      <c r="R133">
        <v>300</v>
      </c>
      <c r="S133">
        <v>0</v>
      </c>
      <c r="T133">
        <v>0</v>
      </c>
      <c r="U133">
        <v>0</v>
      </c>
      <c r="V133">
        <v>78</v>
      </c>
      <c r="W133">
        <v>0</v>
      </c>
      <c r="X133">
        <v>129</v>
      </c>
      <c r="Y133">
        <v>1.304</v>
      </c>
      <c r="Z133">
        <v>1.323</v>
      </c>
      <c r="AA133">
        <v>1.0103</v>
      </c>
      <c r="AB133">
        <v>1.8653</v>
      </c>
      <c r="AC133">
        <v>48</v>
      </c>
    </row>
    <row r="134" spans="1:29" x14ac:dyDescent="0.25">
      <c r="A134">
        <v>309382</v>
      </c>
      <c r="B134" t="e">
        <v>#N/A</v>
      </c>
      <c r="C134" t="e">
        <v>#N/A</v>
      </c>
      <c r="D134" t="e">
        <v>#N/A</v>
      </c>
      <c r="E134" t="e">
        <v>#N/A</v>
      </c>
      <c r="F134">
        <v>0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>
        <v>0.79300000000000004</v>
      </c>
      <c r="T134">
        <v>0.79300000000000004</v>
      </c>
      <c r="U134">
        <v>57</v>
      </c>
      <c r="V134">
        <v>53.5</v>
      </c>
      <c r="W134">
        <v>73.5</v>
      </c>
      <c r="X134">
        <v>76</v>
      </c>
      <c r="Y134">
        <v>1.5249999999999899</v>
      </c>
      <c r="Z134">
        <v>1.6179999999999899</v>
      </c>
      <c r="AA134">
        <v>0.93369999999999997</v>
      </c>
      <c r="AB134">
        <v>1.1937</v>
      </c>
      <c r="AC134">
        <v>0</v>
      </c>
    </row>
    <row r="135" spans="1:29" x14ac:dyDescent="0.25">
      <c r="A135">
        <v>124500</v>
      </c>
      <c r="B135">
        <v>39</v>
      </c>
      <c r="C135">
        <v>1</v>
      </c>
      <c r="D135" t="s">
        <v>41</v>
      </c>
      <c r="E135" t="s">
        <v>41</v>
      </c>
      <c r="F135">
        <v>0</v>
      </c>
      <c r="G135" t="s">
        <v>126</v>
      </c>
      <c r="H135" t="s">
        <v>170</v>
      </c>
      <c r="I135" t="s">
        <v>83</v>
      </c>
      <c r="J135" t="s">
        <v>68</v>
      </c>
      <c r="K135" t="s">
        <v>67</v>
      </c>
      <c r="L135" t="s">
        <v>41</v>
      </c>
      <c r="M135" t="s">
        <v>40</v>
      </c>
      <c r="N135">
        <v>3.33</v>
      </c>
      <c r="O135">
        <v>5.6</v>
      </c>
      <c r="P135">
        <v>8</v>
      </c>
      <c r="Q135">
        <v>62</v>
      </c>
      <c r="R135">
        <v>422</v>
      </c>
      <c r="S135">
        <v>0.58699999999999997</v>
      </c>
      <c r="T135">
        <v>0.58699999999999997</v>
      </c>
      <c r="U135">
        <v>53</v>
      </c>
      <c r="V135">
        <v>57</v>
      </c>
      <c r="W135">
        <v>90</v>
      </c>
      <c r="X135">
        <v>90</v>
      </c>
      <c r="Y135">
        <v>1.5645</v>
      </c>
      <c r="Z135">
        <v>1.6735</v>
      </c>
      <c r="AA135">
        <v>1.04315</v>
      </c>
      <c r="AB135">
        <v>1.4834499999999999</v>
      </c>
      <c r="AC135">
        <v>8</v>
      </c>
    </row>
    <row r="136" spans="1:29" x14ac:dyDescent="0.25">
      <c r="A136">
        <v>395837</v>
      </c>
      <c r="B136">
        <v>68</v>
      </c>
      <c r="C136">
        <v>2</v>
      </c>
      <c r="D136" t="s">
        <v>40</v>
      </c>
      <c r="E136" t="s">
        <v>41</v>
      </c>
      <c r="F136">
        <v>0</v>
      </c>
      <c r="G136" t="s">
        <v>98</v>
      </c>
      <c r="H136" t="s">
        <v>172</v>
      </c>
      <c r="I136" t="s">
        <v>70</v>
      </c>
      <c r="J136" t="s">
        <v>71</v>
      </c>
      <c r="K136" t="s">
        <v>102</v>
      </c>
      <c r="L136" t="s">
        <v>41</v>
      </c>
      <c r="M136" t="s">
        <v>40</v>
      </c>
      <c r="N136">
        <v>4.71</v>
      </c>
      <c r="O136">
        <v>5</v>
      </c>
      <c r="P136">
        <v>14</v>
      </c>
      <c r="Q136">
        <v>43</v>
      </c>
      <c r="R136">
        <v>253</v>
      </c>
      <c r="S136">
        <v>0.747</v>
      </c>
      <c r="T136">
        <v>0.747</v>
      </c>
      <c r="U136">
        <v>50</v>
      </c>
      <c r="V136">
        <v>51</v>
      </c>
      <c r="W136">
        <v>68</v>
      </c>
      <c r="X136">
        <v>71</v>
      </c>
      <c r="Y136">
        <v>1.304</v>
      </c>
      <c r="Z136">
        <v>1.4159999999999999</v>
      </c>
      <c r="AA136">
        <v>1.7101</v>
      </c>
      <c r="AB136">
        <v>1.1931</v>
      </c>
      <c r="AC136">
        <v>14</v>
      </c>
    </row>
    <row r="137" spans="1:29" x14ac:dyDescent="0.25">
      <c r="A137">
        <v>392336</v>
      </c>
      <c r="B137">
        <v>70</v>
      </c>
      <c r="C137">
        <v>2</v>
      </c>
      <c r="D137" t="s">
        <v>40</v>
      </c>
      <c r="E137" t="s">
        <v>41</v>
      </c>
      <c r="F137">
        <v>0</v>
      </c>
      <c r="G137" t="s">
        <v>61</v>
      </c>
      <c r="H137" t="s">
        <v>140</v>
      </c>
      <c r="I137" t="s">
        <v>55</v>
      </c>
      <c r="J137" t="s">
        <v>103</v>
      </c>
      <c r="K137" t="s">
        <v>51</v>
      </c>
      <c r="L137" t="s">
        <v>40</v>
      </c>
      <c r="M137" t="s">
        <v>40</v>
      </c>
      <c r="N137">
        <v>4.28</v>
      </c>
      <c r="O137">
        <v>8.6</v>
      </c>
      <c r="P137">
        <v>0</v>
      </c>
      <c r="Q137">
        <v>63</v>
      </c>
      <c r="R137">
        <v>238</v>
      </c>
      <c r="S137">
        <v>0.89</v>
      </c>
      <c r="T137">
        <v>0.89</v>
      </c>
      <c r="U137">
        <v>64</v>
      </c>
      <c r="V137">
        <v>79.5</v>
      </c>
      <c r="W137">
        <v>72</v>
      </c>
      <c r="X137">
        <v>98.5</v>
      </c>
      <c r="Y137">
        <v>1.4909999999999799</v>
      </c>
      <c r="Z137">
        <v>1.4624999999999999</v>
      </c>
      <c r="AA137">
        <v>1.6107499999999999</v>
      </c>
      <c r="AB137">
        <v>1.3188500000000001</v>
      </c>
      <c r="AC137">
        <v>0</v>
      </c>
    </row>
    <row r="138" spans="1:29" x14ac:dyDescent="0.25">
      <c r="A138">
        <v>35417</v>
      </c>
      <c r="B138">
        <v>50</v>
      </c>
      <c r="C138">
        <v>2</v>
      </c>
      <c r="D138" t="s">
        <v>41</v>
      </c>
      <c r="E138" t="s">
        <v>40</v>
      </c>
      <c r="F138">
        <v>0</v>
      </c>
      <c r="G138" t="s">
        <v>87</v>
      </c>
      <c r="H138" t="s">
        <v>114</v>
      </c>
      <c r="I138" t="s">
        <v>70</v>
      </c>
      <c r="J138" t="s">
        <v>82</v>
      </c>
      <c r="K138" t="s">
        <v>80</v>
      </c>
      <c r="L138" t="s">
        <v>40</v>
      </c>
      <c r="M138" t="s">
        <v>40</v>
      </c>
      <c r="N138">
        <v>3.66</v>
      </c>
      <c r="O138">
        <v>7.2</v>
      </c>
      <c r="P138">
        <v>0</v>
      </c>
      <c r="Q138">
        <v>39</v>
      </c>
      <c r="R138">
        <v>195</v>
      </c>
      <c r="S138">
        <v>0.54799999999999904</v>
      </c>
      <c r="T138">
        <v>0.54799999999999904</v>
      </c>
      <c r="U138">
        <v>49</v>
      </c>
      <c r="V138">
        <v>66</v>
      </c>
      <c r="W138">
        <v>90</v>
      </c>
      <c r="X138">
        <v>120</v>
      </c>
      <c r="Y138">
        <v>1.583</v>
      </c>
      <c r="Z138">
        <v>1.575</v>
      </c>
      <c r="AA138">
        <v>0.7611</v>
      </c>
      <c r="AB138">
        <v>1.31</v>
      </c>
      <c r="AC138">
        <v>0</v>
      </c>
    </row>
    <row r="139" spans="1:29" x14ac:dyDescent="0.25">
      <c r="A139">
        <v>168856</v>
      </c>
      <c r="B139">
        <v>63</v>
      </c>
      <c r="C139">
        <v>2</v>
      </c>
      <c r="D139" t="s">
        <v>40</v>
      </c>
      <c r="E139" t="s">
        <v>41</v>
      </c>
      <c r="F139">
        <v>0</v>
      </c>
      <c r="G139" t="s">
        <v>138</v>
      </c>
      <c r="H139" t="s">
        <v>165</v>
      </c>
      <c r="I139" t="s">
        <v>72</v>
      </c>
      <c r="J139" t="s">
        <v>155</v>
      </c>
      <c r="K139" t="s">
        <v>96</v>
      </c>
      <c r="L139" t="s">
        <v>40</v>
      </c>
      <c r="M139" t="s">
        <v>40</v>
      </c>
      <c r="N139">
        <v>4.91</v>
      </c>
      <c r="O139">
        <v>5.3</v>
      </c>
      <c r="P139">
        <v>42</v>
      </c>
      <c r="Q139">
        <v>70</v>
      </c>
      <c r="R139">
        <v>409</v>
      </c>
      <c r="S139">
        <v>0.79149999999999998</v>
      </c>
      <c r="T139">
        <v>0.79149999999999998</v>
      </c>
      <c r="U139">
        <v>65</v>
      </c>
      <c r="V139">
        <v>64</v>
      </c>
      <c r="W139">
        <v>83.5</v>
      </c>
      <c r="X139">
        <v>79.5</v>
      </c>
      <c r="Y139">
        <v>1.56299999999999</v>
      </c>
      <c r="Z139">
        <v>1.5589999999999999</v>
      </c>
      <c r="AA139">
        <v>0.79590000000000005</v>
      </c>
      <c r="AB139">
        <v>1.2808999999999999</v>
      </c>
      <c r="AC139">
        <v>42</v>
      </c>
    </row>
    <row r="140" spans="1:29" x14ac:dyDescent="0.25">
      <c r="A140">
        <v>285698</v>
      </c>
      <c r="B140">
        <v>65</v>
      </c>
      <c r="C140">
        <v>1</v>
      </c>
      <c r="D140" t="s">
        <v>41</v>
      </c>
      <c r="E140" t="s">
        <v>41</v>
      </c>
      <c r="F140">
        <v>0</v>
      </c>
      <c r="G140" t="s">
        <v>73</v>
      </c>
      <c r="H140" t="s">
        <v>44</v>
      </c>
      <c r="I140" t="s">
        <v>55</v>
      </c>
      <c r="J140" t="s">
        <v>133</v>
      </c>
      <c r="K140" t="s">
        <v>69</v>
      </c>
      <c r="L140" t="s">
        <v>41</v>
      </c>
      <c r="M140" t="s">
        <v>40</v>
      </c>
      <c r="N140">
        <v>3.49</v>
      </c>
      <c r="O140">
        <v>5.5</v>
      </c>
      <c r="P140">
        <v>52</v>
      </c>
      <c r="Q140">
        <v>95</v>
      </c>
      <c r="R140">
        <v>438</v>
      </c>
      <c r="S140">
        <v>0.76299999999999901</v>
      </c>
      <c r="T140">
        <v>0.76299999999999901</v>
      </c>
      <c r="U140">
        <v>65.5</v>
      </c>
      <c r="V140">
        <v>63.5</v>
      </c>
      <c r="W140">
        <v>85.5</v>
      </c>
      <c r="X140">
        <v>83.5</v>
      </c>
      <c r="Y140">
        <v>1.4224999999999901</v>
      </c>
      <c r="Z140">
        <v>1.524</v>
      </c>
      <c r="AA140">
        <v>0.93179999999999996</v>
      </c>
      <c r="AB140">
        <v>2.4836</v>
      </c>
      <c r="AC140">
        <v>52</v>
      </c>
    </row>
    <row r="141" spans="1:29" x14ac:dyDescent="0.25">
      <c r="A141">
        <v>409249</v>
      </c>
      <c r="B141">
        <v>66</v>
      </c>
      <c r="C141">
        <v>2</v>
      </c>
      <c r="D141" t="s">
        <v>40</v>
      </c>
      <c r="E141" t="s">
        <v>40</v>
      </c>
      <c r="F141">
        <v>0</v>
      </c>
      <c r="G141" t="s">
        <v>107</v>
      </c>
      <c r="H141" t="s">
        <v>72</v>
      </c>
      <c r="I141" t="s">
        <v>51</v>
      </c>
      <c r="J141" t="s">
        <v>156</v>
      </c>
      <c r="K141" t="s">
        <v>58</v>
      </c>
      <c r="L141" t="s">
        <v>41</v>
      </c>
      <c r="M141" t="s">
        <v>41</v>
      </c>
      <c r="N141">
        <v>2.5</v>
      </c>
      <c r="O141">
        <v>6.7</v>
      </c>
      <c r="P141">
        <v>0</v>
      </c>
      <c r="Q141">
        <v>52</v>
      </c>
      <c r="R141">
        <v>301</v>
      </c>
      <c r="S141">
        <v>0.68199999999999905</v>
      </c>
      <c r="T141">
        <v>0.68199999999999905</v>
      </c>
      <c r="U141">
        <v>51.5</v>
      </c>
      <c r="V141">
        <v>51</v>
      </c>
      <c r="W141">
        <v>76</v>
      </c>
      <c r="X141">
        <v>80.5</v>
      </c>
      <c r="Y141">
        <v>1.54249999999999</v>
      </c>
      <c r="Z141">
        <v>1.617</v>
      </c>
      <c r="AA141">
        <v>0.89615</v>
      </c>
      <c r="AB141">
        <v>1.3871</v>
      </c>
      <c r="AC141">
        <v>0</v>
      </c>
    </row>
    <row r="142" spans="1:29" x14ac:dyDescent="0.25">
      <c r="A142">
        <v>379972</v>
      </c>
      <c r="B142">
        <v>57</v>
      </c>
      <c r="C142">
        <v>1</v>
      </c>
      <c r="D142" t="s">
        <v>41</v>
      </c>
      <c r="E142" t="s">
        <v>40</v>
      </c>
      <c r="F142">
        <v>0</v>
      </c>
      <c r="G142" t="s">
        <v>42</v>
      </c>
      <c r="H142" t="s">
        <v>81</v>
      </c>
      <c r="I142" t="s">
        <v>55</v>
      </c>
      <c r="J142" t="s">
        <v>59</v>
      </c>
      <c r="K142" t="s">
        <v>51</v>
      </c>
      <c r="L142" t="s">
        <v>40</v>
      </c>
      <c r="M142" t="s">
        <v>40</v>
      </c>
      <c r="N142">
        <v>3.68</v>
      </c>
      <c r="O142">
        <v>6.5</v>
      </c>
      <c r="P142">
        <v>20</v>
      </c>
      <c r="Q142">
        <v>73</v>
      </c>
      <c r="R142">
        <v>363</v>
      </c>
      <c r="S142">
        <v>0.76099999999999901</v>
      </c>
      <c r="T142">
        <v>0.76099999999999901</v>
      </c>
      <c r="U142">
        <v>64</v>
      </c>
      <c r="V142">
        <v>72</v>
      </c>
      <c r="W142">
        <v>84</v>
      </c>
      <c r="X142">
        <v>101</v>
      </c>
      <c r="Y142">
        <v>1.2765</v>
      </c>
      <c r="Z142">
        <v>1.4324999999999899</v>
      </c>
      <c r="AA142">
        <v>0.66884999999999895</v>
      </c>
      <c r="AB142">
        <v>0.98494999999999999</v>
      </c>
      <c r="AC142">
        <v>20</v>
      </c>
    </row>
    <row r="143" spans="1:29" x14ac:dyDescent="0.25">
      <c r="A143">
        <v>232301</v>
      </c>
      <c r="B143">
        <v>76</v>
      </c>
      <c r="C143">
        <v>2</v>
      </c>
      <c r="D143" t="s">
        <v>41</v>
      </c>
      <c r="E143" t="s">
        <v>41</v>
      </c>
      <c r="F143">
        <v>0</v>
      </c>
      <c r="G143" t="s">
        <v>47</v>
      </c>
      <c r="H143" t="s">
        <v>89</v>
      </c>
      <c r="I143" t="s">
        <v>72</v>
      </c>
      <c r="J143" t="s">
        <v>133</v>
      </c>
      <c r="K143" t="s">
        <v>58</v>
      </c>
      <c r="L143" t="s">
        <v>40</v>
      </c>
      <c r="M143" t="s">
        <v>40</v>
      </c>
      <c r="N143">
        <v>4.16</v>
      </c>
      <c r="O143">
        <v>6.1</v>
      </c>
      <c r="P143">
        <v>82</v>
      </c>
      <c r="Q143" t="e">
        <v>#N/A</v>
      </c>
      <c r="R143" t="e">
        <v>#N/A</v>
      </c>
      <c r="S143">
        <v>0.747</v>
      </c>
      <c r="T143">
        <v>0.747</v>
      </c>
      <c r="U143">
        <v>51</v>
      </c>
      <c r="V143">
        <v>38</v>
      </c>
      <c r="W143">
        <v>68</v>
      </c>
      <c r="X143">
        <v>70</v>
      </c>
      <c r="Y143">
        <v>1.19949999999999</v>
      </c>
      <c r="Z143">
        <v>1.264</v>
      </c>
      <c r="AA143">
        <v>0.56909999999999905</v>
      </c>
      <c r="AB143">
        <v>0.70940000000000003</v>
      </c>
      <c r="AC143">
        <v>82</v>
      </c>
    </row>
    <row r="144" spans="1:29" x14ac:dyDescent="0.25">
      <c r="A144">
        <v>409246</v>
      </c>
      <c r="B144">
        <v>75</v>
      </c>
      <c r="C144">
        <v>2</v>
      </c>
      <c r="D144" t="s">
        <v>40</v>
      </c>
      <c r="E144" t="s">
        <v>41</v>
      </c>
      <c r="F144">
        <v>0</v>
      </c>
      <c r="G144">
        <v>170</v>
      </c>
      <c r="H144" t="e">
        <v>#N/A</v>
      </c>
      <c r="I144">
        <v>69</v>
      </c>
      <c r="J144">
        <v>184</v>
      </c>
      <c r="K144">
        <v>85</v>
      </c>
      <c r="L144" t="s">
        <v>41</v>
      </c>
      <c r="M144" t="s">
        <v>40</v>
      </c>
      <c r="N144">
        <v>5.26</v>
      </c>
      <c r="O144">
        <v>5.2</v>
      </c>
      <c r="P144">
        <v>4</v>
      </c>
      <c r="Q144">
        <v>50</v>
      </c>
      <c r="R144">
        <v>267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4</v>
      </c>
    </row>
    <row r="145" spans="1:29" x14ac:dyDescent="0.25">
      <c r="A145">
        <v>339289</v>
      </c>
      <c r="B145">
        <v>83</v>
      </c>
      <c r="C145">
        <v>2</v>
      </c>
      <c r="D145" t="s">
        <v>40</v>
      </c>
      <c r="E145" t="s">
        <v>41</v>
      </c>
      <c r="F145">
        <v>0</v>
      </c>
      <c r="G145">
        <v>162</v>
      </c>
      <c r="H145" t="e">
        <v>#N/A</v>
      </c>
      <c r="I145">
        <v>70</v>
      </c>
      <c r="J145">
        <v>142</v>
      </c>
      <c r="K145">
        <v>78</v>
      </c>
      <c r="L145" t="s">
        <v>41</v>
      </c>
      <c r="M145" t="s">
        <v>40</v>
      </c>
      <c r="N145">
        <v>5.33</v>
      </c>
      <c r="O145">
        <v>5.0999999999999996</v>
      </c>
      <c r="P145">
        <v>14</v>
      </c>
      <c r="Q145">
        <v>64</v>
      </c>
      <c r="R145">
        <v>287</v>
      </c>
      <c r="S145">
        <v>0.628999999999999</v>
      </c>
      <c r="T145">
        <v>0.628999999999999</v>
      </c>
      <c r="U145">
        <v>51</v>
      </c>
      <c r="V145">
        <v>47.5</v>
      </c>
      <c r="W145">
        <v>82</v>
      </c>
      <c r="X145">
        <v>88</v>
      </c>
      <c r="Y145">
        <v>1.3864999999999901</v>
      </c>
      <c r="Z145">
        <v>1.4874999999999901</v>
      </c>
      <c r="AA145">
        <v>0.613949999999999</v>
      </c>
      <c r="AB145">
        <v>1.02935</v>
      </c>
      <c r="AC145">
        <v>14</v>
      </c>
    </row>
    <row r="146" spans="1:29" x14ac:dyDescent="0.25">
      <c r="A146">
        <v>409391</v>
      </c>
      <c r="B146">
        <v>74</v>
      </c>
      <c r="C146">
        <v>2</v>
      </c>
      <c r="D146" t="s">
        <v>40</v>
      </c>
      <c r="E146" t="s">
        <v>41</v>
      </c>
      <c r="F146">
        <v>0</v>
      </c>
      <c r="G146">
        <v>162</v>
      </c>
      <c r="H146">
        <v>67</v>
      </c>
      <c r="I146">
        <v>68</v>
      </c>
      <c r="J146">
        <v>109</v>
      </c>
      <c r="K146">
        <v>68</v>
      </c>
      <c r="L146" t="s">
        <v>40</v>
      </c>
      <c r="M146" t="s">
        <v>41</v>
      </c>
      <c r="N146">
        <v>4.12</v>
      </c>
      <c r="O146">
        <v>6.7</v>
      </c>
      <c r="P146">
        <v>40</v>
      </c>
      <c r="Q146">
        <v>52</v>
      </c>
      <c r="R146">
        <v>379</v>
      </c>
      <c r="S146">
        <v>0.51300000000000001</v>
      </c>
      <c r="T146">
        <v>0.51300000000000001</v>
      </c>
      <c r="U146">
        <v>24</v>
      </c>
      <c r="V146">
        <v>34.5</v>
      </c>
      <c r="W146">
        <v>51.5</v>
      </c>
      <c r="X146">
        <v>56.5</v>
      </c>
      <c r="Y146">
        <v>1.3654999999999999</v>
      </c>
      <c r="Z146">
        <v>1.42549999999999</v>
      </c>
      <c r="AA146">
        <v>0.51690000000000003</v>
      </c>
      <c r="AB146">
        <v>1.0485500000000001</v>
      </c>
      <c r="AC146">
        <v>40</v>
      </c>
    </row>
    <row r="147" spans="1:29" x14ac:dyDescent="0.25">
      <c r="A147">
        <v>409390</v>
      </c>
      <c r="B147">
        <v>40</v>
      </c>
      <c r="C147">
        <v>2</v>
      </c>
      <c r="D147" t="s">
        <v>41</v>
      </c>
      <c r="E147" t="s">
        <v>40</v>
      </c>
      <c r="F147">
        <v>0</v>
      </c>
      <c r="G147">
        <v>163</v>
      </c>
      <c r="H147">
        <v>59</v>
      </c>
      <c r="I147">
        <v>68</v>
      </c>
      <c r="J147">
        <v>106</v>
      </c>
      <c r="K147">
        <v>64</v>
      </c>
      <c r="L147" t="s">
        <v>40</v>
      </c>
      <c r="M147" t="s">
        <v>41</v>
      </c>
      <c r="N147">
        <v>4.72</v>
      </c>
      <c r="O147">
        <v>4.5999999999999996</v>
      </c>
      <c r="P147">
        <v>0</v>
      </c>
      <c r="Q147">
        <v>53</v>
      </c>
      <c r="R147">
        <v>294</v>
      </c>
      <c r="S147">
        <v>0.82249999999999901</v>
      </c>
      <c r="T147">
        <v>0.82249999999999901</v>
      </c>
      <c r="U147">
        <v>73</v>
      </c>
      <c r="V147">
        <v>70</v>
      </c>
      <c r="W147">
        <v>89.5</v>
      </c>
      <c r="X147">
        <v>88.5</v>
      </c>
      <c r="Y147">
        <v>1.6659999999999999</v>
      </c>
      <c r="Z147">
        <v>1.6444999999999901</v>
      </c>
      <c r="AA147">
        <v>1.0482499999999999</v>
      </c>
      <c r="AB147">
        <v>1.3021</v>
      </c>
      <c r="AC147">
        <v>0</v>
      </c>
    </row>
    <row r="148" spans="1:29" x14ac:dyDescent="0.25">
      <c r="A148">
        <v>409388</v>
      </c>
      <c r="B148">
        <v>58</v>
      </c>
      <c r="C148">
        <v>2</v>
      </c>
      <c r="D148" t="s">
        <v>40</v>
      </c>
      <c r="E148" t="s">
        <v>41</v>
      </c>
      <c r="F148">
        <v>0</v>
      </c>
      <c r="G148">
        <v>160</v>
      </c>
      <c r="H148">
        <v>70</v>
      </c>
      <c r="I148">
        <v>90</v>
      </c>
      <c r="J148">
        <v>128</v>
      </c>
      <c r="K148">
        <v>72</v>
      </c>
      <c r="L148" t="s">
        <v>41</v>
      </c>
      <c r="M148" t="s">
        <v>41</v>
      </c>
      <c r="N148">
        <v>4.82</v>
      </c>
      <c r="O148">
        <v>5.6</v>
      </c>
      <c r="P148">
        <v>0</v>
      </c>
      <c r="Q148">
        <v>58</v>
      </c>
      <c r="R148">
        <v>281</v>
      </c>
      <c r="S148">
        <v>0.59899999999999898</v>
      </c>
      <c r="T148">
        <v>0.59899999999999898</v>
      </c>
      <c r="U148">
        <v>66</v>
      </c>
      <c r="V148">
        <v>71.5</v>
      </c>
      <c r="W148">
        <v>108.5</v>
      </c>
      <c r="X148">
        <v>95</v>
      </c>
      <c r="Y148">
        <v>1.5840000000000001</v>
      </c>
      <c r="Z148">
        <v>1.569</v>
      </c>
      <c r="AA148">
        <v>1.15645</v>
      </c>
      <c r="AB148">
        <v>1.4313499999999999</v>
      </c>
      <c r="AC148">
        <v>0</v>
      </c>
    </row>
    <row r="149" spans="1:29" x14ac:dyDescent="0.25">
      <c r="A149">
        <v>157228</v>
      </c>
      <c r="B149">
        <v>67</v>
      </c>
      <c r="C149">
        <v>1</v>
      </c>
      <c r="D149" t="s">
        <v>41</v>
      </c>
      <c r="E149" t="s">
        <v>40</v>
      </c>
      <c r="F149">
        <v>0</v>
      </c>
      <c r="G149">
        <v>167</v>
      </c>
      <c r="H149">
        <v>75</v>
      </c>
      <c r="I149">
        <v>62</v>
      </c>
      <c r="J149">
        <v>150</v>
      </c>
      <c r="K149">
        <v>76</v>
      </c>
      <c r="L149" t="s">
        <v>41</v>
      </c>
      <c r="M149" t="s">
        <v>41</v>
      </c>
      <c r="N149">
        <v>3.21</v>
      </c>
      <c r="O149">
        <v>7.8</v>
      </c>
      <c r="P149">
        <v>20</v>
      </c>
      <c r="Q149">
        <v>76</v>
      </c>
      <c r="R149">
        <v>314</v>
      </c>
      <c r="S149">
        <v>0.57699999999999996</v>
      </c>
      <c r="T149">
        <v>0.57699999999999996</v>
      </c>
      <c r="U149">
        <v>56</v>
      </c>
      <c r="V149">
        <v>0</v>
      </c>
      <c r="W149">
        <v>98</v>
      </c>
      <c r="X149">
        <v>91</v>
      </c>
      <c r="Y149">
        <v>1.37299999999999</v>
      </c>
      <c r="Z149">
        <v>1.4144999999999901</v>
      </c>
      <c r="AA149">
        <v>1.7014</v>
      </c>
      <c r="AB149">
        <v>1.83125</v>
      </c>
      <c r="AC149">
        <v>20</v>
      </c>
    </row>
    <row r="150" spans="1:29" x14ac:dyDescent="0.25">
      <c r="A150">
        <v>389176</v>
      </c>
      <c r="B150">
        <v>76</v>
      </c>
      <c r="C150">
        <v>1</v>
      </c>
      <c r="D150" t="s">
        <v>40</v>
      </c>
      <c r="E150" t="s">
        <v>41</v>
      </c>
      <c r="F150">
        <v>0</v>
      </c>
      <c r="G150">
        <v>157</v>
      </c>
      <c r="H150">
        <v>73</v>
      </c>
      <c r="I150">
        <v>72</v>
      </c>
      <c r="J150">
        <v>161</v>
      </c>
      <c r="K150">
        <v>88</v>
      </c>
      <c r="L150" t="s">
        <v>41</v>
      </c>
      <c r="M150" t="s">
        <v>40</v>
      </c>
      <c r="N150">
        <v>4.25</v>
      </c>
      <c r="O150">
        <v>5.7</v>
      </c>
      <c r="P150">
        <v>100</v>
      </c>
      <c r="Q150">
        <v>85</v>
      </c>
      <c r="R150">
        <v>542</v>
      </c>
      <c r="S150">
        <v>0.59399999999999897</v>
      </c>
      <c r="T150">
        <v>0.59399999999999897</v>
      </c>
      <c r="U150">
        <v>55.5</v>
      </c>
      <c r="V150">
        <v>48</v>
      </c>
      <c r="W150">
        <v>95</v>
      </c>
      <c r="X150">
        <v>90.5</v>
      </c>
      <c r="Y150">
        <v>1.5834999999999899</v>
      </c>
      <c r="Z150">
        <v>1.5899999999999901</v>
      </c>
      <c r="AA150">
        <v>0.94714999999999905</v>
      </c>
      <c r="AB150">
        <v>1.5245</v>
      </c>
      <c r="AC150">
        <v>100</v>
      </c>
    </row>
    <row r="151" spans="1:29" x14ac:dyDescent="0.25">
      <c r="A151">
        <v>277027</v>
      </c>
      <c r="B151">
        <v>68</v>
      </c>
      <c r="C151">
        <v>2</v>
      </c>
      <c r="D151" t="s">
        <v>40</v>
      </c>
      <c r="E151" t="s">
        <v>40</v>
      </c>
      <c r="F151">
        <v>0</v>
      </c>
      <c r="G151">
        <v>164</v>
      </c>
      <c r="H151">
        <v>72</v>
      </c>
      <c r="I151">
        <v>72</v>
      </c>
      <c r="J151">
        <v>128</v>
      </c>
      <c r="K151">
        <v>70</v>
      </c>
      <c r="L151" t="s">
        <v>40</v>
      </c>
      <c r="M151" t="s">
        <v>40</v>
      </c>
      <c r="N151">
        <v>3.96</v>
      </c>
      <c r="O151">
        <v>5.0999999999999996</v>
      </c>
      <c r="P151">
        <v>10</v>
      </c>
      <c r="Q151">
        <v>58</v>
      </c>
      <c r="R151">
        <v>301</v>
      </c>
      <c r="S151">
        <v>0.86349999999999905</v>
      </c>
      <c r="T151">
        <v>0.86349999999999905</v>
      </c>
      <c r="U151">
        <v>70.5</v>
      </c>
      <c r="V151">
        <v>54</v>
      </c>
      <c r="W151">
        <v>82</v>
      </c>
      <c r="X151">
        <v>78</v>
      </c>
      <c r="Y151">
        <v>1.5529999999999999</v>
      </c>
      <c r="Z151">
        <v>1.6019999999999901</v>
      </c>
      <c r="AA151">
        <v>0.97514999999999996</v>
      </c>
      <c r="AB151">
        <v>1.2382</v>
      </c>
      <c r="AC151">
        <v>10</v>
      </c>
    </row>
    <row r="152" spans="1:29" x14ac:dyDescent="0.25">
      <c r="A152">
        <v>312496</v>
      </c>
      <c r="B152">
        <v>82</v>
      </c>
      <c r="C152">
        <v>1</v>
      </c>
      <c r="D152" t="s">
        <v>40</v>
      </c>
      <c r="E152" t="s">
        <v>41</v>
      </c>
      <c r="F152">
        <v>0</v>
      </c>
      <c r="G152">
        <v>166</v>
      </c>
      <c r="H152">
        <v>70</v>
      </c>
      <c r="I152">
        <v>68</v>
      </c>
      <c r="J152">
        <v>150</v>
      </c>
      <c r="K152">
        <v>83</v>
      </c>
      <c r="L152" t="s">
        <v>41</v>
      </c>
      <c r="M152" t="s">
        <v>40</v>
      </c>
      <c r="N152">
        <v>3.29</v>
      </c>
      <c r="O152">
        <v>5.4</v>
      </c>
      <c r="P152">
        <v>106</v>
      </c>
      <c r="Q152">
        <v>90</v>
      </c>
      <c r="R152">
        <v>158</v>
      </c>
      <c r="S152">
        <v>0.96199999999999897</v>
      </c>
      <c r="T152">
        <v>0.96199999999999897</v>
      </c>
      <c r="U152">
        <v>64.5</v>
      </c>
      <c r="V152">
        <v>76.5</v>
      </c>
      <c r="W152">
        <v>70</v>
      </c>
      <c r="X152">
        <v>74.5</v>
      </c>
      <c r="Y152">
        <v>1.3109999999999999</v>
      </c>
      <c r="Z152">
        <v>1.375</v>
      </c>
      <c r="AA152">
        <v>0.65209999999999901</v>
      </c>
      <c r="AB152">
        <v>0.96484999999999999</v>
      </c>
      <c r="AC152">
        <v>106</v>
      </c>
    </row>
    <row r="153" spans="1:29" x14ac:dyDescent="0.25">
      <c r="A153">
        <v>261662</v>
      </c>
      <c r="B153">
        <v>59</v>
      </c>
      <c r="C153">
        <v>2</v>
      </c>
      <c r="D153" t="s">
        <v>41</v>
      </c>
      <c r="E153" t="s">
        <v>40</v>
      </c>
      <c r="F153">
        <v>0</v>
      </c>
      <c r="G153">
        <v>154</v>
      </c>
      <c r="H153">
        <v>71</v>
      </c>
      <c r="I153">
        <v>68</v>
      </c>
      <c r="J153">
        <v>123</v>
      </c>
      <c r="K153">
        <v>83</v>
      </c>
      <c r="L153" t="s">
        <v>41</v>
      </c>
      <c r="M153" t="s">
        <v>40</v>
      </c>
      <c r="N153" t="e">
        <v>#N/A</v>
      </c>
      <c r="O153" t="e">
        <v>#N/A</v>
      </c>
      <c r="P153">
        <v>0</v>
      </c>
      <c r="Q153" t="e">
        <v>#N/A</v>
      </c>
      <c r="R153" t="e">
        <v>#N/A</v>
      </c>
      <c r="S153">
        <v>0.83399999999999996</v>
      </c>
      <c r="T153">
        <v>0.83399999999999996</v>
      </c>
      <c r="U153">
        <v>63</v>
      </c>
      <c r="V153">
        <v>71</v>
      </c>
      <c r="W153">
        <v>71</v>
      </c>
      <c r="X153">
        <v>89</v>
      </c>
      <c r="Y153">
        <v>1.266</v>
      </c>
      <c r="Z153">
        <v>1.3145</v>
      </c>
      <c r="AA153">
        <v>0.75079999999999902</v>
      </c>
      <c r="AB153">
        <v>0.96309999999999996</v>
      </c>
      <c r="AC153">
        <v>0</v>
      </c>
    </row>
    <row r="154" spans="1:29" x14ac:dyDescent="0.25">
      <c r="A154">
        <v>409426</v>
      </c>
      <c r="B154">
        <v>59</v>
      </c>
      <c r="C154">
        <v>1</v>
      </c>
      <c r="D154" t="s">
        <v>40</v>
      </c>
      <c r="E154" t="s">
        <v>41</v>
      </c>
      <c r="F154">
        <v>0</v>
      </c>
      <c r="G154">
        <v>174</v>
      </c>
      <c r="H154">
        <v>85</v>
      </c>
      <c r="I154">
        <v>66</v>
      </c>
      <c r="J154">
        <v>146</v>
      </c>
      <c r="K154">
        <v>100</v>
      </c>
      <c r="L154" t="s">
        <v>41</v>
      </c>
      <c r="M154" t="s">
        <v>41</v>
      </c>
      <c r="N154">
        <v>4.3499999999999996</v>
      </c>
      <c r="O154">
        <v>5.6</v>
      </c>
      <c r="P154" t="e">
        <v>#N/A</v>
      </c>
      <c r="Q154">
        <v>94</v>
      </c>
      <c r="R154">
        <v>446</v>
      </c>
      <c r="S154" t="e">
        <v>#N/A</v>
      </c>
      <c r="T154" t="e">
        <v>#N/A</v>
      </c>
      <c r="U154" t="e">
        <v>#N/A</v>
      </c>
      <c r="V154" t="e">
        <v>#N/A</v>
      </c>
      <c r="W154" t="e">
        <v>#N/A</v>
      </c>
      <c r="X154" t="e">
        <v>#N/A</v>
      </c>
      <c r="Y154" t="e">
        <v>#N/A</v>
      </c>
      <c r="Z154" t="e">
        <v>#N/A</v>
      </c>
      <c r="AA154" t="e">
        <v>#N/A</v>
      </c>
      <c r="AB154" t="e">
        <v>#N/A</v>
      </c>
      <c r="AC154" t="e">
        <v>#N/A</v>
      </c>
    </row>
    <row r="155" spans="1:29" x14ac:dyDescent="0.25">
      <c r="A155">
        <v>409326</v>
      </c>
      <c r="B155">
        <v>77</v>
      </c>
      <c r="C155">
        <v>2</v>
      </c>
      <c r="D155" t="s">
        <v>41</v>
      </c>
      <c r="E155" t="s">
        <v>41</v>
      </c>
      <c r="F155">
        <v>0</v>
      </c>
      <c r="G155">
        <v>145</v>
      </c>
      <c r="H155">
        <v>67</v>
      </c>
      <c r="I155">
        <v>78</v>
      </c>
      <c r="J155">
        <v>166</v>
      </c>
      <c r="K155">
        <v>77</v>
      </c>
      <c r="L155" t="s">
        <v>40</v>
      </c>
      <c r="M155" t="s">
        <v>41</v>
      </c>
      <c r="N155">
        <v>3.55</v>
      </c>
      <c r="O155">
        <v>5.4</v>
      </c>
      <c r="P155">
        <v>4</v>
      </c>
      <c r="Q155">
        <v>60</v>
      </c>
      <c r="R155">
        <v>291</v>
      </c>
      <c r="S155">
        <v>0.78200000000000003</v>
      </c>
      <c r="T155">
        <v>0.78200000000000003</v>
      </c>
      <c r="U155">
        <v>51.5</v>
      </c>
      <c r="V155">
        <v>56</v>
      </c>
      <c r="W155">
        <v>66.5</v>
      </c>
      <c r="X155">
        <v>71.5</v>
      </c>
      <c r="Y155">
        <v>1.39699999999999</v>
      </c>
      <c r="Z155">
        <v>1.5234999999999901</v>
      </c>
      <c r="AA155">
        <v>1.03335</v>
      </c>
      <c r="AB155">
        <v>1.0619000000000001</v>
      </c>
      <c r="AC155">
        <v>4</v>
      </c>
    </row>
    <row r="156" spans="1:29" x14ac:dyDescent="0.25">
      <c r="A156">
        <v>353797</v>
      </c>
      <c r="B156">
        <v>57</v>
      </c>
      <c r="C156">
        <v>1</v>
      </c>
      <c r="D156" t="s">
        <v>40</v>
      </c>
      <c r="E156" t="s">
        <v>41</v>
      </c>
      <c r="F156">
        <v>0</v>
      </c>
      <c r="G156">
        <v>170</v>
      </c>
      <c r="H156">
        <v>88</v>
      </c>
      <c r="I156">
        <v>68</v>
      </c>
      <c r="J156">
        <v>148</v>
      </c>
      <c r="K156">
        <v>83</v>
      </c>
      <c r="L156" t="s">
        <v>41</v>
      </c>
      <c r="M156" t="s">
        <v>41</v>
      </c>
      <c r="N156">
        <v>3.44</v>
      </c>
      <c r="O156">
        <v>5.9</v>
      </c>
      <c r="P156">
        <v>120</v>
      </c>
      <c r="Q156">
        <v>85</v>
      </c>
      <c r="R156">
        <v>318</v>
      </c>
      <c r="S156">
        <v>0.72849999999999904</v>
      </c>
      <c r="T156">
        <v>0.72849999999999904</v>
      </c>
      <c r="U156">
        <v>53</v>
      </c>
      <c r="V156">
        <v>56</v>
      </c>
      <c r="W156">
        <v>75</v>
      </c>
      <c r="X156">
        <v>81.5</v>
      </c>
      <c r="Y156">
        <v>1.583</v>
      </c>
      <c r="Z156">
        <v>1.5974999999999999</v>
      </c>
      <c r="AA156">
        <v>1.3967000000000001</v>
      </c>
      <c r="AB156">
        <v>1.3934</v>
      </c>
      <c r="AC156">
        <v>120</v>
      </c>
    </row>
    <row r="157" spans="1:29" x14ac:dyDescent="0.25">
      <c r="A157">
        <v>99209</v>
      </c>
      <c r="B157">
        <v>59</v>
      </c>
      <c r="C157">
        <v>1</v>
      </c>
      <c r="D157" t="s">
        <v>41</v>
      </c>
      <c r="E157" t="s">
        <v>41</v>
      </c>
      <c r="F157">
        <v>0</v>
      </c>
      <c r="G157">
        <v>178</v>
      </c>
      <c r="H157">
        <v>95</v>
      </c>
      <c r="I157">
        <v>76</v>
      </c>
      <c r="J157">
        <v>136</v>
      </c>
      <c r="K157">
        <v>72</v>
      </c>
      <c r="L157" t="s">
        <v>41</v>
      </c>
      <c r="M157" t="s">
        <v>40</v>
      </c>
      <c r="N157">
        <v>2.42</v>
      </c>
      <c r="O157">
        <v>5.2</v>
      </c>
      <c r="P157">
        <v>23</v>
      </c>
      <c r="Q157">
        <v>84</v>
      </c>
      <c r="R157">
        <v>434</v>
      </c>
      <c r="S157">
        <v>0.57550000000000001</v>
      </c>
      <c r="T157">
        <v>0.57550000000000001</v>
      </c>
      <c r="U157">
        <v>55</v>
      </c>
      <c r="V157">
        <v>50</v>
      </c>
      <c r="W157">
        <v>95</v>
      </c>
      <c r="X157">
        <v>109.5</v>
      </c>
      <c r="Y157">
        <v>1.585</v>
      </c>
      <c r="Z157">
        <v>1.621</v>
      </c>
      <c r="AA157">
        <v>0.95809999999999995</v>
      </c>
      <c r="AB157">
        <v>1.2395499999999999</v>
      </c>
      <c r="AC157">
        <v>23</v>
      </c>
    </row>
    <row r="158" spans="1:29" x14ac:dyDescent="0.25">
      <c r="A158">
        <v>409321</v>
      </c>
      <c r="B158">
        <v>50</v>
      </c>
      <c r="C158">
        <v>1</v>
      </c>
      <c r="D158" t="s">
        <v>40</v>
      </c>
      <c r="E158" t="s">
        <v>40</v>
      </c>
      <c r="F158">
        <v>0</v>
      </c>
      <c r="G158">
        <v>170</v>
      </c>
      <c r="H158">
        <v>69</v>
      </c>
      <c r="I158">
        <v>68</v>
      </c>
      <c r="J158">
        <v>142</v>
      </c>
      <c r="K158">
        <v>91</v>
      </c>
      <c r="L158" t="s">
        <v>41</v>
      </c>
      <c r="M158" t="s">
        <v>41</v>
      </c>
      <c r="N158">
        <v>5.5</v>
      </c>
      <c r="O158">
        <v>7.3</v>
      </c>
      <c r="P158">
        <v>0</v>
      </c>
      <c r="Q158">
        <v>64</v>
      </c>
      <c r="R158">
        <v>305</v>
      </c>
      <c r="S158">
        <v>0.64399999999999902</v>
      </c>
      <c r="T158">
        <v>0.64399999999999902</v>
      </c>
      <c r="U158">
        <v>65</v>
      </c>
      <c r="V158">
        <v>60.5</v>
      </c>
      <c r="W158">
        <v>102.5</v>
      </c>
      <c r="X158">
        <v>99</v>
      </c>
      <c r="Y158">
        <v>1.5565</v>
      </c>
      <c r="Z158">
        <v>1.633</v>
      </c>
      <c r="AA158">
        <v>0.8518</v>
      </c>
      <c r="AB158">
        <v>1.1896499999999901</v>
      </c>
      <c r="AC158">
        <v>0</v>
      </c>
    </row>
    <row r="159" spans="1:29" x14ac:dyDescent="0.25">
      <c r="A159">
        <v>309384</v>
      </c>
      <c r="B159">
        <v>58</v>
      </c>
      <c r="C159">
        <v>1</v>
      </c>
      <c r="D159" t="s">
        <v>41</v>
      </c>
      <c r="E159" t="s">
        <v>40</v>
      </c>
      <c r="F159">
        <v>0</v>
      </c>
      <c r="G159">
        <v>164</v>
      </c>
      <c r="H159">
        <v>80</v>
      </c>
      <c r="I159">
        <v>70</v>
      </c>
      <c r="J159">
        <v>168</v>
      </c>
      <c r="K159">
        <v>100</v>
      </c>
      <c r="L159" t="s">
        <v>41</v>
      </c>
      <c r="M159" t="s">
        <v>40</v>
      </c>
      <c r="N159">
        <v>3.2</v>
      </c>
      <c r="O159">
        <v>8.5</v>
      </c>
      <c r="P159">
        <v>18</v>
      </c>
      <c r="Q159">
        <v>70</v>
      </c>
      <c r="R159">
        <v>309</v>
      </c>
      <c r="S159">
        <v>0.70499999999999896</v>
      </c>
      <c r="T159">
        <v>0.70499999999999896</v>
      </c>
      <c r="U159">
        <v>62.5</v>
      </c>
      <c r="V159">
        <v>57.5</v>
      </c>
      <c r="W159">
        <v>89.5</v>
      </c>
      <c r="X159">
        <v>102</v>
      </c>
      <c r="Y159">
        <v>1.524</v>
      </c>
      <c r="Z159">
        <v>1.554</v>
      </c>
      <c r="AA159">
        <v>0.90200000000000002</v>
      </c>
      <c r="AB159">
        <v>1.5522</v>
      </c>
      <c r="AC159">
        <v>18</v>
      </c>
    </row>
    <row r="160" spans="1:29" x14ac:dyDescent="0.25">
      <c r="A160">
        <v>409430</v>
      </c>
      <c r="B160">
        <v>51</v>
      </c>
      <c r="C160">
        <v>1</v>
      </c>
      <c r="D160" t="s">
        <v>40</v>
      </c>
      <c r="E160" t="s">
        <v>41</v>
      </c>
      <c r="F160">
        <v>0</v>
      </c>
      <c r="G160">
        <v>164</v>
      </c>
      <c r="H160">
        <v>81</v>
      </c>
      <c r="I160">
        <v>66</v>
      </c>
      <c r="J160">
        <v>141</v>
      </c>
      <c r="K160">
        <v>82</v>
      </c>
      <c r="L160" t="s">
        <v>41</v>
      </c>
      <c r="M160" t="s">
        <v>40</v>
      </c>
      <c r="N160">
        <v>3.57</v>
      </c>
      <c r="O160">
        <v>5.2</v>
      </c>
      <c r="P160">
        <v>0</v>
      </c>
      <c r="Q160">
        <v>69</v>
      </c>
      <c r="R160">
        <v>497</v>
      </c>
      <c r="S160">
        <v>0.622</v>
      </c>
      <c r="T160">
        <v>0.622</v>
      </c>
      <c r="U160">
        <v>56.5</v>
      </c>
      <c r="V160">
        <v>48</v>
      </c>
      <c r="W160">
        <v>91.5</v>
      </c>
      <c r="X160">
        <v>98.5</v>
      </c>
      <c r="Y160">
        <v>1.629</v>
      </c>
      <c r="Z160">
        <v>1.6475</v>
      </c>
      <c r="AA160">
        <v>1.0920999999999901</v>
      </c>
      <c r="AB160">
        <v>1.3124499999999999</v>
      </c>
      <c r="AC160">
        <v>0</v>
      </c>
    </row>
    <row r="161" spans="1:29" x14ac:dyDescent="0.25">
      <c r="A161">
        <v>409459</v>
      </c>
      <c r="B161">
        <v>61</v>
      </c>
      <c r="C161">
        <v>1</v>
      </c>
      <c r="D161" t="s">
        <v>41</v>
      </c>
      <c r="E161" t="s">
        <v>41</v>
      </c>
      <c r="F161">
        <v>0</v>
      </c>
      <c r="G161">
        <v>176</v>
      </c>
      <c r="H161">
        <v>90</v>
      </c>
      <c r="I161">
        <v>72</v>
      </c>
      <c r="J161">
        <v>144</v>
      </c>
      <c r="K161">
        <v>79</v>
      </c>
      <c r="L161" t="s">
        <v>41</v>
      </c>
      <c r="M161" t="s">
        <v>41</v>
      </c>
      <c r="N161">
        <v>3.33</v>
      </c>
      <c r="O161">
        <v>5.8</v>
      </c>
      <c r="P161">
        <v>14</v>
      </c>
      <c r="Q161">
        <v>70</v>
      </c>
      <c r="R161">
        <v>416</v>
      </c>
      <c r="S161">
        <v>0.60349999999999904</v>
      </c>
      <c r="T161">
        <v>0.60349999999999904</v>
      </c>
      <c r="U161">
        <v>63</v>
      </c>
      <c r="V161">
        <v>60.5</v>
      </c>
      <c r="W161">
        <v>105.5</v>
      </c>
      <c r="X161">
        <v>99</v>
      </c>
      <c r="Y161">
        <v>1.5854999999999999</v>
      </c>
      <c r="Z161">
        <v>1.671</v>
      </c>
      <c r="AA161">
        <v>1.32395</v>
      </c>
      <c r="AB161">
        <v>2.0227999999999899</v>
      </c>
      <c r="AC161">
        <v>14</v>
      </c>
    </row>
    <row r="162" spans="1:29" x14ac:dyDescent="0.25">
      <c r="A162">
        <v>409323</v>
      </c>
      <c r="B162">
        <v>74</v>
      </c>
      <c r="C162">
        <v>2</v>
      </c>
      <c r="D162" t="s">
        <v>40</v>
      </c>
      <c r="E162" t="s">
        <v>40</v>
      </c>
      <c r="F162">
        <v>0</v>
      </c>
      <c r="G162">
        <v>145</v>
      </c>
      <c r="H162">
        <v>55</v>
      </c>
      <c r="I162">
        <v>72</v>
      </c>
      <c r="J162">
        <v>140</v>
      </c>
      <c r="K162">
        <v>82</v>
      </c>
      <c r="L162" t="s">
        <v>41</v>
      </c>
      <c r="M162" t="s">
        <v>40</v>
      </c>
      <c r="N162">
        <v>5.5</v>
      </c>
      <c r="O162">
        <v>6.3</v>
      </c>
      <c r="P162">
        <v>6</v>
      </c>
      <c r="Q162">
        <v>61</v>
      </c>
      <c r="R162">
        <v>296</v>
      </c>
      <c r="S162">
        <v>0.81699999999999995</v>
      </c>
      <c r="T162">
        <v>0.81699999999999995</v>
      </c>
      <c r="U162">
        <v>72</v>
      </c>
      <c r="V162">
        <v>69.5</v>
      </c>
      <c r="W162">
        <v>88</v>
      </c>
      <c r="X162">
        <v>120.5</v>
      </c>
      <c r="Y162">
        <v>1.3394999999999899</v>
      </c>
      <c r="Z162">
        <v>1.3924999999999901</v>
      </c>
      <c r="AA162">
        <v>1.1032999999999999</v>
      </c>
      <c r="AB162">
        <v>1.1918</v>
      </c>
      <c r="AC162">
        <v>6</v>
      </c>
    </row>
    <row r="163" spans="1:29" x14ac:dyDescent="0.25">
      <c r="A163">
        <v>358844</v>
      </c>
      <c r="B163">
        <v>69</v>
      </c>
      <c r="C163">
        <v>1</v>
      </c>
      <c r="D163" t="s">
        <v>40</v>
      </c>
      <c r="E163" t="s">
        <v>41</v>
      </c>
      <c r="F163">
        <v>0</v>
      </c>
      <c r="G163">
        <v>170</v>
      </c>
      <c r="H163">
        <v>68</v>
      </c>
      <c r="I163">
        <v>60</v>
      </c>
      <c r="J163">
        <v>130</v>
      </c>
      <c r="K163">
        <v>74</v>
      </c>
      <c r="L163" t="s">
        <v>41</v>
      </c>
      <c r="M163" t="s">
        <v>40</v>
      </c>
      <c r="N163">
        <v>3.15</v>
      </c>
      <c r="O163">
        <v>6.6</v>
      </c>
      <c r="P163">
        <v>20</v>
      </c>
      <c r="Q163">
        <v>81</v>
      </c>
      <c r="R163">
        <v>228</v>
      </c>
      <c r="S163">
        <v>0.75449999999999995</v>
      </c>
      <c r="T163">
        <v>0.75449999999999995</v>
      </c>
      <c r="U163">
        <v>80</v>
      </c>
      <c r="V163">
        <v>78.5</v>
      </c>
      <c r="W163">
        <v>106</v>
      </c>
      <c r="X163">
        <v>96</v>
      </c>
      <c r="Y163">
        <v>1.4244999999999901</v>
      </c>
      <c r="Z163">
        <v>1.524</v>
      </c>
      <c r="AA163">
        <v>0.79264999999999997</v>
      </c>
      <c r="AB163">
        <v>1.1969000000000001</v>
      </c>
      <c r="AC163">
        <v>20</v>
      </c>
    </row>
    <row r="164" spans="1:29" x14ac:dyDescent="0.25">
      <c r="A164">
        <v>409564</v>
      </c>
      <c r="B164">
        <v>66</v>
      </c>
      <c r="C164">
        <v>1</v>
      </c>
      <c r="D164" t="s">
        <v>40</v>
      </c>
      <c r="E164" t="s">
        <v>41</v>
      </c>
      <c r="F164">
        <v>0</v>
      </c>
      <c r="G164">
        <v>169</v>
      </c>
      <c r="H164">
        <v>82</v>
      </c>
      <c r="I164">
        <v>74</v>
      </c>
      <c r="J164">
        <v>146</v>
      </c>
      <c r="K164">
        <v>80</v>
      </c>
      <c r="L164" t="s">
        <v>41</v>
      </c>
      <c r="M164" t="s">
        <v>40</v>
      </c>
      <c r="N164">
        <v>3.19</v>
      </c>
      <c r="O164">
        <v>7.5</v>
      </c>
      <c r="P164">
        <v>0</v>
      </c>
      <c r="Q164">
        <v>95</v>
      </c>
      <c r="R164">
        <v>349</v>
      </c>
      <c r="S164">
        <v>0.82</v>
      </c>
      <c r="T164">
        <v>0.82</v>
      </c>
      <c r="U164">
        <v>62</v>
      </c>
      <c r="V164">
        <v>53</v>
      </c>
      <c r="W164">
        <v>76.5</v>
      </c>
      <c r="X164">
        <v>84</v>
      </c>
      <c r="Y164">
        <v>1.4649999999999901</v>
      </c>
      <c r="Z164">
        <v>1.53049999999999</v>
      </c>
      <c r="AA164">
        <v>1.19075</v>
      </c>
      <c r="AB164">
        <v>1.1339999999999999</v>
      </c>
      <c r="AC164">
        <v>0</v>
      </c>
    </row>
    <row r="165" spans="1:29" x14ac:dyDescent="0.25">
      <c r="A165">
        <v>409596</v>
      </c>
      <c r="B165">
        <v>60</v>
      </c>
      <c r="C165">
        <v>1</v>
      </c>
      <c r="D165" t="s">
        <v>41</v>
      </c>
      <c r="E165" t="s">
        <v>40</v>
      </c>
      <c r="F165">
        <v>0</v>
      </c>
      <c r="G165">
        <v>173</v>
      </c>
      <c r="H165">
        <v>75</v>
      </c>
      <c r="I165">
        <v>68</v>
      </c>
      <c r="J165">
        <v>149</v>
      </c>
      <c r="K165">
        <v>94</v>
      </c>
      <c r="L165" t="s">
        <v>41</v>
      </c>
      <c r="M165" t="s">
        <v>40</v>
      </c>
      <c r="N165">
        <v>2.95</v>
      </c>
      <c r="O165">
        <v>6.3</v>
      </c>
      <c r="P165">
        <v>0</v>
      </c>
      <c r="Q165">
        <v>53</v>
      </c>
      <c r="R165">
        <v>353</v>
      </c>
      <c r="S165">
        <v>0.59799999999999998</v>
      </c>
      <c r="T165">
        <v>0.59799999999999998</v>
      </c>
      <c r="U165">
        <v>67</v>
      </c>
      <c r="V165">
        <v>72</v>
      </c>
      <c r="W165">
        <v>112.5</v>
      </c>
      <c r="X165">
        <v>110.5</v>
      </c>
      <c r="Y165">
        <v>1.595</v>
      </c>
      <c r="Z165">
        <v>1.6305000000000001</v>
      </c>
      <c r="AA165">
        <v>1.1242000000000001</v>
      </c>
      <c r="AB165">
        <v>1.4596</v>
      </c>
      <c r="AC165">
        <v>0</v>
      </c>
    </row>
    <row r="166" spans="1:29" x14ac:dyDescent="0.25">
      <c r="A166">
        <v>372127</v>
      </c>
      <c r="B166">
        <v>70</v>
      </c>
      <c r="C166">
        <v>2</v>
      </c>
      <c r="D166" t="s">
        <v>40</v>
      </c>
      <c r="E166" t="s">
        <v>41</v>
      </c>
      <c r="F166">
        <v>0</v>
      </c>
      <c r="G166">
        <v>160</v>
      </c>
      <c r="H166">
        <v>62</v>
      </c>
      <c r="I166">
        <v>62</v>
      </c>
      <c r="J166">
        <v>140</v>
      </c>
      <c r="K166">
        <v>86</v>
      </c>
      <c r="L166" t="s">
        <v>40</v>
      </c>
      <c r="M166" t="s">
        <v>41</v>
      </c>
      <c r="N166">
        <v>4.3600000000000003</v>
      </c>
      <c r="O166">
        <v>9.5</v>
      </c>
      <c r="P166">
        <v>10</v>
      </c>
      <c r="Q166">
        <v>67</v>
      </c>
      <c r="R166">
        <v>346</v>
      </c>
      <c r="S166">
        <v>0.79449999999999898</v>
      </c>
      <c r="T166">
        <v>0.79449999999999898</v>
      </c>
      <c r="U166">
        <v>63.5</v>
      </c>
      <c r="V166">
        <v>68</v>
      </c>
      <c r="W166">
        <v>79.5</v>
      </c>
      <c r="X166">
        <v>95.5</v>
      </c>
      <c r="Y166">
        <v>1.5109999999999899</v>
      </c>
      <c r="Z166">
        <v>1.56</v>
      </c>
      <c r="AA166">
        <v>0.77184999999999904</v>
      </c>
      <c r="AB166">
        <v>0.95355000000000001</v>
      </c>
      <c r="AC166">
        <v>10</v>
      </c>
    </row>
    <row r="167" spans="1:29" x14ac:dyDescent="0.25">
      <c r="A167">
        <v>100442</v>
      </c>
      <c r="B167">
        <v>38</v>
      </c>
      <c r="C167">
        <v>1</v>
      </c>
      <c r="D167" t="s">
        <v>41</v>
      </c>
      <c r="E167" t="s">
        <v>41</v>
      </c>
      <c r="F167">
        <v>0</v>
      </c>
      <c r="G167">
        <v>168</v>
      </c>
      <c r="H167">
        <v>84</v>
      </c>
      <c r="I167">
        <v>72</v>
      </c>
      <c r="J167">
        <v>160</v>
      </c>
      <c r="K167">
        <v>100</v>
      </c>
      <c r="L167" t="s">
        <v>41</v>
      </c>
      <c r="M167" t="s">
        <v>41</v>
      </c>
      <c r="N167">
        <v>2.7</v>
      </c>
      <c r="O167">
        <v>7.9</v>
      </c>
      <c r="P167">
        <v>10</v>
      </c>
      <c r="Q167">
        <v>96</v>
      </c>
      <c r="R167">
        <v>463</v>
      </c>
      <c r="S167">
        <v>0.66749999999999998</v>
      </c>
      <c r="T167">
        <v>0.66749999999999998</v>
      </c>
      <c r="U167">
        <v>54</v>
      </c>
      <c r="V167">
        <v>52.5</v>
      </c>
      <c r="W167">
        <v>82</v>
      </c>
      <c r="X167">
        <v>97</v>
      </c>
      <c r="Y167">
        <v>1.615</v>
      </c>
      <c r="Z167">
        <v>1.6604999999999901</v>
      </c>
      <c r="AA167">
        <v>1.95665</v>
      </c>
      <c r="AB167">
        <v>1.5732999999999999</v>
      </c>
      <c r="AC167">
        <v>10</v>
      </c>
    </row>
    <row r="168" spans="1:29" x14ac:dyDescent="0.25">
      <c r="A168">
        <v>217018</v>
      </c>
      <c r="B168">
        <v>71</v>
      </c>
      <c r="C168">
        <v>2</v>
      </c>
      <c r="D168" t="s">
        <v>40</v>
      </c>
      <c r="E168" t="s">
        <v>40</v>
      </c>
      <c r="F168">
        <v>0</v>
      </c>
      <c r="G168">
        <v>168</v>
      </c>
      <c r="H168">
        <v>73</v>
      </c>
      <c r="I168">
        <v>74</v>
      </c>
      <c r="J168">
        <v>171</v>
      </c>
      <c r="K168">
        <v>90</v>
      </c>
      <c r="L168" t="s">
        <v>41</v>
      </c>
      <c r="M168" t="s">
        <v>40</v>
      </c>
      <c r="N168">
        <v>4.8</v>
      </c>
      <c r="O168">
        <v>4.9000000000000004</v>
      </c>
      <c r="P168">
        <v>34</v>
      </c>
      <c r="Q168">
        <v>48</v>
      </c>
      <c r="R168">
        <v>315</v>
      </c>
      <c r="S168">
        <v>0.83650000000000002</v>
      </c>
      <c r="T168">
        <v>0.83650000000000002</v>
      </c>
      <c r="U168">
        <v>80</v>
      </c>
      <c r="V168">
        <v>69.5</v>
      </c>
      <c r="W168">
        <v>96</v>
      </c>
      <c r="X168">
        <v>116.5</v>
      </c>
      <c r="Y168">
        <v>1.4924999999999999</v>
      </c>
      <c r="Z168">
        <v>1.589</v>
      </c>
      <c r="AA168">
        <v>0.83050000000000002</v>
      </c>
      <c r="AB168">
        <v>1.4088499999999999</v>
      </c>
      <c r="AC168">
        <v>34</v>
      </c>
    </row>
    <row r="169" spans="1:29" x14ac:dyDescent="0.25">
      <c r="A169">
        <v>106059</v>
      </c>
      <c r="B169">
        <v>63</v>
      </c>
      <c r="C169">
        <v>2</v>
      </c>
      <c r="D169" t="s">
        <v>40</v>
      </c>
      <c r="E169" t="s">
        <v>41</v>
      </c>
      <c r="F169">
        <v>0</v>
      </c>
      <c r="G169">
        <v>155</v>
      </c>
      <c r="H169">
        <v>55</v>
      </c>
      <c r="I169">
        <v>63</v>
      </c>
      <c r="J169">
        <v>128</v>
      </c>
      <c r="K169">
        <v>73</v>
      </c>
      <c r="L169" t="s">
        <v>40</v>
      </c>
      <c r="M169" t="s">
        <v>40</v>
      </c>
      <c r="N169">
        <v>3.88</v>
      </c>
      <c r="O169">
        <v>6.2</v>
      </c>
      <c r="P169">
        <v>10</v>
      </c>
      <c r="Q169">
        <v>39</v>
      </c>
      <c r="R169">
        <v>638</v>
      </c>
      <c r="S169">
        <v>0.69899999999999995</v>
      </c>
      <c r="T169">
        <v>0.69899999999999995</v>
      </c>
      <c r="U169">
        <v>57</v>
      </c>
      <c r="V169">
        <v>63</v>
      </c>
      <c r="W169">
        <v>71</v>
      </c>
      <c r="X169">
        <v>89</v>
      </c>
      <c r="Y169">
        <v>1.2749999999999999</v>
      </c>
      <c r="Z169">
        <v>1.3325</v>
      </c>
      <c r="AA169">
        <v>0.74880000000000002</v>
      </c>
      <c r="AB169">
        <v>0.84265000000000001</v>
      </c>
      <c r="AC169">
        <v>10</v>
      </c>
    </row>
    <row r="170" spans="1:29" x14ac:dyDescent="0.25">
      <c r="A170">
        <v>322941</v>
      </c>
      <c r="B170">
        <v>59</v>
      </c>
      <c r="C170">
        <v>1</v>
      </c>
      <c r="D170" t="s">
        <v>41</v>
      </c>
      <c r="E170" t="s">
        <v>41</v>
      </c>
      <c r="F170">
        <v>0</v>
      </c>
      <c r="G170">
        <v>164</v>
      </c>
      <c r="H170">
        <v>63</v>
      </c>
      <c r="I170">
        <v>76</v>
      </c>
      <c r="J170">
        <v>144</v>
      </c>
      <c r="K170">
        <v>79</v>
      </c>
      <c r="L170" t="s">
        <v>40</v>
      </c>
      <c r="M170" t="s">
        <v>40</v>
      </c>
      <c r="N170">
        <v>3.91</v>
      </c>
      <c r="O170">
        <v>5.5</v>
      </c>
      <c r="P170">
        <v>18</v>
      </c>
      <c r="Q170">
        <v>81</v>
      </c>
      <c r="R170">
        <v>297</v>
      </c>
      <c r="S170">
        <v>0.59599999999999997</v>
      </c>
      <c r="T170">
        <v>0.59599999999999997</v>
      </c>
      <c r="U170">
        <v>50</v>
      </c>
      <c r="V170">
        <v>55.5</v>
      </c>
      <c r="W170">
        <v>85</v>
      </c>
      <c r="X170">
        <v>103.5</v>
      </c>
      <c r="Y170">
        <v>1.59249999999999</v>
      </c>
      <c r="Z170">
        <v>1.58849999999999</v>
      </c>
      <c r="AA170">
        <v>0.81755</v>
      </c>
      <c r="AB170">
        <v>1.1315500000000001</v>
      </c>
      <c r="AC170">
        <v>18</v>
      </c>
    </row>
    <row r="171" spans="1:29" x14ac:dyDescent="0.25">
      <c r="A171">
        <v>281114</v>
      </c>
      <c r="B171">
        <v>56</v>
      </c>
      <c r="C171">
        <v>1</v>
      </c>
      <c r="D171" t="s">
        <v>40</v>
      </c>
      <c r="E171" t="s">
        <v>41</v>
      </c>
      <c r="F171">
        <v>0</v>
      </c>
      <c r="G171">
        <v>170</v>
      </c>
      <c r="H171">
        <v>86</v>
      </c>
      <c r="I171">
        <v>68</v>
      </c>
      <c r="J171">
        <v>162</v>
      </c>
      <c r="K171">
        <v>91</v>
      </c>
      <c r="L171" t="s">
        <v>40</v>
      </c>
      <c r="M171" t="s">
        <v>41</v>
      </c>
      <c r="N171">
        <v>3.56</v>
      </c>
      <c r="O171">
        <v>7.3</v>
      </c>
      <c r="P171">
        <v>10</v>
      </c>
      <c r="Q171">
        <v>68</v>
      </c>
      <c r="R171">
        <v>396</v>
      </c>
      <c r="S171">
        <v>0.84649999999999903</v>
      </c>
      <c r="T171">
        <v>0.84649999999999903</v>
      </c>
      <c r="U171">
        <v>51.5</v>
      </c>
      <c r="V171">
        <v>47</v>
      </c>
      <c r="W171">
        <v>60</v>
      </c>
      <c r="X171">
        <v>65</v>
      </c>
      <c r="Y171">
        <v>1.56899999999999</v>
      </c>
      <c r="Z171">
        <v>1.6174999999999899</v>
      </c>
      <c r="AA171">
        <v>1.1985999999999899</v>
      </c>
      <c r="AB171">
        <v>1.2577499999999999</v>
      </c>
      <c r="AC171">
        <v>10</v>
      </c>
    </row>
    <row r="172" spans="1:29" x14ac:dyDescent="0.25">
      <c r="A172">
        <v>409609</v>
      </c>
      <c r="B172">
        <v>62</v>
      </c>
      <c r="C172">
        <v>2</v>
      </c>
      <c r="D172" t="s">
        <v>40</v>
      </c>
      <c r="E172" t="s">
        <v>41</v>
      </c>
      <c r="F172">
        <v>0</v>
      </c>
      <c r="G172">
        <v>157</v>
      </c>
      <c r="H172">
        <v>65</v>
      </c>
      <c r="I172">
        <v>88</v>
      </c>
      <c r="J172">
        <v>142</v>
      </c>
      <c r="K172">
        <v>88</v>
      </c>
      <c r="L172" t="s">
        <v>41</v>
      </c>
      <c r="M172" t="s">
        <v>40</v>
      </c>
      <c r="N172">
        <v>3.95</v>
      </c>
      <c r="O172">
        <v>4.7</v>
      </c>
      <c r="P172">
        <v>0</v>
      </c>
      <c r="Q172">
        <v>46</v>
      </c>
      <c r="R172">
        <v>154</v>
      </c>
      <c r="S172">
        <v>0.78200000000000003</v>
      </c>
      <c r="T172">
        <v>0.78200000000000003</v>
      </c>
      <c r="U172">
        <v>73</v>
      </c>
      <c r="V172">
        <v>68.5</v>
      </c>
      <c r="W172">
        <v>94</v>
      </c>
      <c r="X172">
        <v>93</v>
      </c>
      <c r="Y172">
        <v>1.5919999999999801</v>
      </c>
      <c r="Z172">
        <v>1.6305000000000001</v>
      </c>
      <c r="AA172">
        <v>0.88105</v>
      </c>
      <c r="AB172">
        <v>1.5643499999999999</v>
      </c>
      <c r="AC172">
        <v>0</v>
      </c>
    </row>
    <row r="173" spans="1:29" x14ac:dyDescent="0.25">
      <c r="A173">
        <v>105865</v>
      </c>
      <c r="B173">
        <v>58</v>
      </c>
      <c r="C173">
        <v>2</v>
      </c>
      <c r="D173" t="s">
        <v>40</v>
      </c>
      <c r="E173" t="s">
        <v>40</v>
      </c>
      <c r="F173">
        <v>0</v>
      </c>
      <c r="G173">
        <v>160</v>
      </c>
      <c r="H173">
        <v>75</v>
      </c>
      <c r="I173">
        <v>74</v>
      </c>
      <c r="J173">
        <v>135</v>
      </c>
      <c r="K173">
        <v>75</v>
      </c>
      <c r="L173" t="s">
        <v>41</v>
      </c>
      <c r="M173" t="s">
        <v>40</v>
      </c>
      <c r="N173">
        <v>4.03</v>
      </c>
      <c r="O173">
        <v>4.9000000000000004</v>
      </c>
      <c r="P173">
        <v>0</v>
      </c>
      <c r="Q173">
        <v>42</v>
      </c>
      <c r="R173">
        <v>343</v>
      </c>
      <c r="S173">
        <v>0.62450000000000006</v>
      </c>
      <c r="T173">
        <v>0.62450000000000006</v>
      </c>
      <c r="U173">
        <v>50</v>
      </c>
      <c r="V173">
        <v>51.5</v>
      </c>
      <c r="W173">
        <v>81</v>
      </c>
      <c r="X173">
        <v>97.5</v>
      </c>
      <c r="Y173">
        <v>1.5845</v>
      </c>
      <c r="Z173">
        <v>1.591</v>
      </c>
      <c r="AA173">
        <v>1.6492499999999899</v>
      </c>
      <c r="AB173">
        <v>1.1028</v>
      </c>
      <c r="AC173">
        <v>0</v>
      </c>
    </row>
    <row r="174" spans="1:29" x14ac:dyDescent="0.25">
      <c r="A174">
        <v>375525</v>
      </c>
      <c r="B174">
        <v>63</v>
      </c>
      <c r="C174">
        <v>2</v>
      </c>
      <c r="D174" t="s">
        <v>40</v>
      </c>
      <c r="E174" t="s">
        <v>40</v>
      </c>
      <c r="F174">
        <v>0</v>
      </c>
      <c r="G174">
        <v>153</v>
      </c>
      <c r="H174">
        <v>65</v>
      </c>
      <c r="I174">
        <v>64</v>
      </c>
      <c r="J174">
        <v>160</v>
      </c>
      <c r="K174">
        <v>94</v>
      </c>
      <c r="L174" t="s">
        <v>41</v>
      </c>
      <c r="M174" t="s">
        <v>41</v>
      </c>
      <c r="N174">
        <v>4.54</v>
      </c>
      <c r="O174">
        <v>6.2</v>
      </c>
      <c r="P174">
        <v>0</v>
      </c>
      <c r="Q174">
        <v>40</v>
      </c>
      <c r="R174">
        <v>317</v>
      </c>
      <c r="S174">
        <v>0.77</v>
      </c>
      <c r="T174">
        <v>0.77</v>
      </c>
      <c r="U174">
        <v>55.5</v>
      </c>
      <c r="V174">
        <v>54</v>
      </c>
      <c r="W174">
        <v>72</v>
      </c>
      <c r="X174">
        <v>75</v>
      </c>
      <c r="Y174">
        <v>1.4789999999999901</v>
      </c>
      <c r="Z174">
        <v>1.534</v>
      </c>
      <c r="AA174">
        <v>0.84135000000000004</v>
      </c>
      <c r="AB174">
        <v>1.5634999999999999</v>
      </c>
      <c r="AC174">
        <v>0</v>
      </c>
    </row>
    <row r="175" spans="1:29" x14ac:dyDescent="0.25">
      <c r="A175">
        <v>297885</v>
      </c>
      <c r="B175">
        <v>49</v>
      </c>
      <c r="C175">
        <v>1</v>
      </c>
      <c r="D175" t="s">
        <v>40</v>
      </c>
      <c r="E175" t="s">
        <v>40</v>
      </c>
      <c r="F175">
        <v>0</v>
      </c>
      <c r="G175">
        <v>167</v>
      </c>
      <c r="H175">
        <v>96</v>
      </c>
      <c r="I175">
        <v>64</v>
      </c>
      <c r="J175">
        <v>131</v>
      </c>
      <c r="K175">
        <v>75</v>
      </c>
      <c r="L175" t="s">
        <v>40</v>
      </c>
      <c r="M175" t="s">
        <v>40</v>
      </c>
      <c r="N175">
        <v>3.8</v>
      </c>
      <c r="O175">
        <v>6.1</v>
      </c>
      <c r="P175">
        <v>66</v>
      </c>
      <c r="Q175">
        <v>68</v>
      </c>
      <c r="R175">
        <v>465</v>
      </c>
      <c r="S175">
        <v>0.55299999999999905</v>
      </c>
      <c r="T175">
        <v>0.55299999999999905</v>
      </c>
      <c r="U175">
        <v>45.5</v>
      </c>
      <c r="V175">
        <v>60</v>
      </c>
      <c r="W175">
        <v>83</v>
      </c>
      <c r="X175">
        <v>90.5</v>
      </c>
      <c r="Y175">
        <v>1.635</v>
      </c>
      <c r="Z175">
        <v>1.65899999999999</v>
      </c>
      <c r="AA175">
        <v>1.4444999999999999</v>
      </c>
      <c r="AB175">
        <v>1.8124499999999999</v>
      </c>
      <c r="AC175">
        <v>66</v>
      </c>
    </row>
    <row r="176" spans="1:29" x14ac:dyDescent="0.25">
      <c r="A176">
        <v>409410</v>
      </c>
      <c r="B176">
        <v>63</v>
      </c>
      <c r="C176">
        <v>2</v>
      </c>
      <c r="D176" t="s">
        <v>40</v>
      </c>
      <c r="E176" t="s">
        <v>41</v>
      </c>
      <c r="F176">
        <v>0</v>
      </c>
      <c r="G176">
        <v>153</v>
      </c>
      <c r="H176">
        <v>57</v>
      </c>
      <c r="I176">
        <v>73</v>
      </c>
      <c r="J176">
        <v>175</v>
      </c>
      <c r="K176">
        <v>76</v>
      </c>
      <c r="L176" t="s">
        <v>41</v>
      </c>
      <c r="M176" t="s">
        <v>41</v>
      </c>
      <c r="N176">
        <v>3.81</v>
      </c>
      <c r="O176">
        <v>5.8</v>
      </c>
      <c r="P176" t="e">
        <v>#N/A</v>
      </c>
      <c r="Q176">
        <v>51</v>
      </c>
      <c r="R176">
        <v>204</v>
      </c>
      <c r="S176" t="e">
        <v>#N/A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  <c r="Y176" t="e">
        <v>#N/A</v>
      </c>
      <c r="Z176" t="e">
        <v>#N/A</v>
      </c>
      <c r="AA176" t="e">
        <v>#N/A</v>
      </c>
      <c r="AB176" t="e">
        <v>#N/A</v>
      </c>
      <c r="AC176" t="e">
        <v>#N/A</v>
      </c>
    </row>
    <row r="177" spans="1:29" x14ac:dyDescent="0.25">
      <c r="A177">
        <v>409680</v>
      </c>
      <c r="B177">
        <v>66</v>
      </c>
      <c r="C177">
        <v>2</v>
      </c>
      <c r="D177" t="s">
        <v>40</v>
      </c>
      <c r="E177" t="s">
        <v>41</v>
      </c>
      <c r="F177">
        <v>0</v>
      </c>
      <c r="G177">
        <v>169</v>
      </c>
      <c r="H177">
        <v>70</v>
      </c>
      <c r="I177">
        <v>68</v>
      </c>
      <c r="J177">
        <v>130</v>
      </c>
      <c r="K177">
        <v>80</v>
      </c>
      <c r="L177" t="s">
        <v>41</v>
      </c>
      <c r="M177" t="s">
        <v>40</v>
      </c>
      <c r="N177">
        <v>6.48</v>
      </c>
      <c r="O177">
        <v>4.3</v>
      </c>
      <c r="P177">
        <v>6</v>
      </c>
      <c r="Q177">
        <v>76</v>
      </c>
      <c r="R177">
        <v>312</v>
      </c>
      <c r="S177">
        <v>0.89049999999999996</v>
      </c>
      <c r="T177">
        <v>0.89049999999999996</v>
      </c>
      <c r="U177">
        <v>78.5</v>
      </c>
      <c r="V177">
        <v>88</v>
      </c>
      <c r="W177">
        <v>88.5</v>
      </c>
      <c r="X177">
        <v>105</v>
      </c>
      <c r="Y177">
        <v>1.5035000000000001</v>
      </c>
      <c r="Z177">
        <v>1.5639999999999901</v>
      </c>
      <c r="AA177">
        <v>1.23885</v>
      </c>
      <c r="AB177">
        <v>0.98709999999999998</v>
      </c>
      <c r="AC177">
        <v>6</v>
      </c>
    </row>
    <row r="178" spans="1:29" x14ac:dyDescent="0.25">
      <c r="A178">
        <v>409597</v>
      </c>
      <c r="B178">
        <v>55</v>
      </c>
      <c r="C178">
        <v>2</v>
      </c>
      <c r="D178" t="s">
        <v>40</v>
      </c>
      <c r="E178" t="s">
        <v>41</v>
      </c>
      <c r="F178">
        <v>0</v>
      </c>
      <c r="G178">
        <v>163</v>
      </c>
      <c r="H178">
        <v>48</v>
      </c>
      <c r="I178">
        <v>68</v>
      </c>
      <c r="J178">
        <v>109</v>
      </c>
      <c r="K178">
        <v>67</v>
      </c>
      <c r="L178" t="s">
        <v>40</v>
      </c>
      <c r="M178" t="s">
        <v>41</v>
      </c>
      <c r="N178">
        <v>5.61</v>
      </c>
      <c r="O178" t="e">
        <v>#N/A</v>
      </c>
      <c r="P178">
        <v>0</v>
      </c>
      <c r="Q178" t="e">
        <v>#N/A</v>
      </c>
      <c r="R178" t="e">
        <v>#N/A</v>
      </c>
      <c r="S178">
        <v>0.60499999999999998</v>
      </c>
      <c r="T178">
        <v>0.60499999999999998</v>
      </c>
      <c r="U178">
        <v>55</v>
      </c>
      <c r="V178">
        <v>59</v>
      </c>
      <c r="W178">
        <v>92</v>
      </c>
      <c r="X178">
        <v>90</v>
      </c>
      <c r="Y178">
        <v>1.6495</v>
      </c>
      <c r="Z178">
        <v>1.6279999999999999</v>
      </c>
      <c r="AA178">
        <v>1.0556999999999901</v>
      </c>
      <c r="AB178">
        <v>1.5045999999999999</v>
      </c>
      <c r="AC178">
        <v>0</v>
      </c>
    </row>
    <row r="179" spans="1:29" x14ac:dyDescent="0.25">
      <c r="A179">
        <v>225089</v>
      </c>
      <c r="B179">
        <v>64</v>
      </c>
      <c r="C179">
        <v>1</v>
      </c>
      <c r="D179" t="s">
        <v>41</v>
      </c>
      <c r="E179" t="s">
        <v>41</v>
      </c>
      <c r="F179">
        <v>0</v>
      </c>
      <c r="G179">
        <v>161</v>
      </c>
      <c r="H179">
        <v>70</v>
      </c>
      <c r="I179">
        <v>70</v>
      </c>
      <c r="J179">
        <v>159</v>
      </c>
      <c r="K179">
        <v>93</v>
      </c>
      <c r="L179" t="s">
        <v>41</v>
      </c>
      <c r="M179" t="s">
        <v>40</v>
      </c>
      <c r="N179">
        <v>3.41</v>
      </c>
      <c r="O179">
        <v>7.4</v>
      </c>
      <c r="P179">
        <v>14</v>
      </c>
      <c r="Q179">
        <v>72</v>
      </c>
      <c r="R179">
        <v>275</v>
      </c>
      <c r="S179">
        <v>0.79099999999999904</v>
      </c>
      <c r="T179">
        <v>0.79099999999999904</v>
      </c>
      <c r="U179">
        <v>70</v>
      </c>
      <c r="V179">
        <v>60</v>
      </c>
      <c r="W179">
        <v>88.5</v>
      </c>
      <c r="X179">
        <v>87</v>
      </c>
      <c r="Y179">
        <v>1.4035</v>
      </c>
      <c r="Z179">
        <v>1.42949999999999</v>
      </c>
      <c r="AA179">
        <v>1.0082500000000001</v>
      </c>
      <c r="AB179">
        <v>0.97165000000000001</v>
      </c>
      <c r="AC179">
        <v>14</v>
      </c>
    </row>
    <row r="180" spans="1:29" x14ac:dyDescent="0.25">
      <c r="A180">
        <v>289041</v>
      </c>
      <c r="B180">
        <v>59</v>
      </c>
      <c r="C180">
        <v>2</v>
      </c>
      <c r="D180" t="s">
        <v>40</v>
      </c>
      <c r="E180" t="s">
        <v>40</v>
      </c>
      <c r="F180">
        <v>0</v>
      </c>
      <c r="G180">
        <v>161</v>
      </c>
      <c r="H180">
        <v>66</v>
      </c>
      <c r="I180">
        <v>68</v>
      </c>
      <c r="J180">
        <v>139</v>
      </c>
      <c r="K180">
        <v>82</v>
      </c>
      <c r="L180" t="s">
        <v>40</v>
      </c>
      <c r="M180" t="s">
        <v>40</v>
      </c>
      <c r="N180">
        <v>4.4000000000000004</v>
      </c>
      <c r="O180">
        <v>6.1</v>
      </c>
      <c r="P180">
        <v>10</v>
      </c>
      <c r="Q180">
        <v>67</v>
      </c>
      <c r="R180">
        <v>309</v>
      </c>
      <c r="S180">
        <v>0.78299999999999903</v>
      </c>
      <c r="T180">
        <v>0.78299999999999903</v>
      </c>
      <c r="U180">
        <v>72</v>
      </c>
      <c r="V180">
        <v>64.5</v>
      </c>
      <c r="W180">
        <v>93.5</v>
      </c>
      <c r="X180">
        <v>88</v>
      </c>
      <c r="Y180">
        <v>1.468</v>
      </c>
      <c r="Z180">
        <v>1.5325</v>
      </c>
      <c r="AA180">
        <v>0.69809999999999905</v>
      </c>
      <c r="AB180">
        <v>1.0983000000000001</v>
      </c>
      <c r="AC180">
        <v>10</v>
      </c>
    </row>
    <row r="181" spans="1:29" x14ac:dyDescent="0.25">
      <c r="A181">
        <v>330914</v>
      </c>
      <c r="B181">
        <v>75</v>
      </c>
      <c r="C181">
        <v>2</v>
      </c>
      <c r="D181" t="s">
        <v>40</v>
      </c>
      <c r="E181" t="s">
        <v>41</v>
      </c>
      <c r="F181">
        <v>0</v>
      </c>
      <c r="G181">
        <v>160</v>
      </c>
      <c r="H181">
        <v>70</v>
      </c>
      <c r="I181">
        <v>69</v>
      </c>
      <c r="J181">
        <v>126</v>
      </c>
      <c r="K181">
        <v>64</v>
      </c>
      <c r="L181" t="s">
        <v>41</v>
      </c>
      <c r="M181" t="s">
        <v>40</v>
      </c>
      <c r="N181">
        <v>4.37</v>
      </c>
      <c r="O181">
        <v>5.6</v>
      </c>
      <c r="P181">
        <v>4</v>
      </c>
      <c r="Q181">
        <v>50</v>
      </c>
      <c r="R181">
        <v>147</v>
      </c>
      <c r="S181">
        <v>0.81399999999999995</v>
      </c>
      <c r="T181">
        <v>0.81399999999999995</v>
      </c>
      <c r="U181">
        <v>60.5</v>
      </c>
      <c r="V181">
        <v>59</v>
      </c>
      <c r="W181">
        <v>74</v>
      </c>
      <c r="X181">
        <v>66</v>
      </c>
      <c r="Y181">
        <v>1.4035</v>
      </c>
      <c r="Z181">
        <v>1.3939999999999999</v>
      </c>
      <c r="AA181">
        <v>0.60099999999999998</v>
      </c>
      <c r="AB181">
        <v>0.82949999999999902</v>
      </c>
      <c r="AC181">
        <v>4</v>
      </c>
    </row>
    <row r="182" spans="1:29" x14ac:dyDescent="0.25">
      <c r="A182">
        <v>382493</v>
      </c>
      <c r="B182">
        <v>72</v>
      </c>
      <c r="C182">
        <v>1</v>
      </c>
      <c r="D182" t="s">
        <v>41</v>
      </c>
      <c r="E182" t="s">
        <v>40</v>
      </c>
      <c r="F182">
        <v>0</v>
      </c>
      <c r="G182">
        <v>170</v>
      </c>
      <c r="H182">
        <v>75</v>
      </c>
      <c r="I182">
        <v>76</v>
      </c>
      <c r="J182">
        <v>163</v>
      </c>
      <c r="K182">
        <v>108</v>
      </c>
      <c r="L182" t="s">
        <v>41</v>
      </c>
      <c r="M182" t="s">
        <v>40</v>
      </c>
      <c r="N182">
        <v>5.6</v>
      </c>
      <c r="O182">
        <v>5.2</v>
      </c>
      <c r="P182">
        <v>0</v>
      </c>
      <c r="Q182">
        <v>91</v>
      </c>
      <c r="R182">
        <v>408</v>
      </c>
      <c r="S182">
        <v>0.46399999999999902</v>
      </c>
      <c r="T182">
        <v>0.46399999999999902</v>
      </c>
      <c r="U182">
        <v>50</v>
      </c>
      <c r="V182">
        <v>57</v>
      </c>
      <c r="W182">
        <v>108</v>
      </c>
      <c r="X182">
        <v>95.5</v>
      </c>
      <c r="Y182">
        <v>1.458</v>
      </c>
      <c r="Z182">
        <v>1.534</v>
      </c>
      <c r="AA182">
        <v>0.75705</v>
      </c>
      <c r="AB182">
        <v>1.4027000000000001</v>
      </c>
      <c r="AC182">
        <v>0</v>
      </c>
    </row>
    <row r="183" spans="1:29" x14ac:dyDescent="0.25">
      <c r="A183">
        <v>205481</v>
      </c>
      <c r="B183">
        <v>59</v>
      </c>
      <c r="C183">
        <v>1</v>
      </c>
      <c r="D183" t="s">
        <v>41</v>
      </c>
      <c r="E183" t="s">
        <v>41</v>
      </c>
      <c r="F183">
        <v>0</v>
      </c>
      <c r="G183" t="s">
        <v>88</v>
      </c>
      <c r="H183" t="s">
        <v>80</v>
      </c>
      <c r="I183" t="s">
        <v>49</v>
      </c>
      <c r="J183" t="s">
        <v>90</v>
      </c>
      <c r="K183" t="s">
        <v>83</v>
      </c>
      <c r="L183" t="s">
        <v>41</v>
      </c>
      <c r="M183" t="s">
        <v>40</v>
      </c>
      <c r="N183">
        <v>2.29</v>
      </c>
      <c r="O183">
        <v>5.4</v>
      </c>
      <c r="P183">
        <v>98</v>
      </c>
      <c r="Q183">
        <v>60</v>
      </c>
      <c r="R183">
        <v>274</v>
      </c>
      <c r="S183">
        <v>0.75549999999999995</v>
      </c>
      <c r="T183">
        <v>0.75549999999999995</v>
      </c>
      <c r="U183">
        <v>53</v>
      </c>
      <c r="V183">
        <v>52</v>
      </c>
      <c r="W183">
        <v>71</v>
      </c>
      <c r="X183">
        <v>86</v>
      </c>
      <c r="Y183">
        <v>1.5189999999999899</v>
      </c>
      <c r="Z183">
        <v>1.5880000000000001</v>
      </c>
      <c r="AA183">
        <v>1.2668999999999999</v>
      </c>
      <c r="AB183">
        <v>1.4036999999999999</v>
      </c>
      <c r="AC183">
        <v>98</v>
      </c>
    </row>
    <row r="184" spans="1:29" x14ac:dyDescent="0.25">
      <c r="A184">
        <v>388469</v>
      </c>
      <c r="B184">
        <v>35</v>
      </c>
      <c r="C184">
        <v>1</v>
      </c>
      <c r="D184" t="s">
        <v>41</v>
      </c>
      <c r="E184" t="s">
        <v>41</v>
      </c>
      <c r="F184">
        <v>0</v>
      </c>
      <c r="G184" t="s">
        <v>110</v>
      </c>
      <c r="H184" t="s">
        <v>112</v>
      </c>
      <c r="I184" t="s">
        <v>55</v>
      </c>
      <c r="J184" t="s">
        <v>123</v>
      </c>
      <c r="K184" t="s">
        <v>114</v>
      </c>
      <c r="L184" t="s">
        <v>40</v>
      </c>
      <c r="M184" t="s">
        <v>41</v>
      </c>
      <c r="N184">
        <v>3.24</v>
      </c>
      <c r="O184">
        <v>5.2</v>
      </c>
      <c r="P184">
        <v>56</v>
      </c>
      <c r="Q184">
        <v>92</v>
      </c>
      <c r="R184">
        <v>487</v>
      </c>
      <c r="S184">
        <v>0.72349999999999903</v>
      </c>
      <c r="T184">
        <v>0.72349999999999903</v>
      </c>
      <c r="U184">
        <v>52.5</v>
      </c>
      <c r="V184">
        <v>57.5</v>
      </c>
      <c r="W184">
        <v>74</v>
      </c>
      <c r="X184">
        <v>82</v>
      </c>
      <c r="Y184">
        <v>1.6559999999999999</v>
      </c>
      <c r="Z184">
        <v>1.65499999999999</v>
      </c>
      <c r="AA184">
        <v>1.0044999999999999</v>
      </c>
      <c r="AB184">
        <v>1.1881999999999999</v>
      </c>
      <c r="AC184">
        <v>56</v>
      </c>
    </row>
    <row r="185" spans="1:29" x14ac:dyDescent="0.25">
      <c r="A185">
        <v>409572</v>
      </c>
      <c r="B185">
        <v>56</v>
      </c>
      <c r="C185">
        <v>2</v>
      </c>
      <c r="D185" t="s">
        <v>40</v>
      </c>
      <c r="E185" t="s">
        <v>41</v>
      </c>
      <c r="F185">
        <v>0</v>
      </c>
      <c r="G185" t="s">
        <v>119</v>
      </c>
      <c r="H185" t="s">
        <v>101</v>
      </c>
      <c r="I185" t="s">
        <v>51</v>
      </c>
      <c r="J185" t="s">
        <v>45</v>
      </c>
      <c r="K185" t="s">
        <v>74</v>
      </c>
      <c r="L185" t="s">
        <v>40</v>
      </c>
      <c r="M185" t="s">
        <v>41</v>
      </c>
      <c r="N185">
        <v>5.74</v>
      </c>
      <c r="O185">
        <v>5.4</v>
      </c>
      <c r="P185">
        <v>0</v>
      </c>
      <c r="Q185">
        <v>41</v>
      </c>
      <c r="R185">
        <v>272</v>
      </c>
      <c r="S185">
        <v>0.67700000000000005</v>
      </c>
      <c r="T185">
        <v>0.67700000000000005</v>
      </c>
      <c r="U185">
        <v>67</v>
      </c>
      <c r="V185">
        <v>59</v>
      </c>
      <c r="W185">
        <v>99</v>
      </c>
      <c r="X185">
        <v>109.5</v>
      </c>
      <c r="Y185">
        <v>1.5175000000000001</v>
      </c>
      <c r="Z185">
        <v>1.5469999999999899</v>
      </c>
      <c r="AA185">
        <v>0.98199999999999998</v>
      </c>
      <c r="AB185">
        <v>1.40995</v>
      </c>
      <c r="AC185">
        <v>0</v>
      </c>
    </row>
    <row r="186" spans="1:29" x14ac:dyDescent="0.25">
      <c r="A186">
        <v>367894</v>
      </c>
      <c r="B186">
        <v>77</v>
      </c>
      <c r="C186">
        <v>2</v>
      </c>
      <c r="D186" t="s">
        <v>40</v>
      </c>
      <c r="E186" t="s">
        <v>41</v>
      </c>
      <c r="F186">
        <v>0</v>
      </c>
      <c r="G186" t="s">
        <v>61</v>
      </c>
      <c r="H186" t="s">
        <v>95</v>
      </c>
      <c r="I186" t="s">
        <v>67</v>
      </c>
      <c r="J186" t="s">
        <v>81</v>
      </c>
      <c r="K186" t="s">
        <v>62</v>
      </c>
      <c r="L186" t="s">
        <v>41</v>
      </c>
      <c r="M186" t="s">
        <v>41</v>
      </c>
      <c r="N186" t="e">
        <v>#N/A</v>
      </c>
      <c r="O186" t="e">
        <v>#N/A</v>
      </c>
      <c r="P186">
        <v>26</v>
      </c>
      <c r="Q186" t="e">
        <v>#N/A</v>
      </c>
      <c r="R186" t="e">
        <v>#N/A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26</v>
      </c>
    </row>
    <row r="187" spans="1:29" x14ac:dyDescent="0.25">
      <c r="A187">
        <v>409603</v>
      </c>
      <c r="B187">
        <v>73</v>
      </c>
      <c r="C187">
        <v>2</v>
      </c>
      <c r="D187" t="s">
        <v>40</v>
      </c>
      <c r="E187" t="s">
        <v>40</v>
      </c>
      <c r="F187">
        <v>0</v>
      </c>
      <c r="G187" t="s">
        <v>119</v>
      </c>
      <c r="H187" t="s">
        <v>72</v>
      </c>
      <c r="I187" t="s">
        <v>67</v>
      </c>
      <c r="J187" t="s">
        <v>98</v>
      </c>
      <c r="K187" t="s">
        <v>63</v>
      </c>
      <c r="L187" t="s">
        <v>41</v>
      </c>
      <c r="M187" t="s">
        <v>40</v>
      </c>
      <c r="N187">
        <v>3.18</v>
      </c>
      <c r="O187">
        <v>5.7</v>
      </c>
      <c r="P187">
        <v>0</v>
      </c>
      <c r="Q187">
        <v>40</v>
      </c>
      <c r="R187">
        <v>382</v>
      </c>
      <c r="S187">
        <v>0.70249999999999901</v>
      </c>
      <c r="T187">
        <v>0.70249999999999901</v>
      </c>
      <c r="U187">
        <v>70</v>
      </c>
      <c r="V187">
        <v>61</v>
      </c>
      <c r="W187">
        <v>97.5</v>
      </c>
      <c r="X187">
        <v>118</v>
      </c>
      <c r="Y187">
        <v>1.3554999999999999</v>
      </c>
      <c r="Z187">
        <v>1.454</v>
      </c>
      <c r="AA187">
        <v>1.7238</v>
      </c>
      <c r="AB187">
        <v>1.0000499999999899</v>
      </c>
      <c r="AC187">
        <v>0</v>
      </c>
    </row>
    <row r="188" spans="1:29" x14ac:dyDescent="0.25">
      <c r="A188">
        <v>310020</v>
      </c>
      <c r="B188">
        <v>50</v>
      </c>
      <c r="C188">
        <v>2</v>
      </c>
      <c r="D188" t="s">
        <v>40</v>
      </c>
      <c r="E188" t="s">
        <v>41</v>
      </c>
      <c r="F188">
        <v>0</v>
      </c>
      <c r="G188" t="s">
        <v>169</v>
      </c>
      <c r="H188" t="s">
        <v>72</v>
      </c>
      <c r="I188" t="s">
        <v>55</v>
      </c>
      <c r="J188" t="s">
        <v>118</v>
      </c>
      <c r="K188" t="s">
        <v>89</v>
      </c>
      <c r="L188" t="s">
        <v>40</v>
      </c>
      <c r="M188" t="s">
        <v>40</v>
      </c>
      <c r="N188">
        <v>3.16</v>
      </c>
      <c r="O188">
        <v>5.0999999999999996</v>
      </c>
      <c r="P188">
        <v>32</v>
      </c>
      <c r="Q188">
        <v>52</v>
      </c>
      <c r="R188">
        <v>243</v>
      </c>
      <c r="S188">
        <v>0.67749999999999999</v>
      </c>
      <c r="T188">
        <v>0.67749999999999999</v>
      </c>
      <c r="U188">
        <v>47.5</v>
      </c>
      <c r="V188">
        <v>50</v>
      </c>
      <c r="W188">
        <v>70.5</v>
      </c>
      <c r="X188">
        <v>84.5</v>
      </c>
      <c r="Y188">
        <v>1.597</v>
      </c>
      <c r="Z188">
        <v>1.64549999999999</v>
      </c>
      <c r="AA188">
        <v>1.09165</v>
      </c>
      <c r="AB188">
        <v>1.95685</v>
      </c>
      <c r="AC188">
        <v>32</v>
      </c>
    </row>
    <row r="189" spans="1:29" x14ac:dyDescent="0.25">
      <c r="A189">
        <v>132421</v>
      </c>
      <c r="B189">
        <v>71</v>
      </c>
      <c r="C189">
        <v>1</v>
      </c>
      <c r="D189" t="s">
        <v>41</v>
      </c>
      <c r="E189" t="s">
        <v>41</v>
      </c>
      <c r="F189">
        <v>0</v>
      </c>
      <c r="G189" t="s">
        <v>53</v>
      </c>
      <c r="H189" t="s">
        <v>72</v>
      </c>
      <c r="I189" t="s">
        <v>67</v>
      </c>
      <c r="J189" t="s">
        <v>93</v>
      </c>
      <c r="K189" t="s">
        <v>173</v>
      </c>
      <c r="L189" t="s">
        <v>41</v>
      </c>
      <c r="M189" t="s">
        <v>41</v>
      </c>
      <c r="N189">
        <v>5.96</v>
      </c>
      <c r="O189">
        <v>7.9</v>
      </c>
      <c r="P189">
        <v>0</v>
      </c>
      <c r="Q189">
        <v>70</v>
      </c>
      <c r="R189">
        <v>397</v>
      </c>
      <c r="S189">
        <v>0.57750000000000001</v>
      </c>
      <c r="T189">
        <v>0.57750000000000001</v>
      </c>
      <c r="U189">
        <v>52</v>
      </c>
      <c r="V189">
        <v>45.5</v>
      </c>
      <c r="W189">
        <v>91</v>
      </c>
      <c r="X189">
        <v>79.5</v>
      </c>
      <c r="Y189">
        <v>1.4444999999999899</v>
      </c>
      <c r="Z189">
        <v>1.5065</v>
      </c>
      <c r="AA189">
        <v>0.86719999999999997</v>
      </c>
      <c r="AB189">
        <v>1.2779</v>
      </c>
      <c r="AC189">
        <v>0</v>
      </c>
    </row>
    <row r="190" spans="1:29" x14ac:dyDescent="0.25">
      <c r="A190">
        <v>304930</v>
      </c>
      <c r="B190">
        <v>63</v>
      </c>
      <c r="C190">
        <v>1</v>
      </c>
      <c r="D190" t="s">
        <v>41</v>
      </c>
      <c r="E190" t="s">
        <v>41</v>
      </c>
      <c r="F190">
        <v>0</v>
      </c>
      <c r="G190" t="s">
        <v>88</v>
      </c>
      <c r="H190" t="s">
        <v>46</v>
      </c>
      <c r="I190" t="s">
        <v>51</v>
      </c>
      <c r="J190" t="s">
        <v>103</v>
      </c>
      <c r="K190" t="s">
        <v>54</v>
      </c>
      <c r="L190" t="s">
        <v>41</v>
      </c>
      <c r="M190" t="s">
        <v>41</v>
      </c>
      <c r="N190">
        <v>8.02</v>
      </c>
      <c r="O190">
        <v>4.9000000000000004</v>
      </c>
      <c r="P190">
        <v>296</v>
      </c>
      <c r="Q190">
        <v>73</v>
      </c>
      <c r="R190">
        <v>396</v>
      </c>
      <c r="S190">
        <v>0.58699999999999997</v>
      </c>
      <c r="T190">
        <v>0.58699999999999997</v>
      </c>
      <c r="U190">
        <v>50.5</v>
      </c>
      <c r="V190">
        <v>58</v>
      </c>
      <c r="W190">
        <v>87</v>
      </c>
      <c r="X190">
        <v>94.5</v>
      </c>
      <c r="Y190">
        <v>1.52999999999999</v>
      </c>
      <c r="Z190">
        <v>1.6120000000000001</v>
      </c>
      <c r="AA190">
        <v>0.79394999999999905</v>
      </c>
      <c r="AB190">
        <v>1.5051000000000001</v>
      </c>
      <c r="AC190">
        <v>296</v>
      </c>
    </row>
    <row r="191" spans="1:29" x14ac:dyDescent="0.25">
      <c r="A191">
        <v>371907</v>
      </c>
      <c r="B191">
        <v>77</v>
      </c>
      <c r="C191">
        <v>2</v>
      </c>
      <c r="D191" t="s">
        <v>41</v>
      </c>
      <c r="E191" t="s">
        <v>41</v>
      </c>
      <c r="F191">
        <v>0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s">
        <v>41</v>
      </c>
      <c r="M191" t="s">
        <v>41</v>
      </c>
      <c r="N191">
        <v>4.63</v>
      </c>
      <c r="O191">
        <v>5.5</v>
      </c>
      <c r="P191">
        <v>0</v>
      </c>
      <c r="Q191">
        <v>54</v>
      </c>
      <c r="R191">
        <v>492</v>
      </c>
      <c r="S191">
        <v>0.67400000000000004</v>
      </c>
      <c r="T191">
        <v>0.67400000000000004</v>
      </c>
      <c r="U191">
        <v>46.5</v>
      </c>
      <c r="V191">
        <v>51</v>
      </c>
      <c r="W191">
        <v>71</v>
      </c>
      <c r="X191">
        <v>62</v>
      </c>
      <c r="Y191">
        <v>1.1625000000000001</v>
      </c>
      <c r="Z191">
        <v>1.2865</v>
      </c>
      <c r="AA191">
        <v>0.75524999999999998</v>
      </c>
      <c r="AB191">
        <v>0.85655000000000003</v>
      </c>
      <c r="AC191">
        <v>0</v>
      </c>
    </row>
    <row r="192" spans="1:29" x14ac:dyDescent="0.25">
      <c r="A192">
        <v>409855</v>
      </c>
      <c r="B192">
        <v>72</v>
      </c>
      <c r="C192">
        <v>2</v>
      </c>
      <c r="D192" t="s">
        <v>40</v>
      </c>
      <c r="E192" t="s">
        <v>41</v>
      </c>
      <c r="F192">
        <v>0</v>
      </c>
      <c r="G192" t="s">
        <v>133</v>
      </c>
      <c r="H192" t="s">
        <v>174</v>
      </c>
      <c r="I192" t="s">
        <v>70</v>
      </c>
      <c r="J192" t="s">
        <v>133</v>
      </c>
      <c r="K192" t="s">
        <v>60</v>
      </c>
      <c r="L192" t="s">
        <v>41</v>
      </c>
      <c r="M192" t="s">
        <v>40</v>
      </c>
      <c r="N192">
        <v>3.92</v>
      </c>
      <c r="O192">
        <v>5.7</v>
      </c>
      <c r="P192">
        <v>6</v>
      </c>
      <c r="Q192">
        <v>48</v>
      </c>
      <c r="R192">
        <v>196</v>
      </c>
      <c r="S192">
        <v>0.73599999999999999</v>
      </c>
      <c r="T192">
        <v>0.73599999999999999</v>
      </c>
      <c r="U192">
        <v>74.5</v>
      </c>
      <c r="V192">
        <v>69</v>
      </c>
      <c r="W192">
        <v>103</v>
      </c>
      <c r="X192">
        <v>95.5</v>
      </c>
      <c r="Y192">
        <v>1.5394999999999901</v>
      </c>
      <c r="Z192">
        <v>1.5999999999999901</v>
      </c>
      <c r="AA192">
        <v>2.3516499999999998</v>
      </c>
      <c r="AB192">
        <v>1.6011500000000001</v>
      </c>
      <c r="AC192">
        <v>6</v>
      </c>
    </row>
    <row r="193" spans="1:29" x14ac:dyDescent="0.25">
      <c r="A193">
        <v>265142</v>
      </c>
      <c r="B193">
        <v>50</v>
      </c>
      <c r="C193">
        <v>1</v>
      </c>
      <c r="D193" t="s">
        <v>41</v>
      </c>
      <c r="E193" t="s">
        <v>41</v>
      </c>
      <c r="F193">
        <v>0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s">
        <v>41</v>
      </c>
      <c r="M193" t="s">
        <v>40</v>
      </c>
      <c r="N193">
        <v>2.54</v>
      </c>
      <c r="O193">
        <v>5.7</v>
      </c>
      <c r="P193">
        <v>6</v>
      </c>
      <c r="Q193">
        <v>89</v>
      </c>
      <c r="R193">
        <v>457</v>
      </c>
      <c r="S193">
        <v>0.83399999999999896</v>
      </c>
      <c r="T193">
        <v>0.83399999999999896</v>
      </c>
      <c r="U193">
        <v>65.5</v>
      </c>
      <c r="V193">
        <v>44</v>
      </c>
      <c r="W193">
        <v>79</v>
      </c>
      <c r="X193">
        <v>85</v>
      </c>
      <c r="Y193">
        <v>1.5669999999999999</v>
      </c>
      <c r="Z193">
        <v>1.6475</v>
      </c>
      <c r="AA193">
        <v>0.98924999999999996</v>
      </c>
      <c r="AB193">
        <v>2.3669500000000001</v>
      </c>
      <c r="AC193">
        <v>6</v>
      </c>
    </row>
    <row r="194" spans="1:29" x14ac:dyDescent="0.25">
      <c r="A194">
        <v>409525</v>
      </c>
      <c r="B194">
        <v>57</v>
      </c>
      <c r="C194">
        <v>1</v>
      </c>
      <c r="D194" t="s">
        <v>41</v>
      </c>
      <c r="E194" t="s">
        <v>41</v>
      </c>
      <c r="F194">
        <v>0</v>
      </c>
      <c r="G194" t="s">
        <v>100</v>
      </c>
      <c r="H194" t="s">
        <v>83</v>
      </c>
      <c r="I194" t="s">
        <v>67</v>
      </c>
      <c r="J194" t="s">
        <v>118</v>
      </c>
      <c r="K194" t="s">
        <v>114</v>
      </c>
      <c r="L194" t="s">
        <v>41</v>
      </c>
      <c r="M194" t="s">
        <v>41</v>
      </c>
      <c r="N194">
        <v>2.7</v>
      </c>
      <c r="O194">
        <v>8.9</v>
      </c>
      <c r="P194">
        <v>10</v>
      </c>
      <c r="Q194">
        <v>83</v>
      </c>
      <c r="R194">
        <v>316</v>
      </c>
      <c r="S194">
        <v>0.54299999999999904</v>
      </c>
      <c r="T194">
        <v>0.54299999999999904</v>
      </c>
      <c r="U194">
        <v>51.5</v>
      </c>
      <c r="V194">
        <v>63.5</v>
      </c>
      <c r="W194">
        <v>95.5</v>
      </c>
      <c r="X194">
        <v>86</v>
      </c>
      <c r="Y194">
        <v>1.3069999999999899</v>
      </c>
      <c r="Z194">
        <v>1.3620000000000001</v>
      </c>
      <c r="AA194">
        <v>0.56169999999999998</v>
      </c>
      <c r="AB194">
        <v>0.94594999999999996</v>
      </c>
      <c r="AC194">
        <v>10</v>
      </c>
    </row>
    <row r="195" spans="1:29" x14ac:dyDescent="0.25">
      <c r="A195">
        <v>409746</v>
      </c>
      <c r="B195">
        <v>72</v>
      </c>
      <c r="C195">
        <v>2</v>
      </c>
      <c r="D195" t="s">
        <v>40</v>
      </c>
      <c r="E195" t="s">
        <v>41</v>
      </c>
      <c r="F195">
        <v>0</v>
      </c>
      <c r="G195" t="s">
        <v>87</v>
      </c>
      <c r="H195" t="s">
        <v>101</v>
      </c>
      <c r="I195" t="s">
        <v>43</v>
      </c>
      <c r="J195" t="s">
        <v>142</v>
      </c>
      <c r="K195" t="s">
        <v>63</v>
      </c>
      <c r="L195" t="s">
        <v>41</v>
      </c>
      <c r="M195" t="s">
        <v>41</v>
      </c>
      <c r="N195">
        <v>3.9</v>
      </c>
      <c r="O195">
        <v>6.4</v>
      </c>
      <c r="P195">
        <v>10</v>
      </c>
      <c r="Q195">
        <v>69</v>
      </c>
      <c r="R195">
        <v>208</v>
      </c>
      <c r="S195">
        <v>0.8</v>
      </c>
      <c r="T195">
        <v>0.8</v>
      </c>
      <c r="U195">
        <v>82.5</v>
      </c>
      <c r="V195">
        <v>79.5</v>
      </c>
      <c r="W195">
        <v>103.5</v>
      </c>
      <c r="X195">
        <v>103</v>
      </c>
      <c r="Y195">
        <v>1.4649999999999901</v>
      </c>
      <c r="Z195">
        <v>1.4944999999999899</v>
      </c>
      <c r="AA195">
        <v>0.79784999999999995</v>
      </c>
      <c r="AB195">
        <v>1.60765</v>
      </c>
      <c r="AC195">
        <v>10</v>
      </c>
    </row>
    <row r="196" spans="1:29" x14ac:dyDescent="0.25">
      <c r="A196">
        <v>21122</v>
      </c>
      <c r="B196">
        <v>74</v>
      </c>
      <c r="C196">
        <v>1</v>
      </c>
      <c r="D196" t="s">
        <v>41</v>
      </c>
      <c r="E196" t="s">
        <v>41</v>
      </c>
      <c r="F196">
        <v>0</v>
      </c>
      <c r="G196" t="s">
        <v>91</v>
      </c>
      <c r="H196" t="s">
        <v>72</v>
      </c>
      <c r="I196" t="s">
        <v>83</v>
      </c>
      <c r="J196" t="s">
        <v>61</v>
      </c>
      <c r="K196" t="s">
        <v>43</v>
      </c>
      <c r="L196" t="s">
        <v>41</v>
      </c>
      <c r="M196" t="s">
        <v>40</v>
      </c>
      <c r="N196">
        <v>3.95</v>
      </c>
      <c r="O196">
        <v>5.7</v>
      </c>
      <c r="P196">
        <v>6</v>
      </c>
      <c r="Q196">
        <v>61</v>
      </c>
      <c r="R196">
        <v>269</v>
      </c>
      <c r="S196">
        <v>0.63849999999999896</v>
      </c>
      <c r="T196">
        <v>0.63849999999999896</v>
      </c>
      <c r="U196">
        <v>55.5</v>
      </c>
      <c r="V196">
        <v>58</v>
      </c>
      <c r="W196">
        <v>87</v>
      </c>
      <c r="X196">
        <v>86.5</v>
      </c>
      <c r="Y196">
        <v>1.3319999999999901</v>
      </c>
      <c r="Z196">
        <v>1.40299999999999</v>
      </c>
      <c r="AA196">
        <v>1.0427500000000001</v>
      </c>
      <c r="AB196">
        <v>0.97289999999999999</v>
      </c>
      <c r="AC196">
        <v>6</v>
      </c>
    </row>
    <row r="197" spans="1:29" x14ac:dyDescent="0.25">
      <c r="A197">
        <v>261487</v>
      </c>
      <c r="B197">
        <v>56</v>
      </c>
      <c r="C197">
        <v>1</v>
      </c>
      <c r="D197" t="s">
        <v>41</v>
      </c>
      <c r="E197" t="s">
        <v>41</v>
      </c>
      <c r="F197">
        <v>0</v>
      </c>
      <c r="G197" t="s">
        <v>91</v>
      </c>
      <c r="H197" t="s">
        <v>84</v>
      </c>
      <c r="I197" t="s">
        <v>83</v>
      </c>
      <c r="J197" t="s">
        <v>104</v>
      </c>
      <c r="K197" t="s">
        <v>46</v>
      </c>
      <c r="L197" t="s">
        <v>41</v>
      </c>
      <c r="M197" t="s">
        <v>40</v>
      </c>
      <c r="N197">
        <v>6.61</v>
      </c>
      <c r="O197">
        <v>6.5</v>
      </c>
      <c r="P197">
        <v>136</v>
      </c>
      <c r="Q197">
        <v>58</v>
      </c>
      <c r="R197">
        <v>478</v>
      </c>
      <c r="S197">
        <v>0.54800000000000004</v>
      </c>
      <c r="T197">
        <v>0.54800000000000004</v>
      </c>
      <c r="U197">
        <v>61.5</v>
      </c>
      <c r="V197">
        <v>55</v>
      </c>
      <c r="W197">
        <v>112.5</v>
      </c>
      <c r="X197">
        <v>94</v>
      </c>
      <c r="Y197">
        <v>1.5865</v>
      </c>
      <c r="Z197">
        <v>1.6234999999999999</v>
      </c>
      <c r="AA197">
        <v>1.2569999999999999</v>
      </c>
      <c r="AB197">
        <v>1.3645499999999999</v>
      </c>
      <c r="AC197">
        <v>136</v>
      </c>
    </row>
    <row r="198" spans="1:29" x14ac:dyDescent="0.25">
      <c r="A198">
        <v>43168</v>
      </c>
      <c r="B198">
        <v>60</v>
      </c>
      <c r="C198">
        <v>2</v>
      </c>
      <c r="D198" t="s">
        <v>40</v>
      </c>
      <c r="E198" t="s">
        <v>40</v>
      </c>
      <c r="F198">
        <v>0</v>
      </c>
      <c r="G198" t="s">
        <v>153</v>
      </c>
      <c r="H198" t="s">
        <v>69</v>
      </c>
      <c r="I198" t="s">
        <v>74</v>
      </c>
      <c r="J198" t="s">
        <v>151</v>
      </c>
      <c r="K198" t="s">
        <v>122</v>
      </c>
      <c r="L198" t="s">
        <v>41</v>
      </c>
      <c r="M198" t="s">
        <v>40</v>
      </c>
      <c r="N198">
        <v>4.21</v>
      </c>
      <c r="O198">
        <v>5.3</v>
      </c>
      <c r="P198">
        <v>0</v>
      </c>
      <c r="Q198">
        <v>51</v>
      </c>
      <c r="R198">
        <v>246</v>
      </c>
      <c r="S198">
        <v>0.61699999999999999</v>
      </c>
      <c r="T198">
        <v>0.61699999999999999</v>
      </c>
      <c r="U198">
        <v>67</v>
      </c>
      <c r="V198">
        <v>66.5</v>
      </c>
      <c r="W198">
        <v>109.5</v>
      </c>
      <c r="X198">
        <v>109.5</v>
      </c>
      <c r="Y198">
        <v>1.4975000000000001</v>
      </c>
      <c r="Z198">
        <v>1.6034999999999999</v>
      </c>
      <c r="AA198">
        <v>0.95835000000000004</v>
      </c>
      <c r="AB198">
        <v>1.18235</v>
      </c>
      <c r="AC198">
        <v>0</v>
      </c>
    </row>
    <row r="199" spans="1:29" x14ac:dyDescent="0.25">
      <c r="A199">
        <v>409757</v>
      </c>
      <c r="B199">
        <v>76</v>
      </c>
      <c r="C199">
        <v>2</v>
      </c>
      <c r="D199" t="s">
        <v>40</v>
      </c>
      <c r="E199" t="s">
        <v>41</v>
      </c>
      <c r="F199">
        <v>0</v>
      </c>
      <c r="G199" t="s">
        <v>98</v>
      </c>
      <c r="H199" t="s">
        <v>96</v>
      </c>
      <c r="I199" t="s">
        <v>67</v>
      </c>
      <c r="J199" t="s">
        <v>71</v>
      </c>
      <c r="K199" t="s">
        <v>114</v>
      </c>
      <c r="L199" t="s">
        <v>41</v>
      </c>
      <c r="M199" t="s">
        <v>41</v>
      </c>
      <c r="N199">
        <v>6.07</v>
      </c>
      <c r="O199">
        <v>5.9</v>
      </c>
      <c r="P199">
        <v>0</v>
      </c>
      <c r="Q199">
        <v>40</v>
      </c>
      <c r="R199">
        <v>200</v>
      </c>
      <c r="S199">
        <v>0.94550000000000001</v>
      </c>
      <c r="T199">
        <v>0.94550000000000001</v>
      </c>
      <c r="U199">
        <v>62</v>
      </c>
      <c r="V199">
        <v>63.5</v>
      </c>
      <c r="W199">
        <v>67.5</v>
      </c>
      <c r="X199">
        <v>81.5</v>
      </c>
      <c r="Y199">
        <v>1.4175</v>
      </c>
      <c r="Z199">
        <v>1.4304999999999899</v>
      </c>
      <c r="AA199">
        <v>0.84204999999999997</v>
      </c>
      <c r="AB199">
        <v>0.87085000000000001</v>
      </c>
      <c r="AC199">
        <v>0</v>
      </c>
    </row>
    <row r="200" spans="1:29" x14ac:dyDescent="0.25">
      <c r="A200">
        <v>409853</v>
      </c>
      <c r="B200">
        <v>61</v>
      </c>
      <c r="C200">
        <v>1</v>
      </c>
      <c r="D200" t="s">
        <v>41</v>
      </c>
      <c r="E200" t="s">
        <v>41</v>
      </c>
      <c r="F200">
        <v>0</v>
      </c>
      <c r="G200" t="s">
        <v>88</v>
      </c>
      <c r="H200" t="s">
        <v>44</v>
      </c>
      <c r="I200" t="s">
        <v>77</v>
      </c>
      <c r="J200" t="s">
        <v>153</v>
      </c>
      <c r="K200" t="s">
        <v>49</v>
      </c>
      <c r="L200" t="s">
        <v>41</v>
      </c>
      <c r="M200" t="s">
        <v>41</v>
      </c>
      <c r="N200">
        <v>2.84</v>
      </c>
      <c r="O200">
        <v>5.4</v>
      </c>
      <c r="P200">
        <v>14</v>
      </c>
      <c r="Q200">
        <v>86</v>
      </c>
      <c r="R200">
        <v>424</v>
      </c>
      <c r="S200">
        <v>0.70099999999999996</v>
      </c>
      <c r="T200">
        <v>0.70099999999999996</v>
      </c>
      <c r="U200">
        <v>63.5</v>
      </c>
      <c r="V200">
        <v>50</v>
      </c>
      <c r="W200">
        <v>91</v>
      </c>
      <c r="X200">
        <v>98</v>
      </c>
      <c r="Y200">
        <v>1.33099999999999</v>
      </c>
      <c r="Z200">
        <v>1.4235</v>
      </c>
      <c r="AA200">
        <v>0.65325</v>
      </c>
      <c r="AB200">
        <v>1.8980999999999999</v>
      </c>
      <c r="AC200">
        <v>14</v>
      </c>
    </row>
    <row r="201" spans="1:29" x14ac:dyDescent="0.25">
      <c r="A201">
        <v>409760</v>
      </c>
      <c r="B201">
        <v>46</v>
      </c>
      <c r="C201">
        <v>2</v>
      </c>
      <c r="D201" t="s">
        <v>40</v>
      </c>
      <c r="E201" t="s">
        <v>40</v>
      </c>
      <c r="F201">
        <v>0</v>
      </c>
      <c r="G201" t="s">
        <v>131</v>
      </c>
      <c r="H201" t="s">
        <v>54</v>
      </c>
      <c r="I201" t="s">
        <v>114</v>
      </c>
      <c r="J201" t="s">
        <v>175</v>
      </c>
      <c r="K201" t="s">
        <v>173</v>
      </c>
      <c r="L201" t="s">
        <v>41</v>
      </c>
      <c r="M201" t="s">
        <v>40</v>
      </c>
      <c r="N201">
        <v>5.12</v>
      </c>
      <c r="O201">
        <v>4.0999999999999996</v>
      </c>
      <c r="P201">
        <v>0</v>
      </c>
      <c r="Q201">
        <v>39</v>
      </c>
      <c r="R201">
        <v>354</v>
      </c>
      <c r="S201">
        <v>0.71450000000000002</v>
      </c>
      <c r="T201">
        <v>0.71450000000000002</v>
      </c>
      <c r="U201">
        <v>65</v>
      </c>
      <c r="V201">
        <v>63</v>
      </c>
      <c r="W201">
        <v>92</v>
      </c>
      <c r="X201">
        <v>106</v>
      </c>
      <c r="Y201">
        <v>1.5879999999999901</v>
      </c>
      <c r="Z201">
        <v>1.60249999999999</v>
      </c>
      <c r="AA201">
        <v>0.85189999999999999</v>
      </c>
      <c r="AB201">
        <v>1.2064999999999999</v>
      </c>
      <c r="AC201">
        <v>0</v>
      </c>
    </row>
    <row r="202" spans="1:29" x14ac:dyDescent="0.25">
      <c r="A202">
        <v>409670</v>
      </c>
      <c r="B202">
        <v>59</v>
      </c>
      <c r="C202">
        <v>1</v>
      </c>
      <c r="D202" t="s">
        <v>41</v>
      </c>
      <c r="E202" t="s">
        <v>41</v>
      </c>
      <c r="F202">
        <v>0</v>
      </c>
      <c r="G202" t="s">
        <v>88</v>
      </c>
      <c r="H202" t="s">
        <v>92</v>
      </c>
      <c r="I202" t="s">
        <v>55</v>
      </c>
      <c r="J202" t="s">
        <v>118</v>
      </c>
      <c r="K202" t="s">
        <v>89</v>
      </c>
      <c r="L202" t="s">
        <v>41</v>
      </c>
      <c r="M202" t="s">
        <v>41</v>
      </c>
      <c r="N202">
        <v>5.16</v>
      </c>
      <c r="O202">
        <v>4</v>
      </c>
      <c r="P202">
        <v>0</v>
      </c>
      <c r="Q202">
        <v>72</v>
      </c>
      <c r="R202">
        <v>366</v>
      </c>
      <c r="S202">
        <v>0.72199999999999998</v>
      </c>
      <c r="T202">
        <v>0.72199999999999998</v>
      </c>
      <c r="U202">
        <v>75.5</v>
      </c>
      <c r="V202">
        <v>65.5</v>
      </c>
      <c r="W202">
        <v>103.5</v>
      </c>
      <c r="X202">
        <v>104</v>
      </c>
      <c r="Y202">
        <v>1.5865</v>
      </c>
      <c r="Z202">
        <v>1.6240000000000001</v>
      </c>
      <c r="AA202">
        <v>1.1857500000000001</v>
      </c>
      <c r="AB202">
        <v>1.1593499999999901</v>
      </c>
      <c r="AC202">
        <v>0</v>
      </c>
    </row>
    <row r="203" spans="1:29" x14ac:dyDescent="0.25">
      <c r="A203">
        <v>360753</v>
      </c>
      <c r="B203">
        <v>76</v>
      </c>
      <c r="C203">
        <v>2</v>
      </c>
      <c r="D203" t="s">
        <v>41</v>
      </c>
      <c r="E203" t="s">
        <v>40</v>
      </c>
      <c r="F203">
        <v>0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s">
        <v>40</v>
      </c>
      <c r="M203" t="s">
        <v>40</v>
      </c>
      <c r="N203">
        <v>5.37</v>
      </c>
      <c r="O203">
        <v>6.8</v>
      </c>
      <c r="P203">
        <v>0</v>
      </c>
      <c r="Q203">
        <v>44</v>
      </c>
      <c r="R203">
        <v>315</v>
      </c>
      <c r="S203">
        <v>0.63399999999999901</v>
      </c>
      <c r="T203">
        <v>0.63399999999999901</v>
      </c>
      <c r="U203">
        <v>48</v>
      </c>
      <c r="V203">
        <v>59</v>
      </c>
      <c r="W203">
        <v>76.5</v>
      </c>
      <c r="X203">
        <v>58.5</v>
      </c>
      <c r="Y203">
        <v>1.38549999999999</v>
      </c>
      <c r="Z203">
        <v>1.4569999999999901</v>
      </c>
      <c r="AA203">
        <v>0.74045000000000005</v>
      </c>
      <c r="AB203">
        <v>1.12605</v>
      </c>
      <c r="AC203">
        <v>0</v>
      </c>
    </row>
    <row r="204" spans="1:29" x14ac:dyDescent="0.25">
      <c r="A204">
        <v>289448</v>
      </c>
      <c r="B204">
        <v>61</v>
      </c>
      <c r="C204">
        <v>2</v>
      </c>
      <c r="D204" t="s">
        <v>40</v>
      </c>
      <c r="E204" t="s">
        <v>40</v>
      </c>
      <c r="F204">
        <v>0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s">
        <v>41</v>
      </c>
      <c r="M204" t="s">
        <v>40</v>
      </c>
      <c r="N204">
        <v>3.37</v>
      </c>
      <c r="O204">
        <v>5.8</v>
      </c>
      <c r="P204">
        <v>0</v>
      </c>
      <c r="Q204">
        <v>51</v>
      </c>
      <c r="R204">
        <v>329</v>
      </c>
      <c r="S204">
        <v>0.60799999999999998</v>
      </c>
      <c r="T204">
        <v>0.60799999999999998</v>
      </c>
      <c r="U204">
        <v>67.5</v>
      </c>
      <c r="V204">
        <v>75</v>
      </c>
      <c r="W204">
        <v>111.5</v>
      </c>
      <c r="X204">
        <v>103</v>
      </c>
      <c r="Y204">
        <v>1.6254999999999999</v>
      </c>
      <c r="Z204">
        <v>1.6385000000000001</v>
      </c>
      <c r="AA204">
        <v>0.66080000000000005</v>
      </c>
      <c r="AB204">
        <v>0.97885</v>
      </c>
      <c r="AC204">
        <v>0</v>
      </c>
    </row>
    <row r="205" spans="1:29" x14ac:dyDescent="0.25">
      <c r="A205">
        <v>334934</v>
      </c>
      <c r="B205">
        <v>58</v>
      </c>
      <c r="C205">
        <v>2</v>
      </c>
      <c r="D205" t="s">
        <v>40</v>
      </c>
      <c r="E205" t="s">
        <v>41</v>
      </c>
      <c r="F205">
        <v>0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s">
        <v>41</v>
      </c>
      <c r="M205" t="s">
        <v>40</v>
      </c>
      <c r="N205">
        <v>6.04</v>
      </c>
      <c r="O205">
        <v>8.3000000000000007</v>
      </c>
      <c r="P205">
        <v>2</v>
      </c>
      <c r="Q205">
        <v>42</v>
      </c>
      <c r="R205">
        <v>246</v>
      </c>
      <c r="S205">
        <v>0.58799999999999997</v>
      </c>
      <c r="T205">
        <v>0.58799999999999997</v>
      </c>
      <c r="U205">
        <v>57.5</v>
      </c>
      <c r="V205">
        <v>62</v>
      </c>
      <c r="W205">
        <v>98.5</v>
      </c>
      <c r="X205">
        <v>94</v>
      </c>
      <c r="Y205">
        <v>1.5375000000000001</v>
      </c>
      <c r="Z205">
        <v>1.6285000000000001</v>
      </c>
      <c r="AA205">
        <v>1.6729000000000001</v>
      </c>
      <c r="AB205">
        <v>1.89975</v>
      </c>
      <c r="AC205">
        <v>2</v>
      </c>
    </row>
    <row r="206" spans="1:29" x14ac:dyDescent="0.25">
      <c r="A206">
        <v>409763</v>
      </c>
      <c r="B206">
        <v>62</v>
      </c>
      <c r="C206">
        <v>2</v>
      </c>
      <c r="D206" t="s">
        <v>40</v>
      </c>
      <c r="E206" t="s">
        <v>41</v>
      </c>
      <c r="F206">
        <v>0</v>
      </c>
      <c r="G206" t="s">
        <v>119</v>
      </c>
      <c r="H206" t="s">
        <v>89</v>
      </c>
      <c r="I206" t="s">
        <v>114</v>
      </c>
      <c r="J206" t="s">
        <v>149</v>
      </c>
      <c r="K206" t="s">
        <v>60</v>
      </c>
      <c r="L206" t="s">
        <v>41</v>
      </c>
      <c r="M206" t="s">
        <v>41</v>
      </c>
      <c r="N206">
        <v>4.7699999999999996</v>
      </c>
      <c r="O206">
        <v>4.5999999999999996</v>
      </c>
      <c r="P206">
        <v>0</v>
      </c>
      <c r="Q206">
        <v>54</v>
      </c>
      <c r="R206">
        <v>255</v>
      </c>
      <c r="S206">
        <v>0.66300000000000003</v>
      </c>
      <c r="T206">
        <v>0.66300000000000003</v>
      </c>
      <c r="U206">
        <v>48.5</v>
      </c>
      <c r="V206">
        <v>51</v>
      </c>
      <c r="W206">
        <v>73.5</v>
      </c>
      <c r="X206">
        <v>86</v>
      </c>
      <c r="Y206">
        <v>1.5609999999999999</v>
      </c>
      <c r="Z206">
        <v>1.6435</v>
      </c>
      <c r="AA206">
        <v>1.0562</v>
      </c>
      <c r="AB206">
        <v>1.1452</v>
      </c>
      <c r="AC206">
        <v>0</v>
      </c>
    </row>
    <row r="207" spans="1:29" x14ac:dyDescent="0.25">
      <c r="A207">
        <v>409821</v>
      </c>
      <c r="B207">
        <v>59</v>
      </c>
      <c r="C207">
        <v>2</v>
      </c>
      <c r="D207" t="s">
        <v>41</v>
      </c>
      <c r="E207" t="s">
        <v>40</v>
      </c>
      <c r="F207">
        <v>0</v>
      </c>
      <c r="G207" t="s">
        <v>87</v>
      </c>
      <c r="H207" t="s">
        <v>51</v>
      </c>
      <c r="I207" t="s">
        <v>72</v>
      </c>
      <c r="J207" t="s">
        <v>45</v>
      </c>
      <c r="K207" t="s">
        <v>165</v>
      </c>
      <c r="L207" t="s">
        <v>41</v>
      </c>
      <c r="M207" t="s">
        <v>40</v>
      </c>
      <c r="N207">
        <v>4.16</v>
      </c>
      <c r="O207">
        <v>5.7</v>
      </c>
      <c r="P207">
        <v>10</v>
      </c>
      <c r="Q207">
        <v>57</v>
      </c>
      <c r="R207">
        <v>343</v>
      </c>
      <c r="S207">
        <v>0.63300000000000001</v>
      </c>
      <c r="T207">
        <v>0.63300000000000001</v>
      </c>
      <c r="U207">
        <v>67</v>
      </c>
      <c r="V207">
        <v>65.5</v>
      </c>
      <c r="W207">
        <v>107</v>
      </c>
      <c r="X207">
        <v>107.5</v>
      </c>
      <c r="Y207">
        <v>1.5329999999999999</v>
      </c>
      <c r="Z207">
        <v>1.5679999999999901</v>
      </c>
      <c r="AA207">
        <v>0.81345000000000001</v>
      </c>
      <c r="AB207">
        <v>1.3956</v>
      </c>
      <c r="AC207">
        <v>10</v>
      </c>
    </row>
    <row r="208" spans="1:29" x14ac:dyDescent="0.25">
      <c r="A208">
        <v>409672</v>
      </c>
      <c r="B208">
        <v>70</v>
      </c>
      <c r="C208">
        <v>2</v>
      </c>
      <c r="D208" t="s">
        <v>40</v>
      </c>
      <c r="E208" t="s">
        <v>41</v>
      </c>
      <c r="F208">
        <v>0</v>
      </c>
      <c r="G208" t="s">
        <v>47</v>
      </c>
      <c r="H208" t="s">
        <v>72</v>
      </c>
      <c r="I208" t="s">
        <v>55</v>
      </c>
      <c r="J208" t="s">
        <v>150</v>
      </c>
      <c r="K208" t="s">
        <v>63</v>
      </c>
      <c r="L208" t="s">
        <v>40</v>
      </c>
      <c r="M208" t="s">
        <v>41</v>
      </c>
      <c r="N208">
        <v>4.8600000000000003</v>
      </c>
      <c r="O208">
        <v>5.2</v>
      </c>
      <c r="P208">
        <v>0</v>
      </c>
      <c r="Q208">
        <v>52</v>
      </c>
      <c r="R208">
        <v>418</v>
      </c>
      <c r="S208">
        <v>0.77849999999999897</v>
      </c>
      <c r="T208">
        <v>0.77849999999999897</v>
      </c>
      <c r="U208">
        <v>49.5</v>
      </c>
      <c r="V208">
        <v>54.5</v>
      </c>
      <c r="W208">
        <v>63.5</v>
      </c>
      <c r="X208">
        <v>73</v>
      </c>
      <c r="Y208">
        <v>1.5640000000000001</v>
      </c>
      <c r="Z208">
        <v>1.5534999999999799</v>
      </c>
      <c r="AA208">
        <v>0.72239999999999904</v>
      </c>
      <c r="AB208">
        <v>1.1882999999999999</v>
      </c>
      <c r="AC208">
        <v>0</v>
      </c>
    </row>
    <row r="209" spans="1:29" x14ac:dyDescent="0.25">
      <c r="A209">
        <v>106636</v>
      </c>
      <c r="B209">
        <v>63</v>
      </c>
      <c r="C209">
        <v>2</v>
      </c>
      <c r="D209" t="s">
        <v>40</v>
      </c>
      <c r="E209" t="s">
        <v>41</v>
      </c>
      <c r="F209">
        <v>0</v>
      </c>
      <c r="G209" t="s">
        <v>47</v>
      </c>
      <c r="H209" t="e">
        <v>#N/A</v>
      </c>
      <c r="I209" t="s">
        <v>51</v>
      </c>
      <c r="J209" t="s">
        <v>115</v>
      </c>
      <c r="K209" t="s">
        <v>127</v>
      </c>
      <c r="L209" t="s">
        <v>41</v>
      </c>
      <c r="M209" t="s">
        <v>40</v>
      </c>
      <c r="N209">
        <v>3.79</v>
      </c>
      <c r="O209">
        <v>5</v>
      </c>
      <c r="P209">
        <v>4</v>
      </c>
      <c r="Q209">
        <v>67</v>
      </c>
      <c r="R209">
        <v>571</v>
      </c>
      <c r="S209">
        <v>0.72849999999999904</v>
      </c>
      <c r="T209">
        <v>0.72849999999999904</v>
      </c>
      <c r="U209">
        <v>66.5</v>
      </c>
      <c r="V209">
        <v>63</v>
      </c>
      <c r="W209">
        <v>91.5</v>
      </c>
      <c r="X209">
        <v>94</v>
      </c>
      <c r="Y209">
        <v>1.6194999999999999</v>
      </c>
      <c r="Z209">
        <v>1.645</v>
      </c>
      <c r="AA209">
        <v>0.94555</v>
      </c>
      <c r="AB209">
        <v>1.2403999999999999</v>
      </c>
      <c r="AC209">
        <v>4</v>
      </c>
    </row>
    <row r="210" spans="1:29" x14ac:dyDescent="0.25">
      <c r="A210">
        <v>409772</v>
      </c>
      <c r="B210">
        <v>45</v>
      </c>
      <c r="C210">
        <v>1</v>
      </c>
      <c r="D210" t="s">
        <v>41</v>
      </c>
      <c r="E210" t="s">
        <v>41</v>
      </c>
      <c r="F210">
        <v>0</v>
      </c>
      <c r="G210" t="s">
        <v>87</v>
      </c>
      <c r="H210" t="s">
        <v>117</v>
      </c>
      <c r="I210" t="s">
        <v>70</v>
      </c>
      <c r="J210" t="s">
        <v>138</v>
      </c>
      <c r="K210" t="s">
        <v>105</v>
      </c>
      <c r="L210" t="s">
        <v>41</v>
      </c>
      <c r="M210" t="s">
        <v>41</v>
      </c>
      <c r="N210">
        <v>3.75</v>
      </c>
      <c r="O210">
        <v>5.8</v>
      </c>
      <c r="P210">
        <v>10</v>
      </c>
      <c r="Q210">
        <v>70</v>
      </c>
      <c r="R210">
        <v>317</v>
      </c>
      <c r="S210">
        <v>0.61850000000000005</v>
      </c>
      <c r="T210">
        <v>0.61850000000000005</v>
      </c>
      <c r="U210">
        <v>61</v>
      </c>
      <c r="V210">
        <v>63.5</v>
      </c>
      <c r="W210">
        <v>100.5</v>
      </c>
      <c r="X210">
        <v>105.5</v>
      </c>
      <c r="Y210">
        <v>1.6074999999999999</v>
      </c>
      <c r="Z210">
        <v>1.6455</v>
      </c>
      <c r="AA210">
        <v>0.81145</v>
      </c>
      <c r="AB210">
        <v>1.42835</v>
      </c>
      <c r="AC210">
        <v>10</v>
      </c>
    </row>
    <row r="211" spans="1:29" x14ac:dyDescent="0.25">
      <c r="A211">
        <v>387803</v>
      </c>
      <c r="B211">
        <v>63</v>
      </c>
      <c r="C211">
        <v>2</v>
      </c>
      <c r="D211" t="s">
        <v>40</v>
      </c>
      <c r="E211" t="s">
        <v>41</v>
      </c>
      <c r="F211">
        <v>0</v>
      </c>
      <c r="G211" t="s">
        <v>133</v>
      </c>
      <c r="H211" t="s">
        <v>74</v>
      </c>
      <c r="I211" t="s">
        <v>55</v>
      </c>
      <c r="J211" t="s">
        <v>109</v>
      </c>
      <c r="K211" t="s">
        <v>83</v>
      </c>
      <c r="L211" t="s">
        <v>41</v>
      </c>
      <c r="M211" t="s">
        <v>40</v>
      </c>
      <c r="N211">
        <v>3.42</v>
      </c>
      <c r="O211">
        <v>4.5999999999999996</v>
      </c>
      <c r="P211">
        <v>24</v>
      </c>
      <c r="Q211">
        <v>58</v>
      </c>
      <c r="R211">
        <v>298</v>
      </c>
      <c r="S211">
        <v>0.76700000000000002</v>
      </c>
      <c r="T211">
        <v>0.76700000000000002</v>
      </c>
      <c r="U211">
        <v>56</v>
      </c>
      <c r="V211">
        <v>50.5</v>
      </c>
      <c r="W211">
        <v>72</v>
      </c>
      <c r="X211">
        <v>77.5</v>
      </c>
      <c r="Y211">
        <v>1.52449999999999</v>
      </c>
      <c r="Z211">
        <v>1.6154999999999999</v>
      </c>
      <c r="AA211">
        <v>0.73794999999999999</v>
      </c>
      <c r="AB211">
        <v>1.0873999999999999</v>
      </c>
      <c r="AC211">
        <v>24</v>
      </c>
    </row>
    <row r="212" spans="1:29" x14ac:dyDescent="0.25">
      <c r="A212">
        <v>386740</v>
      </c>
      <c r="B212">
        <v>70</v>
      </c>
      <c r="C212">
        <v>1</v>
      </c>
      <c r="D212" t="s">
        <v>41</v>
      </c>
      <c r="E212" t="s">
        <v>41</v>
      </c>
      <c r="F212">
        <v>0</v>
      </c>
      <c r="G212" t="s">
        <v>126</v>
      </c>
      <c r="H212" t="s">
        <v>46</v>
      </c>
      <c r="I212" t="s">
        <v>51</v>
      </c>
      <c r="J212" t="s">
        <v>133</v>
      </c>
      <c r="K212" t="s">
        <v>60</v>
      </c>
      <c r="L212" t="s">
        <v>41</v>
      </c>
      <c r="M212" t="s">
        <v>40</v>
      </c>
      <c r="N212">
        <v>3.78</v>
      </c>
      <c r="O212">
        <v>6.4</v>
      </c>
      <c r="P212">
        <v>44</v>
      </c>
      <c r="Q212">
        <v>94</v>
      </c>
      <c r="R212">
        <v>543</v>
      </c>
      <c r="S212">
        <v>0.54500000000000004</v>
      </c>
      <c r="T212">
        <v>0.54500000000000004</v>
      </c>
      <c r="U212">
        <v>48.5</v>
      </c>
      <c r="V212">
        <v>48</v>
      </c>
      <c r="W212">
        <v>91.5</v>
      </c>
      <c r="X212">
        <v>74.5</v>
      </c>
      <c r="Y212">
        <v>1.5274999999999901</v>
      </c>
      <c r="Z212">
        <v>1.5834999999999999</v>
      </c>
      <c r="AA212">
        <v>0.98639999999999906</v>
      </c>
      <c r="AB212">
        <v>1.7191999999999901</v>
      </c>
      <c r="AC212">
        <v>44</v>
      </c>
    </row>
    <row r="213" spans="1:29" x14ac:dyDescent="0.25">
      <c r="A213">
        <v>409336</v>
      </c>
      <c r="B213">
        <v>72</v>
      </c>
      <c r="C213">
        <v>1</v>
      </c>
      <c r="D213" t="s">
        <v>41</v>
      </c>
      <c r="E213" t="s">
        <v>41</v>
      </c>
      <c r="F213">
        <v>0</v>
      </c>
      <c r="G213" t="s">
        <v>87</v>
      </c>
      <c r="H213" t="s">
        <v>96</v>
      </c>
      <c r="I213" t="s">
        <v>72</v>
      </c>
      <c r="J213" t="s">
        <v>111</v>
      </c>
      <c r="K213" t="s">
        <v>55</v>
      </c>
      <c r="L213" t="s">
        <v>40</v>
      </c>
      <c r="M213" t="s">
        <v>40</v>
      </c>
      <c r="N213">
        <v>6.01</v>
      </c>
      <c r="O213">
        <v>5.4</v>
      </c>
      <c r="P213">
        <v>10</v>
      </c>
      <c r="Q213">
        <v>85</v>
      </c>
      <c r="R213">
        <v>391</v>
      </c>
      <c r="S213">
        <v>0.56699999999999995</v>
      </c>
      <c r="T213">
        <v>0.56699999999999995</v>
      </c>
      <c r="U213">
        <v>54</v>
      </c>
      <c r="V213">
        <v>49</v>
      </c>
      <c r="W213">
        <v>83</v>
      </c>
      <c r="X213">
        <v>83</v>
      </c>
      <c r="Y213">
        <v>1.28</v>
      </c>
      <c r="Z213">
        <v>1.3025</v>
      </c>
      <c r="AA213">
        <v>0.81240000000000001</v>
      </c>
      <c r="AB213">
        <v>1.284</v>
      </c>
      <c r="AC213">
        <v>10</v>
      </c>
    </row>
    <row r="214" spans="1:29" x14ac:dyDescent="0.25">
      <c r="A214">
        <v>227245</v>
      </c>
      <c r="B214">
        <v>52</v>
      </c>
      <c r="C214">
        <v>1</v>
      </c>
      <c r="D214" t="s">
        <v>41</v>
      </c>
      <c r="E214" t="s">
        <v>41</v>
      </c>
      <c r="F214">
        <v>0</v>
      </c>
      <c r="G214" t="s">
        <v>73</v>
      </c>
      <c r="H214" t="s">
        <v>108</v>
      </c>
      <c r="I214" t="s">
        <v>72</v>
      </c>
      <c r="J214" t="s">
        <v>79</v>
      </c>
      <c r="K214" t="s">
        <v>55</v>
      </c>
      <c r="L214" t="s">
        <v>40</v>
      </c>
      <c r="M214" t="s">
        <v>40</v>
      </c>
      <c r="N214">
        <v>3.8</v>
      </c>
      <c r="O214">
        <v>5.8</v>
      </c>
      <c r="P214">
        <v>18</v>
      </c>
      <c r="Q214">
        <v>69</v>
      </c>
      <c r="R214">
        <v>354</v>
      </c>
      <c r="S214">
        <v>0.67849999999999999</v>
      </c>
      <c r="T214">
        <v>0.67849999999999999</v>
      </c>
      <c r="U214">
        <v>67.5</v>
      </c>
      <c r="V214">
        <v>62</v>
      </c>
      <c r="W214">
        <v>101.5</v>
      </c>
      <c r="X214">
        <v>103</v>
      </c>
      <c r="Y214">
        <v>1.6204999999999901</v>
      </c>
      <c r="Z214">
        <v>1.6425000000000001</v>
      </c>
      <c r="AA214">
        <v>1.69845</v>
      </c>
      <c r="AB214">
        <v>1.3121499999999999</v>
      </c>
      <c r="AC214">
        <v>18</v>
      </c>
    </row>
    <row r="215" spans="1:29" x14ac:dyDescent="0.25">
      <c r="A215">
        <v>147756</v>
      </c>
      <c r="B215">
        <v>62</v>
      </c>
      <c r="C215">
        <v>2</v>
      </c>
      <c r="D215" t="s">
        <v>40</v>
      </c>
      <c r="E215" t="s">
        <v>40</v>
      </c>
      <c r="F215">
        <v>0</v>
      </c>
      <c r="G215" t="s">
        <v>133</v>
      </c>
      <c r="H215" t="s">
        <v>49</v>
      </c>
      <c r="I215" t="s">
        <v>101</v>
      </c>
      <c r="J215" t="s">
        <v>139</v>
      </c>
      <c r="K215" t="s">
        <v>76</v>
      </c>
      <c r="L215" t="s">
        <v>41</v>
      </c>
      <c r="M215" t="s">
        <v>40</v>
      </c>
      <c r="N215">
        <v>3.45</v>
      </c>
      <c r="O215">
        <v>4.8</v>
      </c>
      <c r="P215">
        <v>4</v>
      </c>
      <c r="Q215">
        <v>66</v>
      </c>
      <c r="R215">
        <v>399</v>
      </c>
      <c r="S215">
        <v>0.57650000000000001</v>
      </c>
      <c r="T215">
        <v>0.57650000000000001</v>
      </c>
      <c r="U215">
        <v>72</v>
      </c>
      <c r="V215">
        <v>72</v>
      </c>
      <c r="W215">
        <v>125.5</v>
      </c>
      <c r="X215">
        <v>107</v>
      </c>
      <c r="Y215">
        <v>1.62349999999999</v>
      </c>
      <c r="Z215">
        <v>1.6225000000000001</v>
      </c>
      <c r="AA215">
        <v>0.76954999999999996</v>
      </c>
      <c r="AB215">
        <v>1.77895</v>
      </c>
      <c r="AC215">
        <v>4</v>
      </c>
    </row>
    <row r="216" spans="1:29" x14ac:dyDescent="0.25">
      <c r="A216">
        <v>328139</v>
      </c>
      <c r="B216">
        <v>58</v>
      </c>
      <c r="C216">
        <v>2</v>
      </c>
      <c r="D216" t="s">
        <v>40</v>
      </c>
      <c r="E216" t="s">
        <v>41</v>
      </c>
      <c r="F216">
        <v>0</v>
      </c>
      <c r="G216" t="s">
        <v>133</v>
      </c>
      <c r="H216" t="s">
        <v>101</v>
      </c>
      <c r="I216" t="s">
        <v>55</v>
      </c>
      <c r="J216" t="s">
        <v>79</v>
      </c>
      <c r="K216" t="s">
        <v>83</v>
      </c>
      <c r="L216" t="s">
        <v>40</v>
      </c>
      <c r="M216" t="s">
        <v>40</v>
      </c>
      <c r="N216">
        <v>4.1900000000000004</v>
      </c>
      <c r="O216">
        <v>5.4</v>
      </c>
      <c r="P216">
        <v>12</v>
      </c>
      <c r="Q216">
        <v>59</v>
      </c>
      <c r="R216">
        <v>346</v>
      </c>
      <c r="S216">
        <v>0.87549999999999994</v>
      </c>
      <c r="T216">
        <v>0.87549999999999994</v>
      </c>
      <c r="U216">
        <v>73</v>
      </c>
      <c r="V216">
        <v>62.5</v>
      </c>
      <c r="W216">
        <v>83.5</v>
      </c>
      <c r="X216">
        <v>85.5</v>
      </c>
      <c r="Y216">
        <v>1.5814999999999999</v>
      </c>
      <c r="Z216">
        <v>1.5954999999999999</v>
      </c>
      <c r="AA216">
        <v>0.90634999999999899</v>
      </c>
      <c r="AB216">
        <v>1.45465</v>
      </c>
      <c r="AC216">
        <v>12</v>
      </c>
    </row>
    <row r="217" spans="1:29" x14ac:dyDescent="0.25">
      <c r="A217">
        <v>190039</v>
      </c>
      <c r="B217">
        <v>39</v>
      </c>
      <c r="C217">
        <v>1</v>
      </c>
      <c r="D217" t="s">
        <v>41</v>
      </c>
      <c r="E217" t="s">
        <v>40</v>
      </c>
      <c r="F217">
        <v>0</v>
      </c>
      <c r="G217" t="s">
        <v>176</v>
      </c>
      <c r="H217" t="s">
        <v>108</v>
      </c>
      <c r="I217" t="s">
        <v>85</v>
      </c>
      <c r="J217" t="s">
        <v>61</v>
      </c>
      <c r="K217" t="s">
        <v>102</v>
      </c>
      <c r="L217" t="s">
        <v>40</v>
      </c>
      <c r="M217" t="s">
        <v>41</v>
      </c>
      <c r="N217" t="e">
        <v>#N/A</v>
      </c>
      <c r="O217" t="e">
        <v>#N/A</v>
      </c>
      <c r="P217">
        <v>20</v>
      </c>
      <c r="Q217">
        <v>168</v>
      </c>
      <c r="R217">
        <v>417</v>
      </c>
      <c r="S217">
        <v>0.48899999999999999</v>
      </c>
      <c r="T217">
        <v>0.48899999999999999</v>
      </c>
      <c r="U217">
        <v>55</v>
      </c>
      <c r="V217">
        <v>63</v>
      </c>
      <c r="W217">
        <v>112</v>
      </c>
      <c r="X217">
        <v>101</v>
      </c>
      <c r="Y217">
        <v>1.2869999999999999</v>
      </c>
      <c r="Z217">
        <v>1.419</v>
      </c>
      <c r="AA217">
        <v>0.64590000000000003</v>
      </c>
      <c r="AB217">
        <v>0.9778</v>
      </c>
      <c r="AC217">
        <v>20</v>
      </c>
    </row>
    <row r="218" spans="1:29" x14ac:dyDescent="0.25">
      <c r="A218">
        <v>409880</v>
      </c>
      <c r="B218">
        <v>61</v>
      </c>
      <c r="C218">
        <v>2</v>
      </c>
      <c r="D218" t="s">
        <v>40</v>
      </c>
      <c r="E218" t="s">
        <v>41</v>
      </c>
      <c r="F218">
        <v>0</v>
      </c>
      <c r="G218" t="s">
        <v>107</v>
      </c>
      <c r="H218" t="s">
        <v>55</v>
      </c>
      <c r="I218" t="s">
        <v>55</v>
      </c>
      <c r="J218" t="s">
        <v>59</v>
      </c>
      <c r="K218" t="s">
        <v>51</v>
      </c>
      <c r="L218" t="s">
        <v>40</v>
      </c>
      <c r="M218" t="s">
        <v>41</v>
      </c>
      <c r="N218">
        <v>2.77</v>
      </c>
      <c r="O218">
        <v>4</v>
      </c>
      <c r="P218">
        <v>6</v>
      </c>
      <c r="Q218">
        <v>63</v>
      </c>
      <c r="R218">
        <v>303</v>
      </c>
      <c r="S218">
        <v>0.66849999999999998</v>
      </c>
      <c r="T218">
        <v>0.66849999999999998</v>
      </c>
      <c r="U218">
        <v>71</v>
      </c>
      <c r="V218">
        <v>61</v>
      </c>
      <c r="W218">
        <v>106</v>
      </c>
      <c r="X218">
        <v>98</v>
      </c>
      <c r="Y218">
        <v>1.39349999999999</v>
      </c>
      <c r="Z218">
        <v>1.4655</v>
      </c>
      <c r="AA218">
        <v>0.98324999999999996</v>
      </c>
      <c r="AB218">
        <v>1.1976500000000001</v>
      </c>
      <c r="AC218">
        <v>6</v>
      </c>
    </row>
    <row r="219" spans="1:29" x14ac:dyDescent="0.25">
      <c r="A219">
        <v>409885</v>
      </c>
      <c r="B219">
        <v>64</v>
      </c>
      <c r="C219">
        <v>1</v>
      </c>
      <c r="D219" t="s">
        <v>41</v>
      </c>
      <c r="E219" t="s">
        <v>41</v>
      </c>
      <c r="F219">
        <v>0</v>
      </c>
      <c r="G219" t="s">
        <v>153</v>
      </c>
      <c r="H219" t="s">
        <v>117</v>
      </c>
      <c r="I219" t="s">
        <v>74</v>
      </c>
      <c r="J219" t="s">
        <v>160</v>
      </c>
      <c r="K219" t="s">
        <v>49</v>
      </c>
      <c r="L219" t="s">
        <v>41</v>
      </c>
      <c r="M219" t="s">
        <v>41</v>
      </c>
      <c r="N219">
        <v>3.28</v>
      </c>
      <c r="O219">
        <v>6</v>
      </c>
      <c r="P219">
        <v>74</v>
      </c>
      <c r="Q219">
        <v>71</v>
      </c>
      <c r="R219">
        <v>364</v>
      </c>
      <c r="S219">
        <v>0.77049999999999996</v>
      </c>
      <c r="T219">
        <v>0.77049999999999996</v>
      </c>
      <c r="U219">
        <v>72</v>
      </c>
      <c r="V219">
        <v>82</v>
      </c>
      <c r="W219">
        <v>95</v>
      </c>
      <c r="X219">
        <v>92</v>
      </c>
      <c r="Y219">
        <v>1.6120000000000001</v>
      </c>
      <c r="Z219">
        <v>1.57249999999999</v>
      </c>
      <c r="AA219">
        <v>0.77969999999999995</v>
      </c>
      <c r="AB219">
        <v>1.4455</v>
      </c>
      <c r="AC219">
        <v>74</v>
      </c>
    </row>
    <row r="220" spans="1:29" x14ac:dyDescent="0.25">
      <c r="A220">
        <v>409883</v>
      </c>
      <c r="B220">
        <v>57</v>
      </c>
      <c r="C220">
        <v>1</v>
      </c>
      <c r="D220" t="s">
        <v>41</v>
      </c>
      <c r="E220" t="s">
        <v>41</v>
      </c>
      <c r="F220">
        <v>0</v>
      </c>
      <c r="G220" t="s">
        <v>88</v>
      </c>
      <c r="H220" t="s">
        <v>92</v>
      </c>
      <c r="I220" t="s">
        <v>67</v>
      </c>
      <c r="J220" t="s">
        <v>139</v>
      </c>
      <c r="K220" t="s">
        <v>65</v>
      </c>
      <c r="L220" t="s">
        <v>40</v>
      </c>
      <c r="M220" t="s">
        <v>41</v>
      </c>
      <c r="N220">
        <v>2.72</v>
      </c>
      <c r="O220">
        <v>5.6</v>
      </c>
      <c r="P220">
        <v>0</v>
      </c>
      <c r="Q220">
        <v>72</v>
      </c>
      <c r="R220">
        <v>328</v>
      </c>
      <c r="S220">
        <v>0.755</v>
      </c>
      <c r="T220">
        <v>0.755</v>
      </c>
      <c r="U220">
        <v>51</v>
      </c>
      <c r="V220">
        <v>45</v>
      </c>
      <c r="W220">
        <v>66.5</v>
      </c>
      <c r="X220">
        <v>60</v>
      </c>
      <c r="Y220">
        <v>1.40949999999999</v>
      </c>
      <c r="Z220">
        <v>1.4159999999999899</v>
      </c>
      <c r="AA220">
        <v>0.93169999999999997</v>
      </c>
      <c r="AB220">
        <v>0.93579999999999997</v>
      </c>
      <c r="AC220">
        <v>0</v>
      </c>
    </row>
    <row r="221" spans="1:29" x14ac:dyDescent="0.25">
      <c r="A221">
        <v>394841</v>
      </c>
      <c r="B221">
        <v>69</v>
      </c>
      <c r="C221">
        <v>2</v>
      </c>
      <c r="D221" t="s">
        <v>41</v>
      </c>
      <c r="E221" t="s">
        <v>41</v>
      </c>
      <c r="F221">
        <v>0</v>
      </c>
      <c r="G221" t="s">
        <v>131</v>
      </c>
      <c r="H221" t="s">
        <v>89</v>
      </c>
      <c r="I221" t="s">
        <v>51</v>
      </c>
      <c r="J221" t="s">
        <v>132</v>
      </c>
      <c r="K221" t="s">
        <v>130</v>
      </c>
      <c r="L221" t="s">
        <v>41</v>
      </c>
      <c r="M221" t="s">
        <v>40</v>
      </c>
      <c r="N221">
        <v>3.58</v>
      </c>
      <c r="O221">
        <v>4.0999999999999996</v>
      </c>
      <c r="P221">
        <v>0</v>
      </c>
      <c r="Q221">
        <v>68</v>
      </c>
      <c r="R221">
        <v>315</v>
      </c>
      <c r="S221">
        <v>0.75449999999999895</v>
      </c>
      <c r="T221">
        <v>0.75449999999999895</v>
      </c>
      <c r="U221">
        <v>58.5</v>
      </c>
      <c r="V221">
        <v>56</v>
      </c>
      <c r="W221">
        <v>79</v>
      </c>
      <c r="X221">
        <v>73.5</v>
      </c>
      <c r="Y221">
        <v>1.4415</v>
      </c>
      <c r="Z221">
        <v>1.5009999999999999</v>
      </c>
      <c r="AA221">
        <v>0.73109999999999997</v>
      </c>
      <c r="AB221">
        <v>1.0097499999999999</v>
      </c>
      <c r="AC221">
        <v>0</v>
      </c>
    </row>
    <row r="222" spans="1:29" x14ac:dyDescent="0.25">
      <c r="A222">
        <v>349217</v>
      </c>
      <c r="B222">
        <v>65</v>
      </c>
      <c r="C222">
        <v>1</v>
      </c>
      <c r="D222" t="s">
        <v>41</v>
      </c>
      <c r="E222" t="s">
        <v>41</v>
      </c>
      <c r="F222">
        <v>0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s">
        <v>41</v>
      </c>
      <c r="M222" t="s">
        <v>40</v>
      </c>
      <c r="N222">
        <v>4.0999999999999996</v>
      </c>
      <c r="O222">
        <v>6.6</v>
      </c>
      <c r="P222">
        <v>0</v>
      </c>
      <c r="Q222">
        <v>136</v>
      </c>
      <c r="R222">
        <v>507</v>
      </c>
      <c r="S222">
        <v>0.56699999999999995</v>
      </c>
      <c r="T222">
        <v>0.56699999999999995</v>
      </c>
      <c r="U222">
        <v>66</v>
      </c>
      <c r="V222">
        <v>65.5</v>
      </c>
      <c r="W222">
        <v>118</v>
      </c>
      <c r="X222">
        <v>110.5</v>
      </c>
      <c r="Y222">
        <v>1.47</v>
      </c>
      <c r="Z222">
        <v>1.5674999999999999</v>
      </c>
      <c r="AA222">
        <v>0.76515</v>
      </c>
      <c r="AB222">
        <v>2.50619999999999</v>
      </c>
      <c r="AC222">
        <v>0</v>
      </c>
    </row>
    <row r="223" spans="1:29" x14ac:dyDescent="0.25">
      <c r="A223">
        <v>187829</v>
      </c>
      <c r="B223">
        <v>67</v>
      </c>
      <c r="C223">
        <v>2</v>
      </c>
      <c r="D223" t="s">
        <v>41</v>
      </c>
      <c r="E223" t="s">
        <v>40</v>
      </c>
      <c r="F223">
        <v>0</v>
      </c>
      <c r="G223" t="e">
        <v>#N/A</v>
      </c>
      <c r="H223" t="e">
        <v>#N/A</v>
      </c>
      <c r="I223" t="s">
        <v>85</v>
      </c>
      <c r="J223" t="e">
        <v>#N/A</v>
      </c>
      <c r="K223" t="e">
        <v>#N/A</v>
      </c>
      <c r="L223" t="s">
        <v>41</v>
      </c>
      <c r="M223" t="s">
        <v>40</v>
      </c>
      <c r="N223">
        <v>3.54</v>
      </c>
      <c r="O223">
        <v>4.0999999999999996</v>
      </c>
      <c r="P223">
        <v>6</v>
      </c>
      <c r="Q223">
        <v>60</v>
      </c>
      <c r="R223">
        <v>355</v>
      </c>
      <c r="S223">
        <v>0.72049999999999903</v>
      </c>
      <c r="T223">
        <v>0.72049999999999903</v>
      </c>
      <c r="U223">
        <v>56</v>
      </c>
      <c r="V223">
        <v>55</v>
      </c>
      <c r="W223">
        <v>78.5</v>
      </c>
      <c r="X223">
        <v>91.5</v>
      </c>
      <c r="Y223">
        <v>1.4975000000000001</v>
      </c>
      <c r="Z223">
        <v>1.5154999999999901</v>
      </c>
      <c r="AA223">
        <v>1.9085000000000001</v>
      </c>
      <c r="AB223">
        <v>1.36225</v>
      </c>
      <c r="AC223">
        <v>6</v>
      </c>
    </row>
    <row r="224" spans="1:29" x14ac:dyDescent="0.25">
      <c r="A224">
        <v>163794</v>
      </c>
      <c r="B224">
        <v>71</v>
      </c>
      <c r="C224">
        <v>1</v>
      </c>
      <c r="D224" t="s">
        <v>41</v>
      </c>
      <c r="E224" t="s">
        <v>41</v>
      </c>
      <c r="F224">
        <v>0</v>
      </c>
      <c r="G224" t="s">
        <v>57</v>
      </c>
      <c r="H224" t="s">
        <v>145</v>
      </c>
      <c r="I224" t="s">
        <v>70</v>
      </c>
      <c r="J224" t="s">
        <v>118</v>
      </c>
      <c r="K224" t="s">
        <v>72</v>
      </c>
      <c r="L224" t="s">
        <v>41</v>
      </c>
      <c r="M224" t="s">
        <v>40</v>
      </c>
      <c r="N224">
        <v>3.5</v>
      </c>
      <c r="O224">
        <v>5.5</v>
      </c>
      <c r="P224">
        <v>2</v>
      </c>
      <c r="Q224">
        <v>83</v>
      </c>
      <c r="R224">
        <v>204</v>
      </c>
      <c r="S224">
        <v>0.75549999999999995</v>
      </c>
      <c r="T224">
        <v>0.75549999999999995</v>
      </c>
      <c r="U224">
        <v>63.5</v>
      </c>
      <c r="V224">
        <v>74.5</v>
      </c>
      <c r="W224">
        <v>88.5</v>
      </c>
      <c r="X224">
        <v>87.5</v>
      </c>
      <c r="Y224">
        <v>1.425</v>
      </c>
      <c r="Z224">
        <v>1.4849999999999901</v>
      </c>
      <c r="AA224">
        <v>1.2565500000000001</v>
      </c>
      <c r="AB224">
        <v>1.22725</v>
      </c>
      <c r="AC224">
        <v>2</v>
      </c>
    </row>
    <row r="225" spans="1:29" x14ac:dyDescent="0.25">
      <c r="A225">
        <v>409838</v>
      </c>
      <c r="B225">
        <v>68</v>
      </c>
      <c r="C225">
        <v>2</v>
      </c>
      <c r="D225" t="s">
        <v>40</v>
      </c>
      <c r="E225" t="s">
        <v>41</v>
      </c>
      <c r="F225">
        <v>0</v>
      </c>
      <c r="G225" t="s">
        <v>159</v>
      </c>
      <c r="H225" t="s">
        <v>74</v>
      </c>
      <c r="I225" t="s">
        <v>72</v>
      </c>
      <c r="J225" t="s">
        <v>162</v>
      </c>
      <c r="K225" t="s">
        <v>117</v>
      </c>
      <c r="L225" t="s">
        <v>41</v>
      </c>
      <c r="M225" t="s">
        <v>40</v>
      </c>
      <c r="N225">
        <v>3.79</v>
      </c>
      <c r="O225">
        <v>4.7</v>
      </c>
      <c r="P225">
        <v>0</v>
      </c>
      <c r="Q225">
        <v>46</v>
      </c>
      <c r="R225">
        <v>290</v>
      </c>
      <c r="S225">
        <v>0.77900000000000003</v>
      </c>
      <c r="T225">
        <v>0.77900000000000003</v>
      </c>
      <c r="U225">
        <v>46</v>
      </c>
      <c r="V225">
        <v>45</v>
      </c>
      <c r="W225">
        <v>59.5</v>
      </c>
      <c r="X225">
        <v>23</v>
      </c>
      <c r="Y225">
        <v>1.5349999999999999</v>
      </c>
      <c r="Z225">
        <v>1.587</v>
      </c>
      <c r="AA225">
        <v>0.72344999999999904</v>
      </c>
      <c r="AB225">
        <v>1.1189</v>
      </c>
      <c r="AC225">
        <v>0</v>
      </c>
    </row>
    <row r="226" spans="1:29" x14ac:dyDescent="0.25">
      <c r="A226">
        <v>202510</v>
      </c>
      <c r="B226">
        <v>68</v>
      </c>
      <c r="C226">
        <v>1</v>
      </c>
      <c r="D226" t="s">
        <v>41</v>
      </c>
      <c r="E226" t="s">
        <v>41</v>
      </c>
      <c r="F226">
        <v>0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s">
        <v>41</v>
      </c>
      <c r="M226" t="s">
        <v>40</v>
      </c>
      <c r="N226">
        <v>3.57</v>
      </c>
      <c r="O226">
        <v>6.2</v>
      </c>
      <c r="P226">
        <v>16</v>
      </c>
      <c r="Q226">
        <v>62</v>
      </c>
      <c r="R226">
        <v>415</v>
      </c>
      <c r="S226">
        <v>0.83349999999999902</v>
      </c>
      <c r="T226">
        <v>0.83349999999999902</v>
      </c>
      <c r="U226">
        <v>63.5</v>
      </c>
      <c r="V226">
        <v>51</v>
      </c>
      <c r="W226">
        <v>77</v>
      </c>
      <c r="X226">
        <v>71.5</v>
      </c>
      <c r="Y226">
        <v>1.4424999999999999</v>
      </c>
      <c r="Z226">
        <v>1.5094999999999801</v>
      </c>
      <c r="AA226">
        <v>0.73619999999999997</v>
      </c>
      <c r="AB226">
        <v>1.06995</v>
      </c>
      <c r="AC226">
        <v>16</v>
      </c>
    </row>
    <row r="227" spans="1:29" x14ac:dyDescent="0.25">
      <c r="A227">
        <v>409949</v>
      </c>
      <c r="B227">
        <v>70</v>
      </c>
      <c r="C227">
        <v>2</v>
      </c>
      <c r="D227" t="s">
        <v>40</v>
      </c>
      <c r="E227" t="s">
        <v>41</v>
      </c>
      <c r="F227">
        <v>0</v>
      </c>
      <c r="G227" t="s">
        <v>87</v>
      </c>
      <c r="H227" t="s">
        <v>74</v>
      </c>
      <c r="I227" t="s">
        <v>62</v>
      </c>
      <c r="J227" t="s">
        <v>116</v>
      </c>
      <c r="K227" t="s">
        <v>60</v>
      </c>
      <c r="L227" t="s">
        <v>41</v>
      </c>
      <c r="M227" t="s">
        <v>41</v>
      </c>
      <c r="N227">
        <v>4.25</v>
      </c>
      <c r="O227">
        <v>8.1999999999999993</v>
      </c>
      <c r="P227">
        <v>0</v>
      </c>
      <c r="Q227">
        <v>46</v>
      </c>
      <c r="R227">
        <v>247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>
        <v>373083</v>
      </c>
      <c r="B228">
        <v>60</v>
      </c>
      <c r="C228">
        <v>2</v>
      </c>
      <c r="D228" t="s">
        <v>40</v>
      </c>
      <c r="E228" t="s">
        <v>41</v>
      </c>
      <c r="F228">
        <v>0</v>
      </c>
      <c r="G228" t="s">
        <v>131</v>
      </c>
      <c r="H228" t="s">
        <v>80</v>
      </c>
      <c r="I228" t="s">
        <v>165</v>
      </c>
      <c r="J228" t="s">
        <v>109</v>
      </c>
      <c r="K228" t="s">
        <v>58</v>
      </c>
      <c r="L228" t="s">
        <v>41</v>
      </c>
      <c r="M228" t="s">
        <v>40</v>
      </c>
      <c r="N228">
        <v>4.72</v>
      </c>
      <c r="O228">
        <v>4.5999999999999996</v>
      </c>
      <c r="P228">
        <v>26</v>
      </c>
      <c r="Q228">
        <v>63</v>
      </c>
      <c r="R228">
        <v>344</v>
      </c>
      <c r="S228">
        <v>1.0265</v>
      </c>
      <c r="T228">
        <v>1.0265</v>
      </c>
      <c r="U228">
        <v>86</v>
      </c>
      <c r="V228">
        <v>85.5</v>
      </c>
      <c r="W228">
        <v>85.5</v>
      </c>
      <c r="X228">
        <v>107.5</v>
      </c>
      <c r="Y228">
        <v>1.5125</v>
      </c>
      <c r="Z228">
        <v>1.5874999999999999</v>
      </c>
      <c r="AA228">
        <v>1.22515</v>
      </c>
      <c r="AB228">
        <v>1.49915</v>
      </c>
      <c r="AC228">
        <v>26</v>
      </c>
    </row>
    <row r="229" spans="1:29" x14ac:dyDescent="0.25">
      <c r="A229">
        <v>309681</v>
      </c>
      <c r="B229">
        <v>40</v>
      </c>
      <c r="C229">
        <v>1</v>
      </c>
      <c r="D229" t="s">
        <v>41</v>
      </c>
      <c r="E229" t="s">
        <v>41</v>
      </c>
      <c r="F229">
        <v>0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s">
        <v>40</v>
      </c>
      <c r="M229" t="s">
        <v>40</v>
      </c>
      <c r="N229" t="e">
        <v>#N/A</v>
      </c>
      <c r="O229" t="e">
        <v>#N/A</v>
      </c>
      <c r="P229">
        <v>0</v>
      </c>
      <c r="Q229" t="e">
        <v>#N/A</v>
      </c>
      <c r="R229" t="e">
        <v>#N/A</v>
      </c>
      <c r="S229">
        <v>0.8165</v>
      </c>
      <c r="T229">
        <v>0.8165</v>
      </c>
      <c r="U229">
        <v>90</v>
      </c>
      <c r="V229">
        <v>74</v>
      </c>
      <c r="W229">
        <v>112</v>
      </c>
      <c r="X229">
        <v>94</v>
      </c>
      <c r="Y229">
        <v>1.5579999999999901</v>
      </c>
      <c r="Z229">
        <v>1.5765</v>
      </c>
      <c r="AA229">
        <v>0.74614999999999998</v>
      </c>
      <c r="AB229">
        <v>1.14995</v>
      </c>
      <c r="AC229">
        <v>0</v>
      </c>
    </row>
    <row r="230" spans="1:29" x14ac:dyDescent="0.25">
      <c r="A230">
        <v>359828</v>
      </c>
      <c r="B230">
        <v>73</v>
      </c>
      <c r="C230">
        <v>1</v>
      </c>
      <c r="D230" t="s">
        <v>41</v>
      </c>
      <c r="E230" t="s">
        <v>41</v>
      </c>
      <c r="F230">
        <v>0</v>
      </c>
      <c r="G230" t="s">
        <v>88</v>
      </c>
      <c r="H230" t="e">
        <v>#N/A</v>
      </c>
      <c r="I230" t="s">
        <v>76</v>
      </c>
      <c r="J230" t="s">
        <v>135</v>
      </c>
      <c r="K230" t="s">
        <v>95</v>
      </c>
      <c r="L230" t="s">
        <v>41</v>
      </c>
      <c r="M230" t="s">
        <v>41</v>
      </c>
      <c r="N230" t="e">
        <v>#N/A</v>
      </c>
      <c r="O230" t="e">
        <v>#N/A</v>
      </c>
      <c r="P230">
        <v>32</v>
      </c>
      <c r="Q230">
        <v>153</v>
      </c>
      <c r="R230">
        <v>386</v>
      </c>
      <c r="S230">
        <v>0.63800000000000001</v>
      </c>
      <c r="T230">
        <v>0.63800000000000001</v>
      </c>
      <c r="U230">
        <v>49</v>
      </c>
      <c r="V230">
        <v>0</v>
      </c>
      <c r="W230">
        <v>77</v>
      </c>
      <c r="X230">
        <v>0</v>
      </c>
      <c r="Y230">
        <v>1.3219999999999901</v>
      </c>
      <c r="Z230">
        <v>1.3440000000000001</v>
      </c>
      <c r="AA230">
        <v>0.64280000000000004</v>
      </c>
      <c r="AB230">
        <v>1.2859</v>
      </c>
      <c r="AC230">
        <v>32</v>
      </c>
    </row>
    <row r="231" spans="1:29" x14ac:dyDescent="0.25">
      <c r="A231">
        <v>388453</v>
      </c>
      <c r="B231">
        <v>72</v>
      </c>
      <c r="C231">
        <v>2</v>
      </c>
      <c r="D231" t="s">
        <v>40</v>
      </c>
      <c r="E231" t="s">
        <v>40</v>
      </c>
      <c r="F231">
        <v>0</v>
      </c>
      <c r="G231" t="s">
        <v>149</v>
      </c>
      <c r="H231" t="s">
        <v>96</v>
      </c>
      <c r="I231" t="s">
        <v>51</v>
      </c>
      <c r="J231" t="s">
        <v>162</v>
      </c>
      <c r="K231" t="s">
        <v>108</v>
      </c>
      <c r="L231" t="s">
        <v>41</v>
      </c>
      <c r="M231" t="s">
        <v>41</v>
      </c>
      <c r="N231">
        <v>5.28</v>
      </c>
      <c r="O231">
        <v>6.4</v>
      </c>
      <c r="P231">
        <v>48</v>
      </c>
      <c r="Q231">
        <v>33</v>
      </c>
      <c r="R231">
        <v>249</v>
      </c>
      <c r="S231">
        <v>0.63649999999999896</v>
      </c>
      <c r="T231">
        <v>0.63649999999999896</v>
      </c>
      <c r="U231">
        <v>64</v>
      </c>
      <c r="V231">
        <v>72</v>
      </c>
      <c r="W231">
        <v>100.5</v>
      </c>
      <c r="X231">
        <v>98.5</v>
      </c>
      <c r="Y231">
        <v>1.2375</v>
      </c>
      <c r="Z231">
        <v>1.339</v>
      </c>
      <c r="AA231">
        <v>0.63549999999999995</v>
      </c>
      <c r="AB231">
        <v>1.2362500000000001</v>
      </c>
      <c r="AC231">
        <v>48</v>
      </c>
    </row>
    <row r="232" spans="1:29" x14ac:dyDescent="0.25">
      <c r="A232">
        <v>80357</v>
      </c>
      <c r="B232">
        <v>68</v>
      </c>
      <c r="C232">
        <v>2</v>
      </c>
      <c r="D232" t="s">
        <v>40</v>
      </c>
      <c r="E232" t="s">
        <v>40</v>
      </c>
      <c r="F232">
        <v>0</v>
      </c>
      <c r="G232" t="s">
        <v>41</v>
      </c>
      <c r="H232" t="s">
        <v>60</v>
      </c>
      <c r="I232" t="s">
        <v>51</v>
      </c>
      <c r="J232" t="s">
        <v>124</v>
      </c>
      <c r="K232" t="s">
        <v>60</v>
      </c>
      <c r="L232" t="s">
        <v>41</v>
      </c>
      <c r="M232" t="s">
        <v>40</v>
      </c>
      <c r="N232">
        <v>3.96</v>
      </c>
      <c r="O232">
        <v>5.9</v>
      </c>
      <c r="P232">
        <v>0</v>
      </c>
      <c r="Q232">
        <v>42</v>
      </c>
      <c r="R232">
        <v>357</v>
      </c>
      <c r="S232">
        <v>0.66699999999999904</v>
      </c>
      <c r="T232">
        <v>0.66699999999999904</v>
      </c>
      <c r="U232">
        <v>75</v>
      </c>
      <c r="V232">
        <v>71.5</v>
      </c>
      <c r="W232">
        <v>115</v>
      </c>
      <c r="X232">
        <v>112</v>
      </c>
      <c r="Y232">
        <v>1.4535</v>
      </c>
      <c r="Z232">
        <v>1.528</v>
      </c>
      <c r="AA232">
        <v>0.71614999999999995</v>
      </c>
      <c r="AB232">
        <v>1.68435</v>
      </c>
      <c r="AC232">
        <v>0</v>
      </c>
    </row>
    <row r="233" spans="1:29" x14ac:dyDescent="0.25">
      <c r="A233">
        <v>394479</v>
      </c>
      <c r="B233" t="e">
        <v>#N/A</v>
      </c>
      <c r="C233" t="e">
        <v>#N/A</v>
      </c>
      <c r="D233" t="e">
        <v>#N/A</v>
      </c>
      <c r="E233" t="e">
        <v>#N/A</v>
      </c>
      <c r="F233">
        <v>0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>
        <v>0.72699999999999998</v>
      </c>
      <c r="T233">
        <v>0.72699999999999998</v>
      </c>
      <c r="U233">
        <v>62</v>
      </c>
      <c r="V233">
        <v>58.5</v>
      </c>
      <c r="W233">
        <v>87</v>
      </c>
      <c r="X233">
        <v>100.5</v>
      </c>
      <c r="Y233">
        <v>1.506</v>
      </c>
      <c r="Z233">
        <v>1.59499999999999</v>
      </c>
      <c r="AA233">
        <v>0.97535000000000005</v>
      </c>
      <c r="AB233">
        <v>1.5667</v>
      </c>
      <c r="AC233">
        <v>0</v>
      </c>
    </row>
    <row r="234" spans="1:29" x14ac:dyDescent="0.25">
      <c r="A234">
        <v>403569</v>
      </c>
      <c r="B234" t="e">
        <v>#N/A</v>
      </c>
      <c r="C234" t="e">
        <v>#N/A</v>
      </c>
      <c r="D234" t="e">
        <v>#N/A</v>
      </c>
      <c r="E234" t="e">
        <v>#N/A</v>
      </c>
      <c r="F234">
        <v>0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 t="e">
        <v>#N/A</v>
      </c>
      <c r="S234">
        <v>0</v>
      </c>
      <c r="T234">
        <v>0</v>
      </c>
      <c r="U234">
        <v>0</v>
      </c>
      <c r="V234">
        <v>0</v>
      </c>
      <c r="W234">
        <v>79</v>
      </c>
      <c r="X234">
        <v>83</v>
      </c>
      <c r="Y234">
        <v>1.0089999999999999</v>
      </c>
      <c r="Z234">
        <v>1.3025</v>
      </c>
      <c r="AA234">
        <v>0.31940000000000002</v>
      </c>
      <c r="AB234">
        <v>0.89315</v>
      </c>
      <c r="AC234">
        <v>0</v>
      </c>
    </row>
    <row r="235" spans="1:29" x14ac:dyDescent="0.25">
      <c r="A235">
        <v>410002</v>
      </c>
      <c r="B235">
        <v>65</v>
      </c>
      <c r="C235">
        <v>2</v>
      </c>
      <c r="D235" t="s">
        <v>40</v>
      </c>
      <c r="E235" t="s">
        <v>41</v>
      </c>
      <c r="F235">
        <v>0</v>
      </c>
      <c r="G235" t="s">
        <v>137</v>
      </c>
      <c r="H235" t="s">
        <v>43</v>
      </c>
      <c r="I235" t="s">
        <v>80</v>
      </c>
      <c r="J235" t="s">
        <v>97</v>
      </c>
      <c r="K235" t="s">
        <v>80</v>
      </c>
      <c r="L235" t="s">
        <v>41</v>
      </c>
      <c r="M235" t="s">
        <v>41</v>
      </c>
      <c r="N235">
        <v>4.1100000000000003</v>
      </c>
      <c r="O235">
        <v>7.8</v>
      </c>
      <c r="P235">
        <v>44</v>
      </c>
      <c r="Q235">
        <v>50</v>
      </c>
      <c r="R235">
        <v>380</v>
      </c>
      <c r="S235">
        <v>0.72999999999999898</v>
      </c>
      <c r="T235">
        <v>0.72999999999999898</v>
      </c>
      <c r="U235">
        <v>61</v>
      </c>
      <c r="V235">
        <v>55.5</v>
      </c>
      <c r="W235">
        <v>84.5</v>
      </c>
      <c r="X235">
        <v>86.5</v>
      </c>
      <c r="Y235">
        <v>1.5634999999999899</v>
      </c>
      <c r="Z235">
        <v>1.6439999999999999</v>
      </c>
      <c r="AA235">
        <v>1.0112999999999901</v>
      </c>
      <c r="AB235">
        <v>1.0405</v>
      </c>
      <c r="AC235">
        <v>44</v>
      </c>
    </row>
    <row r="236" spans="1:29" x14ac:dyDescent="0.25">
      <c r="A236">
        <v>229999</v>
      </c>
      <c r="B236">
        <v>55</v>
      </c>
      <c r="C236">
        <v>2</v>
      </c>
      <c r="D236" t="s">
        <v>40</v>
      </c>
      <c r="E236" t="s">
        <v>41</v>
      </c>
      <c r="F236">
        <v>0</v>
      </c>
      <c r="G236" t="s">
        <v>47</v>
      </c>
      <c r="H236" t="s">
        <v>74</v>
      </c>
      <c r="I236" t="s">
        <v>51</v>
      </c>
      <c r="J236" t="s">
        <v>159</v>
      </c>
      <c r="K236" t="s">
        <v>86</v>
      </c>
      <c r="L236" t="s">
        <v>40</v>
      </c>
      <c r="M236" t="s">
        <v>40</v>
      </c>
      <c r="N236">
        <v>6.58</v>
      </c>
      <c r="O236">
        <v>4.5</v>
      </c>
      <c r="P236">
        <v>10</v>
      </c>
      <c r="Q236">
        <v>45</v>
      </c>
      <c r="R236">
        <v>205</v>
      </c>
      <c r="S236">
        <v>0.70950000000000002</v>
      </c>
      <c r="T236">
        <v>0.70950000000000002</v>
      </c>
      <c r="U236">
        <v>67</v>
      </c>
      <c r="V236">
        <v>66</v>
      </c>
      <c r="W236">
        <v>96.5</v>
      </c>
      <c r="X236">
        <v>98</v>
      </c>
      <c r="Y236">
        <v>1.589</v>
      </c>
      <c r="Z236">
        <v>1.583</v>
      </c>
      <c r="AA236">
        <v>0.89005000000000001</v>
      </c>
      <c r="AB236">
        <v>1.2241499999999901</v>
      </c>
      <c r="AC236">
        <v>10</v>
      </c>
    </row>
    <row r="237" spans="1:29" x14ac:dyDescent="0.25">
      <c r="A237">
        <v>357326</v>
      </c>
      <c r="B237">
        <v>70</v>
      </c>
      <c r="C237">
        <v>1</v>
      </c>
      <c r="D237" t="s">
        <v>41</v>
      </c>
      <c r="E237" t="s">
        <v>41</v>
      </c>
      <c r="F237">
        <v>0</v>
      </c>
      <c r="G237" t="s">
        <v>107</v>
      </c>
      <c r="H237" t="s">
        <v>74</v>
      </c>
      <c r="I237" t="s">
        <v>85</v>
      </c>
      <c r="J237" t="s">
        <v>103</v>
      </c>
      <c r="K237" t="s">
        <v>76</v>
      </c>
      <c r="L237" t="s">
        <v>41</v>
      </c>
      <c r="M237" t="s">
        <v>40</v>
      </c>
      <c r="N237">
        <v>5.28</v>
      </c>
      <c r="O237">
        <v>4.9000000000000004</v>
      </c>
      <c r="P237">
        <v>18</v>
      </c>
      <c r="Q237">
        <v>88</v>
      </c>
      <c r="R237">
        <v>356</v>
      </c>
      <c r="S237">
        <v>0.85949999999999904</v>
      </c>
      <c r="T237">
        <v>0.85949999999999904</v>
      </c>
      <c r="U237">
        <v>83.5</v>
      </c>
      <c r="V237">
        <v>61.5</v>
      </c>
      <c r="W237">
        <v>97</v>
      </c>
      <c r="X237">
        <v>91</v>
      </c>
      <c r="Y237">
        <v>1.4215</v>
      </c>
      <c r="Z237">
        <v>1.5024999999999999</v>
      </c>
      <c r="AA237">
        <v>0.61439999999999895</v>
      </c>
      <c r="AB237">
        <v>1.1276999999999999</v>
      </c>
      <c r="AC237">
        <v>18</v>
      </c>
    </row>
    <row r="238" spans="1:29" x14ac:dyDescent="0.25">
      <c r="A238">
        <v>297029</v>
      </c>
      <c r="B238">
        <v>60</v>
      </c>
      <c r="C238">
        <v>1</v>
      </c>
      <c r="D238" t="s">
        <v>41</v>
      </c>
      <c r="E238" t="s">
        <v>41</v>
      </c>
      <c r="F238">
        <v>0</v>
      </c>
      <c r="G238" t="s">
        <v>88</v>
      </c>
      <c r="H238" t="s">
        <v>72</v>
      </c>
      <c r="I238" t="s">
        <v>108</v>
      </c>
      <c r="J238" t="s">
        <v>61</v>
      </c>
      <c r="K238" t="s">
        <v>60</v>
      </c>
      <c r="L238" t="s">
        <v>40</v>
      </c>
      <c r="M238" t="s">
        <v>41</v>
      </c>
      <c r="N238">
        <v>3.42</v>
      </c>
      <c r="O238">
        <v>7.6</v>
      </c>
      <c r="P238">
        <v>80</v>
      </c>
      <c r="Q238">
        <v>67</v>
      </c>
      <c r="R238">
        <v>222</v>
      </c>
      <c r="S238">
        <v>0.81200000000000006</v>
      </c>
      <c r="T238">
        <v>0.81200000000000006</v>
      </c>
      <c r="U238">
        <v>63</v>
      </c>
      <c r="V238">
        <v>62</v>
      </c>
      <c r="W238">
        <v>78</v>
      </c>
      <c r="X238">
        <v>80</v>
      </c>
      <c r="Y238">
        <v>1.2969999999999999</v>
      </c>
      <c r="Z238">
        <v>1.3559999999999901</v>
      </c>
      <c r="AA238">
        <v>1</v>
      </c>
      <c r="AB238">
        <v>0.74419999999999997</v>
      </c>
      <c r="AC238">
        <v>80</v>
      </c>
    </row>
    <row r="239" spans="1:29" x14ac:dyDescent="0.25">
      <c r="A239">
        <v>410003</v>
      </c>
      <c r="B239">
        <v>72</v>
      </c>
      <c r="C239">
        <v>1</v>
      </c>
      <c r="D239" t="s">
        <v>41</v>
      </c>
      <c r="E239" t="s">
        <v>41</v>
      </c>
      <c r="F239">
        <v>0</v>
      </c>
      <c r="G239" t="s">
        <v>87</v>
      </c>
      <c r="H239" t="s">
        <v>117</v>
      </c>
      <c r="I239" t="s">
        <v>67</v>
      </c>
      <c r="J239" t="s">
        <v>98</v>
      </c>
      <c r="K239" t="s">
        <v>102</v>
      </c>
      <c r="L239" t="s">
        <v>41</v>
      </c>
      <c r="M239" t="s">
        <v>40</v>
      </c>
      <c r="N239">
        <v>2.38</v>
      </c>
      <c r="O239">
        <v>7</v>
      </c>
      <c r="P239">
        <v>0</v>
      </c>
      <c r="Q239">
        <v>85</v>
      </c>
      <c r="R239">
        <v>410</v>
      </c>
      <c r="S239">
        <v>0.65800000000000003</v>
      </c>
      <c r="T239">
        <v>0.65800000000000003</v>
      </c>
      <c r="U239">
        <v>50.5</v>
      </c>
      <c r="V239">
        <v>59</v>
      </c>
      <c r="W239">
        <v>77.5</v>
      </c>
      <c r="X239">
        <v>78.5</v>
      </c>
      <c r="Y239">
        <v>1.474</v>
      </c>
      <c r="Z239">
        <v>1.53399999999999</v>
      </c>
      <c r="AA239">
        <v>1.18065</v>
      </c>
      <c r="AB239">
        <v>1.1819999999999999</v>
      </c>
      <c r="AC239">
        <v>0</v>
      </c>
    </row>
    <row r="240" spans="1:29" x14ac:dyDescent="0.25">
      <c r="A240">
        <v>246146</v>
      </c>
      <c r="B240">
        <v>60</v>
      </c>
      <c r="C240">
        <v>2</v>
      </c>
      <c r="D240" t="s">
        <v>40</v>
      </c>
      <c r="E240" t="s">
        <v>41</v>
      </c>
      <c r="F240">
        <v>0</v>
      </c>
      <c r="G240" t="s">
        <v>131</v>
      </c>
      <c r="H240" t="s">
        <v>101</v>
      </c>
      <c r="I240" t="s">
        <v>51</v>
      </c>
      <c r="J240" t="s">
        <v>132</v>
      </c>
      <c r="K240" t="s">
        <v>70</v>
      </c>
      <c r="L240" t="s">
        <v>41</v>
      </c>
      <c r="M240" t="s">
        <v>41</v>
      </c>
      <c r="N240">
        <v>5.74</v>
      </c>
      <c r="O240">
        <v>6.5</v>
      </c>
      <c r="P240">
        <v>0</v>
      </c>
      <c r="Q240">
        <v>63</v>
      </c>
      <c r="R240">
        <v>353</v>
      </c>
      <c r="S240">
        <v>0.62649999999999995</v>
      </c>
      <c r="T240">
        <v>0.62649999999999995</v>
      </c>
      <c r="U240">
        <v>80.5</v>
      </c>
      <c r="V240">
        <v>71</v>
      </c>
      <c r="W240">
        <v>128</v>
      </c>
      <c r="X240">
        <v>129.5</v>
      </c>
      <c r="Y240">
        <v>1.5165</v>
      </c>
      <c r="Z240">
        <v>1.611</v>
      </c>
      <c r="AA240">
        <v>0.89189999999999903</v>
      </c>
      <c r="AB240">
        <v>1.286</v>
      </c>
      <c r="AC240">
        <v>0</v>
      </c>
    </row>
    <row r="241" spans="1:29" x14ac:dyDescent="0.25">
      <c r="A241">
        <v>409947</v>
      </c>
      <c r="B241">
        <v>73</v>
      </c>
      <c r="C241">
        <v>1</v>
      </c>
      <c r="D241" t="s">
        <v>41</v>
      </c>
      <c r="E241" t="s">
        <v>41</v>
      </c>
      <c r="F241">
        <v>0</v>
      </c>
      <c r="G241" t="s">
        <v>87</v>
      </c>
      <c r="H241" t="s">
        <v>63</v>
      </c>
      <c r="I241" t="s">
        <v>51</v>
      </c>
      <c r="J241" t="s">
        <v>78</v>
      </c>
      <c r="K241" t="s">
        <v>69</v>
      </c>
      <c r="L241" t="s">
        <v>41</v>
      </c>
      <c r="M241" t="s">
        <v>41</v>
      </c>
      <c r="N241">
        <v>2.81</v>
      </c>
      <c r="O241">
        <v>9</v>
      </c>
      <c r="P241">
        <v>26</v>
      </c>
      <c r="Q241">
        <v>52</v>
      </c>
      <c r="R241">
        <v>347</v>
      </c>
      <c r="S241">
        <v>0.46399999999999902</v>
      </c>
      <c r="T241">
        <v>0.46399999999999902</v>
      </c>
      <c r="U241">
        <v>44</v>
      </c>
      <c r="V241">
        <v>55</v>
      </c>
      <c r="W241">
        <v>95</v>
      </c>
      <c r="X241">
        <v>92</v>
      </c>
      <c r="Y241">
        <v>1.4350000000000001</v>
      </c>
      <c r="Z241">
        <v>1.53199999999999</v>
      </c>
      <c r="AA241">
        <v>0.70050000000000001</v>
      </c>
      <c r="AB241">
        <v>1.2611000000000001</v>
      </c>
      <c r="AC241">
        <v>26</v>
      </c>
    </row>
    <row r="242" spans="1:29" x14ac:dyDescent="0.25">
      <c r="A242">
        <v>410053</v>
      </c>
      <c r="B242">
        <v>71</v>
      </c>
      <c r="C242">
        <v>1</v>
      </c>
      <c r="D242" t="s">
        <v>41</v>
      </c>
      <c r="E242" t="s">
        <v>41</v>
      </c>
      <c r="F242">
        <v>0</v>
      </c>
      <c r="G242" t="s">
        <v>126</v>
      </c>
      <c r="H242" t="s">
        <v>89</v>
      </c>
      <c r="I242" t="s">
        <v>85</v>
      </c>
      <c r="J242" t="s">
        <v>135</v>
      </c>
      <c r="K242" t="s">
        <v>44</v>
      </c>
      <c r="L242" t="s">
        <v>40</v>
      </c>
      <c r="M242" t="s">
        <v>41</v>
      </c>
      <c r="N242">
        <v>4.63</v>
      </c>
      <c r="O242">
        <v>7.6</v>
      </c>
      <c r="P242">
        <v>10</v>
      </c>
      <c r="Q242">
        <v>70</v>
      </c>
      <c r="R242">
        <v>338</v>
      </c>
      <c r="S242">
        <v>0.64249999999999996</v>
      </c>
      <c r="T242">
        <v>0.64249999999999996</v>
      </c>
      <c r="U242">
        <v>41.5</v>
      </c>
      <c r="V242">
        <v>45</v>
      </c>
      <c r="W242">
        <v>65</v>
      </c>
      <c r="X242">
        <v>64</v>
      </c>
      <c r="Y242">
        <v>1.20949999999999</v>
      </c>
      <c r="Z242">
        <v>1.258</v>
      </c>
      <c r="AA242">
        <v>0.72740000000000005</v>
      </c>
      <c r="AB242">
        <v>0.65610000000000002</v>
      </c>
      <c r="AC242">
        <v>10</v>
      </c>
    </row>
    <row r="243" spans="1:29" x14ac:dyDescent="0.25">
      <c r="A243">
        <v>410007</v>
      </c>
      <c r="B243">
        <v>74</v>
      </c>
      <c r="C243">
        <v>1</v>
      </c>
      <c r="D243" t="s">
        <v>41</v>
      </c>
      <c r="E243" t="s">
        <v>40</v>
      </c>
      <c r="F243">
        <v>0</v>
      </c>
      <c r="G243" t="s">
        <v>57</v>
      </c>
      <c r="H243" t="s">
        <v>74</v>
      </c>
      <c r="I243" t="s">
        <v>108</v>
      </c>
      <c r="J243" t="s">
        <v>71</v>
      </c>
      <c r="K243" t="s">
        <v>72</v>
      </c>
      <c r="L243" t="s">
        <v>41</v>
      </c>
      <c r="M243" t="s">
        <v>40</v>
      </c>
      <c r="N243">
        <v>4.18</v>
      </c>
      <c r="O243">
        <v>4.9000000000000004</v>
      </c>
      <c r="P243">
        <v>92</v>
      </c>
      <c r="Q243">
        <v>64</v>
      </c>
      <c r="R243">
        <v>356</v>
      </c>
      <c r="S243">
        <v>0.63249999999999895</v>
      </c>
      <c r="T243">
        <v>0.63249999999999895</v>
      </c>
      <c r="U243">
        <v>71.5</v>
      </c>
      <c r="V243">
        <v>65.5</v>
      </c>
      <c r="W243">
        <v>114</v>
      </c>
      <c r="X243">
        <v>112</v>
      </c>
      <c r="Y243">
        <v>1.6244999999999901</v>
      </c>
      <c r="Z243">
        <v>1.5814999999999999</v>
      </c>
      <c r="AA243">
        <v>0.79359999999999997</v>
      </c>
      <c r="AB243">
        <v>1.0464500000000001</v>
      </c>
      <c r="AC243">
        <v>92</v>
      </c>
    </row>
    <row r="244" spans="1:29" x14ac:dyDescent="0.25">
      <c r="A244">
        <v>251341</v>
      </c>
      <c r="B244">
        <v>65</v>
      </c>
      <c r="C244">
        <v>1</v>
      </c>
      <c r="D244" t="s">
        <v>40</v>
      </c>
      <c r="E244" t="s">
        <v>41</v>
      </c>
      <c r="F244">
        <v>0</v>
      </c>
      <c r="G244" t="s">
        <v>47</v>
      </c>
      <c r="H244" t="s">
        <v>85</v>
      </c>
      <c r="I244" t="s">
        <v>51</v>
      </c>
      <c r="J244" t="s">
        <v>175</v>
      </c>
      <c r="K244" t="s">
        <v>58</v>
      </c>
      <c r="L244" t="s">
        <v>40</v>
      </c>
      <c r="M244" t="s">
        <v>41</v>
      </c>
      <c r="N244">
        <v>3.31</v>
      </c>
      <c r="O244">
        <v>6.4</v>
      </c>
      <c r="P244">
        <v>156</v>
      </c>
      <c r="Q244">
        <v>65</v>
      </c>
      <c r="R244">
        <v>277</v>
      </c>
      <c r="S244">
        <v>0.57099999999999995</v>
      </c>
      <c r="T244">
        <v>0.57099999999999995</v>
      </c>
      <c r="U244">
        <v>51</v>
      </c>
      <c r="V244">
        <v>53</v>
      </c>
      <c r="W244">
        <v>71</v>
      </c>
      <c r="X244">
        <v>78</v>
      </c>
      <c r="Y244">
        <v>1.2375</v>
      </c>
      <c r="Z244">
        <v>1.2894999999999901</v>
      </c>
      <c r="AA244">
        <v>0.52984999999999904</v>
      </c>
      <c r="AB244">
        <v>0.98144999999999905</v>
      </c>
      <c r="AC244">
        <v>156</v>
      </c>
    </row>
    <row r="245" spans="1:29" x14ac:dyDescent="0.25">
      <c r="A245">
        <v>409673</v>
      </c>
      <c r="B245">
        <v>70</v>
      </c>
      <c r="C245">
        <v>2</v>
      </c>
      <c r="D245" t="s">
        <v>40</v>
      </c>
      <c r="E245" t="s">
        <v>40</v>
      </c>
      <c r="F245">
        <v>0</v>
      </c>
      <c r="G245" t="s">
        <v>133</v>
      </c>
      <c r="H245" t="s">
        <v>74</v>
      </c>
      <c r="I245" t="s">
        <v>51</v>
      </c>
      <c r="J245" t="s">
        <v>75</v>
      </c>
      <c r="K245" t="s">
        <v>101</v>
      </c>
      <c r="L245" t="s">
        <v>41</v>
      </c>
      <c r="M245" t="s">
        <v>40</v>
      </c>
      <c r="N245">
        <v>4.03</v>
      </c>
      <c r="O245">
        <v>5.5</v>
      </c>
      <c r="P245">
        <v>0</v>
      </c>
      <c r="Q245">
        <v>61</v>
      </c>
      <c r="R245">
        <v>319</v>
      </c>
      <c r="S245">
        <v>0.83699999999999997</v>
      </c>
      <c r="T245">
        <v>0.83699999999999997</v>
      </c>
      <c r="U245">
        <v>71</v>
      </c>
      <c r="V245">
        <v>75.5</v>
      </c>
      <c r="W245">
        <v>87.5</v>
      </c>
      <c r="X245">
        <v>107.5</v>
      </c>
      <c r="Y245">
        <v>1.409</v>
      </c>
      <c r="Z245">
        <v>1.4285000000000001</v>
      </c>
      <c r="AA245">
        <v>0.83204999999999996</v>
      </c>
      <c r="AB245">
        <v>1.3995500000000001</v>
      </c>
      <c r="AC245">
        <v>0</v>
      </c>
    </row>
    <row r="246" spans="1:29" x14ac:dyDescent="0.25">
      <c r="A246">
        <v>369486</v>
      </c>
      <c r="B246">
        <v>51</v>
      </c>
      <c r="C246">
        <v>1</v>
      </c>
      <c r="D246" t="s">
        <v>41</v>
      </c>
      <c r="E246" t="s">
        <v>41</v>
      </c>
      <c r="F246">
        <v>0</v>
      </c>
      <c r="G246" t="s">
        <v>53</v>
      </c>
      <c r="H246" t="s">
        <v>165</v>
      </c>
      <c r="I246" t="s">
        <v>83</v>
      </c>
      <c r="J246" t="s">
        <v>111</v>
      </c>
      <c r="K246" t="s">
        <v>69</v>
      </c>
      <c r="L246" t="s">
        <v>41</v>
      </c>
      <c r="M246" t="s">
        <v>41</v>
      </c>
      <c r="N246">
        <v>3.35</v>
      </c>
      <c r="O246">
        <v>6.2</v>
      </c>
      <c r="P246">
        <v>4</v>
      </c>
      <c r="Q246">
        <v>68</v>
      </c>
      <c r="R246">
        <v>286</v>
      </c>
      <c r="S246">
        <v>0.52849999999999997</v>
      </c>
      <c r="T246">
        <v>0.52849999999999997</v>
      </c>
      <c r="U246">
        <v>61.5</v>
      </c>
      <c r="V246">
        <v>73</v>
      </c>
      <c r="W246">
        <v>118</v>
      </c>
      <c r="X246">
        <v>120</v>
      </c>
      <c r="Y246">
        <v>1.5945</v>
      </c>
      <c r="Z246">
        <v>1.6259999999999999</v>
      </c>
      <c r="AA246">
        <v>0.90959999999999996</v>
      </c>
      <c r="AB246">
        <v>1.405</v>
      </c>
      <c r="AC246">
        <v>4</v>
      </c>
    </row>
    <row r="247" spans="1:29" x14ac:dyDescent="0.25">
      <c r="A247">
        <v>409915</v>
      </c>
      <c r="B247">
        <v>72</v>
      </c>
      <c r="C247">
        <v>2</v>
      </c>
      <c r="D247" t="s">
        <v>40</v>
      </c>
      <c r="E247" t="s">
        <v>40</v>
      </c>
      <c r="F247">
        <v>0</v>
      </c>
      <c r="G247" t="s">
        <v>100</v>
      </c>
      <c r="H247" t="s">
        <v>72</v>
      </c>
      <c r="I247" t="s">
        <v>51</v>
      </c>
      <c r="J247" t="s">
        <v>129</v>
      </c>
      <c r="K247" t="s">
        <v>105</v>
      </c>
      <c r="L247" t="s">
        <v>41</v>
      </c>
      <c r="M247" t="s">
        <v>40</v>
      </c>
      <c r="N247">
        <v>3.69</v>
      </c>
      <c r="O247">
        <v>7.5</v>
      </c>
      <c r="P247">
        <v>6</v>
      </c>
      <c r="Q247">
        <v>72</v>
      </c>
      <c r="R247">
        <v>208</v>
      </c>
      <c r="S247">
        <v>0.69650000000000001</v>
      </c>
      <c r="T247">
        <v>0.69650000000000001</v>
      </c>
      <c r="U247">
        <v>67</v>
      </c>
      <c r="V247">
        <v>75</v>
      </c>
      <c r="W247">
        <v>98.5</v>
      </c>
      <c r="X247">
        <v>124</v>
      </c>
      <c r="Y247">
        <v>1.3865000000000001</v>
      </c>
      <c r="Z247">
        <v>1.5489999999999999</v>
      </c>
      <c r="AA247">
        <v>0.83560000000000001</v>
      </c>
      <c r="AB247">
        <v>2.3418000000000001</v>
      </c>
      <c r="AC247">
        <v>6</v>
      </c>
    </row>
    <row r="248" spans="1:29" x14ac:dyDescent="0.25">
      <c r="A248">
        <v>388287</v>
      </c>
      <c r="B248">
        <v>80</v>
      </c>
      <c r="C248">
        <v>2</v>
      </c>
      <c r="D248" t="s">
        <v>40</v>
      </c>
      <c r="E248" t="s">
        <v>41</v>
      </c>
      <c r="F248">
        <v>0</v>
      </c>
      <c r="G248" t="s">
        <v>133</v>
      </c>
      <c r="H248" t="s">
        <v>95</v>
      </c>
      <c r="I248" t="s">
        <v>136</v>
      </c>
      <c r="J248" t="s">
        <v>177</v>
      </c>
      <c r="K248" t="s">
        <v>95</v>
      </c>
      <c r="L248" t="s">
        <v>41</v>
      </c>
      <c r="M248" t="s">
        <v>41</v>
      </c>
      <c r="N248" t="e">
        <v>#N/A</v>
      </c>
      <c r="O248" t="e">
        <v>#N/A</v>
      </c>
      <c r="P248">
        <v>22</v>
      </c>
      <c r="Q248">
        <v>58</v>
      </c>
      <c r="R248">
        <v>355</v>
      </c>
      <c r="S248">
        <v>0.73549999999999904</v>
      </c>
      <c r="T248">
        <v>0.73549999999999904</v>
      </c>
      <c r="U248">
        <v>51</v>
      </c>
      <c r="V248">
        <v>42</v>
      </c>
      <c r="W248">
        <v>70.5</v>
      </c>
      <c r="X248">
        <v>67</v>
      </c>
      <c r="Y248">
        <v>1.4249999999999901</v>
      </c>
      <c r="Z248">
        <v>1.4710000000000001</v>
      </c>
      <c r="AA248">
        <v>0.90864999999999996</v>
      </c>
      <c r="AB248">
        <v>1.2193499999999999</v>
      </c>
      <c r="AC248">
        <v>22</v>
      </c>
    </row>
    <row r="249" spans="1:29" x14ac:dyDescent="0.25">
      <c r="A249">
        <v>225433</v>
      </c>
      <c r="B249">
        <v>70</v>
      </c>
      <c r="C249">
        <v>2</v>
      </c>
      <c r="D249" t="s">
        <v>40</v>
      </c>
      <c r="E249" t="s">
        <v>40</v>
      </c>
      <c r="F249">
        <v>0</v>
      </c>
      <c r="G249" t="s">
        <v>61</v>
      </c>
      <c r="H249" t="s">
        <v>178</v>
      </c>
      <c r="I249" t="s">
        <v>65</v>
      </c>
      <c r="J249" t="s">
        <v>71</v>
      </c>
      <c r="K249" t="s">
        <v>43</v>
      </c>
      <c r="L249" t="s">
        <v>40</v>
      </c>
      <c r="M249" t="s">
        <v>40</v>
      </c>
      <c r="N249">
        <v>3.73</v>
      </c>
      <c r="O249">
        <v>6.4</v>
      </c>
      <c r="P249">
        <v>14</v>
      </c>
      <c r="Q249">
        <v>45</v>
      </c>
      <c r="R249">
        <v>185</v>
      </c>
      <c r="S249">
        <v>0.70750000000000002</v>
      </c>
      <c r="T249">
        <v>0.70750000000000002</v>
      </c>
      <c r="U249">
        <v>59.5</v>
      </c>
      <c r="V249">
        <v>61</v>
      </c>
      <c r="W249">
        <v>84.5</v>
      </c>
      <c r="X249">
        <v>102</v>
      </c>
      <c r="Y249">
        <v>1.3759999999999999</v>
      </c>
      <c r="Z249">
        <v>1.3904999999999901</v>
      </c>
      <c r="AA249">
        <v>0.72589999999999999</v>
      </c>
      <c r="AB249">
        <v>1.39575</v>
      </c>
      <c r="AC249">
        <v>14</v>
      </c>
    </row>
    <row r="250" spans="1:29" x14ac:dyDescent="0.25">
      <c r="A250">
        <v>279804</v>
      </c>
      <c r="B250">
        <v>66</v>
      </c>
      <c r="C250">
        <v>2</v>
      </c>
      <c r="D250" t="s">
        <v>40</v>
      </c>
      <c r="E250" t="s">
        <v>41</v>
      </c>
      <c r="F250">
        <v>0</v>
      </c>
      <c r="G250" t="s">
        <v>47</v>
      </c>
      <c r="H250" t="s">
        <v>174</v>
      </c>
      <c r="I250" t="s">
        <v>114</v>
      </c>
      <c r="J250" t="s">
        <v>64</v>
      </c>
      <c r="K250" t="s">
        <v>43</v>
      </c>
      <c r="L250" t="s">
        <v>41</v>
      </c>
      <c r="M250" t="s">
        <v>41</v>
      </c>
      <c r="N250">
        <v>2.29</v>
      </c>
      <c r="O250">
        <v>7.1</v>
      </c>
      <c r="P250">
        <v>36</v>
      </c>
      <c r="Q250">
        <v>64</v>
      </c>
      <c r="R250">
        <v>279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36</v>
      </c>
    </row>
    <row r="251" spans="1:29" x14ac:dyDescent="0.25">
      <c r="A251">
        <v>410010</v>
      </c>
      <c r="B251">
        <v>49</v>
      </c>
      <c r="C251">
        <v>2</v>
      </c>
      <c r="D251" t="s">
        <v>40</v>
      </c>
      <c r="E251" t="s">
        <v>40</v>
      </c>
      <c r="F251">
        <v>0</v>
      </c>
      <c r="G251" t="s">
        <v>87</v>
      </c>
      <c r="H251" t="s">
        <v>80</v>
      </c>
      <c r="I251" t="s">
        <v>114</v>
      </c>
      <c r="J251" t="s">
        <v>118</v>
      </c>
      <c r="K251" t="s">
        <v>70</v>
      </c>
      <c r="L251" t="s">
        <v>41</v>
      </c>
      <c r="M251" t="s">
        <v>40</v>
      </c>
      <c r="N251">
        <v>5.65</v>
      </c>
      <c r="O251">
        <v>4.4000000000000004</v>
      </c>
      <c r="P251">
        <v>0</v>
      </c>
      <c r="Q251">
        <v>40</v>
      </c>
      <c r="R251">
        <v>355</v>
      </c>
      <c r="S251">
        <v>0.63449999999999995</v>
      </c>
      <c r="T251">
        <v>0.63449999999999995</v>
      </c>
      <c r="U251">
        <v>49.5</v>
      </c>
      <c r="V251">
        <v>44.5</v>
      </c>
      <c r="W251">
        <v>78.5</v>
      </c>
      <c r="X251">
        <v>74.5</v>
      </c>
      <c r="Y251">
        <v>1.5619999999999901</v>
      </c>
      <c r="Z251">
        <v>1.6079999999999901</v>
      </c>
      <c r="AA251">
        <v>1.4723999999999999</v>
      </c>
      <c r="AB251">
        <v>2.1776</v>
      </c>
      <c r="AC251">
        <v>0</v>
      </c>
    </row>
    <row r="252" spans="1:29" x14ac:dyDescent="0.25">
      <c r="A252">
        <v>244373</v>
      </c>
      <c r="B252">
        <v>72</v>
      </c>
      <c r="C252">
        <v>2</v>
      </c>
      <c r="D252" t="s">
        <v>40</v>
      </c>
      <c r="E252" t="s">
        <v>40</v>
      </c>
      <c r="F252">
        <v>0</v>
      </c>
      <c r="G252" t="s">
        <v>47</v>
      </c>
      <c r="H252" t="s">
        <v>83</v>
      </c>
      <c r="I252" t="s">
        <v>72</v>
      </c>
      <c r="J252" t="s">
        <v>118</v>
      </c>
      <c r="K252" t="s">
        <v>70</v>
      </c>
      <c r="L252" t="s">
        <v>41</v>
      </c>
      <c r="M252" t="s">
        <v>41</v>
      </c>
      <c r="N252">
        <v>4.79</v>
      </c>
      <c r="O252">
        <v>10.9</v>
      </c>
      <c r="P252">
        <v>0</v>
      </c>
      <c r="Q252">
        <v>50</v>
      </c>
      <c r="R252">
        <v>197</v>
      </c>
      <c r="S252">
        <v>0.57199999999999995</v>
      </c>
      <c r="T252">
        <v>0.57199999999999995</v>
      </c>
      <c r="U252">
        <v>38.5</v>
      </c>
      <c r="V252">
        <v>51.5</v>
      </c>
      <c r="W252">
        <v>67</v>
      </c>
      <c r="X252">
        <v>93</v>
      </c>
      <c r="Y252">
        <v>1.2609999999999899</v>
      </c>
      <c r="Z252">
        <v>1.4005000000000001</v>
      </c>
      <c r="AA252">
        <v>0.57410000000000005</v>
      </c>
      <c r="AB252">
        <v>0.93204999999999905</v>
      </c>
      <c r="AC252">
        <v>0</v>
      </c>
    </row>
    <row r="253" spans="1:29" x14ac:dyDescent="0.25">
      <c r="A253">
        <v>242011</v>
      </c>
      <c r="B253">
        <v>68</v>
      </c>
      <c r="C253">
        <v>2</v>
      </c>
      <c r="D253" t="s">
        <v>40</v>
      </c>
      <c r="E253" t="s">
        <v>40</v>
      </c>
      <c r="F253">
        <v>0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s">
        <v>40</v>
      </c>
      <c r="M253" t="s">
        <v>41</v>
      </c>
      <c r="N253">
        <v>3.62</v>
      </c>
      <c r="O253">
        <v>11.1</v>
      </c>
      <c r="P253">
        <v>50</v>
      </c>
      <c r="Q253">
        <v>49</v>
      </c>
      <c r="R253">
        <v>214</v>
      </c>
      <c r="S253">
        <v>0.71249999999999902</v>
      </c>
      <c r="T253">
        <v>0.71249999999999902</v>
      </c>
      <c r="U253">
        <v>59</v>
      </c>
      <c r="V253">
        <v>62</v>
      </c>
      <c r="W253">
        <v>85</v>
      </c>
      <c r="X253">
        <v>87</v>
      </c>
      <c r="Y253">
        <v>1.3979999999999999</v>
      </c>
      <c r="Z253">
        <v>1.4724999999999899</v>
      </c>
      <c r="AA253">
        <v>0.60985</v>
      </c>
      <c r="AB253">
        <v>1.1923999999999999</v>
      </c>
      <c r="AC253">
        <v>50</v>
      </c>
    </row>
    <row r="254" spans="1:29" x14ac:dyDescent="0.25">
      <c r="A254">
        <v>344314</v>
      </c>
      <c r="B254">
        <v>73</v>
      </c>
      <c r="C254">
        <v>2</v>
      </c>
      <c r="D254" t="s">
        <v>40</v>
      </c>
      <c r="E254" t="s">
        <v>41</v>
      </c>
      <c r="F254">
        <v>0</v>
      </c>
      <c r="G254" t="s">
        <v>129</v>
      </c>
      <c r="H254" t="s">
        <v>179</v>
      </c>
      <c r="I254" t="s">
        <v>51</v>
      </c>
      <c r="J254" t="s">
        <v>180</v>
      </c>
      <c r="K254" t="s">
        <v>102</v>
      </c>
      <c r="L254" t="s">
        <v>41</v>
      </c>
      <c r="M254" t="s">
        <v>40</v>
      </c>
      <c r="N254">
        <v>5.3</v>
      </c>
      <c r="O254">
        <v>5.9</v>
      </c>
      <c r="P254">
        <v>10</v>
      </c>
      <c r="Q254">
        <v>60</v>
      </c>
      <c r="R254">
        <v>189</v>
      </c>
      <c r="S254">
        <v>0.73550000000000004</v>
      </c>
      <c r="T254">
        <v>0.73550000000000004</v>
      </c>
      <c r="U254">
        <v>73.5</v>
      </c>
      <c r="V254">
        <v>74</v>
      </c>
      <c r="W254">
        <v>99.5</v>
      </c>
      <c r="X254">
        <v>101.5</v>
      </c>
      <c r="Y254">
        <v>1.44599999999999</v>
      </c>
      <c r="Z254">
        <v>1.50599999999999</v>
      </c>
      <c r="AA254">
        <v>0.83230000000000004</v>
      </c>
      <c r="AB254">
        <v>1.10785</v>
      </c>
      <c r="AC254">
        <v>10</v>
      </c>
    </row>
    <row r="255" spans="1:29" x14ac:dyDescent="0.25">
      <c r="A255">
        <v>410073</v>
      </c>
      <c r="B255">
        <v>54</v>
      </c>
      <c r="C255">
        <v>2</v>
      </c>
      <c r="D255" t="s">
        <v>40</v>
      </c>
      <c r="E255" t="s">
        <v>40</v>
      </c>
      <c r="F255">
        <v>0</v>
      </c>
      <c r="G255" t="s">
        <v>73</v>
      </c>
      <c r="H255" t="s">
        <v>55</v>
      </c>
      <c r="I255" t="s">
        <v>51</v>
      </c>
      <c r="J255" t="s">
        <v>50</v>
      </c>
      <c r="K255" t="s">
        <v>54</v>
      </c>
      <c r="L255" t="s">
        <v>40</v>
      </c>
      <c r="M255" t="s">
        <v>41</v>
      </c>
      <c r="N255">
        <v>3.52</v>
      </c>
      <c r="O255">
        <v>5.4</v>
      </c>
      <c r="P255">
        <v>0</v>
      </c>
      <c r="Q255">
        <v>64</v>
      </c>
      <c r="R255">
        <v>380</v>
      </c>
      <c r="S255">
        <v>0.619999999999999</v>
      </c>
      <c r="T255">
        <v>0.619999999999999</v>
      </c>
      <c r="U255">
        <v>51.5</v>
      </c>
      <c r="V255">
        <v>47</v>
      </c>
      <c r="W255">
        <v>84</v>
      </c>
      <c r="X255">
        <v>86</v>
      </c>
      <c r="Y255">
        <v>1.595</v>
      </c>
      <c r="Z255">
        <v>1.64549999999999</v>
      </c>
      <c r="AA255">
        <v>0.90379999999999905</v>
      </c>
      <c r="AB255">
        <v>1.3726</v>
      </c>
      <c r="AC255">
        <v>0</v>
      </c>
    </row>
    <row r="256" spans="1:29" x14ac:dyDescent="0.25">
      <c r="A256">
        <v>279089</v>
      </c>
      <c r="B256">
        <v>60</v>
      </c>
      <c r="C256">
        <v>1</v>
      </c>
      <c r="D256" t="s">
        <v>41</v>
      </c>
      <c r="E256" t="s">
        <v>41</v>
      </c>
      <c r="F256">
        <v>0</v>
      </c>
      <c r="G256" t="s">
        <v>88</v>
      </c>
      <c r="H256" t="s">
        <v>80</v>
      </c>
      <c r="I256" t="s">
        <v>130</v>
      </c>
      <c r="J256" t="s">
        <v>123</v>
      </c>
      <c r="K256" t="s">
        <v>108</v>
      </c>
      <c r="L256" t="s">
        <v>41</v>
      </c>
      <c r="M256" t="s">
        <v>40</v>
      </c>
      <c r="N256">
        <v>4.09</v>
      </c>
      <c r="O256">
        <v>5.5</v>
      </c>
      <c r="P256">
        <v>18</v>
      </c>
      <c r="Q256">
        <v>72</v>
      </c>
      <c r="R256">
        <v>298</v>
      </c>
      <c r="S256">
        <v>0.54649999999999999</v>
      </c>
      <c r="T256">
        <v>0.54649999999999999</v>
      </c>
      <c r="U256">
        <v>53</v>
      </c>
      <c r="V256">
        <v>51.5</v>
      </c>
      <c r="W256">
        <v>98.5</v>
      </c>
      <c r="X256">
        <v>87</v>
      </c>
      <c r="Y256">
        <v>1.496</v>
      </c>
      <c r="Z256">
        <v>1.5914999999999999</v>
      </c>
      <c r="AA256">
        <v>1.4881</v>
      </c>
      <c r="AB256">
        <v>1.37015</v>
      </c>
      <c r="AC256">
        <v>18</v>
      </c>
    </row>
    <row r="257" spans="1:29" x14ac:dyDescent="0.25">
      <c r="A257">
        <v>401221</v>
      </c>
      <c r="B257">
        <v>70</v>
      </c>
      <c r="C257">
        <v>1</v>
      </c>
      <c r="D257" t="s">
        <v>41</v>
      </c>
      <c r="E257" t="s">
        <v>41</v>
      </c>
      <c r="F257">
        <v>0</v>
      </c>
      <c r="G257" t="s">
        <v>181</v>
      </c>
      <c r="H257" t="s">
        <v>115</v>
      </c>
      <c r="I257" t="s">
        <v>95</v>
      </c>
      <c r="J257" t="s">
        <v>59</v>
      </c>
      <c r="K257" t="s">
        <v>43</v>
      </c>
      <c r="L257" t="s">
        <v>41</v>
      </c>
      <c r="M257" t="s">
        <v>40</v>
      </c>
      <c r="N257">
        <v>3.63</v>
      </c>
      <c r="O257">
        <v>5.3</v>
      </c>
      <c r="P257">
        <v>4</v>
      </c>
      <c r="Q257">
        <v>135</v>
      </c>
      <c r="R257">
        <v>381</v>
      </c>
      <c r="S257">
        <v>0.65349999999999997</v>
      </c>
      <c r="T257">
        <v>0.65349999999999997</v>
      </c>
      <c r="U257">
        <v>54.5</v>
      </c>
      <c r="V257">
        <v>53</v>
      </c>
      <c r="W257">
        <v>84</v>
      </c>
      <c r="X257">
        <v>83</v>
      </c>
      <c r="Y257">
        <v>1.4935</v>
      </c>
      <c r="Z257">
        <v>1.5965</v>
      </c>
      <c r="AA257">
        <v>0.79710000000000003</v>
      </c>
      <c r="AB257">
        <v>1.7372000000000001</v>
      </c>
      <c r="AC257">
        <v>4</v>
      </c>
    </row>
    <row r="258" spans="1:29" x14ac:dyDescent="0.25">
      <c r="A258">
        <v>409943</v>
      </c>
      <c r="B258">
        <v>40</v>
      </c>
      <c r="C258">
        <v>1</v>
      </c>
      <c r="D258" t="s">
        <v>41</v>
      </c>
      <c r="E258" t="s">
        <v>41</v>
      </c>
      <c r="F258">
        <v>0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s">
        <v>41</v>
      </c>
      <c r="M258" t="s">
        <v>41</v>
      </c>
      <c r="N258">
        <v>5.23</v>
      </c>
      <c r="O258">
        <v>7.7</v>
      </c>
      <c r="P258">
        <v>0</v>
      </c>
      <c r="Q258">
        <v>87</v>
      </c>
      <c r="R258">
        <v>541</v>
      </c>
      <c r="S258">
        <v>0.66849999999999898</v>
      </c>
      <c r="T258">
        <v>0.66849999999999898</v>
      </c>
      <c r="U258">
        <v>60</v>
      </c>
      <c r="V258">
        <v>64</v>
      </c>
      <c r="W258">
        <v>90.5</v>
      </c>
      <c r="X258">
        <v>99</v>
      </c>
      <c r="Y258">
        <v>1.665</v>
      </c>
      <c r="Z258">
        <v>1.6739999999999999</v>
      </c>
      <c r="AA258">
        <v>0.60250000000000004</v>
      </c>
      <c r="AB258">
        <v>1.5903499999999999</v>
      </c>
      <c r="AC258">
        <v>0</v>
      </c>
    </row>
    <row r="259" spans="1:29" x14ac:dyDescent="0.25">
      <c r="A259">
        <v>253643</v>
      </c>
      <c r="B259">
        <v>54</v>
      </c>
      <c r="C259">
        <v>2</v>
      </c>
      <c r="D259" t="s">
        <v>40</v>
      </c>
      <c r="E259" t="s">
        <v>40</v>
      </c>
      <c r="F259">
        <v>0</v>
      </c>
      <c r="G259" t="s">
        <v>159</v>
      </c>
      <c r="H259" t="s">
        <v>54</v>
      </c>
      <c r="I259" t="s">
        <v>114</v>
      </c>
      <c r="J259" t="s">
        <v>162</v>
      </c>
      <c r="K259" t="s">
        <v>147</v>
      </c>
      <c r="L259" t="s">
        <v>40</v>
      </c>
      <c r="M259" t="s">
        <v>40</v>
      </c>
      <c r="N259">
        <v>5.3</v>
      </c>
      <c r="O259">
        <v>5.7</v>
      </c>
      <c r="P259">
        <v>0</v>
      </c>
      <c r="Q259">
        <v>56</v>
      </c>
      <c r="R259">
        <v>379</v>
      </c>
      <c r="S259">
        <v>0.63900000000000001</v>
      </c>
      <c r="T259">
        <v>0.63900000000000001</v>
      </c>
      <c r="U259">
        <v>54.5</v>
      </c>
      <c r="V259">
        <v>44</v>
      </c>
      <c r="W259">
        <v>86.5</v>
      </c>
      <c r="X259">
        <v>89</v>
      </c>
      <c r="Y259">
        <v>1.4655</v>
      </c>
      <c r="Z259">
        <v>1.516</v>
      </c>
      <c r="AA259">
        <v>0.79889999999999906</v>
      </c>
      <c r="AB259">
        <v>1.06365</v>
      </c>
      <c r="AC259">
        <v>0</v>
      </c>
    </row>
    <row r="260" spans="1:29" x14ac:dyDescent="0.25">
      <c r="A260">
        <v>409921</v>
      </c>
      <c r="B260">
        <v>68</v>
      </c>
      <c r="C260">
        <v>2</v>
      </c>
      <c r="D260" t="s">
        <v>40</v>
      </c>
      <c r="E260" t="s">
        <v>41</v>
      </c>
      <c r="F260">
        <v>0</v>
      </c>
      <c r="G260" t="s">
        <v>137</v>
      </c>
      <c r="H260" t="s">
        <v>54</v>
      </c>
      <c r="I260" t="s">
        <v>55</v>
      </c>
      <c r="J260" t="s">
        <v>167</v>
      </c>
      <c r="K260" t="s">
        <v>74</v>
      </c>
      <c r="L260" t="s">
        <v>41</v>
      </c>
      <c r="M260" t="s">
        <v>41</v>
      </c>
      <c r="N260">
        <v>5.07</v>
      </c>
      <c r="O260">
        <v>8.4</v>
      </c>
      <c r="P260">
        <v>0</v>
      </c>
      <c r="Q260">
        <v>47</v>
      </c>
      <c r="R260">
        <v>357</v>
      </c>
      <c r="S260">
        <v>0.66499999999999904</v>
      </c>
      <c r="T260">
        <v>0.66499999999999904</v>
      </c>
      <c r="U260">
        <v>60</v>
      </c>
      <c r="V260">
        <v>35.5</v>
      </c>
      <c r="W260">
        <v>91</v>
      </c>
      <c r="X260">
        <v>72.5</v>
      </c>
      <c r="Y260">
        <v>1.454</v>
      </c>
      <c r="Z260">
        <v>1.5449999999999999</v>
      </c>
      <c r="AA260">
        <v>0.83889999999999998</v>
      </c>
      <c r="AB260">
        <v>1.1463000000000001</v>
      </c>
      <c r="AC260">
        <v>0</v>
      </c>
    </row>
    <row r="261" spans="1:29" x14ac:dyDescent="0.25">
      <c r="A261">
        <v>231967</v>
      </c>
      <c r="B261">
        <v>58</v>
      </c>
      <c r="C261">
        <v>1</v>
      </c>
      <c r="D261" t="s">
        <v>41</v>
      </c>
      <c r="E261" t="s">
        <v>40</v>
      </c>
      <c r="F261">
        <v>0</v>
      </c>
      <c r="G261" t="s">
        <v>87</v>
      </c>
      <c r="H261" t="s">
        <v>72</v>
      </c>
      <c r="I261" t="s">
        <v>92</v>
      </c>
      <c r="J261" t="s">
        <v>163</v>
      </c>
      <c r="K261" t="s">
        <v>114</v>
      </c>
      <c r="L261" t="s">
        <v>41</v>
      </c>
      <c r="M261" t="s">
        <v>40</v>
      </c>
      <c r="N261">
        <v>4.12</v>
      </c>
      <c r="O261">
        <v>5.7</v>
      </c>
      <c r="P261">
        <v>0</v>
      </c>
      <c r="Q261">
        <v>62</v>
      </c>
      <c r="R261">
        <v>399</v>
      </c>
      <c r="S261">
        <v>0.618999999999999</v>
      </c>
      <c r="T261">
        <v>0.618999999999999</v>
      </c>
      <c r="U261">
        <v>64</v>
      </c>
      <c r="V261">
        <v>63.5</v>
      </c>
      <c r="W261">
        <v>103.5</v>
      </c>
      <c r="X261">
        <v>104.5</v>
      </c>
      <c r="Y261">
        <v>1.573</v>
      </c>
      <c r="Z261">
        <v>1.58049999999999</v>
      </c>
      <c r="AA261">
        <v>2.1791999999999998</v>
      </c>
      <c r="AB261">
        <v>1.44415</v>
      </c>
      <c r="AC261">
        <v>0</v>
      </c>
    </row>
    <row r="262" spans="1:29" x14ac:dyDescent="0.25">
      <c r="A262">
        <v>409435</v>
      </c>
      <c r="B262">
        <v>35</v>
      </c>
      <c r="C262">
        <v>1</v>
      </c>
      <c r="D262" t="s">
        <v>41</v>
      </c>
      <c r="E262" t="s">
        <v>40</v>
      </c>
      <c r="F262">
        <v>0</v>
      </c>
      <c r="G262" t="s">
        <v>88</v>
      </c>
      <c r="H262" t="s">
        <v>117</v>
      </c>
      <c r="I262" t="s">
        <v>85</v>
      </c>
      <c r="J262" t="s">
        <v>75</v>
      </c>
      <c r="K262" t="s">
        <v>55</v>
      </c>
      <c r="L262" t="s">
        <v>41</v>
      </c>
      <c r="M262" t="s">
        <v>41</v>
      </c>
      <c r="N262">
        <v>4.13</v>
      </c>
      <c r="O262">
        <v>4.3</v>
      </c>
      <c r="P262">
        <v>0</v>
      </c>
      <c r="Q262">
        <v>70</v>
      </c>
      <c r="R262">
        <v>371</v>
      </c>
      <c r="S262">
        <v>0.69599999999999895</v>
      </c>
      <c r="T262">
        <v>0.69599999999999895</v>
      </c>
      <c r="U262">
        <v>68</v>
      </c>
      <c r="V262">
        <v>64</v>
      </c>
      <c r="W262">
        <v>98</v>
      </c>
      <c r="X262">
        <v>86</v>
      </c>
      <c r="Y262">
        <v>1.6065</v>
      </c>
      <c r="Z262">
        <v>1.6364999999999901</v>
      </c>
      <c r="AA262">
        <v>1.0079</v>
      </c>
      <c r="AB262">
        <v>1.2530999999999901</v>
      </c>
      <c r="AC262">
        <v>0</v>
      </c>
    </row>
    <row r="263" spans="1:29" x14ac:dyDescent="0.25">
      <c r="A263">
        <v>220803</v>
      </c>
      <c r="B263">
        <v>82</v>
      </c>
      <c r="C263">
        <v>1</v>
      </c>
      <c r="D263" t="s">
        <v>41</v>
      </c>
      <c r="E263" t="s">
        <v>41</v>
      </c>
      <c r="F263">
        <v>0</v>
      </c>
      <c r="G263" t="s">
        <v>42</v>
      </c>
      <c r="H263" t="s">
        <v>74</v>
      </c>
      <c r="I263" t="s">
        <v>51</v>
      </c>
      <c r="J263" t="s">
        <v>68</v>
      </c>
      <c r="K263" t="s">
        <v>55</v>
      </c>
      <c r="L263" t="s">
        <v>41</v>
      </c>
      <c r="M263" t="s">
        <v>40</v>
      </c>
      <c r="N263">
        <v>3.22</v>
      </c>
      <c r="O263">
        <v>6.1</v>
      </c>
      <c r="P263">
        <v>14</v>
      </c>
      <c r="Q263">
        <v>67</v>
      </c>
      <c r="R263">
        <v>299</v>
      </c>
      <c r="S263">
        <v>1.369</v>
      </c>
      <c r="T263">
        <v>1.369</v>
      </c>
      <c r="U263">
        <v>74.5</v>
      </c>
      <c r="V263">
        <v>83.5</v>
      </c>
      <c r="W263">
        <v>55.5</v>
      </c>
      <c r="X263">
        <v>93</v>
      </c>
      <c r="Y263">
        <v>1.4205000000000001</v>
      </c>
      <c r="Z263">
        <v>1.49999999999999</v>
      </c>
      <c r="AA263">
        <v>0.75669999999999904</v>
      </c>
      <c r="AB263">
        <v>1.5250999999999999</v>
      </c>
      <c r="AC263">
        <v>14</v>
      </c>
    </row>
    <row r="264" spans="1:29" x14ac:dyDescent="0.25">
      <c r="A264">
        <v>410005</v>
      </c>
      <c r="B264">
        <v>53</v>
      </c>
      <c r="C264">
        <v>1</v>
      </c>
      <c r="D264" t="s">
        <v>41</v>
      </c>
      <c r="E264" t="s">
        <v>41</v>
      </c>
      <c r="F264">
        <v>0</v>
      </c>
      <c r="G264" t="s">
        <v>53</v>
      </c>
      <c r="H264" t="s">
        <v>74</v>
      </c>
      <c r="I264" t="s">
        <v>85</v>
      </c>
      <c r="J264" t="s">
        <v>71</v>
      </c>
      <c r="K264" t="s">
        <v>69</v>
      </c>
      <c r="L264" t="s">
        <v>41</v>
      </c>
      <c r="M264" t="s">
        <v>41</v>
      </c>
      <c r="N264">
        <v>2.93</v>
      </c>
      <c r="O264">
        <v>5</v>
      </c>
      <c r="P264">
        <v>6</v>
      </c>
      <c r="Q264">
        <v>79</v>
      </c>
      <c r="R264">
        <v>310</v>
      </c>
      <c r="S264">
        <v>0.87049999999999905</v>
      </c>
      <c r="T264">
        <v>0.87049999999999905</v>
      </c>
      <c r="U264">
        <v>63</v>
      </c>
      <c r="V264">
        <v>62</v>
      </c>
      <c r="W264">
        <v>72.5</v>
      </c>
      <c r="X264">
        <v>98</v>
      </c>
      <c r="Y264">
        <v>1.4724999999999899</v>
      </c>
      <c r="Z264">
        <v>1.55249999999999</v>
      </c>
      <c r="AA264">
        <v>0.9284</v>
      </c>
      <c r="AB264">
        <v>1.4316</v>
      </c>
      <c r="AC264">
        <v>6</v>
      </c>
    </row>
    <row r="265" spans="1:29" x14ac:dyDescent="0.25">
      <c r="A265">
        <v>149306</v>
      </c>
      <c r="B265">
        <v>76</v>
      </c>
      <c r="C265">
        <v>2</v>
      </c>
      <c r="D265" t="s">
        <v>41</v>
      </c>
      <c r="E265" t="s">
        <v>40</v>
      </c>
      <c r="F265">
        <v>0</v>
      </c>
      <c r="G265" t="s">
        <v>98</v>
      </c>
      <c r="H265" t="s">
        <v>43</v>
      </c>
      <c r="I265" t="s">
        <v>51</v>
      </c>
      <c r="J265" t="s">
        <v>71</v>
      </c>
      <c r="K265" t="s">
        <v>77</v>
      </c>
      <c r="L265" t="s">
        <v>41</v>
      </c>
      <c r="M265" t="s">
        <v>41</v>
      </c>
      <c r="N265">
        <v>5.04</v>
      </c>
      <c r="O265">
        <v>6.6</v>
      </c>
      <c r="P265">
        <v>0</v>
      </c>
      <c r="Q265">
        <v>53</v>
      </c>
      <c r="R265">
        <v>510</v>
      </c>
      <c r="S265">
        <v>0.624</v>
      </c>
      <c r="T265">
        <v>0.624</v>
      </c>
      <c r="U265">
        <v>50</v>
      </c>
      <c r="V265">
        <v>55</v>
      </c>
      <c r="W265">
        <v>81</v>
      </c>
      <c r="X265">
        <v>50</v>
      </c>
      <c r="Y265">
        <v>1.367</v>
      </c>
      <c r="Z265">
        <v>1.3169999999999999</v>
      </c>
      <c r="AA265">
        <v>0.52470000000000006</v>
      </c>
      <c r="AB265">
        <v>0.77800000000000002</v>
      </c>
      <c r="AC265">
        <v>0</v>
      </c>
    </row>
    <row r="266" spans="1:29" x14ac:dyDescent="0.25">
      <c r="A266">
        <v>410206</v>
      </c>
      <c r="B266">
        <v>54</v>
      </c>
      <c r="C266">
        <v>2</v>
      </c>
      <c r="D266" t="s">
        <v>40</v>
      </c>
      <c r="E266" t="s">
        <v>40</v>
      </c>
      <c r="F266">
        <v>0</v>
      </c>
      <c r="G266" t="s">
        <v>133</v>
      </c>
      <c r="H266" t="s">
        <v>96</v>
      </c>
      <c r="I266" t="s">
        <v>83</v>
      </c>
      <c r="J266" t="s">
        <v>78</v>
      </c>
      <c r="K266" t="s">
        <v>58</v>
      </c>
      <c r="L266" t="s">
        <v>40</v>
      </c>
      <c r="M266" t="s">
        <v>41</v>
      </c>
      <c r="N266">
        <v>3.36</v>
      </c>
      <c r="O266">
        <v>6.6</v>
      </c>
      <c r="P266">
        <v>0</v>
      </c>
      <c r="Q266">
        <v>51</v>
      </c>
      <c r="R266">
        <v>279</v>
      </c>
      <c r="S266">
        <v>0.73449999999999904</v>
      </c>
      <c r="T266">
        <v>0.73449999999999904</v>
      </c>
      <c r="U266">
        <v>59</v>
      </c>
      <c r="V266">
        <v>62.5</v>
      </c>
      <c r="W266">
        <v>80.5</v>
      </c>
      <c r="X266">
        <v>83</v>
      </c>
      <c r="Y266">
        <v>1.60499999999999</v>
      </c>
      <c r="Z266">
        <v>1.6045</v>
      </c>
      <c r="AA266">
        <v>1.33955</v>
      </c>
      <c r="AB266">
        <v>1.8492</v>
      </c>
      <c r="AC266">
        <v>0</v>
      </c>
    </row>
    <row r="267" spans="1:29" x14ac:dyDescent="0.25">
      <c r="A267">
        <v>410249</v>
      </c>
      <c r="B267">
        <v>67</v>
      </c>
      <c r="C267">
        <v>1</v>
      </c>
      <c r="D267" t="s">
        <v>41</v>
      </c>
      <c r="E267" t="s">
        <v>40</v>
      </c>
      <c r="F267">
        <v>0</v>
      </c>
      <c r="G267" t="s">
        <v>73</v>
      </c>
      <c r="H267" t="s">
        <v>89</v>
      </c>
      <c r="I267" t="s">
        <v>44</v>
      </c>
      <c r="J267" t="s">
        <v>93</v>
      </c>
      <c r="K267" t="s">
        <v>72</v>
      </c>
      <c r="L267" t="s">
        <v>40</v>
      </c>
      <c r="M267" t="s">
        <v>41</v>
      </c>
      <c r="N267">
        <v>7.3</v>
      </c>
      <c r="O267">
        <v>5.2</v>
      </c>
      <c r="P267">
        <v>20</v>
      </c>
      <c r="Q267">
        <v>81</v>
      </c>
      <c r="R267">
        <v>304</v>
      </c>
      <c r="S267">
        <v>0.64100000000000001</v>
      </c>
      <c r="T267">
        <v>0.64100000000000001</v>
      </c>
      <c r="U267">
        <v>50</v>
      </c>
      <c r="V267">
        <v>50.5</v>
      </c>
      <c r="W267">
        <v>79</v>
      </c>
      <c r="X267">
        <v>79.5</v>
      </c>
      <c r="Y267">
        <v>1.4529999999999901</v>
      </c>
      <c r="Z267">
        <v>1.4590000000000001</v>
      </c>
      <c r="AA267">
        <v>0.89869999999999906</v>
      </c>
      <c r="AB267">
        <v>1.08995</v>
      </c>
      <c r="AC267">
        <v>20</v>
      </c>
    </row>
    <row r="268" spans="1:29" x14ac:dyDescent="0.25">
      <c r="A268">
        <v>410061</v>
      </c>
      <c r="B268">
        <v>56</v>
      </c>
      <c r="C268">
        <v>2</v>
      </c>
      <c r="D268" t="s">
        <v>40</v>
      </c>
      <c r="E268" t="s">
        <v>40</v>
      </c>
      <c r="F268">
        <v>0</v>
      </c>
      <c r="G268" t="s">
        <v>87</v>
      </c>
      <c r="H268" t="s">
        <v>80</v>
      </c>
      <c r="I268" t="s">
        <v>70</v>
      </c>
      <c r="J268" t="s">
        <v>68</v>
      </c>
      <c r="K268" t="s">
        <v>63</v>
      </c>
      <c r="L268" t="s">
        <v>41</v>
      </c>
      <c r="M268" t="s">
        <v>40</v>
      </c>
      <c r="N268">
        <v>4.91</v>
      </c>
      <c r="O268">
        <v>6.3</v>
      </c>
      <c r="P268">
        <v>0</v>
      </c>
      <c r="Q268">
        <v>52</v>
      </c>
      <c r="R268">
        <v>233</v>
      </c>
      <c r="S268">
        <v>0.80400000000000005</v>
      </c>
      <c r="T268">
        <v>0.80400000000000005</v>
      </c>
      <c r="U268">
        <v>68</v>
      </c>
      <c r="V268">
        <v>62.5</v>
      </c>
      <c r="W268">
        <v>85</v>
      </c>
      <c r="X268">
        <v>95</v>
      </c>
      <c r="Y268">
        <v>1.5914999999999999</v>
      </c>
      <c r="Z268">
        <v>1.5759999999999901</v>
      </c>
      <c r="AA268">
        <v>0.95789999999999997</v>
      </c>
      <c r="AB268">
        <v>1.2948500000000001</v>
      </c>
      <c r="AC268">
        <v>0</v>
      </c>
    </row>
    <row r="269" spans="1:29" x14ac:dyDescent="0.25">
      <c r="A269">
        <v>410166</v>
      </c>
      <c r="B269">
        <v>66</v>
      </c>
      <c r="C269">
        <v>1</v>
      </c>
      <c r="D269" t="s">
        <v>41</v>
      </c>
      <c r="E269" t="s">
        <v>41</v>
      </c>
      <c r="F269">
        <v>0</v>
      </c>
      <c r="G269" t="s">
        <v>137</v>
      </c>
      <c r="H269" t="s">
        <v>67</v>
      </c>
      <c r="I269" t="s">
        <v>55</v>
      </c>
      <c r="J269" t="s">
        <v>71</v>
      </c>
      <c r="K269" t="s">
        <v>67</v>
      </c>
      <c r="L269" t="s">
        <v>41</v>
      </c>
      <c r="M269" t="s">
        <v>41</v>
      </c>
      <c r="N269">
        <v>3.87</v>
      </c>
      <c r="O269">
        <v>6.1</v>
      </c>
      <c r="P269">
        <v>26</v>
      </c>
      <c r="Q269">
        <v>105</v>
      </c>
      <c r="R269">
        <v>629</v>
      </c>
      <c r="S269">
        <v>0.7</v>
      </c>
      <c r="T269">
        <v>0.7</v>
      </c>
      <c r="U269">
        <v>60</v>
      </c>
      <c r="V269">
        <v>59</v>
      </c>
      <c r="W269">
        <v>87</v>
      </c>
      <c r="X269">
        <v>69.5</v>
      </c>
      <c r="Y269">
        <v>1.59649999999999</v>
      </c>
      <c r="Z269">
        <v>1.633</v>
      </c>
      <c r="AA269">
        <v>0.88205</v>
      </c>
      <c r="AB269">
        <v>1.0984</v>
      </c>
      <c r="AC269">
        <v>26</v>
      </c>
    </row>
    <row r="270" spans="1:29" x14ac:dyDescent="0.25">
      <c r="A270">
        <v>179143</v>
      </c>
      <c r="B270">
        <v>73</v>
      </c>
      <c r="C270">
        <v>2</v>
      </c>
      <c r="D270" t="s">
        <v>40</v>
      </c>
      <c r="E270" t="s">
        <v>41</v>
      </c>
      <c r="F270">
        <v>0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s">
        <v>41</v>
      </c>
      <c r="M270" t="s">
        <v>40</v>
      </c>
      <c r="N270">
        <v>4.01</v>
      </c>
      <c r="O270">
        <v>5.2</v>
      </c>
      <c r="P270">
        <v>0</v>
      </c>
      <c r="Q270">
        <v>53</v>
      </c>
      <c r="R270">
        <v>287</v>
      </c>
      <c r="S270">
        <v>0.79699999999999904</v>
      </c>
      <c r="T270">
        <v>0.79699999999999904</v>
      </c>
      <c r="U270">
        <v>74</v>
      </c>
      <c r="V270">
        <v>73.5</v>
      </c>
      <c r="W270">
        <v>94</v>
      </c>
      <c r="X270">
        <v>118.5</v>
      </c>
      <c r="Y270">
        <v>1.409</v>
      </c>
      <c r="Z270">
        <v>1.46</v>
      </c>
      <c r="AA270">
        <v>0.85204999999999997</v>
      </c>
      <c r="AB270">
        <v>1.4186000000000001</v>
      </c>
      <c r="AC270">
        <v>0</v>
      </c>
    </row>
    <row r="271" spans="1:29" x14ac:dyDescent="0.25">
      <c r="A271">
        <v>209288</v>
      </c>
      <c r="B271">
        <v>68</v>
      </c>
      <c r="C271">
        <v>2</v>
      </c>
      <c r="D271" t="s">
        <v>40</v>
      </c>
      <c r="E271" t="s">
        <v>40</v>
      </c>
      <c r="F271">
        <v>0</v>
      </c>
      <c r="G271" t="s">
        <v>138</v>
      </c>
      <c r="H271" t="s">
        <v>72</v>
      </c>
      <c r="I271" t="s">
        <v>72</v>
      </c>
      <c r="J271" t="s">
        <v>118</v>
      </c>
      <c r="K271" t="s">
        <v>51</v>
      </c>
      <c r="L271" t="s">
        <v>41</v>
      </c>
      <c r="M271" t="s">
        <v>40</v>
      </c>
      <c r="N271">
        <v>4.0199999999999996</v>
      </c>
      <c r="O271">
        <v>6.1</v>
      </c>
      <c r="P271">
        <v>22</v>
      </c>
      <c r="Q271">
        <v>68</v>
      </c>
      <c r="R271">
        <v>261</v>
      </c>
      <c r="S271">
        <v>0.690499999999999</v>
      </c>
      <c r="T271">
        <v>0.690499999999999</v>
      </c>
      <c r="U271">
        <v>52.5</v>
      </c>
      <c r="V271">
        <v>58.5</v>
      </c>
      <c r="W271">
        <v>79.5</v>
      </c>
      <c r="X271">
        <v>86.5</v>
      </c>
      <c r="Y271">
        <v>1.2945</v>
      </c>
      <c r="Z271">
        <v>1.4264999999999901</v>
      </c>
      <c r="AA271">
        <v>0.74270000000000003</v>
      </c>
      <c r="AB271">
        <v>1.1576</v>
      </c>
      <c r="AC271">
        <v>22</v>
      </c>
    </row>
    <row r="272" spans="1:29" x14ac:dyDescent="0.25">
      <c r="A272">
        <v>390383</v>
      </c>
      <c r="B272">
        <v>50</v>
      </c>
      <c r="C272">
        <v>1</v>
      </c>
      <c r="D272" t="s">
        <v>41</v>
      </c>
      <c r="E272" t="s">
        <v>41</v>
      </c>
      <c r="F272">
        <v>0</v>
      </c>
      <c r="G272" t="s">
        <v>57</v>
      </c>
      <c r="H272" t="s">
        <v>76</v>
      </c>
      <c r="I272" t="s">
        <v>76</v>
      </c>
      <c r="J272" t="s">
        <v>64</v>
      </c>
      <c r="K272" t="s">
        <v>150</v>
      </c>
      <c r="L272" t="s">
        <v>41</v>
      </c>
      <c r="M272" t="s">
        <v>41</v>
      </c>
      <c r="N272">
        <v>4.46</v>
      </c>
      <c r="O272">
        <v>5.9</v>
      </c>
      <c r="P272">
        <v>38</v>
      </c>
      <c r="Q272">
        <v>78</v>
      </c>
      <c r="R272">
        <v>326</v>
      </c>
      <c r="S272">
        <v>0.63449999999999995</v>
      </c>
      <c r="T272">
        <v>0.63449999999999995</v>
      </c>
      <c r="U272">
        <v>62</v>
      </c>
      <c r="V272">
        <v>62</v>
      </c>
      <c r="W272">
        <v>97.5</v>
      </c>
      <c r="X272">
        <v>96.5</v>
      </c>
      <c r="Y272">
        <v>1.4475</v>
      </c>
      <c r="Z272">
        <v>1.51599999999999</v>
      </c>
      <c r="AA272">
        <v>0.65015000000000001</v>
      </c>
      <c r="AB272">
        <v>0.75885000000000002</v>
      </c>
      <c r="AC272">
        <v>38</v>
      </c>
    </row>
    <row r="273" spans="1:29" x14ac:dyDescent="0.25">
      <c r="A273">
        <v>311341</v>
      </c>
      <c r="B273">
        <v>62</v>
      </c>
      <c r="C273">
        <v>2</v>
      </c>
      <c r="D273" t="s">
        <v>40</v>
      </c>
      <c r="E273" t="s">
        <v>40</v>
      </c>
      <c r="F273">
        <v>0</v>
      </c>
      <c r="G273" t="s">
        <v>133</v>
      </c>
      <c r="H273" t="s">
        <v>74</v>
      </c>
      <c r="I273" t="s">
        <v>72</v>
      </c>
      <c r="J273" t="s">
        <v>136</v>
      </c>
      <c r="K273" t="s">
        <v>85</v>
      </c>
      <c r="L273" t="s">
        <v>40</v>
      </c>
      <c r="M273" t="s">
        <v>41</v>
      </c>
      <c r="N273">
        <v>6.94</v>
      </c>
      <c r="O273">
        <v>5.0999999999999996</v>
      </c>
      <c r="P273">
        <v>0</v>
      </c>
      <c r="Q273">
        <v>46</v>
      </c>
      <c r="R273">
        <v>248</v>
      </c>
      <c r="S273">
        <v>0.80149999999999899</v>
      </c>
      <c r="T273">
        <v>0.80149999999999899</v>
      </c>
      <c r="U273">
        <v>67</v>
      </c>
      <c r="V273">
        <v>68.5</v>
      </c>
      <c r="W273">
        <v>83.5</v>
      </c>
      <c r="X273">
        <v>90.5</v>
      </c>
      <c r="Y273">
        <v>1.52399999999999</v>
      </c>
      <c r="Z273">
        <v>1.5094999999999901</v>
      </c>
      <c r="AA273">
        <v>1.2684500000000001</v>
      </c>
      <c r="AB273">
        <v>1.09364999999999</v>
      </c>
      <c r="AC273">
        <v>0</v>
      </c>
    </row>
    <row r="274" spans="1:29" x14ac:dyDescent="0.25">
      <c r="A274">
        <v>410199</v>
      </c>
      <c r="B274">
        <v>80</v>
      </c>
      <c r="C274">
        <v>1</v>
      </c>
      <c r="D274" t="s">
        <v>41</v>
      </c>
      <c r="E274" t="s">
        <v>41</v>
      </c>
      <c r="F274">
        <v>0</v>
      </c>
      <c r="G274" t="s">
        <v>153</v>
      </c>
      <c r="H274" t="s">
        <v>62</v>
      </c>
      <c r="I274" t="s">
        <v>51</v>
      </c>
      <c r="J274" t="s">
        <v>71</v>
      </c>
      <c r="K274" t="s">
        <v>85</v>
      </c>
      <c r="L274" t="s">
        <v>40</v>
      </c>
      <c r="M274" t="s">
        <v>41</v>
      </c>
      <c r="N274">
        <v>3.29</v>
      </c>
      <c r="O274">
        <v>4.8</v>
      </c>
      <c r="P274">
        <v>0</v>
      </c>
      <c r="Q274">
        <v>68</v>
      </c>
      <c r="R274">
        <v>289</v>
      </c>
      <c r="S274">
        <v>0.72899999999999898</v>
      </c>
      <c r="T274">
        <v>0.72899999999999898</v>
      </c>
      <c r="U274">
        <v>59.5</v>
      </c>
      <c r="V274">
        <v>46.5</v>
      </c>
      <c r="W274">
        <v>85</v>
      </c>
      <c r="X274">
        <v>87</v>
      </c>
      <c r="Y274">
        <v>1.3220000000000001</v>
      </c>
      <c r="Z274">
        <v>1.347</v>
      </c>
      <c r="AA274">
        <v>0.80425000000000002</v>
      </c>
      <c r="AB274">
        <v>2.0518999999999998</v>
      </c>
      <c r="AC274">
        <v>0</v>
      </c>
    </row>
    <row r="275" spans="1:29" x14ac:dyDescent="0.25">
      <c r="A275">
        <v>280875</v>
      </c>
      <c r="B275">
        <v>58</v>
      </c>
      <c r="C275">
        <v>2</v>
      </c>
      <c r="D275" t="s">
        <v>41</v>
      </c>
      <c r="E275" t="s">
        <v>40</v>
      </c>
      <c r="F275">
        <v>0</v>
      </c>
      <c r="G275" t="s">
        <v>107</v>
      </c>
      <c r="H275" t="s">
        <v>85</v>
      </c>
      <c r="I275" t="s">
        <v>70</v>
      </c>
      <c r="J275" t="s">
        <v>90</v>
      </c>
      <c r="K275" t="s">
        <v>65</v>
      </c>
      <c r="L275" t="s">
        <v>40</v>
      </c>
      <c r="M275" t="s">
        <v>40</v>
      </c>
      <c r="N275">
        <v>4.59</v>
      </c>
      <c r="O275">
        <v>7</v>
      </c>
      <c r="P275" t="e">
        <v>#N/A</v>
      </c>
      <c r="Q275">
        <v>57</v>
      </c>
      <c r="R275">
        <v>287</v>
      </c>
      <c r="S275" t="e">
        <v>#N/A</v>
      </c>
      <c r="T275" t="e">
        <v>#N/A</v>
      </c>
      <c r="U275" t="e">
        <v>#N/A</v>
      </c>
      <c r="V275" t="e">
        <v>#N/A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v>#N/A</v>
      </c>
      <c r="AC275" t="e">
        <v>#N/A</v>
      </c>
    </row>
    <row r="276" spans="1:29" x14ac:dyDescent="0.25">
      <c r="A276">
        <v>180091</v>
      </c>
      <c r="B276">
        <v>76</v>
      </c>
      <c r="C276">
        <v>1</v>
      </c>
      <c r="D276" t="s">
        <v>41</v>
      </c>
      <c r="E276" t="s">
        <v>41</v>
      </c>
      <c r="F276">
        <v>0</v>
      </c>
      <c r="G276" t="s">
        <v>87</v>
      </c>
      <c r="H276" t="s">
        <v>95</v>
      </c>
      <c r="I276" t="s">
        <v>51</v>
      </c>
      <c r="J276" t="s">
        <v>90</v>
      </c>
      <c r="K276" t="s">
        <v>108</v>
      </c>
      <c r="L276" t="s">
        <v>41</v>
      </c>
      <c r="M276" t="s">
        <v>41</v>
      </c>
      <c r="N276">
        <v>5.59</v>
      </c>
      <c r="O276">
        <v>14.9</v>
      </c>
      <c r="P276">
        <v>50</v>
      </c>
      <c r="Q276">
        <v>55</v>
      </c>
      <c r="R276">
        <v>294</v>
      </c>
      <c r="S276">
        <v>0.63900000000000001</v>
      </c>
      <c r="T276">
        <v>0.63900000000000001</v>
      </c>
      <c r="U276">
        <v>50.5</v>
      </c>
      <c r="V276">
        <v>48.5</v>
      </c>
      <c r="W276">
        <v>79.5</v>
      </c>
      <c r="X276">
        <v>71</v>
      </c>
      <c r="Y276">
        <v>1.4684999999999999</v>
      </c>
      <c r="Z276">
        <v>1.5249999999999999</v>
      </c>
      <c r="AA276">
        <v>0.99724999999999997</v>
      </c>
      <c r="AB276">
        <v>1.16195</v>
      </c>
      <c r="AC276">
        <v>50</v>
      </c>
    </row>
    <row r="277" spans="1:29" x14ac:dyDescent="0.25">
      <c r="A277">
        <v>363603</v>
      </c>
      <c r="B277">
        <v>63</v>
      </c>
      <c r="C277">
        <v>2</v>
      </c>
      <c r="D277" t="s">
        <v>40</v>
      </c>
      <c r="E277" t="s">
        <v>40</v>
      </c>
      <c r="F277">
        <v>0</v>
      </c>
      <c r="G277" t="s">
        <v>57</v>
      </c>
      <c r="H277" t="s">
        <v>101</v>
      </c>
      <c r="I277" t="s">
        <v>85</v>
      </c>
      <c r="J277" t="s">
        <v>90</v>
      </c>
      <c r="K277" t="s">
        <v>67</v>
      </c>
      <c r="L277" t="s">
        <v>40</v>
      </c>
      <c r="M277" t="s">
        <v>41</v>
      </c>
      <c r="N277">
        <v>6.46</v>
      </c>
      <c r="O277">
        <v>6.2</v>
      </c>
      <c r="P277">
        <v>10</v>
      </c>
      <c r="Q277">
        <v>50</v>
      </c>
      <c r="R277">
        <v>231</v>
      </c>
      <c r="S277">
        <v>0.90900000000000003</v>
      </c>
      <c r="T277">
        <v>0.90900000000000003</v>
      </c>
      <c r="U277">
        <v>44</v>
      </c>
      <c r="V277">
        <v>47</v>
      </c>
      <c r="W277">
        <v>49.5</v>
      </c>
      <c r="X277">
        <v>60.5</v>
      </c>
      <c r="Y277">
        <v>1.5255000000000001</v>
      </c>
      <c r="Z277">
        <v>1.5209999999999999</v>
      </c>
      <c r="AA277">
        <v>1.1385000000000001</v>
      </c>
      <c r="AB277">
        <v>1.1392500000000001</v>
      </c>
      <c r="AC277">
        <v>10</v>
      </c>
    </row>
    <row r="278" spans="1:29" x14ac:dyDescent="0.25">
      <c r="A278">
        <v>410301</v>
      </c>
      <c r="B278">
        <v>43</v>
      </c>
      <c r="C278">
        <v>2</v>
      </c>
      <c r="D278" t="s">
        <v>40</v>
      </c>
      <c r="E278" t="s">
        <v>41</v>
      </c>
      <c r="F278">
        <v>0</v>
      </c>
      <c r="G278" t="s">
        <v>61</v>
      </c>
      <c r="H278" t="s">
        <v>70</v>
      </c>
      <c r="I278" t="s">
        <v>108</v>
      </c>
      <c r="J278" t="s">
        <v>148</v>
      </c>
      <c r="K278" t="s">
        <v>74</v>
      </c>
      <c r="L278" t="s">
        <v>41</v>
      </c>
      <c r="M278" t="s">
        <v>41</v>
      </c>
      <c r="N278">
        <v>5.23</v>
      </c>
      <c r="O278">
        <v>9.1999999999999993</v>
      </c>
      <c r="P278">
        <v>0</v>
      </c>
      <c r="Q278">
        <v>35</v>
      </c>
      <c r="R278">
        <v>311</v>
      </c>
      <c r="S278">
        <v>0.66200000000000003</v>
      </c>
      <c r="T278">
        <v>0.66200000000000003</v>
      </c>
      <c r="U278">
        <v>59</v>
      </c>
      <c r="V278">
        <v>57.5</v>
      </c>
      <c r="W278">
        <v>89</v>
      </c>
      <c r="X278">
        <v>80</v>
      </c>
      <c r="Y278">
        <v>1.603</v>
      </c>
      <c r="Z278">
        <v>1.6475</v>
      </c>
      <c r="AA278">
        <v>0.74449999999999905</v>
      </c>
      <c r="AB278">
        <v>1.3327</v>
      </c>
      <c r="AC278">
        <v>0</v>
      </c>
    </row>
    <row r="279" spans="1:29" x14ac:dyDescent="0.25">
      <c r="A279">
        <v>350542</v>
      </c>
      <c r="B279">
        <v>61</v>
      </c>
      <c r="C279">
        <v>2</v>
      </c>
      <c r="D279" t="s">
        <v>40</v>
      </c>
      <c r="E279" t="s">
        <v>41</v>
      </c>
      <c r="F279">
        <v>0</v>
      </c>
      <c r="G279" t="s">
        <v>87</v>
      </c>
      <c r="H279" t="s">
        <v>43</v>
      </c>
      <c r="I279" t="s">
        <v>67</v>
      </c>
      <c r="J279" t="s">
        <v>93</v>
      </c>
      <c r="K279" t="s">
        <v>122</v>
      </c>
      <c r="L279" t="s">
        <v>41</v>
      </c>
      <c r="M279" t="s">
        <v>41</v>
      </c>
      <c r="N279">
        <v>6.25</v>
      </c>
      <c r="O279">
        <v>9.3000000000000007</v>
      </c>
      <c r="P279">
        <v>14</v>
      </c>
      <c r="Q279">
        <v>42</v>
      </c>
      <c r="R279">
        <v>446</v>
      </c>
      <c r="S279">
        <v>0.66349999999999998</v>
      </c>
      <c r="T279">
        <v>0.66349999999999998</v>
      </c>
      <c r="U279">
        <v>72.5</v>
      </c>
      <c r="V279">
        <v>71.5</v>
      </c>
      <c r="W279">
        <v>109.5</v>
      </c>
      <c r="X279">
        <v>87.5</v>
      </c>
      <c r="Y279">
        <v>1.556</v>
      </c>
      <c r="Z279">
        <v>1.6040000000000001</v>
      </c>
      <c r="AA279">
        <v>1.1124499999999999</v>
      </c>
      <c r="AB279">
        <v>1.4853000000000001</v>
      </c>
      <c r="AC279">
        <v>14</v>
      </c>
    </row>
    <row r="280" spans="1:29" x14ac:dyDescent="0.25">
      <c r="A280">
        <v>410123</v>
      </c>
      <c r="B280">
        <v>55</v>
      </c>
      <c r="C280">
        <v>2</v>
      </c>
      <c r="D280" t="s">
        <v>40</v>
      </c>
      <c r="E280" t="s">
        <v>40</v>
      </c>
      <c r="F280">
        <v>0</v>
      </c>
      <c r="G280" t="s">
        <v>119</v>
      </c>
      <c r="H280" t="s">
        <v>127</v>
      </c>
      <c r="I280" t="s">
        <v>72</v>
      </c>
      <c r="J280" t="s">
        <v>171</v>
      </c>
      <c r="K280" t="s">
        <v>70</v>
      </c>
      <c r="L280" t="s">
        <v>41</v>
      </c>
      <c r="M280" t="s">
        <v>41</v>
      </c>
      <c r="N280">
        <v>4.49</v>
      </c>
      <c r="O280">
        <v>8.3000000000000007</v>
      </c>
      <c r="P280">
        <v>6</v>
      </c>
      <c r="Q280">
        <v>45</v>
      </c>
      <c r="R280">
        <v>245</v>
      </c>
      <c r="S280">
        <v>0.64949999999999897</v>
      </c>
      <c r="T280">
        <v>0.64949999999999897</v>
      </c>
      <c r="U280">
        <v>63.5</v>
      </c>
      <c r="V280">
        <v>66</v>
      </c>
      <c r="W280">
        <v>98.5</v>
      </c>
      <c r="X280">
        <v>118</v>
      </c>
      <c r="Y280">
        <v>1.62699999999999</v>
      </c>
      <c r="Z280">
        <v>1.63099999999999</v>
      </c>
      <c r="AA280">
        <v>0.86460000000000004</v>
      </c>
      <c r="AB280">
        <v>1.11785</v>
      </c>
      <c r="AC280">
        <v>6</v>
      </c>
    </row>
    <row r="281" spans="1:29" x14ac:dyDescent="0.25">
      <c r="A281">
        <v>232139</v>
      </c>
      <c r="B281">
        <v>73</v>
      </c>
      <c r="C281">
        <v>1</v>
      </c>
      <c r="D281" t="s">
        <v>41</v>
      </c>
      <c r="E281" t="s">
        <v>40</v>
      </c>
      <c r="F281">
        <v>0</v>
      </c>
      <c r="G281" t="s">
        <v>110</v>
      </c>
      <c r="H281" t="s">
        <v>85</v>
      </c>
      <c r="I281" t="s">
        <v>55</v>
      </c>
      <c r="J281" t="s">
        <v>109</v>
      </c>
      <c r="K281" t="s">
        <v>121</v>
      </c>
      <c r="L281" t="s">
        <v>40</v>
      </c>
      <c r="M281" t="s">
        <v>40</v>
      </c>
      <c r="N281">
        <v>3.17</v>
      </c>
      <c r="O281">
        <v>7.1</v>
      </c>
      <c r="P281">
        <v>80</v>
      </c>
      <c r="Q281">
        <v>80</v>
      </c>
      <c r="R281">
        <v>292</v>
      </c>
      <c r="S281">
        <v>0.64349999999999996</v>
      </c>
      <c r="T281">
        <v>0.64349999999999996</v>
      </c>
      <c r="U281">
        <v>56</v>
      </c>
      <c r="V281">
        <v>56</v>
      </c>
      <c r="W281">
        <v>89.5</v>
      </c>
      <c r="X281">
        <v>102.5</v>
      </c>
      <c r="Y281">
        <v>1.5625</v>
      </c>
      <c r="Z281">
        <v>1.583</v>
      </c>
      <c r="AA281">
        <v>1.8089999999999999</v>
      </c>
      <c r="AB281">
        <v>1.5770999999999999</v>
      </c>
      <c r="AC281">
        <v>80</v>
      </c>
    </row>
    <row r="282" spans="1:29" x14ac:dyDescent="0.25">
      <c r="A282">
        <v>152635</v>
      </c>
      <c r="B282">
        <v>81</v>
      </c>
      <c r="C282">
        <v>1</v>
      </c>
      <c r="D282" t="s">
        <v>40</v>
      </c>
      <c r="E282" t="s">
        <v>41</v>
      </c>
      <c r="F282">
        <v>0</v>
      </c>
      <c r="G282" t="s">
        <v>88</v>
      </c>
      <c r="H282" t="s">
        <v>80</v>
      </c>
      <c r="I282" t="s">
        <v>74</v>
      </c>
      <c r="J282" t="s">
        <v>45</v>
      </c>
      <c r="K282" t="s">
        <v>63</v>
      </c>
      <c r="L282" t="s">
        <v>41</v>
      </c>
      <c r="M282" t="s">
        <v>40</v>
      </c>
      <c r="N282">
        <v>2.82</v>
      </c>
      <c r="O282">
        <v>4.7</v>
      </c>
      <c r="P282">
        <v>32</v>
      </c>
      <c r="Q282">
        <v>81</v>
      </c>
      <c r="R282">
        <v>286</v>
      </c>
      <c r="S282">
        <v>0.68399999999999905</v>
      </c>
      <c r="T282">
        <v>0.68399999999999905</v>
      </c>
      <c r="U282">
        <v>65</v>
      </c>
      <c r="V282">
        <v>57.5</v>
      </c>
      <c r="W282">
        <v>94</v>
      </c>
      <c r="X282">
        <v>104.5</v>
      </c>
      <c r="Y282">
        <v>1.552</v>
      </c>
      <c r="Z282">
        <v>1.56049999999999</v>
      </c>
      <c r="AA282">
        <v>1.1157999999999999</v>
      </c>
      <c r="AB282">
        <v>2.0583999999999998</v>
      </c>
      <c r="AC282">
        <v>32</v>
      </c>
    </row>
    <row r="283" spans="1:29" x14ac:dyDescent="0.25">
      <c r="A283">
        <v>320253</v>
      </c>
      <c r="B283">
        <v>58</v>
      </c>
      <c r="C283">
        <v>1</v>
      </c>
      <c r="D283" t="s">
        <v>40</v>
      </c>
      <c r="E283" t="s">
        <v>41</v>
      </c>
      <c r="F283">
        <v>0</v>
      </c>
      <c r="G283" t="s">
        <v>57</v>
      </c>
      <c r="H283" t="s">
        <v>83</v>
      </c>
      <c r="I283" t="s">
        <v>72</v>
      </c>
      <c r="J283" t="s">
        <v>90</v>
      </c>
      <c r="K283" t="s">
        <v>46</v>
      </c>
      <c r="L283" t="s">
        <v>40</v>
      </c>
      <c r="M283" t="s">
        <v>41</v>
      </c>
      <c r="N283">
        <v>3.49</v>
      </c>
      <c r="O283">
        <v>8.6999999999999993</v>
      </c>
      <c r="P283">
        <v>14</v>
      </c>
      <c r="Q283">
        <v>75</v>
      </c>
      <c r="R283">
        <v>284</v>
      </c>
      <c r="S283">
        <v>0.70249999999999901</v>
      </c>
      <c r="T283">
        <v>0.70249999999999901</v>
      </c>
      <c r="U283">
        <v>71.5</v>
      </c>
      <c r="V283">
        <v>63</v>
      </c>
      <c r="W283">
        <v>102</v>
      </c>
      <c r="X283">
        <v>109</v>
      </c>
      <c r="Y283">
        <v>1.5954999999999899</v>
      </c>
      <c r="Z283">
        <v>1.633</v>
      </c>
      <c r="AA283">
        <v>0.91444999999999999</v>
      </c>
      <c r="AB283">
        <v>1.2605999999999999</v>
      </c>
      <c r="AC283">
        <v>14</v>
      </c>
    </row>
    <row r="284" spans="1:29" x14ac:dyDescent="0.25">
      <c r="A284">
        <v>372452</v>
      </c>
      <c r="B284">
        <v>52</v>
      </c>
      <c r="C284">
        <v>2</v>
      </c>
      <c r="D284" t="s">
        <v>40</v>
      </c>
      <c r="E284" t="s">
        <v>40</v>
      </c>
      <c r="F284">
        <v>0</v>
      </c>
      <c r="G284" t="s">
        <v>57</v>
      </c>
      <c r="H284" t="s">
        <v>95</v>
      </c>
      <c r="I284" t="s">
        <v>83</v>
      </c>
      <c r="J284" t="s">
        <v>59</v>
      </c>
      <c r="K284" t="s">
        <v>60</v>
      </c>
      <c r="L284" t="s">
        <v>40</v>
      </c>
      <c r="M284" t="s">
        <v>40</v>
      </c>
      <c r="N284">
        <v>4.28</v>
      </c>
      <c r="O284">
        <v>11</v>
      </c>
      <c r="P284">
        <v>20</v>
      </c>
      <c r="Q284">
        <v>61</v>
      </c>
      <c r="R284">
        <v>291</v>
      </c>
      <c r="S284">
        <v>0.73899999999999999</v>
      </c>
      <c r="T284">
        <v>0.73899999999999999</v>
      </c>
      <c r="U284">
        <v>63</v>
      </c>
      <c r="V284">
        <v>65</v>
      </c>
      <c r="W284">
        <v>86</v>
      </c>
      <c r="X284">
        <v>101</v>
      </c>
      <c r="Y284">
        <v>1.6579999999999999</v>
      </c>
      <c r="Z284">
        <v>1.6679999999999999</v>
      </c>
      <c r="AA284">
        <v>0.70499999999999996</v>
      </c>
      <c r="AB284">
        <v>1.1555</v>
      </c>
      <c r="AC284">
        <v>20</v>
      </c>
    </row>
    <row r="285" spans="1:29" x14ac:dyDescent="0.25">
      <c r="A285">
        <v>191923</v>
      </c>
      <c r="B285">
        <v>58</v>
      </c>
      <c r="C285">
        <v>1</v>
      </c>
      <c r="D285" t="s">
        <v>41</v>
      </c>
      <c r="E285" t="s">
        <v>41</v>
      </c>
      <c r="F285">
        <v>0</v>
      </c>
      <c r="G285" t="s">
        <v>88</v>
      </c>
      <c r="H285" t="s">
        <v>65</v>
      </c>
      <c r="I285" t="s">
        <v>67</v>
      </c>
      <c r="J285" t="s">
        <v>133</v>
      </c>
      <c r="K285" t="s">
        <v>54</v>
      </c>
      <c r="L285" t="s">
        <v>40</v>
      </c>
      <c r="M285" t="s">
        <v>40</v>
      </c>
      <c r="N285">
        <v>3.68</v>
      </c>
      <c r="O285">
        <v>6.9</v>
      </c>
      <c r="P285">
        <v>12</v>
      </c>
      <c r="Q285">
        <v>53</v>
      </c>
      <c r="R285">
        <v>308</v>
      </c>
      <c r="S285">
        <v>0.76549999999999996</v>
      </c>
      <c r="T285">
        <v>0.76549999999999996</v>
      </c>
      <c r="U285">
        <v>61</v>
      </c>
      <c r="V285">
        <v>51</v>
      </c>
      <c r="W285">
        <v>80</v>
      </c>
      <c r="X285">
        <v>78.5</v>
      </c>
      <c r="Y285">
        <v>1.48349999999999</v>
      </c>
      <c r="Z285">
        <v>1.5024999999999999</v>
      </c>
      <c r="AA285">
        <v>0.62039999999999995</v>
      </c>
      <c r="AB285">
        <v>1.0185499999999901</v>
      </c>
      <c r="AC285">
        <v>12</v>
      </c>
    </row>
    <row r="286" spans="1:29" x14ac:dyDescent="0.25">
      <c r="A286">
        <v>355619</v>
      </c>
      <c r="B286">
        <v>59</v>
      </c>
      <c r="C286">
        <v>1</v>
      </c>
      <c r="D286" t="s">
        <v>41</v>
      </c>
      <c r="E286" t="s">
        <v>41</v>
      </c>
      <c r="F286">
        <v>0</v>
      </c>
      <c r="G286" t="s">
        <v>110</v>
      </c>
      <c r="H286" t="s">
        <v>114</v>
      </c>
      <c r="I286" t="s">
        <v>63</v>
      </c>
      <c r="J286" t="s">
        <v>148</v>
      </c>
      <c r="K286" t="s">
        <v>108</v>
      </c>
      <c r="L286" t="s">
        <v>40</v>
      </c>
      <c r="M286" t="s">
        <v>41</v>
      </c>
      <c r="N286">
        <v>4.3499999999999996</v>
      </c>
      <c r="O286">
        <v>10</v>
      </c>
      <c r="P286">
        <v>36</v>
      </c>
      <c r="Q286">
        <v>60</v>
      </c>
      <c r="R286">
        <v>121</v>
      </c>
      <c r="S286">
        <v>0.80799999999999905</v>
      </c>
      <c r="T286">
        <v>0.80799999999999905</v>
      </c>
      <c r="U286">
        <v>64.5</v>
      </c>
      <c r="V286">
        <v>52.5</v>
      </c>
      <c r="W286">
        <v>79.5</v>
      </c>
      <c r="X286">
        <v>96</v>
      </c>
      <c r="Y286">
        <v>1.633</v>
      </c>
      <c r="Z286">
        <v>1.58299999999999</v>
      </c>
      <c r="AA286">
        <v>0.95655000000000001</v>
      </c>
      <c r="AB286">
        <v>1.6574</v>
      </c>
      <c r="AC286">
        <v>36</v>
      </c>
    </row>
    <row r="287" spans="1:29" x14ac:dyDescent="0.25">
      <c r="A287">
        <v>103190</v>
      </c>
      <c r="B287">
        <v>58</v>
      </c>
      <c r="C287">
        <v>2</v>
      </c>
      <c r="D287" t="s">
        <v>41</v>
      </c>
      <c r="E287" t="s">
        <v>41</v>
      </c>
      <c r="F287">
        <v>0</v>
      </c>
      <c r="G287" t="s">
        <v>87</v>
      </c>
      <c r="H287" t="s">
        <v>101</v>
      </c>
      <c r="I287" t="s">
        <v>55</v>
      </c>
      <c r="J287" t="s">
        <v>151</v>
      </c>
      <c r="K287" t="s">
        <v>58</v>
      </c>
      <c r="L287" t="s">
        <v>41</v>
      </c>
      <c r="M287" t="s">
        <v>41</v>
      </c>
      <c r="N287">
        <v>3.62</v>
      </c>
      <c r="O287">
        <v>6.5</v>
      </c>
      <c r="P287">
        <v>24</v>
      </c>
      <c r="Q287">
        <v>41</v>
      </c>
      <c r="R287">
        <v>271</v>
      </c>
      <c r="S287">
        <v>0.69399999999999995</v>
      </c>
      <c r="T287">
        <v>0.69399999999999995</v>
      </c>
      <c r="U287">
        <v>63.5</v>
      </c>
      <c r="V287">
        <v>64.5</v>
      </c>
      <c r="W287">
        <v>92</v>
      </c>
      <c r="X287">
        <v>94</v>
      </c>
      <c r="Y287">
        <v>1.6</v>
      </c>
      <c r="Z287">
        <v>1.6345000000000001</v>
      </c>
      <c r="AA287">
        <v>1.5032000000000001</v>
      </c>
      <c r="AB287">
        <v>1.22105</v>
      </c>
      <c r="AC287">
        <v>24</v>
      </c>
    </row>
    <row r="288" spans="1:29" x14ac:dyDescent="0.25">
      <c r="A288">
        <v>257389</v>
      </c>
      <c r="B288">
        <v>69</v>
      </c>
      <c r="C288">
        <v>1</v>
      </c>
      <c r="D288" t="s">
        <v>41</v>
      </c>
      <c r="E288" t="s">
        <v>41</v>
      </c>
      <c r="F288">
        <v>0</v>
      </c>
      <c r="G288" t="s">
        <v>53</v>
      </c>
      <c r="H288" t="s">
        <v>55</v>
      </c>
      <c r="I288" t="s">
        <v>72</v>
      </c>
      <c r="J288" t="s">
        <v>71</v>
      </c>
      <c r="K288" t="s">
        <v>72</v>
      </c>
      <c r="L288" t="s">
        <v>40</v>
      </c>
      <c r="M288" t="s">
        <v>40</v>
      </c>
      <c r="N288">
        <v>3.81</v>
      </c>
      <c r="O288">
        <v>5</v>
      </c>
      <c r="P288">
        <v>8</v>
      </c>
      <c r="Q288">
        <v>62</v>
      </c>
      <c r="R288">
        <v>345</v>
      </c>
      <c r="S288">
        <v>0.70299999999999996</v>
      </c>
      <c r="T288">
        <v>0.70299999999999996</v>
      </c>
      <c r="U288">
        <v>43.5</v>
      </c>
      <c r="V288">
        <v>44.5</v>
      </c>
      <c r="W288">
        <v>62</v>
      </c>
      <c r="X288">
        <v>54</v>
      </c>
      <c r="Y288">
        <v>1.40949999999999</v>
      </c>
      <c r="Z288">
        <v>1.4390000000000001</v>
      </c>
      <c r="AA288">
        <v>0.77170000000000005</v>
      </c>
      <c r="AB288">
        <v>0.81315000000000004</v>
      </c>
      <c r="AC288">
        <v>8</v>
      </c>
    </row>
    <row r="289" spans="1:29" x14ac:dyDescent="0.25">
      <c r="A289">
        <v>410271</v>
      </c>
      <c r="B289">
        <v>61</v>
      </c>
      <c r="C289">
        <v>2</v>
      </c>
      <c r="D289" t="s">
        <v>40</v>
      </c>
      <c r="E289" t="s">
        <v>40</v>
      </c>
      <c r="F289">
        <v>0</v>
      </c>
      <c r="G289" t="s">
        <v>133</v>
      </c>
      <c r="H289" t="s">
        <v>43</v>
      </c>
      <c r="I289" t="s">
        <v>80</v>
      </c>
      <c r="J289" t="s">
        <v>45</v>
      </c>
      <c r="K289" t="s">
        <v>54</v>
      </c>
      <c r="L289" t="s">
        <v>41</v>
      </c>
      <c r="M289" t="s">
        <v>41</v>
      </c>
      <c r="N289">
        <v>4.43</v>
      </c>
      <c r="O289">
        <v>5.8</v>
      </c>
      <c r="P289">
        <v>0</v>
      </c>
      <c r="Q289">
        <v>57</v>
      </c>
      <c r="R289">
        <v>309</v>
      </c>
      <c r="S289">
        <v>0.6845</v>
      </c>
      <c r="T289">
        <v>0.6845</v>
      </c>
      <c r="U289">
        <v>55.5</v>
      </c>
      <c r="V289">
        <v>56.5</v>
      </c>
      <c r="W289">
        <v>82.5</v>
      </c>
      <c r="X289">
        <v>90</v>
      </c>
      <c r="Y289">
        <v>1.5109999999999899</v>
      </c>
      <c r="Z289">
        <v>1.607</v>
      </c>
      <c r="AA289">
        <v>0.74564999999999904</v>
      </c>
      <c r="AB289">
        <v>1.0625499999999899</v>
      </c>
      <c r="AC289">
        <v>0</v>
      </c>
    </row>
    <row r="290" spans="1:29" x14ac:dyDescent="0.25">
      <c r="A290">
        <v>372909</v>
      </c>
      <c r="B290">
        <v>62</v>
      </c>
      <c r="C290">
        <v>1</v>
      </c>
      <c r="D290" t="s">
        <v>41</v>
      </c>
      <c r="E290" t="s">
        <v>41</v>
      </c>
      <c r="F290">
        <v>0</v>
      </c>
      <c r="G290" t="s">
        <v>88</v>
      </c>
      <c r="H290" t="s">
        <v>101</v>
      </c>
      <c r="I290" t="s">
        <v>108</v>
      </c>
      <c r="J290" t="s">
        <v>107</v>
      </c>
      <c r="K290" t="s">
        <v>115</v>
      </c>
      <c r="L290" t="s">
        <v>41</v>
      </c>
      <c r="M290" t="s">
        <v>41</v>
      </c>
      <c r="N290">
        <v>4.17</v>
      </c>
      <c r="O290">
        <v>5</v>
      </c>
      <c r="P290">
        <v>10</v>
      </c>
      <c r="Q290">
        <v>52</v>
      </c>
      <c r="R290">
        <v>340</v>
      </c>
      <c r="S290">
        <v>0.63849999999999996</v>
      </c>
      <c r="T290">
        <v>0.63849999999999996</v>
      </c>
      <c r="U290">
        <v>76.5</v>
      </c>
      <c r="V290">
        <v>63.5</v>
      </c>
      <c r="W290">
        <v>120.5</v>
      </c>
      <c r="X290">
        <v>107</v>
      </c>
      <c r="Y290">
        <v>1.47549999999999</v>
      </c>
      <c r="Z290">
        <v>1.5854999999999899</v>
      </c>
      <c r="AA290">
        <v>1.3124499999999999</v>
      </c>
      <c r="AB290">
        <v>1.1168499999999999</v>
      </c>
      <c r="AC290">
        <v>10</v>
      </c>
    </row>
    <row r="291" spans="1:29" x14ac:dyDescent="0.25">
      <c r="A291">
        <v>410257</v>
      </c>
      <c r="B291">
        <v>76</v>
      </c>
      <c r="C291">
        <v>2</v>
      </c>
      <c r="D291" t="s">
        <v>40</v>
      </c>
      <c r="E291" t="s">
        <v>40</v>
      </c>
      <c r="F291">
        <v>0</v>
      </c>
      <c r="G291" t="s">
        <v>61</v>
      </c>
      <c r="H291" t="s">
        <v>101</v>
      </c>
      <c r="I291" t="s">
        <v>43</v>
      </c>
      <c r="J291" t="s">
        <v>135</v>
      </c>
      <c r="K291" t="s">
        <v>69</v>
      </c>
      <c r="L291" t="s">
        <v>41</v>
      </c>
      <c r="M291" t="s">
        <v>41</v>
      </c>
      <c r="N291">
        <v>4.3099999999999996</v>
      </c>
      <c r="O291">
        <v>5.5</v>
      </c>
      <c r="P291">
        <v>26</v>
      </c>
      <c r="Q291">
        <v>47</v>
      </c>
      <c r="R291">
        <v>150</v>
      </c>
      <c r="S291">
        <v>0.77399999999999902</v>
      </c>
      <c r="T291">
        <v>0.77399999999999902</v>
      </c>
      <c r="U291">
        <v>57</v>
      </c>
      <c r="V291">
        <v>56</v>
      </c>
      <c r="W291">
        <v>74.5</v>
      </c>
      <c r="X291">
        <v>67</v>
      </c>
      <c r="Y291">
        <v>1.4249999999999901</v>
      </c>
      <c r="Z291">
        <v>1.4735</v>
      </c>
      <c r="AA291">
        <v>0.76</v>
      </c>
      <c r="AB291">
        <v>1.3458999999999901</v>
      </c>
      <c r="AC291">
        <v>26</v>
      </c>
    </row>
    <row r="292" spans="1:29" x14ac:dyDescent="0.25">
      <c r="A292">
        <v>410534</v>
      </c>
      <c r="B292">
        <v>60</v>
      </c>
      <c r="C292">
        <v>1</v>
      </c>
      <c r="D292" t="s">
        <v>41</v>
      </c>
      <c r="E292" t="s">
        <v>41</v>
      </c>
      <c r="F292">
        <v>0</v>
      </c>
      <c r="G292" t="s">
        <v>124</v>
      </c>
      <c r="H292" t="s">
        <v>54</v>
      </c>
      <c r="I292" t="s">
        <v>48</v>
      </c>
      <c r="J292" t="s">
        <v>125</v>
      </c>
      <c r="K292" t="s">
        <v>43</v>
      </c>
      <c r="L292" t="s">
        <v>41</v>
      </c>
      <c r="M292" t="s">
        <v>40</v>
      </c>
      <c r="N292">
        <v>3.35</v>
      </c>
      <c r="O292">
        <v>5.2</v>
      </c>
      <c r="P292">
        <v>44</v>
      </c>
      <c r="Q292">
        <v>83</v>
      </c>
      <c r="R292">
        <v>411</v>
      </c>
      <c r="S292">
        <v>0.76449999999999896</v>
      </c>
      <c r="T292">
        <v>0.76449999999999896</v>
      </c>
      <c r="U292">
        <v>59</v>
      </c>
      <c r="V292">
        <v>47.5</v>
      </c>
      <c r="W292">
        <v>77</v>
      </c>
      <c r="X292">
        <v>82.5</v>
      </c>
      <c r="Y292">
        <v>1.4430000000000001</v>
      </c>
      <c r="Z292">
        <v>1.5049999999999999</v>
      </c>
      <c r="AA292">
        <v>0.90615000000000001</v>
      </c>
      <c r="AB292">
        <v>1.18895</v>
      </c>
      <c r="AC292">
        <v>44</v>
      </c>
    </row>
    <row r="293" spans="1:29" x14ac:dyDescent="0.25">
      <c r="A293">
        <v>232720</v>
      </c>
      <c r="B293">
        <v>64</v>
      </c>
      <c r="C293">
        <v>1</v>
      </c>
      <c r="D293" t="s">
        <v>41</v>
      </c>
      <c r="E293" t="s">
        <v>41</v>
      </c>
      <c r="F293">
        <v>0</v>
      </c>
      <c r="G293" t="s">
        <v>57</v>
      </c>
      <c r="H293" t="s">
        <v>80</v>
      </c>
      <c r="I293" t="s">
        <v>166</v>
      </c>
      <c r="J293" t="s">
        <v>182</v>
      </c>
      <c r="K293" t="s">
        <v>92</v>
      </c>
      <c r="L293" t="s">
        <v>41</v>
      </c>
      <c r="M293" t="s">
        <v>41</v>
      </c>
      <c r="N293">
        <v>4.55</v>
      </c>
      <c r="O293">
        <v>5.8</v>
      </c>
      <c r="P293">
        <v>8</v>
      </c>
      <c r="Q293">
        <v>100</v>
      </c>
      <c r="R293">
        <v>498</v>
      </c>
      <c r="S293">
        <v>0.66749999999999898</v>
      </c>
      <c r="T293">
        <v>0.66749999999999898</v>
      </c>
      <c r="U293">
        <v>56</v>
      </c>
      <c r="V293">
        <v>50.5</v>
      </c>
      <c r="W293">
        <v>84</v>
      </c>
      <c r="X293">
        <v>80</v>
      </c>
      <c r="Y293">
        <v>1.5945</v>
      </c>
      <c r="Z293">
        <v>1.6</v>
      </c>
      <c r="AA293">
        <v>1.1634</v>
      </c>
      <c r="AB293">
        <v>1.5704499999999999</v>
      </c>
      <c r="AC293">
        <v>8</v>
      </c>
    </row>
    <row r="294" spans="1:29" x14ac:dyDescent="0.25">
      <c r="A294">
        <v>239280</v>
      </c>
      <c r="B294">
        <v>68</v>
      </c>
      <c r="C294">
        <v>2</v>
      </c>
      <c r="D294" t="s">
        <v>41</v>
      </c>
      <c r="E294" t="s">
        <v>40</v>
      </c>
      <c r="F294">
        <v>0</v>
      </c>
      <c r="G294" t="s">
        <v>47</v>
      </c>
      <c r="H294" t="s">
        <v>95</v>
      </c>
      <c r="I294" t="s">
        <v>67</v>
      </c>
      <c r="J294" t="s">
        <v>71</v>
      </c>
      <c r="K294" t="s">
        <v>51</v>
      </c>
      <c r="L294" t="s">
        <v>41</v>
      </c>
      <c r="M294" t="s">
        <v>41</v>
      </c>
      <c r="N294">
        <v>3.74</v>
      </c>
      <c r="O294">
        <v>6.6</v>
      </c>
      <c r="P294">
        <v>10</v>
      </c>
      <c r="Q294">
        <v>49</v>
      </c>
      <c r="R294">
        <v>152</v>
      </c>
      <c r="S294">
        <v>0.683499999999999</v>
      </c>
      <c r="T294">
        <v>0.683499999999999</v>
      </c>
      <c r="U294">
        <v>76.5</v>
      </c>
      <c r="V294">
        <v>70</v>
      </c>
      <c r="W294">
        <v>112.5</v>
      </c>
      <c r="X294">
        <v>108.5</v>
      </c>
      <c r="Y294">
        <v>1.5229999999999999</v>
      </c>
      <c r="Z294">
        <v>1.5389999999999999</v>
      </c>
      <c r="AA294">
        <v>0.76374999999999904</v>
      </c>
      <c r="AB294">
        <v>1.21475</v>
      </c>
      <c r="AC294">
        <v>10</v>
      </c>
    </row>
    <row r="295" spans="1:29" x14ac:dyDescent="0.25">
      <c r="A295">
        <v>348667</v>
      </c>
      <c r="B295">
        <v>63</v>
      </c>
      <c r="C295">
        <v>1</v>
      </c>
      <c r="D295" t="s">
        <v>41</v>
      </c>
      <c r="E295" t="s">
        <v>40</v>
      </c>
      <c r="F295">
        <v>0</v>
      </c>
      <c r="G295" t="s">
        <v>57</v>
      </c>
      <c r="H295" t="s">
        <v>55</v>
      </c>
      <c r="I295" t="s">
        <v>55</v>
      </c>
      <c r="J295" t="s">
        <v>135</v>
      </c>
      <c r="K295" t="s">
        <v>117</v>
      </c>
      <c r="L295" t="s">
        <v>40</v>
      </c>
      <c r="M295" t="s">
        <v>41</v>
      </c>
      <c r="N295">
        <v>4.1500000000000004</v>
      </c>
      <c r="O295">
        <v>5.9</v>
      </c>
      <c r="P295">
        <v>38</v>
      </c>
      <c r="Q295">
        <v>54</v>
      </c>
      <c r="R295">
        <v>250</v>
      </c>
      <c r="S295">
        <v>0.80699999999999905</v>
      </c>
      <c r="T295">
        <v>0.80699999999999905</v>
      </c>
      <c r="U295">
        <v>61.5</v>
      </c>
      <c r="V295">
        <v>55.5</v>
      </c>
      <c r="W295">
        <v>77.5</v>
      </c>
      <c r="X295">
        <v>87</v>
      </c>
      <c r="Y295">
        <v>1.6559999999999999</v>
      </c>
      <c r="Z295">
        <v>1.6435</v>
      </c>
      <c r="AA295">
        <v>0.72399999999999998</v>
      </c>
      <c r="AB295">
        <v>1.0852999999999999</v>
      </c>
      <c r="AC295">
        <v>38</v>
      </c>
    </row>
    <row r="296" spans="1:29" x14ac:dyDescent="0.25">
      <c r="A296">
        <v>398480</v>
      </c>
      <c r="B296">
        <v>55</v>
      </c>
      <c r="C296">
        <v>1</v>
      </c>
      <c r="D296" t="s">
        <v>41</v>
      </c>
      <c r="E296" t="s">
        <v>41</v>
      </c>
      <c r="F296">
        <v>0</v>
      </c>
      <c r="G296" t="s">
        <v>53</v>
      </c>
      <c r="H296" t="s">
        <v>72</v>
      </c>
      <c r="I296" t="s">
        <v>83</v>
      </c>
      <c r="J296" t="s">
        <v>138</v>
      </c>
      <c r="K296" t="s">
        <v>86</v>
      </c>
      <c r="L296" t="s">
        <v>40</v>
      </c>
      <c r="M296" t="s">
        <v>40</v>
      </c>
      <c r="N296">
        <v>3.1</v>
      </c>
      <c r="O296">
        <v>6</v>
      </c>
      <c r="P296">
        <v>3</v>
      </c>
      <c r="Q296">
        <v>61</v>
      </c>
      <c r="R296">
        <v>313</v>
      </c>
      <c r="S296">
        <v>0.55100000000000005</v>
      </c>
      <c r="T296">
        <v>0.55100000000000005</v>
      </c>
      <c r="U296">
        <v>64</v>
      </c>
      <c r="V296">
        <v>81</v>
      </c>
      <c r="W296">
        <v>117</v>
      </c>
      <c r="X296">
        <v>101</v>
      </c>
      <c r="Y296">
        <v>1.421</v>
      </c>
      <c r="Z296">
        <v>1.474</v>
      </c>
      <c r="AA296">
        <v>0.63749999999999996</v>
      </c>
      <c r="AB296">
        <v>0.88039999999999996</v>
      </c>
      <c r="AC296">
        <v>3</v>
      </c>
    </row>
    <row r="297" spans="1:29" x14ac:dyDescent="0.25">
      <c r="A297">
        <v>316976</v>
      </c>
      <c r="B297" t="e">
        <v>#N/A</v>
      </c>
      <c r="C297" t="e">
        <v>#N/A</v>
      </c>
      <c r="D297" t="e">
        <v>#N/A</v>
      </c>
      <c r="E297" t="e">
        <v>#N/A</v>
      </c>
      <c r="F297">
        <v>0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  <c r="S297">
        <v>0.67600000000000005</v>
      </c>
      <c r="T297">
        <v>0.67600000000000005</v>
      </c>
      <c r="U297">
        <v>74</v>
      </c>
      <c r="V297">
        <v>70.5</v>
      </c>
      <c r="W297">
        <v>109.5</v>
      </c>
      <c r="X297">
        <v>109.5</v>
      </c>
      <c r="Y297">
        <v>1.6014999999999999</v>
      </c>
      <c r="Z297">
        <v>1.6364999999999901</v>
      </c>
      <c r="AA297">
        <v>1.0398000000000001</v>
      </c>
      <c r="AB297">
        <v>1.6355500000000001</v>
      </c>
      <c r="AC297">
        <v>0</v>
      </c>
    </row>
    <row r="298" spans="1:29" x14ac:dyDescent="0.25">
      <c r="A298">
        <v>391020</v>
      </c>
      <c r="B298">
        <v>62</v>
      </c>
      <c r="C298">
        <v>1</v>
      </c>
      <c r="D298" t="s">
        <v>41</v>
      </c>
      <c r="E298" t="s">
        <v>41</v>
      </c>
      <c r="F298">
        <v>0</v>
      </c>
      <c r="G298" t="s">
        <v>182</v>
      </c>
      <c r="H298" t="s">
        <v>102</v>
      </c>
      <c r="I298" t="s">
        <v>55</v>
      </c>
      <c r="J298" t="s">
        <v>169</v>
      </c>
      <c r="K298" t="s">
        <v>163</v>
      </c>
      <c r="L298" t="s">
        <v>40</v>
      </c>
      <c r="M298" t="s">
        <v>41</v>
      </c>
      <c r="N298">
        <v>3.57</v>
      </c>
      <c r="O298">
        <v>7.2</v>
      </c>
      <c r="P298">
        <v>48</v>
      </c>
      <c r="Q298">
        <v>62</v>
      </c>
      <c r="R298">
        <v>386</v>
      </c>
      <c r="S298">
        <v>0.71149999999999902</v>
      </c>
      <c r="T298">
        <v>0.71149999999999902</v>
      </c>
      <c r="U298">
        <v>72</v>
      </c>
      <c r="V298">
        <v>81.5</v>
      </c>
      <c r="W298">
        <v>102</v>
      </c>
      <c r="X298">
        <v>91.5</v>
      </c>
      <c r="Y298">
        <v>1.526</v>
      </c>
      <c r="Z298">
        <v>1.58</v>
      </c>
      <c r="AA298">
        <v>0.88549999999999995</v>
      </c>
      <c r="AB298">
        <v>1.3954</v>
      </c>
      <c r="AC298">
        <v>48</v>
      </c>
    </row>
    <row r="299" spans="1:29" x14ac:dyDescent="0.25">
      <c r="A299">
        <v>219457</v>
      </c>
      <c r="B299">
        <v>41</v>
      </c>
      <c r="C299">
        <v>1</v>
      </c>
      <c r="D299" t="s">
        <v>41</v>
      </c>
      <c r="E299" t="s">
        <v>41</v>
      </c>
      <c r="F299">
        <v>0</v>
      </c>
      <c r="G299" t="s">
        <v>134</v>
      </c>
      <c r="H299" t="s">
        <v>92</v>
      </c>
      <c r="I299" t="s">
        <v>108</v>
      </c>
      <c r="J299" t="s">
        <v>149</v>
      </c>
      <c r="K299" t="s">
        <v>150</v>
      </c>
      <c r="L299" t="s">
        <v>41</v>
      </c>
      <c r="M299" t="s">
        <v>40</v>
      </c>
      <c r="N299">
        <v>4.2699999999999996</v>
      </c>
      <c r="O299">
        <v>5.2</v>
      </c>
      <c r="P299">
        <v>64</v>
      </c>
      <c r="Q299">
        <v>126</v>
      </c>
      <c r="R299">
        <v>543</v>
      </c>
      <c r="S299">
        <v>0.66849999999999998</v>
      </c>
      <c r="T299">
        <v>0.66849999999999998</v>
      </c>
      <c r="U299">
        <v>61.5</v>
      </c>
      <c r="V299">
        <v>54</v>
      </c>
      <c r="W299">
        <v>92.5</v>
      </c>
      <c r="X299">
        <v>97.5</v>
      </c>
      <c r="Y299">
        <v>1.611</v>
      </c>
      <c r="Z299">
        <v>1.63899999999999</v>
      </c>
      <c r="AA299">
        <v>1.3182</v>
      </c>
      <c r="AB299">
        <v>1.1399999999999999</v>
      </c>
      <c r="AC299">
        <v>64</v>
      </c>
    </row>
    <row r="300" spans="1:29" x14ac:dyDescent="0.25">
      <c r="A300">
        <v>207933</v>
      </c>
      <c r="B300">
        <v>62</v>
      </c>
      <c r="C300">
        <v>1</v>
      </c>
      <c r="D300" t="s">
        <v>41</v>
      </c>
      <c r="E300" t="s">
        <v>40</v>
      </c>
      <c r="F300">
        <v>0</v>
      </c>
      <c r="G300" t="s">
        <v>88</v>
      </c>
      <c r="H300" t="s">
        <v>43</v>
      </c>
      <c r="I300" t="s">
        <v>55</v>
      </c>
      <c r="J300" t="s">
        <v>143</v>
      </c>
      <c r="K300" t="s">
        <v>105</v>
      </c>
      <c r="L300" t="s">
        <v>40</v>
      </c>
      <c r="M300" t="s">
        <v>40</v>
      </c>
      <c r="N300">
        <v>4.12</v>
      </c>
      <c r="O300">
        <v>7.2</v>
      </c>
      <c r="P300">
        <v>66</v>
      </c>
      <c r="Q300">
        <v>56</v>
      </c>
      <c r="R300">
        <v>194</v>
      </c>
      <c r="S300">
        <v>0.76199999999999901</v>
      </c>
      <c r="T300">
        <v>0.76199999999999901</v>
      </c>
      <c r="U300">
        <v>58</v>
      </c>
      <c r="V300">
        <v>53</v>
      </c>
      <c r="W300">
        <v>78</v>
      </c>
      <c r="X300">
        <v>79</v>
      </c>
      <c r="Y300">
        <v>1.4335</v>
      </c>
      <c r="Z300">
        <v>1.4849999999999901</v>
      </c>
      <c r="AA300">
        <v>0.71330000000000005</v>
      </c>
      <c r="AB300">
        <v>0.941549999999999</v>
      </c>
      <c r="AC300">
        <v>66</v>
      </c>
    </row>
    <row r="301" spans="1:29" x14ac:dyDescent="0.25">
      <c r="A301">
        <v>410434</v>
      </c>
      <c r="B301">
        <v>54</v>
      </c>
      <c r="C301">
        <v>1</v>
      </c>
      <c r="D301" t="s">
        <v>41</v>
      </c>
      <c r="E301" t="s">
        <v>41</v>
      </c>
      <c r="F301">
        <v>0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s">
        <v>41</v>
      </c>
      <c r="M301" t="s">
        <v>40</v>
      </c>
      <c r="N301">
        <v>2.98</v>
      </c>
      <c r="O301">
        <v>6</v>
      </c>
      <c r="P301">
        <v>26</v>
      </c>
      <c r="Q301">
        <v>67</v>
      </c>
      <c r="R301">
        <v>268</v>
      </c>
      <c r="S301">
        <v>0.75049999999999994</v>
      </c>
      <c r="T301">
        <v>0.75049999999999994</v>
      </c>
      <c r="U301">
        <v>41</v>
      </c>
      <c r="V301">
        <v>30.5</v>
      </c>
      <c r="W301">
        <v>55.5</v>
      </c>
      <c r="X301">
        <v>52</v>
      </c>
      <c r="Y301">
        <v>1.4475</v>
      </c>
      <c r="Z301">
        <v>1.5545</v>
      </c>
      <c r="AA301">
        <v>0.62759999999999905</v>
      </c>
      <c r="AB301">
        <v>1.3996</v>
      </c>
      <c r="AC301">
        <v>26</v>
      </c>
    </row>
    <row r="302" spans="1:29" x14ac:dyDescent="0.25">
      <c r="A302">
        <v>272798</v>
      </c>
      <c r="B302">
        <v>59</v>
      </c>
      <c r="C302">
        <v>2</v>
      </c>
      <c r="D302" t="s">
        <v>40</v>
      </c>
      <c r="E302" t="s">
        <v>41</v>
      </c>
      <c r="F302">
        <v>0</v>
      </c>
      <c r="G302" t="s">
        <v>131</v>
      </c>
      <c r="H302" t="s">
        <v>55</v>
      </c>
      <c r="I302" t="s">
        <v>121</v>
      </c>
      <c r="J302" t="s">
        <v>61</v>
      </c>
      <c r="K302" t="s">
        <v>43</v>
      </c>
      <c r="L302" t="s">
        <v>41</v>
      </c>
      <c r="M302" t="s">
        <v>40</v>
      </c>
      <c r="N302">
        <v>5.25</v>
      </c>
      <c r="O302">
        <v>6.2</v>
      </c>
      <c r="P302">
        <v>0</v>
      </c>
      <c r="Q302">
        <v>29</v>
      </c>
      <c r="R302">
        <v>169</v>
      </c>
      <c r="S302">
        <v>0.82799999999999896</v>
      </c>
      <c r="T302">
        <v>0.82799999999999896</v>
      </c>
      <c r="U302">
        <v>59</v>
      </c>
      <c r="V302">
        <v>54</v>
      </c>
      <c r="W302">
        <v>72</v>
      </c>
      <c r="X302">
        <v>83.5</v>
      </c>
      <c r="Y302">
        <v>1.5640000000000001</v>
      </c>
      <c r="Z302">
        <v>1.6134999999999899</v>
      </c>
      <c r="AA302">
        <v>0.80115000000000003</v>
      </c>
      <c r="AB302">
        <v>1.4943500000000001</v>
      </c>
      <c r="AC302">
        <v>0</v>
      </c>
    </row>
    <row r="303" spans="1:29" x14ac:dyDescent="0.25">
      <c r="A303">
        <v>390517</v>
      </c>
      <c r="B303">
        <v>77</v>
      </c>
      <c r="C303">
        <v>1</v>
      </c>
      <c r="D303" t="s">
        <v>41</v>
      </c>
      <c r="E303" t="s">
        <v>40</v>
      </c>
      <c r="F303">
        <v>0</v>
      </c>
      <c r="G303" t="s">
        <v>133</v>
      </c>
      <c r="H303" t="s">
        <v>96</v>
      </c>
      <c r="I303" t="s">
        <v>48</v>
      </c>
      <c r="J303" t="s">
        <v>125</v>
      </c>
      <c r="K303" t="s">
        <v>67</v>
      </c>
      <c r="L303" t="s">
        <v>40</v>
      </c>
      <c r="M303" t="s">
        <v>41</v>
      </c>
      <c r="N303">
        <v>3.71</v>
      </c>
      <c r="O303">
        <v>4.0999999999999996</v>
      </c>
      <c r="P303">
        <v>30</v>
      </c>
      <c r="Q303">
        <v>97</v>
      </c>
      <c r="R303">
        <v>400</v>
      </c>
      <c r="S303">
        <v>0.67500000000000004</v>
      </c>
      <c r="T303">
        <v>0.67500000000000004</v>
      </c>
      <c r="U303">
        <v>54</v>
      </c>
      <c r="V303">
        <v>51.5</v>
      </c>
      <c r="W303">
        <v>60</v>
      </c>
      <c r="X303">
        <v>81.5</v>
      </c>
      <c r="Y303">
        <v>1.2169999999999801</v>
      </c>
      <c r="Z303">
        <v>1.3499999999999901</v>
      </c>
      <c r="AA303">
        <v>0.53810000000000002</v>
      </c>
      <c r="AB303">
        <v>1.1107</v>
      </c>
      <c r="AC303">
        <v>30</v>
      </c>
    </row>
    <row r="304" spans="1:29" x14ac:dyDescent="0.25">
      <c r="A304">
        <v>410405</v>
      </c>
      <c r="B304">
        <v>61</v>
      </c>
      <c r="C304">
        <v>2</v>
      </c>
      <c r="D304" t="s">
        <v>40</v>
      </c>
      <c r="E304" t="s">
        <v>40</v>
      </c>
      <c r="F304">
        <v>0</v>
      </c>
      <c r="G304" t="s">
        <v>87</v>
      </c>
      <c r="H304" t="s">
        <v>55</v>
      </c>
      <c r="I304" t="s">
        <v>51</v>
      </c>
      <c r="J304" t="s">
        <v>47</v>
      </c>
      <c r="K304" t="s">
        <v>44</v>
      </c>
      <c r="L304" t="s">
        <v>41</v>
      </c>
      <c r="M304" t="s">
        <v>40</v>
      </c>
      <c r="N304">
        <v>3.35</v>
      </c>
      <c r="O304">
        <v>6</v>
      </c>
      <c r="P304">
        <v>0</v>
      </c>
      <c r="Q304">
        <v>64</v>
      </c>
      <c r="R304">
        <v>332</v>
      </c>
      <c r="S304">
        <v>0.746</v>
      </c>
      <c r="T304">
        <v>0.746</v>
      </c>
      <c r="U304">
        <v>58</v>
      </c>
      <c r="V304">
        <v>55</v>
      </c>
      <c r="W304">
        <v>78.5</v>
      </c>
      <c r="X304">
        <v>89.5</v>
      </c>
      <c r="Y304">
        <v>1.6154999999999899</v>
      </c>
      <c r="Z304">
        <v>1.6345000000000001</v>
      </c>
      <c r="AA304">
        <v>1.0241</v>
      </c>
      <c r="AB304">
        <v>1.32449999999999</v>
      </c>
      <c r="AC304">
        <v>0</v>
      </c>
    </row>
    <row r="305" spans="1:29" x14ac:dyDescent="0.25">
      <c r="A305">
        <v>410530</v>
      </c>
      <c r="B305">
        <v>77</v>
      </c>
      <c r="C305">
        <v>2</v>
      </c>
      <c r="D305" t="s">
        <v>40</v>
      </c>
      <c r="E305" t="s">
        <v>41</v>
      </c>
      <c r="F305">
        <v>0</v>
      </c>
      <c r="G305" t="s">
        <v>131</v>
      </c>
      <c r="H305" t="s">
        <v>101</v>
      </c>
      <c r="I305" t="s">
        <v>112</v>
      </c>
      <c r="J305" t="s">
        <v>111</v>
      </c>
      <c r="K305" t="s">
        <v>67</v>
      </c>
      <c r="L305" t="s">
        <v>41</v>
      </c>
      <c r="M305" t="s">
        <v>40</v>
      </c>
      <c r="N305">
        <v>3.38</v>
      </c>
      <c r="O305">
        <v>5</v>
      </c>
      <c r="P305">
        <v>0</v>
      </c>
      <c r="Q305">
        <v>56</v>
      </c>
      <c r="R305">
        <v>260</v>
      </c>
      <c r="S305">
        <v>0.70499999999999996</v>
      </c>
      <c r="T305">
        <v>0.70499999999999996</v>
      </c>
      <c r="U305">
        <v>44.5</v>
      </c>
      <c r="V305">
        <v>51.5</v>
      </c>
      <c r="W305">
        <v>64</v>
      </c>
      <c r="X305">
        <v>86</v>
      </c>
      <c r="Y305">
        <v>1.4139999999999999</v>
      </c>
      <c r="Z305">
        <v>1.516</v>
      </c>
      <c r="AA305">
        <v>0.79454999999999998</v>
      </c>
      <c r="AB305">
        <v>1.23305</v>
      </c>
      <c r="AC305">
        <v>0</v>
      </c>
    </row>
    <row r="306" spans="1:29" x14ac:dyDescent="0.25">
      <c r="A306">
        <v>410331</v>
      </c>
      <c r="B306">
        <v>59</v>
      </c>
      <c r="C306">
        <v>2</v>
      </c>
      <c r="D306" t="s">
        <v>40</v>
      </c>
      <c r="E306" t="s">
        <v>40</v>
      </c>
      <c r="F306">
        <v>0</v>
      </c>
      <c r="G306" t="s">
        <v>57</v>
      </c>
      <c r="H306" t="s">
        <v>76</v>
      </c>
      <c r="I306" t="s">
        <v>51</v>
      </c>
      <c r="J306" t="s">
        <v>167</v>
      </c>
      <c r="K306" t="s">
        <v>76</v>
      </c>
      <c r="L306" t="s">
        <v>41</v>
      </c>
      <c r="M306" t="s">
        <v>41</v>
      </c>
      <c r="N306">
        <v>3.14</v>
      </c>
      <c r="O306">
        <v>8.5</v>
      </c>
      <c r="P306">
        <v>16</v>
      </c>
      <c r="Q306">
        <v>80</v>
      </c>
      <c r="R306">
        <v>453</v>
      </c>
      <c r="S306">
        <v>0.98399999999999999</v>
      </c>
      <c r="T306">
        <v>0.98399999999999999</v>
      </c>
      <c r="U306">
        <v>78</v>
      </c>
      <c r="V306">
        <v>37.5</v>
      </c>
      <c r="W306">
        <v>88.5</v>
      </c>
      <c r="X306">
        <v>84</v>
      </c>
      <c r="Y306">
        <v>1.0920000000000001</v>
      </c>
      <c r="Z306">
        <v>1.31499999999999</v>
      </c>
      <c r="AA306">
        <v>0.70140000000000002</v>
      </c>
      <c r="AB306">
        <v>1.1153999999999999</v>
      </c>
      <c r="AC306">
        <v>16</v>
      </c>
    </row>
    <row r="307" spans="1:29" x14ac:dyDescent="0.25">
      <c r="A307">
        <v>289514</v>
      </c>
      <c r="B307">
        <v>65</v>
      </c>
      <c r="C307">
        <v>1</v>
      </c>
      <c r="D307" t="s">
        <v>41</v>
      </c>
      <c r="E307" t="s">
        <v>41</v>
      </c>
      <c r="F307">
        <v>0</v>
      </c>
      <c r="G307" t="s">
        <v>153</v>
      </c>
      <c r="H307" t="e">
        <v>#N/A</v>
      </c>
      <c r="I307" t="s">
        <v>85</v>
      </c>
      <c r="J307" t="s">
        <v>139</v>
      </c>
      <c r="K307" t="s">
        <v>72</v>
      </c>
      <c r="L307" t="s">
        <v>41</v>
      </c>
      <c r="M307" t="s">
        <v>40</v>
      </c>
      <c r="N307">
        <v>3.31</v>
      </c>
      <c r="O307">
        <v>5</v>
      </c>
      <c r="P307">
        <v>74</v>
      </c>
      <c r="Q307">
        <v>96</v>
      </c>
      <c r="R307">
        <v>386</v>
      </c>
      <c r="S307">
        <v>0.80800000000000005</v>
      </c>
      <c r="T307">
        <v>0.80800000000000005</v>
      </c>
      <c r="U307">
        <v>61.5</v>
      </c>
      <c r="V307">
        <v>61.5</v>
      </c>
      <c r="W307">
        <v>77.5</v>
      </c>
      <c r="X307">
        <v>92.5</v>
      </c>
      <c r="Y307">
        <v>1.581</v>
      </c>
      <c r="Z307">
        <v>1.6065</v>
      </c>
      <c r="AA307">
        <v>0.67630000000000001</v>
      </c>
      <c r="AB307">
        <v>1.1596500000000001</v>
      </c>
      <c r="AC307">
        <v>74</v>
      </c>
    </row>
    <row r="308" spans="1:29" x14ac:dyDescent="0.25">
      <c r="A308">
        <v>390955</v>
      </c>
      <c r="B308">
        <v>54</v>
      </c>
      <c r="C308">
        <v>2</v>
      </c>
      <c r="D308" t="s">
        <v>40</v>
      </c>
      <c r="E308" t="s">
        <v>40</v>
      </c>
      <c r="F308">
        <v>0</v>
      </c>
      <c r="G308" t="s">
        <v>100</v>
      </c>
      <c r="H308" t="s">
        <v>108</v>
      </c>
      <c r="I308" t="s">
        <v>108</v>
      </c>
      <c r="J308" t="s">
        <v>118</v>
      </c>
      <c r="K308" t="s">
        <v>54</v>
      </c>
      <c r="L308" t="s">
        <v>41</v>
      </c>
      <c r="M308" t="s">
        <v>40</v>
      </c>
      <c r="N308">
        <v>3.96</v>
      </c>
      <c r="O308">
        <v>6.4</v>
      </c>
      <c r="P308">
        <v>4</v>
      </c>
      <c r="Q308">
        <v>52</v>
      </c>
      <c r="R308">
        <v>302</v>
      </c>
      <c r="S308">
        <v>0.65249999999999997</v>
      </c>
      <c r="T308">
        <v>0.65249999999999997</v>
      </c>
      <c r="U308">
        <v>55.5</v>
      </c>
      <c r="V308">
        <v>63.5</v>
      </c>
      <c r="W308">
        <v>87.5</v>
      </c>
      <c r="X308">
        <v>103.5</v>
      </c>
      <c r="Y308">
        <v>1.339</v>
      </c>
      <c r="Z308">
        <v>1.3740000000000001</v>
      </c>
      <c r="AA308">
        <v>0.86729999999999996</v>
      </c>
      <c r="AB308">
        <v>1.2805499999999901</v>
      </c>
      <c r="AC308">
        <v>4</v>
      </c>
    </row>
    <row r="309" spans="1:29" x14ac:dyDescent="0.25">
      <c r="A309">
        <v>410437</v>
      </c>
      <c r="B309">
        <v>54</v>
      </c>
      <c r="C309">
        <v>2</v>
      </c>
      <c r="D309" t="s">
        <v>40</v>
      </c>
      <c r="E309" t="s">
        <v>40</v>
      </c>
      <c r="F309">
        <v>0</v>
      </c>
      <c r="G309" t="s">
        <v>159</v>
      </c>
      <c r="H309" t="s">
        <v>74</v>
      </c>
      <c r="I309" t="s">
        <v>76</v>
      </c>
      <c r="J309" t="s">
        <v>82</v>
      </c>
      <c r="K309" t="s">
        <v>44</v>
      </c>
      <c r="L309" t="s">
        <v>40</v>
      </c>
      <c r="M309" t="s">
        <v>41</v>
      </c>
      <c r="N309">
        <v>4.68</v>
      </c>
      <c r="O309">
        <v>5.0999999999999996</v>
      </c>
      <c r="P309">
        <v>10</v>
      </c>
      <c r="Q309">
        <v>68</v>
      </c>
      <c r="R309">
        <v>427</v>
      </c>
      <c r="S309">
        <v>0.57699999999999996</v>
      </c>
      <c r="T309">
        <v>0.57699999999999996</v>
      </c>
      <c r="U309">
        <v>51.5</v>
      </c>
      <c r="V309">
        <v>56</v>
      </c>
      <c r="W309">
        <v>91</v>
      </c>
      <c r="X309">
        <v>83.5</v>
      </c>
      <c r="Y309">
        <v>1.607</v>
      </c>
      <c r="Z309">
        <v>1.6404999999999901</v>
      </c>
      <c r="AA309">
        <v>0.74374999999999902</v>
      </c>
      <c r="AB309">
        <v>1.2025999999999999</v>
      </c>
      <c r="AC309">
        <v>10</v>
      </c>
    </row>
    <row r="310" spans="1:29" x14ac:dyDescent="0.25">
      <c r="A310">
        <v>101707</v>
      </c>
      <c r="B310">
        <v>36</v>
      </c>
      <c r="C310">
        <v>2</v>
      </c>
      <c r="D310" t="s">
        <v>41</v>
      </c>
      <c r="E310" t="s">
        <v>40</v>
      </c>
      <c r="F310">
        <v>0</v>
      </c>
      <c r="G310" t="s">
        <v>57</v>
      </c>
      <c r="H310" t="s">
        <v>145</v>
      </c>
      <c r="I310" t="s">
        <v>85</v>
      </c>
      <c r="J310" t="s">
        <v>97</v>
      </c>
      <c r="K310" t="s">
        <v>55</v>
      </c>
      <c r="L310" t="s">
        <v>40</v>
      </c>
      <c r="M310" t="s">
        <v>41</v>
      </c>
      <c r="N310">
        <v>4.4800000000000004</v>
      </c>
      <c r="O310">
        <v>6.5</v>
      </c>
      <c r="P310">
        <v>0</v>
      </c>
      <c r="Q310">
        <v>40</v>
      </c>
      <c r="R310">
        <v>223</v>
      </c>
      <c r="S310">
        <v>0.80349999999999899</v>
      </c>
      <c r="T310">
        <v>0.80349999999999899</v>
      </c>
      <c r="U310">
        <v>67</v>
      </c>
      <c r="V310">
        <v>60.5</v>
      </c>
      <c r="W310">
        <v>85</v>
      </c>
      <c r="X310">
        <v>94.5</v>
      </c>
      <c r="Y310">
        <v>1.6154999999999999</v>
      </c>
      <c r="Z310">
        <v>1.6375</v>
      </c>
      <c r="AA310">
        <v>0.96409999999999996</v>
      </c>
      <c r="AB310">
        <v>0.9466</v>
      </c>
      <c r="AC310">
        <v>0</v>
      </c>
    </row>
    <row r="311" spans="1:29" x14ac:dyDescent="0.25">
      <c r="A311">
        <v>410526</v>
      </c>
      <c r="B311">
        <v>70</v>
      </c>
      <c r="C311">
        <v>1</v>
      </c>
      <c r="D311" t="s">
        <v>41</v>
      </c>
      <c r="E311" t="s">
        <v>40</v>
      </c>
      <c r="F311">
        <v>0</v>
      </c>
      <c r="G311" t="s">
        <v>57</v>
      </c>
      <c r="H311" t="s">
        <v>51</v>
      </c>
      <c r="I311" t="s">
        <v>72</v>
      </c>
      <c r="J311" t="s">
        <v>109</v>
      </c>
      <c r="K311" t="s">
        <v>72</v>
      </c>
      <c r="L311" t="s">
        <v>40</v>
      </c>
      <c r="M311" t="s">
        <v>41</v>
      </c>
      <c r="N311">
        <v>3.67</v>
      </c>
      <c r="O311">
        <v>5.5</v>
      </c>
      <c r="P311">
        <v>0</v>
      </c>
      <c r="Q311">
        <v>68</v>
      </c>
      <c r="R311">
        <v>279</v>
      </c>
      <c r="S311">
        <v>0.92799999999999905</v>
      </c>
      <c r="T311">
        <v>0.92799999999999905</v>
      </c>
      <c r="U311">
        <v>62</v>
      </c>
      <c r="V311">
        <v>54</v>
      </c>
      <c r="W311">
        <v>67</v>
      </c>
      <c r="X311">
        <v>88</v>
      </c>
      <c r="Y311">
        <v>1.429</v>
      </c>
      <c r="Z311">
        <v>1.5229999999999999</v>
      </c>
      <c r="AA311">
        <v>1.347</v>
      </c>
      <c r="AB311">
        <v>1.2298</v>
      </c>
      <c r="AC311">
        <v>0</v>
      </c>
    </row>
    <row r="312" spans="1:29" x14ac:dyDescent="0.25">
      <c r="A312">
        <v>223887</v>
      </c>
      <c r="B312">
        <v>68</v>
      </c>
      <c r="C312">
        <v>1</v>
      </c>
      <c r="D312" t="s">
        <v>41</v>
      </c>
      <c r="E312" t="s">
        <v>41</v>
      </c>
      <c r="F312">
        <v>0</v>
      </c>
      <c r="G312" t="s">
        <v>110</v>
      </c>
      <c r="H312" t="s">
        <v>84</v>
      </c>
      <c r="I312" t="s">
        <v>54</v>
      </c>
      <c r="J312" t="s">
        <v>141</v>
      </c>
      <c r="K312" t="s">
        <v>117</v>
      </c>
      <c r="L312" t="s">
        <v>40</v>
      </c>
      <c r="M312" t="s">
        <v>40</v>
      </c>
      <c r="N312">
        <v>4.25</v>
      </c>
      <c r="O312">
        <v>5.8</v>
      </c>
      <c r="P312">
        <v>16</v>
      </c>
      <c r="Q312">
        <v>81</v>
      </c>
      <c r="R312">
        <v>328</v>
      </c>
      <c r="S312">
        <v>0.58399999999999996</v>
      </c>
      <c r="T312">
        <v>0.58399999999999996</v>
      </c>
      <c r="U312">
        <v>39</v>
      </c>
      <c r="V312">
        <v>56</v>
      </c>
      <c r="W312">
        <v>66</v>
      </c>
      <c r="X312">
        <v>77</v>
      </c>
      <c r="Y312">
        <v>1.274</v>
      </c>
      <c r="Z312">
        <v>1.3169999999999999</v>
      </c>
      <c r="AA312">
        <v>0.48570000000000002</v>
      </c>
      <c r="AB312">
        <v>0.91239999999999999</v>
      </c>
      <c r="AC312">
        <v>16</v>
      </c>
    </row>
    <row r="313" spans="1:29" x14ac:dyDescent="0.25">
      <c r="A313">
        <v>103453</v>
      </c>
      <c r="B313">
        <v>54</v>
      </c>
      <c r="C313">
        <v>1</v>
      </c>
      <c r="D313" t="s">
        <v>41</v>
      </c>
      <c r="E313" t="s">
        <v>41</v>
      </c>
      <c r="F313">
        <v>0</v>
      </c>
      <c r="G313" t="s">
        <v>87</v>
      </c>
      <c r="H313" t="s">
        <v>51</v>
      </c>
      <c r="I313" t="s">
        <v>43</v>
      </c>
      <c r="J313" t="s">
        <v>132</v>
      </c>
      <c r="K313" t="s">
        <v>72</v>
      </c>
      <c r="L313" t="s">
        <v>40</v>
      </c>
      <c r="M313" t="s">
        <v>40</v>
      </c>
      <c r="N313" t="e">
        <v>#N/A</v>
      </c>
      <c r="O313" t="e">
        <v>#N/A</v>
      </c>
      <c r="P313">
        <v>32</v>
      </c>
      <c r="Q313">
        <v>44</v>
      </c>
      <c r="R313">
        <v>267</v>
      </c>
      <c r="S313">
        <v>0.66949999999999998</v>
      </c>
      <c r="T313">
        <v>0.66949999999999998</v>
      </c>
      <c r="U313">
        <v>52.5</v>
      </c>
      <c r="V313">
        <v>43.5</v>
      </c>
      <c r="W313">
        <v>78</v>
      </c>
      <c r="X313">
        <v>90</v>
      </c>
      <c r="Y313">
        <v>1.5859999999999901</v>
      </c>
      <c r="Z313">
        <v>1.661</v>
      </c>
      <c r="AA313">
        <v>0.83384999999999998</v>
      </c>
      <c r="AB313">
        <v>1.2640499999999999</v>
      </c>
      <c r="AC313">
        <v>32</v>
      </c>
    </row>
    <row r="314" spans="1:29" x14ac:dyDescent="0.25">
      <c r="A314">
        <v>410529</v>
      </c>
      <c r="B314">
        <v>46</v>
      </c>
      <c r="C314">
        <v>1</v>
      </c>
      <c r="D314" t="s">
        <v>41</v>
      </c>
      <c r="E314" t="s">
        <v>40</v>
      </c>
      <c r="F314">
        <v>0</v>
      </c>
      <c r="G314" t="s">
        <v>100</v>
      </c>
      <c r="H314" t="s">
        <v>49</v>
      </c>
      <c r="I314" t="s">
        <v>55</v>
      </c>
      <c r="J314" t="s">
        <v>78</v>
      </c>
      <c r="K314" t="s">
        <v>65</v>
      </c>
      <c r="L314" t="s">
        <v>40</v>
      </c>
      <c r="M314" t="s">
        <v>40</v>
      </c>
      <c r="N314">
        <v>3.3</v>
      </c>
      <c r="O314">
        <v>6.3</v>
      </c>
      <c r="P314">
        <v>46</v>
      </c>
      <c r="Q314">
        <v>80</v>
      </c>
      <c r="R314">
        <v>340</v>
      </c>
      <c r="S314">
        <v>0.71149999999999902</v>
      </c>
      <c r="T314">
        <v>0.71149999999999902</v>
      </c>
      <c r="U314">
        <v>90</v>
      </c>
      <c r="V314">
        <v>97</v>
      </c>
      <c r="W314">
        <v>126.5</v>
      </c>
      <c r="X314">
        <v>135.5</v>
      </c>
      <c r="Y314">
        <v>1.6139999999999901</v>
      </c>
      <c r="Z314">
        <v>1.6284999999999901</v>
      </c>
      <c r="AA314">
        <v>1.26475</v>
      </c>
      <c r="AB314">
        <v>1.2359</v>
      </c>
      <c r="AC314">
        <v>46</v>
      </c>
    </row>
    <row r="315" spans="1:29" x14ac:dyDescent="0.25">
      <c r="A315">
        <v>255398</v>
      </c>
      <c r="B315">
        <v>73</v>
      </c>
      <c r="C315">
        <v>2</v>
      </c>
      <c r="D315" t="s">
        <v>40</v>
      </c>
      <c r="E315" t="s">
        <v>41</v>
      </c>
      <c r="F315">
        <v>0</v>
      </c>
      <c r="G315" t="s">
        <v>61</v>
      </c>
      <c r="H315" t="s">
        <v>96</v>
      </c>
      <c r="I315" t="s">
        <v>55</v>
      </c>
      <c r="J315" t="s">
        <v>136</v>
      </c>
      <c r="K315" t="s">
        <v>101</v>
      </c>
      <c r="L315" t="s">
        <v>40</v>
      </c>
      <c r="M315" t="s">
        <v>41</v>
      </c>
      <c r="N315">
        <v>5.89</v>
      </c>
      <c r="O315">
        <v>8.8000000000000007</v>
      </c>
      <c r="P315">
        <v>0</v>
      </c>
      <c r="Q315">
        <v>60</v>
      </c>
      <c r="R315">
        <v>314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>
        <v>390150</v>
      </c>
      <c r="B316">
        <v>59</v>
      </c>
      <c r="C316">
        <v>2</v>
      </c>
      <c r="D316" t="s">
        <v>40</v>
      </c>
      <c r="E316" t="s">
        <v>40</v>
      </c>
      <c r="F316">
        <v>0</v>
      </c>
      <c r="G316" t="s">
        <v>87</v>
      </c>
      <c r="H316" t="s">
        <v>63</v>
      </c>
      <c r="I316" t="s">
        <v>72</v>
      </c>
      <c r="J316" t="s">
        <v>133</v>
      </c>
      <c r="K316" t="s">
        <v>102</v>
      </c>
      <c r="L316" t="s">
        <v>41</v>
      </c>
      <c r="M316" t="s">
        <v>40</v>
      </c>
      <c r="N316">
        <v>3.83</v>
      </c>
      <c r="O316">
        <v>5.7</v>
      </c>
      <c r="P316">
        <v>24</v>
      </c>
      <c r="Q316">
        <v>63</v>
      </c>
      <c r="R316">
        <v>404</v>
      </c>
      <c r="S316">
        <v>0.69</v>
      </c>
      <c r="T316">
        <v>0.69</v>
      </c>
      <c r="U316">
        <v>52.5</v>
      </c>
      <c r="V316">
        <v>47</v>
      </c>
      <c r="W316">
        <v>76.5</v>
      </c>
      <c r="X316">
        <v>71</v>
      </c>
      <c r="Y316">
        <v>1.6319999999999999</v>
      </c>
      <c r="Z316">
        <v>1.6655</v>
      </c>
      <c r="AA316">
        <v>1.0419</v>
      </c>
      <c r="AB316">
        <v>1.96305</v>
      </c>
      <c r="AC316">
        <v>24</v>
      </c>
    </row>
    <row r="317" spans="1:29" x14ac:dyDescent="0.25">
      <c r="A317">
        <v>316706</v>
      </c>
      <c r="B317">
        <v>61</v>
      </c>
      <c r="C317">
        <v>1</v>
      </c>
      <c r="D317" t="s">
        <v>41</v>
      </c>
      <c r="E317" t="s">
        <v>40</v>
      </c>
      <c r="F317">
        <v>0</v>
      </c>
      <c r="G317" t="s">
        <v>57</v>
      </c>
      <c r="H317" t="s">
        <v>72</v>
      </c>
      <c r="I317" t="s">
        <v>55</v>
      </c>
      <c r="J317" t="s">
        <v>71</v>
      </c>
      <c r="K317" t="s">
        <v>55</v>
      </c>
      <c r="L317" t="s">
        <v>41</v>
      </c>
      <c r="M317" t="s">
        <v>41</v>
      </c>
      <c r="N317">
        <v>3.7</v>
      </c>
      <c r="O317">
        <v>7.4</v>
      </c>
      <c r="P317">
        <v>18</v>
      </c>
      <c r="Q317">
        <v>78</v>
      </c>
      <c r="R317">
        <v>317</v>
      </c>
      <c r="S317">
        <v>0.82799999999999996</v>
      </c>
      <c r="T317">
        <v>0.82799999999999996</v>
      </c>
      <c r="U317">
        <v>52</v>
      </c>
      <c r="V317">
        <v>51</v>
      </c>
      <c r="W317">
        <v>63</v>
      </c>
      <c r="X317">
        <v>101</v>
      </c>
      <c r="Y317">
        <v>1.4139999999999999</v>
      </c>
      <c r="Z317">
        <v>1.5489999999999999</v>
      </c>
      <c r="AA317">
        <v>0.79139999999999999</v>
      </c>
      <c r="AB317">
        <v>1.6649</v>
      </c>
      <c r="AC317">
        <v>18</v>
      </c>
    </row>
    <row r="318" spans="1:29" x14ac:dyDescent="0.25">
      <c r="A318">
        <v>410277</v>
      </c>
      <c r="B318">
        <v>54</v>
      </c>
      <c r="C318">
        <v>1</v>
      </c>
      <c r="D318" t="s">
        <v>41</v>
      </c>
      <c r="E318" t="s">
        <v>41</v>
      </c>
      <c r="F318">
        <v>0</v>
      </c>
      <c r="G318" t="s">
        <v>124</v>
      </c>
      <c r="H318" t="s">
        <v>99</v>
      </c>
      <c r="I318" t="s">
        <v>55</v>
      </c>
      <c r="J318" t="s">
        <v>109</v>
      </c>
      <c r="K318" t="s">
        <v>43</v>
      </c>
      <c r="L318" t="s">
        <v>41</v>
      </c>
      <c r="M318" t="s">
        <v>41</v>
      </c>
      <c r="N318">
        <v>3.6</v>
      </c>
      <c r="O318">
        <v>7.3</v>
      </c>
      <c r="P318">
        <v>14</v>
      </c>
      <c r="Q318">
        <v>99</v>
      </c>
      <c r="R318">
        <v>581</v>
      </c>
      <c r="S318">
        <v>0.53649999999999998</v>
      </c>
      <c r="T318">
        <v>0.53649999999999998</v>
      </c>
      <c r="U318">
        <v>61.5</v>
      </c>
      <c r="V318">
        <v>70.5</v>
      </c>
      <c r="W318">
        <v>114.5</v>
      </c>
      <c r="X318">
        <v>110</v>
      </c>
      <c r="Y318">
        <v>1.54</v>
      </c>
      <c r="Z318">
        <v>1.6059999999999901</v>
      </c>
      <c r="AA318">
        <v>0.72829999999999995</v>
      </c>
      <c r="AB318">
        <v>1.5146999999999999</v>
      </c>
      <c r="AC318">
        <v>14</v>
      </c>
    </row>
    <row r="319" spans="1:29" x14ac:dyDescent="0.25">
      <c r="A319">
        <v>410605</v>
      </c>
      <c r="B319">
        <v>71</v>
      </c>
      <c r="C319">
        <v>2</v>
      </c>
      <c r="D319" t="s">
        <v>40</v>
      </c>
      <c r="E319" t="s">
        <v>40</v>
      </c>
      <c r="F319">
        <v>0</v>
      </c>
      <c r="G319" t="s">
        <v>133</v>
      </c>
      <c r="H319" t="s">
        <v>43</v>
      </c>
      <c r="I319" t="s">
        <v>183</v>
      </c>
      <c r="J319" t="s">
        <v>159</v>
      </c>
      <c r="K319" t="s">
        <v>76</v>
      </c>
      <c r="L319" t="s">
        <v>41</v>
      </c>
      <c r="M319" t="s">
        <v>41</v>
      </c>
      <c r="N319">
        <v>5.14</v>
      </c>
      <c r="O319">
        <v>13.2</v>
      </c>
      <c r="P319">
        <v>24</v>
      </c>
      <c r="Q319">
        <v>50</v>
      </c>
      <c r="R319">
        <v>430</v>
      </c>
      <c r="S319">
        <v>0.81699999999999995</v>
      </c>
      <c r="T319">
        <v>0.81699999999999995</v>
      </c>
      <c r="U319">
        <v>63</v>
      </c>
      <c r="V319">
        <v>57</v>
      </c>
      <c r="W319">
        <v>77</v>
      </c>
      <c r="X319">
        <v>95</v>
      </c>
      <c r="Y319">
        <v>1.3999999999999899</v>
      </c>
      <c r="Z319">
        <v>1.4684999999999999</v>
      </c>
      <c r="AA319">
        <v>1.46445</v>
      </c>
      <c r="AB319">
        <v>1.4891999999999901</v>
      </c>
      <c r="AC319">
        <v>24</v>
      </c>
    </row>
    <row r="320" spans="1:29" x14ac:dyDescent="0.25">
      <c r="A320">
        <v>410397</v>
      </c>
      <c r="B320">
        <v>65</v>
      </c>
      <c r="C320">
        <v>2</v>
      </c>
      <c r="D320" t="s">
        <v>41</v>
      </c>
      <c r="E320" t="s">
        <v>41</v>
      </c>
      <c r="F320">
        <v>0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s">
        <v>41</v>
      </c>
      <c r="M320" t="s">
        <v>40</v>
      </c>
      <c r="N320">
        <v>5.22</v>
      </c>
      <c r="O320">
        <v>5.8</v>
      </c>
      <c r="P320">
        <v>4</v>
      </c>
      <c r="Q320">
        <v>47</v>
      </c>
      <c r="R320">
        <v>320</v>
      </c>
      <c r="S320">
        <v>0.84299999999999997</v>
      </c>
      <c r="T320">
        <v>0.84299999999999997</v>
      </c>
      <c r="U320">
        <v>58</v>
      </c>
      <c r="V320">
        <v>49.5</v>
      </c>
      <c r="W320">
        <v>69</v>
      </c>
      <c r="X320">
        <v>70.5</v>
      </c>
      <c r="Y320">
        <v>1.4710000000000001</v>
      </c>
      <c r="Z320">
        <v>1.45549999999999</v>
      </c>
      <c r="AA320">
        <v>1.0204500000000001</v>
      </c>
      <c r="AB320">
        <v>1.18025</v>
      </c>
      <c r="AC320">
        <v>4</v>
      </c>
    </row>
    <row r="321" spans="1:29" x14ac:dyDescent="0.25">
      <c r="A321">
        <v>410666</v>
      </c>
      <c r="B321">
        <v>48</v>
      </c>
      <c r="C321">
        <v>1</v>
      </c>
      <c r="D321" t="s">
        <v>41</v>
      </c>
      <c r="E321" t="s">
        <v>41</v>
      </c>
      <c r="F321">
        <v>0</v>
      </c>
      <c r="G321" t="s">
        <v>88</v>
      </c>
      <c r="H321" t="s">
        <v>43</v>
      </c>
      <c r="I321" t="s">
        <v>72</v>
      </c>
      <c r="J321" t="s">
        <v>149</v>
      </c>
      <c r="K321" t="s">
        <v>122</v>
      </c>
      <c r="L321" t="s">
        <v>40</v>
      </c>
      <c r="M321" t="s">
        <v>41</v>
      </c>
      <c r="N321">
        <v>3.36</v>
      </c>
      <c r="O321">
        <v>4.4000000000000004</v>
      </c>
      <c r="P321">
        <v>12</v>
      </c>
      <c r="Q321">
        <v>84</v>
      </c>
      <c r="R321">
        <v>430</v>
      </c>
      <c r="S321">
        <v>0.627</v>
      </c>
      <c r="T321">
        <v>0.627</v>
      </c>
      <c r="U321">
        <v>57</v>
      </c>
      <c r="V321">
        <v>51.5</v>
      </c>
      <c r="W321">
        <v>92</v>
      </c>
      <c r="X321">
        <v>84</v>
      </c>
      <c r="Y321">
        <v>1.5725</v>
      </c>
      <c r="Z321">
        <v>1.6239999999999899</v>
      </c>
      <c r="AA321">
        <v>1.10375</v>
      </c>
      <c r="AB321">
        <v>1.1739999999999999</v>
      </c>
      <c r="AC321">
        <v>12</v>
      </c>
    </row>
    <row r="322" spans="1:29" x14ac:dyDescent="0.25">
      <c r="A322">
        <v>281210</v>
      </c>
      <c r="B322">
        <v>65</v>
      </c>
      <c r="C322">
        <v>2</v>
      </c>
      <c r="D322" t="s">
        <v>40</v>
      </c>
      <c r="E322" t="s">
        <v>41</v>
      </c>
      <c r="F322">
        <v>0</v>
      </c>
      <c r="G322" t="s">
        <v>47</v>
      </c>
      <c r="H322" t="s">
        <v>72</v>
      </c>
      <c r="I322" t="s">
        <v>85</v>
      </c>
      <c r="J322" t="s">
        <v>143</v>
      </c>
      <c r="K322" t="s">
        <v>69</v>
      </c>
      <c r="L322" t="s">
        <v>41</v>
      </c>
      <c r="M322" t="s">
        <v>40</v>
      </c>
      <c r="N322">
        <v>3.8</v>
      </c>
      <c r="O322">
        <v>6.5</v>
      </c>
      <c r="P322">
        <v>62</v>
      </c>
      <c r="Q322">
        <v>56</v>
      </c>
      <c r="R322">
        <v>249</v>
      </c>
      <c r="S322">
        <v>0.8125</v>
      </c>
      <c r="T322">
        <v>0.8125</v>
      </c>
      <c r="U322">
        <v>63.5</v>
      </c>
      <c r="V322">
        <v>71.5</v>
      </c>
      <c r="W322">
        <v>79</v>
      </c>
      <c r="X322">
        <v>103</v>
      </c>
      <c r="Y322">
        <v>1.48999999999999</v>
      </c>
      <c r="Z322">
        <v>1.4969999999999899</v>
      </c>
      <c r="AA322">
        <v>1.1360999999999899</v>
      </c>
      <c r="AB322">
        <v>1.24675</v>
      </c>
      <c r="AC322">
        <v>62</v>
      </c>
    </row>
    <row r="323" spans="1:29" x14ac:dyDescent="0.25">
      <c r="A323">
        <v>330779</v>
      </c>
      <c r="B323">
        <v>65</v>
      </c>
      <c r="C323">
        <v>1</v>
      </c>
      <c r="D323" t="s">
        <v>41</v>
      </c>
      <c r="E323" t="s">
        <v>41</v>
      </c>
      <c r="F323">
        <v>0</v>
      </c>
      <c r="G323" t="s">
        <v>53</v>
      </c>
      <c r="H323" t="s">
        <v>80</v>
      </c>
      <c r="I323" t="s">
        <v>85</v>
      </c>
      <c r="J323" t="s">
        <v>61</v>
      </c>
      <c r="K323" t="s">
        <v>66</v>
      </c>
      <c r="L323" t="s">
        <v>41</v>
      </c>
      <c r="M323" t="s">
        <v>40</v>
      </c>
      <c r="N323">
        <v>2.5499999999999998</v>
      </c>
      <c r="O323">
        <v>4.0999999999999996</v>
      </c>
      <c r="P323">
        <v>76</v>
      </c>
      <c r="Q323">
        <v>56</v>
      </c>
      <c r="R323">
        <v>245</v>
      </c>
      <c r="S323">
        <v>0.48</v>
      </c>
      <c r="T323">
        <v>0.48</v>
      </c>
      <c r="U323">
        <v>32</v>
      </c>
      <c r="V323">
        <v>50</v>
      </c>
      <c r="W323">
        <v>67</v>
      </c>
      <c r="X323">
        <v>75</v>
      </c>
      <c r="Y323">
        <v>1.631</v>
      </c>
      <c r="Z323">
        <v>1.593</v>
      </c>
      <c r="AA323">
        <v>0.94320000000000004</v>
      </c>
      <c r="AB323">
        <v>1.3591</v>
      </c>
      <c r="AC323">
        <v>76</v>
      </c>
    </row>
    <row r="324" spans="1:29" x14ac:dyDescent="0.25">
      <c r="A324">
        <v>240924</v>
      </c>
      <c r="B324">
        <v>69</v>
      </c>
      <c r="C324">
        <v>1</v>
      </c>
      <c r="D324" t="s">
        <v>41</v>
      </c>
      <c r="E324" t="s">
        <v>41</v>
      </c>
      <c r="F324">
        <v>0</v>
      </c>
      <c r="G324" t="s">
        <v>87</v>
      </c>
      <c r="H324" t="s">
        <v>72</v>
      </c>
      <c r="I324" t="s">
        <v>114</v>
      </c>
      <c r="J324" t="s">
        <v>78</v>
      </c>
      <c r="K324" t="s">
        <v>117</v>
      </c>
      <c r="L324" t="s">
        <v>41</v>
      </c>
      <c r="M324" t="s">
        <v>40</v>
      </c>
      <c r="N324">
        <v>2.12</v>
      </c>
      <c r="O324">
        <v>4.5999999999999996</v>
      </c>
      <c r="P324">
        <v>6</v>
      </c>
      <c r="Q324">
        <v>64</v>
      </c>
      <c r="R324">
        <v>286</v>
      </c>
      <c r="S324">
        <v>0.59650000000000003</v>
      </c>
      <c r="T324">
        <v>0.59650000000000003</v>
      </c>
      <c r="U324">
        <v>69.5</v>
      </c>
      <c r="V324">
        <v>64</v>
      </c>
      <c r="W324">
        <v>116.5</v>
      </c>
      <c r="X324">
        <v>113</v>
      </c>
      <c r="Y324">
        <v>1.4775</v>
      </c>
      <c r="Z324">
        <v>1.609</v>
      </c>
      <c r="AA324">
        <v>1.2339500000000001</v>
      </c>
      <c r="AB324">
        <v>1.85215</v>
      </c>
      <c r="AC324">
        <v>6</v>
      </c>
    </row>
    <row r="325" spans="1:29" x14ac:dyDescent="0.25">
      <c r="A325">
        <v>410596</v>
      </c>
      <c r="B325">
        <v>60</v>
      </c>
      <c r="C325">
        <v>1</v>
      </c>
      <c r="D325" t="s">
        <v>41</v>
      </c>
      <c r="E325" t="s">
        <v>40</v>
      </c>
      <c r="F325">
        <v>0</v>
      </c>
      <c r="G325" t="s">
        <v>88</v>
      </c>
      <c r="H325" t="s">
        <v>72</v>
      </c>
      <c r="I325" t="s">
        <v>51</v>
      </c>
      <c r="J325" t="s">
        <v>45</v>
      </c>
      <c r="K325" t="s">
        <v>117</v>
      </c>
      <c r="L325" t="s">
        <v>40</v>
      </c>
      <c r="M325" t="s">
        <v>40</v>
      </c>
      <c r="N325">
        <v>5.87</v>
      </c>
      <c r="O325">
        <v>5.4</v>
      </c>
      <c r="P325">
        <v>0</v>
      </c>
      <c r="Q325">
        <v>92</v>
      </c>
      <c r="R325">
        <v>370</v>
      </c>
      <c r="S325">
        <v>0.90849999999999997</v>
      </c>
      <c r="T325">
        <v>0.90849999999999997</v>
      </c>
      <c r="U325">
        <v>63</v>
      </c>
      <c r="V325">
        <v>56.5</v>
      </c>
      <c r="W325">
        <v>69</v>
      </c>
      <c r="X325">
        <v>82.5</v>
      </c>
      <c r="Y325">
        <v>1.4664999999999999</v>
      </c>
      <c r="Z325">
        <v>1.5509999999999999</v>
      </c>
      <c r="AA325">
        <v>0.84814999999999996</v>
      </c>
      <c r="AB325">
        <v>1.31715</v>
      </c>
      <c r="AC325">
        <v>0</v>
      </c>
    </row>
    <row r="326" spans="1:29" x14ac:dyDescent="0.25">
      <c r="A326">
        <v>250090</v>
      </c>
      <c r="B326">
        <v>65</v>
      </c>
      <c r="C326">
        <v>2</v>
      </c>
      <c r="D326" t="s">
        <v>40</v>
      </c>
      <c r="E326" t="s">
        <v>40</v>
      </c>
      <c r="F326">
        <v>0</v>
      </c>
      <c r="G326" t="s">
        <v>57</v>
      </c>
      <c r="H326" t="s">
        <v>66</v>
      </c>
      <c r="I326" t="s">
        <v>101</v>
      </c>
      <c r="J326" t="s">
        <v>99</v>
      </c>
      <c r="K326" t="s">
        <v>114</v>
      </c>
      <c r="L326" t="s">
        <v>40</v>
      </c>
      <c r="M326" t="s">
        <v>41</v>
      </c>
      <c r="N326">
        <v>3.35</v>
      </c>
      <c r="O326">
        <v>10.199999999999999</v>
      </c>
      <c r="P326">
        <v>10</v>
      </c>
      <c r="Q326">
        <v>39</v>
      </c>
      <c r="R326">
        <v>306</v>
      </c>
      <c r="S326">
        <v>0.88600000000000001</v>
      </c>
      <c r="T326">
        <v>0.88600000000000001</v>
      </c>
      <c r="U326">
        <v>53</v>
      </c>
      <c r="V326">
        <v>48</v>
      </c>
      <c r="W326">
        <v>59.5</v>
      </c>
      <c r="X326">
        <v>85</v>
      </c>
      <c r="Y326">
        <v>1.3159999999999901</v>
      </c>
      <c r="Z326">
        <v>1.34849999999999</v>
      </c>
      <c r="AA326">
        <v>0.87324999999999997</v>
      </c>
      <c r="AB326">
        <v>1.0213000000000001</v>
      </c>
      <c r="AC326">
        <v>10</v>
      </c>
    </row>
    <row r="327" spans="1:29" x14ac:dyDescent="0.25">
      <c r="A327">
        <v>410609</v>
      </c>
      <c r="B327">
        <v>58</v>
      </c>
      <c r="C327">
        <v>2</v>
      </c>
      <c r="D327" t="s">
        <v>40</v>
      </c>
      <c r="E327" t="s">
        <v>40</v>
      </c>
      <c r="F327">
        <v>0</v>
      </c>
      <c r="G327" t="s">
        <v>53</v>
      </c>
      <c r="H327" t="s">
        <v>80</v>
      </c>
      <c r="I327" t="s">
        <v>55</v>
      </c>
      <c r="J327" t="s">
        <v>91</v>
      </c>
      <c r="K327" t="s">
        <v>84</v>
      </c>
      <c r="L327" t="s">
        <v>41</v>
      </c>
      <c r="M327" t="s">
        <v>41</v>
      </c>
      <c r="N327">
        <v>3.73</v>
      </c>
      <c r="O327">
        <v>5.6</v>
      </c>
      <c r="P327">
        <v>0</v>
      </c>
      <c r="Q327">
        <v>53</v>
      </c>
      <c r="R327">
        <v>376</v>
      </c>
      <c r="S327">
        <v>0.72599999999999998</v>
      </c>
      <c r="T327">
        <v>0.72599999999999998</v>
      </c>
      <c r="U327">
        <v>59</v>
      </c>
      <c r="V327">
        <v>63</v>
      </c>
      <c r="W327">
        <v>82</v>
      </c>
      <c r="X327">
        <v>98</v>
      </c>
      <c r="Y327">
        <v>1.5529999999999999</v>
      </c>
      <c r="Z327">
        <v>1.56</v>
      </c>
      <c r="AA327">
        <v>1.1584000000000001</v>
      </c>
      <c r="AB327">
        <v>1.5468</v>
      </c>
      <c r="AC327">
        <v>0</v>
      </c>
    </row>
    <row r="328" spans="1:29" x14ac:dyDescent="0.25">
      <c r="A328">
        <v>410351</v>
      </c>
      <c r="B328">
        <v>31</v>
      </c>
      <c r="C328">
        <v>2</v>
      </c>
      <c r="D328" t="s">
        <v>40</v>
      </c>
      <c r="E328" t="s">
        <v>41</v>
      </c>
      <c r="F328">
        <v>0</v>
      </c>
      <c r="G328" t="s">
        <v>98</v>
      </c>
      <c r="H328" t="s">
        <v>92</v>
      </c>
      <c r="I328" t="s">
        <v>55</v>
      </c>
      <c r="J328" t="s">
        <v>75</v>
      </c>
      <c r="K328" t="s">
        <v>101</v>
      </c>
      <c r="L328" t="s">
        <v>41</v>
      </c>
      <c r="M328" t="s">
        <v>40</v>
      </c>
      <c r="N328">
        <v>6.15</v>
      </c>
      <c r="O328">
        <v>11.8</v>
      </c>
      <c r="P328">
        <v>0</v>
      </c>
      <c r="Q328">
        <v>81</v>
      </c>
      <c r="R328">
        <v>619</v>
      </c>
      <c r="S328">
        <v>0.59249999999999903</v>
      </c>
      <c r="T328">
        <v>0.59249999999999903</v>
      </c>
      <c r="U328">
        <v>57.5</v>
      </c>
      <c r="V328">
        <v>50.5</v>
      </c>
      <c r="W328">
        <v>99.5</v>
      </c>
      <c r="X328">
        <v>114.5</v>
      </c>
      <c r="Y328">
        <v>1.55049999999999</v>
      </c>
      <c r="Z328">
        <v>1.6679999999999899</v>
      </c>
      <c r="AA328">
        <v>1.3546499999999999</v>
      </c>
      <c r="AB328">
        <v>2.0397500000000002</v>
      </c>
      <c r="AC328">
        <v>0</v>
      </c>
    </row>
    <row r="329" spans="1:29" x14ac:dyDescent="0.25">
      <c r="A329">
        <v>332206</v>
      </c>
      <c r="B329">
        <v>60</v>
      </c>
      <c r="C329">
        <v>2</v>
      </c>
      <c r="D329" t="s">
        <v>40</v>
      </c>
      <c r="E329" t="s">
        <v>40</v>
      </c>
      <c r="F329">
        <v>0</v>
      </c>
      <c r="G329" t="s">
        <v>137</v>
      </c>
      <c r="H329" t="s">
        <v>67</v>
      </c>
      <c r="I329" t="s">
        <v>51</v>
      </c>
      <c r="J329" t="s">
        <v>82</v>
      </c>
      <c r="K329" t="s">
        <v>69</v>
      </c>
      <c r="L329" t="s">
        <v>40</v>
      </c>
      <c r="M329" t="s">
        <v>40</v>
      </c>
      <c r="N329">
        <v>6.42</v>
      </c>
      <c r="O329">
        <v>4.9000000000000004</v>
      </c>
      <c r="P329">
        <v>0</v>
      </c>
      <c r="Q329">
        <v>52</v>
      </c>
      <c r="R329">
        <v>277</v>
      </c>
      <c r="S329">
        <v>0.81099999999999905</v>
      </c>
      <c r="T329">
        <v>0.81099999999999905</v>
      </c>
      <c r="U329">
        <v>58.5</v>
      </c>
      <c r="V329">
        <v>51</v>
      </c>
      <c r="W329">
        <v>72</v>
      </c>
      <c r="X329">
        <v>84.5</v>
      </c>
      <c r="Y329">
        <v>1.5565</v>
      </c>
      <c r="Z329">
        <v>1.5569999999999999</v>
      </c>
      <c r="AA329">
        <v>0.96524999999999905</v>
      </c>
      <c r="AB329">
        <v>1.2005999999999999</v>
      </c>
      <c r="AC329">
        <v>0</v>
      </c>
    </row>
    <row r="330" spans="1:29" x14ac:dyDescent="0.25">
      <c r="A330">
        <v>374311</v>
      </c>
      <c r="B330">
        <v>74</v>
      </c>
      <c r="C330">
        <v>2</v>
      </c>
      <c r="D330" t="s">
        <v>40</v>
      </c>
      <c r="E330" t="s">
        <v>41</v>
      </c>
      <c r="F330">
        <v>0</v>
      </c>
      <c r="G330" t="s">
        <v>143</v>
      </c>
      <c r="H330" t="s">
        <v>63</v>
      </c>
      <c r="I330" t="s">
        <v>51</v>
      </c>
      <c r="J330" t="s">
        <v>68</v>
      </c>
      <c r="K330" t="s">
        <v>49</v>
      </c>
      <c r="L330" t="s">
        <v>41</v>
      </c>
      <c r="M330" t="s">
        <v>41</v>
      </c>
      <c r="N330">
        <v>2.63</v>
      </c>
      <c r="O330">
        <v>6.3</v>
      </c>
      <c r="P330">
        <v>36</v>
      </c>
      <c r="Q330">
        <v>60</v>
      </c>
      <c r="R330">
        <v>366</v>
      </c>
      <c r="S330">
        <v>0</v>
      </c>
      <c r="T330">
        <v>0</v>
      </c>
      <c r="U330">
        <v>0</v>
      </c>
      <c r="V330">
        <v>0</v>
      </c>
      <c r="W330">
        <v>53</v>
      </c>
      <c r="X330">
        <v>0</v>
      </c>
      <c r="Y330">
        <v>0.872</v>
      </c>
      <c r="Z330">
        <v>1.266</v>
      </c>
      <c r="AA330">
        <v>0.61739999999999995</v>
      </c>
      <c r="AB330">
        <v>1.575</v>
      </c>
      <c r="AC330">
        <v>36</v>
      </c>
    </row>
    <row r="331" spans="1:29" x14ac:dyDescent="0.25">
      <c r="A331">
        <v>132099</v>
      </c>
      <c r="B331">
        <v>74</v>
      </c>
      <c r="C331">
        <v>2</v>
      </c>
      <c r="D331" t="s">
        <v>41</v>
      </c>
      <c r="E331" t="s">
        <v>41</v>
      </c>
      <c r="F331">
        <v>0</v>
      </c>
      <c r="G331" t="s">
        <v>184</v>
      </c>
      <c r="H331" t="s">
        <v>55</v>
      </c>
      <c r="I331" t="s">
        <v>55</v>
      </c>
      <c r="J331" t="s">
        <v>68</v>
      </c>
      <c r="K331" t="s">
        <v>74</v>
      </c>
      <c r="L331" t="s">
        <v>40</v>
      </c>
      <c r="M331" t="s">
        <v>41</v>
      </c>
      <c r="N331">
        <v>5.04</v>
      </c>
      <c r="O331">
        <v>4.5999999999999996</v>
      </c>
      <c r="P331">
        <v>72</v>
      </c>
      <c r="Q331">
        <v>75</v>
      </c>
      <c r="R331">
        <v>221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72</v>
      </c>
    </row>
    <row r="332" spans="1:29" x14ac:dyDescent="0.25">
      <c r="A332">
        <v>152017</v>
      </c>
      <c r="B332">
        <v>68</v>
      </c>
      <c r="C332">
        <v>2</v>
      </c>
      <c r="D332" t="s">
        <v>40</v>
      </c>
      <c r="E332" t="s">
        <v>40</v>
      </c>
      <c r="F332">
        <v>0</v>
      </c>
      <c r="G332" t="s">
        <v>159</v>
      </c>
      <c r="H332" t="s">
        <v>80</v>
      </c>
      <c r="I332" t="s">
        <v>95</v>
      </c>
      <c r="J332" t="s">
        <v>50</v>
      </c>
      <c r="K332" t="s">
        <v>85</v>
      </c>
      <c r="L332" t="s">
        <v>41</v>
      </c>
      <c r="M332" t="s">
        <v>41</v>
      </c>
      <c r="N332">
        <v>3.39</v>
      </c>
      <c r="O332">
        <v>7.2</v>
      </c>
      <c r="P332">
        <v>10</v>
      </c>
      <c r="Q332">
        <v>72</v>
      </c>
      <c r="R332">
        <v>372</v>
      </c>
      <c r="S332">
        <v>0.67249999999999999</v>
      </c>
      <c r="T332">
        <v>0.67249999999999999</v>
      </c>
      <c r="U332">
        <v>64</v>
      </c>
      <c r="V332">
        <v>69</v>
      </c>
      <c r="W332">
        <v>98.5</v>
      </c>
      <c r="X332">
        <v>122</v>
      </c>
      <c r="Y332">
        <v>1.5255000000000001</v>
      </c>
      <c r="Z332">
        <v>1.5559999999999901</v>
      </c>
      <c r="AA332">
        <v>0.93394999999999995</v>
      </c>
      <c r="AB332">
        <v>1.4753499999999999</v>
      </c>
      <c r="AC332">
        <v>10</v>
      </c>
    </row>
    <row r="333" spans="1:29" x14ac:dyDescent="0.25">
      <c r="A333">
        <v>410677</v>
      </c>
      <c r="B333">
        <v>73</v>
      </c>
      <c r="C333">
        <v>2</v>
      </c>
      <c r="D333" t="s">
        <v>40</v>
      </c>
      <c r="E333" t="s">
        <v>40</v>
      </c>
      <c r="F333">
        <v>0</v>
      </c>
      <c r="G333" t="s">
        <v>47</v>
      </c>
      <c r="H333" t="s">
        <v>63</v>
      </c>
      <c r="I333" t="s">
        <v>70</v>
      </c>
      <c r="J333" t="s">
        <v>135</v>
      </c>
      <c r="K333" t="s">
        <v>54</v>
      </c>
      <c r="L333" t="s">
        <v>41</v>
      </c>
      <c r="M333" t="s">
        <v>40</v>
      </c>
      <c r="N333">
        <v>6.68</v>
      </c>
      <c r="O333">
        <v>5.9</v>
      </c>
      <c r="P333">
        <v>0</v>
      </c>
      <c r="Q333">
        <v>56</v>
      </c>
      <c r="R333">
        <v>459</v>
      </c>
      <c r="S333">
        <v>0.63849999999999996</v>
      </c>
      <c r="T333">
        <v>0.63849999999999996</v>
      </c>
      <c r="U333">
        <v>54</v>
      </c>
      <c r="V333">
        <v>53.5</v>
      </c>
      <c r="W333">
        <v>86</v>
      </c>
      <c r="X333">
        <v>91</v>
      </c>
      <c r="Y333">
        <v>1.5309999999999999</v>
      </c>
      <c r="Z333">
        <v>1.5629999999999999</v>
      </c>
      <c r="AA333">
        <v>0.7127</v>
      </c>
      <c r="AB333">
        <v>1.1319999999999999</v>
      </c>
      <c r="AC333">
        <v>0</v>
      </c>
    </row>
    <row r="334" spans="1:29" x14ac:dyDescent="0.25">
      <c r="A334">
        <v>410406</v>
      </c>
      <c r="B334">
        <v>71</v>
      </c>
      <c r="C334">
        <v>2</v>
      </c>
      <c r="D334" t="s">
        <v>40</v>
      </c>
      <c r="E334" t="s">
        <v>41</v>
      </c>
      <c r="F334">
        <v>0</v>
      </c>
      <c r="G334" t="s">
        <v>61</v>
      </c>
      <c r="H334" t="s">
        <v>74</v>
      </c>
      <c r="I334" t="s">
        <v>51</v>
      </c>
      <c r="J334" t="s">
        <v>109</v>
      </c>
      <c r="K334" t="s">
        <v>69</v>
      </c>
      <c r="L334" t="s">
        <v>41</v>
      </c>
      <c r="M334" t="s">
        <v>41</v>
      </c>
      <c r="N334">
        <v>3.75</v>
      </c>
      <c r="O334">
        <v>7</v>
      </c>
      <c r="P334">
        <v>0</v>
      </c>
      <c r="Q334">
        <v>49</v>
      </c>
      <c r="R334">
        <v>254</v>
      </c>
      <c r="S334">
        <v>0.56749999999999901</v>
      </c>
      <c r="T334">
        <v>0.56749999999999901</v>
      </c>
      <c r="U334">
        <v>65.5</v>
      </c>
      <c r="V334">
        <v>75</v>
      </c>
      <c r="W334">
        <v>115</v>
      </c>
      <c r="X334">
        <v>118</v>
      </c>
      <c r="Y334">
        <v>1.5029999999999999</v>
      </c>
      <c r="Z334">
        <v>1.56099999999999</v>
      </c>
      <c r="AA334">
        <v>1.0904499999999999</v>
      </c>
      <c r="AB334">
        <v>1.5613999999999899</v>
      </c>
      <c r="AC334">
        <v>0</v>
      </c>
    </row>
    <row r="335" spans="1:29" x14ac:dyDescent="0.25">
      <c r="A335">
        <v>255003</v>
      </c>
      <c r="B335">
        <v>57</v>
      </c>
      <c r="C335">
        <v>2</v>
      </c>
      <c r="D335" t="s">
        <v>40</v>
      </c>
      <c r="E335" t="s">
        <v>41</v>
      </c>
      <c r="F335">
        <v>0</v>
      </c>
      <c r="G335" t="s">
        <v>57</v>
      </c>
      <c r="H335" t="s">
        <v>81</v>
      </c>
      <c r="I335" t="s">
        <v>51</v>
      </c>
      <c r="J335" t="s">
        <v>97</v>
      </c>
      <c r="K335" t="s">
        <v>108</v>
      </c>
      <c r="L335" t="s">
        <v>41</v>
      </c>
      <c r="M335" t="s">
        <v>40</v>
      </c>
      <c r="N335">
        <v>3.67</v>
      </c>
      <c r="O335">
        <v>8.1999999999999993</v>
      </c>
      <c r="P335">
        <v>52</v>
      </c>
      <c r="Q335">
        <v>80</v>
      </c>
      <c r="R335">
        <v>326</v>
      </c>
      <c r="S335">
        <v>0.5605</v>
      </c>
      <c r="T335">
        <v>0.5605</v>
      </c>
      <c r="U335">
        <v>63.5</v>
      </c>
      <c r="V335">
        <v>58.5</v>
      </c>
      <c r="W335">
        <v>114.5</v>
      </c>
      <c r="X335">
        <v>134</v>
      </c>
      <c r="Y335">
        <v>1.5615000000000001</v>
      </c>
      <c r="Z335">
        <v>1.625</v>
      </c>
      <c r="AA335">
        <v>0.860849999999999</v>
      </c>
      <c r="AB335">
        <v>1.2134</v>
      </c>
      <c r="AC335">
        <v>52</v>
      </c>
    </row>
    <row r="336" spans="1:29" x14ac:dyDescent="0.25">
      <c r="A336">
        <v>276439</v>
      </c>
      <c r="B336">
        <v>59</v>
      </c>
      <c r="C336">
        <v>1</v>
      </c>
      <c r="D336" t="s">
        <v>41</v>
      </c>
      <c r="E336" t="s">
        <v>41</v>
      </c>
      <c r="F336">
        <v>0</v>
      </c>
      <c r="G336" t="e">
        <v>#N/A</v>
      </c>
      <c r="H336" t="e">
        <v>#N/A</v>
      </c>
      <c r="I336" t="s">
        <v>108</v>
      </c>
      <c r="J336" t="e">
        <v>#N/A</v>
      </c>
      <c r="K336" t="e">
        <v>#N/A</v>
      </c>
      <c r="L336" t="s">
        <v>40</v>
      </c>
      <c r="M336" t="s">
        <v>41</v>
      </c>
      <c r="N336">
        <v>3.14</v>
      </c>
      <c r="O336">
        <v>5.3</v>
      </c>
      <c r="P336">
        <v>60</v>
      </c>
      <c r="Q336">
        <v>73</v>
      </c>
      <c r="R336">
        <v>262</v>
      </c>
      <c r="S336">
        <v>0.73049999999999904</v>
      </c>
      <c r="T336">
        <v>0.73049999999999904</v>
      </c>
      <c r="U336">
        <v>71</v>
      </c>
      <c r="V336">
        <v>82.5</v>
      </c>
      <c r="W336">
        <v>98</v>
      </c>
      <c r="X336">
        <v>99</v>
      </c>
      <c r="Y336">
        <v>1.6459999999999999</v>
      </c>
      <c r="Z336">
        <v>1.65899999999999</v>
      </c>
      <c r="AA336">
        <v>1.46095</v>
      </c>
      <c r="AB336">
        <v>1.3688</v>
      </c>
      <c r="AC336">
        <v>60</v>
      </c>
    </row>
    <row r="337" spans="1:29" x14ac:dyDescent="0.25">
      <c r="A337">
        <v>410665</v>
      </c>
      <c r="B337">
        <v>46</v>
      </c>
      <c r="C337">
        <v>1</v>
      </c>
      <c r="D337" t="s">
        <v>41</v>
      </c>
      <c r="E337" t="s">
        <v>41</v>
      </c>
      <c r="F337">
        <v>0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s">
        <v>41</v>
      </c>
      <c r="M337" t="s">
        <v>41</v>
      </c>
      <c r="N337">
        <v>5.81</v>
      </c>
      <c r="O337">
        <v>4.8</v>
      </c>
      <c r="P337">
        <v>0</v>
      </c>
      <c r="Q337">
        <v>83</v>
      </c>
      <c r="R337">
        <v>504</v>
      </c>
      <c r="S337">
        <v>0.69850000000000001</v>
      </c>
      <c r="T337">
        <v>0.69850000000000001</v>
      </c>
      <c r="U337">
        <v>63.5</v>
      </c>
      <c r="V337">
        <v>62</v>
      </c>
      <c r="W337">
        <v>92</v>
      </c>
      <c r="X337">
        <v>97.5</v>
      </c>
      <c r="Y337">
        <v>1.591</v>
      </c>
      <c r="Z337">
        <v>1.64749999999999</v>
      </c>
      <c r="AA337">
        <v>0.81269999999999998</v>
      </c>
      <c r="AB337">
        <v>1.0470999999999899</v>
      </c>
      <c r="AC337">
        <v>0</v>
      </c>
    </row>
    <row r="338" spans="1:29" x14ac:dyDescent="0.25">
      <c r="A338">
        <v>386605</v>
      </c>
      <c r="B338">
        <v>57</v>
      </c>
      <c r="C338">
        <v>2</v>
      </c>
      <c r="D338" t="s">
        <v>40</v>
      </c>
      <c r="E338" t="s">
        <v>40</v>
      </c>
      <c r="F338">
        <v>0</v>
      </c>
      <c r="G338" t="s">
        <v>47</v>
      </c>
      <c r="H338" t="s">
        <v>101</v>
      </c>
      <c r="I338" t="s">
        <v>85</v>
      </c>
      <c r="J338" t="s">
        <v>185</v>
      </c>
      <c r="K338" t="s">
        <v>76</v>
      </c>
      <c r="L338" t="s">
        <v>40</v>
      </c>
      <c r="M338" t="s">
        <v>41</v>
      </c>
      <c r="N338">
        <v>2.9</v>
      </c>
      <c r="O338">
        <v>5.8</v>
      </c>
      <c r="P338">
        <v>48</v>
      </c>
      <c r="Q338">
        <v>54</v>
      </c>
      <c r="R338">
        <v>241</v>
      </c>
      <c r="S338">
        <v>1.0589999999999899</v>
      </c>
      <c r="T338">
        <v>1.0589999999999899</v>
      </c>
      <c r="U338">
        <v>83.5</v>
      </c>
      <c r="V338">
        <v>67.5</v>
      </c>
      <c r="W338">
        <v>79.5</v>
      </c>
      <c r="X338">
        <v>109.5</v>
      </c>
      <c r="Y338">
        <v>1.60449999999999</v>
      </c>
      <c r="Z338">
        <v>1.6384999999999901</v>
      </c>
      <c r="AA338">
        <v>0.93279999999999996</v>
      </c>
      <c r="AB338">
        <v>1.55355</v>
      </c>
      <c r="AC338">
        <v>48</v>
      </c>
    </row>
    <row r="339" spans="1:29" x14ac:dyDescent="0.25">
      <c r="A339">
        <v>410670</v>
      </c>
      <c r="B339">
        <v>64</v>
      </c>
      <c r="C339">
        <v>2</v>
      </c>
      <c r="D339" t="s">
        <v>40</v>
      </c>
      <c r="E339" t="s">
        <v>40</v>
      </c>
      <c r="F339">
        <v>0</v>
      </c>
      <c r="G339" t="s">
        <v>87</v>
      </c>
      <c r="H339" t="s">
        <v>95</v>
      </c>
      <c r="I339" t="s">
        <v>70</v>
      </c>
      <c r="J339" t="s">
        <v>107</v>
      </c>
      <c r="K339" t="s">
        <v>122</v>
      </c>
      <c r="L339" t="s">
        <v>41</v>
      </c>
      <c r="M339" t="s">
        <v>40</v>
      </c>
      <c r="N339">
        <v>5.67</v>
      </c>
      <c r="O339">
        <v>3.9</v>
      </c>
      <c r="P339">
        <v>10</v>
      </c>
      <c r="Q339">
        <v>54</v>
      </c>
      <c r="R339">
        <v>279</v>
      </c>
      <c r="S339">
        <v>0.60549999999999904</v>
      </c>
      <c r="T339">
        <v>0.60549999999999904</v>
      </c>
      <c r="U339">
        <v>54.5</v>
      </c>
      <c r="V339">
        <v>49</v>
      </c>
      <c r="W339">
        <v>91</v>
      </c>
      <c r="X339">
        <v>92</v>
      </c>
      <c r="Y339">
        <v>1.611</v>
      </c>
      <c r="Z339">
        <v>1.5645</v>
      </c>
      <c r="AA339">
        <v>1.0175000000000001</v>
      </c>
      <c r="AB339">
        <v>1.3082499999999899</v>
      </c>
      <c r="AC339">
        <v>10</v>
      </c>
    </row>
    <row r="340" spans="1:29" x14ac:dyDescent="0.25">
      <c r="A340">
        <v>410741</v>
      </c>
      <c r="B340">
        <v>63</v>
      </c>
      <c r="C340">
        <v>1</v>
      </c>
      <c r="D340" t="s">
        <v>41</v>
      </c>
      <c r="E340" t="s">
        <v>41</v>
      </c>
      <c r="F340">
        <v>0</v>
      </c>
      <c r="G340" t="s">
        <v>53</v>
      </c>
      <c r="H340" t="s">
        <v>76</v>
      </c>
      <c r="I340" t="s">
        <v>101</v>
      </c>
      <c r="J340" t="s">
        <v>50</v>
      </c>
      <c r="K340" t="s">
        <v>55</v>
      </c>
      <c r="L340" t="s">
        <v>41</v>
      </c>
      <c r="M340" t="s">
        <v>40</v>
      </c>
      <c r="N340">
        <v>3.98</v>
      </c>
      <c r="O340">
        <v>4.8</v>
      </c>
      <c r="P340">
        <v>10</v>
      </c>
      <c r="Q340">
        <v>73</v>
      </c>
      <c r="R340">
        <v>365</v>
      </c>
      <c r="S340">
        <v>0.72199999999999998</v>
      </c>
      <c r="T340">
        <v>0.72199999999999998</v>
      </c>
      <c r="U340">
        <v>68</v>
      </c>
      <c r="V340">
        <v>67</v>
      </c>
      <c r="W340">
        <v>95.5</v>
      </c>
      <c r="X340">
        <v>107.5</v>
      </c>
      <c r="Y340">
        <v>1.60649999999999</v>
      </c>
      <c r="Z340">
        <v>1.6204999999999901</v>
      </c>
      <c r="AA340">
        <v>1.3697999999999999</v>
      </c>
      <c r="AB340">
        <v>1.157</v>
      </c>
      <c r="AC340">
        <v>10</v>
      </c>
    </row>
    <row r="341" spans="1:29" x14ac:dyDescent="0.25">
      <c r="A341">
        <v>389624</v>
      </c>
      <c r="B341">
        <v>50</v>
      </c>
      <c r="C341">
        <v>1</v>
      </c>
      <c r="D341" t="s">
        <v>40</v>
      </c>
      <c r="E341" t="s">
        <v>41</v>
      </c>
      <c r="F341">
        <v>0</v>
      </c>
      <c r="G341" t="s">
        <v>126</v>
      </c>
      <c r="H341" t="s">
        <v>72</v>
      </c>
      <c r="I341" t="s">
        <v>128</v>
      </c>
      <c r="J341" t="s">
        <v>106</v>
      </c>
      <c r="K341" t="s">
        <v>108</v>
      </c>
      <c r="L341" t="s">
        <v>40</v>
      </c>
      <c r="M341" t="s">
        <v>41</v>
      </c>
      <c r="N341">
        <v>3.55</v>
      </c>
      <c r="O341">
        <v>5</v>
      </c>
      <c r="P341">
        <v>90</v>
      </c>
      <c r="Q341">
        <v>72</v>
      </c>
      <c r="R341">
        <v>293</v>
      </c>
      <c r="S341">
        <v>0.67949999999999899</v>
      </c>
      <c r="T341">
        <v>0.67949999999999899</v>
      </c>
      <c r="U341">
        <v>65</v>
      </c>
      <c r="V341">
        <v>63</v>
      </c>
      <c r="W341">
        <v>95.5</v>
      </c>
      <c r="X341">
        <v>95.5</v>
      </c>
      <c r="Y341">
        <v>1.6319999999999999</v>
      </c>
      <c r="Z341">
        <v>1.68599999999999</v>
      </c>
      <c r="AA341">
        <v>1.1944999999999999</v>
      </c>
      <c r="AB341">
        <v>1.4438</v>
      </c>
      <c r="AC341">
        <v>90</v>
      </c>
    </row>
    <row r="342" spans="1:29" x14ac:dyDescent="0.25">
      <c r="A342">
        <v>277595</v>
      </c>
      <c r="B342">
        <v>62</v>
      </c>
      <c r="C342">
        <v>2</v>
      </c>
      <c r="D342" t="s">
        <v>41</v>
      </c>
      <c r="E342" t="s">
        <v>40</v>
      </c>
      <c r="F342">
        <v>0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s">
        <v>40</v>
      </c>
      <c r="M342" t="s">
        <v>40</v>
      </c>
      <c r="N342">
        <v>4.12</v>
      </c>
      <c r="O342">
        <v>5.0999999999999996</v>
      </c>
      <c r="P342">
        <v>24</v>
      </c>
      <c r="Q342">
        <v>82</v>
      </c>
      <c r="R342">
        <v>248</v>
      </c>
      <c r="S342">
        <v>0.69950000000000001</v>
      </c>
      <c r="T342">
        <v>0.69950000000000001</v>
      </c>
      <c r="U342">
        <v>65</v>
      </c>
      <c r="V342">
        <v>69.5</v>
      </c>
      <c r="W342">
        <v>93.5</v>
      </c>
      <c r="X342">
        <v>98</v>
      </c>
      <c r="Y342">
        <v>1.5014999999999901</v>
      </c>
      <c r="Z342">
        <v>1.5285</v>
      </c>
      <c r="AA342">
        <v>0.76599999999999902</v>
      </c>
      <c r="AB342">
        <v>0.97685</v>
      </c>
      <c r="AC342">
        <v>24</v>
      </c>
    </row>
    <row r="343" spans="1:29" x14ac:dyDescent="0.25">
      <c r="A343">
        <v>323822</v>
      </c>
      <c r="B343">
        <v>64</v>
      </c>
      <c r="C343">
        <v>1</v>
      </c>
      <c r="D343" t="s">
        <v>41</v>
      </c>
      <c r="E343" t="s">
        <v>41</v>
      </c>
      <c r="F343">
        <v>0</v>
      </c>
      <c r="G343" t="s">
        <v>100</v>
      </c>
      <c r="H343" t="s">
        <v>108</v>
      </c>
      <c r="I343" t="s">
        <v>65</v>
      </c>
      <c r="J343" t="s">
        <v>129</v>
      </c>
      <c r="K343" t="s">
        <v>43</v>
      </c>
      <c r="L343" t="s">
        <v>40</v>
      </c>
      <c r="M343" t="s">
        <v>40</v>
      </c>
      <c r="N343">
        <v>5</v>
      </c>
      <c r="O343">
        <v>5.5</v>
      </c>
      <c r="P343">
        <v>26</v>
      </c>
      <c r="Q343">
        <v>55</v>
      </c>
      <c r="R343">
        <v>266</v>
      </c>
      <c r="S343">
        <v>0.54299999999999904</v>
      </c>
      <c r="T343">
        <v>0.54299999999999904</v>
      </c>
      <c r="U343">
        <v>58</v>
      </c>
      <c r="V343">
        <v>62</v>
      </c>
      <c r="W343">
        <v>107</v>
      </c>
      <c r="X343">
        <v>80</v>
      </c>
      <c r="Y343">
        <v>1.50849999999999</v>
      </c>
      <c r="Z343">
        <v>1.583</v>
      </c>
      <c r="AA343">
        <v>0.52964999999999995</v>
      </c>
      <c r="AB343">
        <v>1.1689000000000001</v>
      </c>
      <c r="AC343">
        <v>26</v>
      </c>
    </row>
    <row r="344" spans="1:29" x14ac:dyDescent="0.25">
      <c r="A344">
        <v>410672</v>
      </c>
      <c r="B344">
        <v>82</v>
      </c>
      <c r="C344">
        <v>1</v>
      </c>
      <c r="D344" t="s">
        <v>41</v>
      </c>
      <c r="E344" t="s">
        <v>41</v>
      </c>
      <c r="F344">
        <v>0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s">
        <v>40</v>
      </c>
      <c r="M344" t="s">
        <v>41</v>
      </c>
      <c r="N344">
        <v>3.2</v>
      </c>
      <c r="O344">
        <v>5.5</v>
      </c>
      <c r="P344">
        <v>36</v>
      </c>
      <c r="Q344">
        <v>97</v>
      </c>
      <c r="R344">
        <v>335</v>
      </c>
      <c r="S344">
        <v>0.52649999999999897</v>
      </c>
      <c r="T344">
        <v>0.52649999999999897</v>
      </c>
      <c r="U344">
        <v>49.5</v>
      </c>
      <c r="V344">
        <v>52</v>
      </c>
      <c r="W344">
        <v>95</v>
      </c>
      <c r="X344">
        <v>85.5</v>
      </c>
      <c r="Y344">
        <v>1.39499999999999</v>
      </c>
      <c r="Z344">
        <v>1.47999999999999</v>
      </c>
      <c r="AA344">
        <v>0.76219999999999999</v>
      </c>
      <c r="AB344">
        <v>1.0310999999999999</v>
      </c>
      <c r="AC344">
        <v>36</v>
      </c>
    </row>
    <row r="345" spans="1:29" x14ac:dyDescent="0.25">
      <c r="A345">
        <v>214185</v>
      </c>
      <c r="B345">
        <v>69</v>
      </c>
      <c r="C345">
        <v>1</v>
      </c>
      <c r="D345" t="s">
        <v>41</v>
      </c>
      <c r="E345" t="s">
        <v>41</v>
      </c>
      <c r="F345">
        <v>0</v>
      </c>
      <c r="G345" t="s">
        <v>110</v>
      </c>
      <c r="H345" t="s">
        <v>81</v>
      </c>
      <c r="I345" t="s">
        <v>72</v>
      </c>
      <c r="J345" t="s">
        <v>64</v>
      </c>
      <c r="K345" t="s">
        <v>55</v>
      </c>
      <c r="L345" t="s">
        <v>41</v>
      </c>
      <c r="M345" t="s">
        <v>40</v>
      </c>
      <c r="N345">
        <v>3.4</v>
      </c>
      <c r="O345">
        <v>7.1</v>
      </c>
      <c r="P345">
        <v>14</v>
      </c>
      <c r="Q345">
        <v>99</v>
      </c>
      <c r="R345">
        <v>338</v>
      </c>
      <c r="S345">
        <v>0.59899999999999998</v>
      </c>
      <c r="T345">
        <v>0.59899999999999998</v>
      </c>
      <c r="U345">
        <v>78</v>
      </c>
      <c r="V345">
        <v>130</v>
      </c>
      <c r="W345">
        <v>130</v>
      </c>
      <c r="X345">
        <v>119</v>
      </c>
      <c r="Y345">
        <v>1.413</v>
      </c>
      <c r="Z345">
        <v>1.448</v>
      </c>
      <c r="AA345">
        <v>0.84670000000000001</v>
      </c>
      <c r="AB345">
        <v>1.2932999999999999</v>
      </c>
      <c r="AC345">
        <v>14</v>
      </c>
    </row>
    <row r="346" spans="1:29" x14ac:dyDescent="0.25">
      <c r="A346">
        <v>410807</v>
      </c>
      <c r="B346">
        <v>56</v>
      </c>
      <c r="C346">
        <v>1</v>
      </c>
      <c r="D346" t="s">
        <v>40</v>
      </c>
      <c r="E346" t="s">
        <v>41</v>
      </c>
      <c r="F346">
        <v>0</v>
      </c>
      <c r="G346" t="s">
        <v>88</v>
      </c>
      <c r="H346" t="s">
        <v>108</v>
      </c>
      <c r="I346" t="s">
        <v>55</v>
      </c>
      <c r="J346" t="s">
        <v>162</v>
      </c>
      <c r="K346" t="s">
        <v>102</v>
      </c>
      <c r="L346" t="s">
        <v>41</v>
      </c>
      <c r="M346" t="s">
        <v>41</v>
      </c>
      <c r="N346">
        <v>2.4500000000000002</v>
      </c>
      <c r="O346">
        <v>6.6</v>
      </c>
      <c r="P346">
        <v>16</v>
      </c>
      <c r="Q346">
        <v>104</v>
      </c>
      <c r="R346">
        <v>360</v>
      </c>
      <c r="S346">
        <v>0.86949999999999905</v>
      </c>
      <c r="T346">
        <v>0.86949999999999905</v>
      </c>
      <c r="U346">
        <v>52</v>
      </c>
      <c r="V346">
        <v>55</v>
      </c>
      <c r="W346">
        <v>60.5</v>
      </c>
      <c r="X346">
        <v>106.5</v>
      </c>
      <c r="Y346">
        <v>1.579</v>
      </c>
      <c r="Z346">
        <v>1.621</v>
      </c>
      <c r="AA346">
        <v>0.83989999999999998</v>
      </c>
      <c r="AB346">
        <v>1.45865</v>
      </c>
      <c r="AC346">
        <v>16</v>
      </c>
    </row>
    <row r="347" spans="1:29" x14ac:dyDescent="0.25">
      <c r="A347">
        <v>353455</v>
      </c>
      <c r="B347">
        <v>58</v>
      </c>
      <c r="C347">
        <v>1</v>
      </c>
      <c r="D347" t="s">
        <v>41</v>
      </c>
      <c r="E347" t="s">
        <v>41</v>
      </c>
      <c r="F347">
        <v>0</v>
      </c>
      <c r="G347" t="s">
        <v>88</v>
      </c>
      <c r="H347" t="s">
        <v>92</v>
      </c>
      <c r="I347" t="s">
        <v>74</v>
      </c>
      <c r="J347" t="s">
        <v>119</v>
      </c>
      <c r="K347" t="s">
        <v>66</v>
      </c>
      <c r="L347" t="s">
        <v>40</v>
      </c>
      <c r="M347" t="s">
        <v>40</v>
      </c>
      <c r="N347">
        <v>3.42</v>
      </c>
      <c r="O347">
        <v>4.4000000000000004</v>
      </c>
      <c r="P347">
        <v>22</v>
      </c>
      <c r="Q347">
        <v>69</v>
      </c>
      <c r="R347">
        <v>355</v>
      </c>
      <c r="S347">
        <v>0.64749999999999996</v>
      </c>
      <c r="T347">
        <v>0.64749999999999996</v>
      </c>
      <c r="U347">
        <v>43</v>
      </c>
      <c r="V347">
        <v>36.5</v>
      </c>
      <c r="W347">
        <v>66.5</v>
      </c>
      <c r="X347">
        <v>68</v>
      </c>
      <c r="Y347">
        <v>1.3614999999999999</v>
      </c>
      <c r="Z347">
        <v>1.4555</v>
      </c>
      <c r="AA347">
        <v>0.68769999999999998</v>
      </c>
      <c r="AB347">
        <v>1.1066</v>
      </c>
      <c r="AC347">
        <v>22</v>
      </c>
    </row>
    <row r="348" spans="1:29" x14ac:dyDescent="0.25">
      <c r="A348">
        <v>410818</v>
      </c>
      <c r="B348">
        <v>67</v>
      </c>
      <c r="C348">
        <v>1</v>
      </c>
      <c r="D348" t="s">
        <v>41</v>
      </c>
      <c r="E348" t="s">
        <v>41</v>
      </c>
      <c r="F348">
        <v>0</v>
      </c>
      <c r="G348" t="s">
        <v>57</v>
      </c>
      <c r="H348" t="s">
        <v>83</v>
      </c>
      <c r="I348" t="s">
        <v>80</v>
      </c>
      <c r="J348" t="s">
        <v>61</v>
      </c>
      <c r="K348" t="s">
        <v>121</v>
      </c>
      <c r="L348" t="s">
        <v>41</v>
      </c>
      <c r="M348" t="s">
        <v>41</v>
      </c>
      <c r="N348">
        <v>4.26</v>
      </c>
      <c r="O348">
        <v>6.2</v>
      </c>
      <c r="P348">
        <v>0</v>
      </c>
      <c r="Q348">
        <v>91</v>
      </c>
      <c r="R348">
        <v>198</v>
      </c>
      <c r="S348">
        <v>1.35849999999999</v>
      </c>
      <c r="T348">
        <v>1.35849999999999</v>
      </c>
      <c r="U348">
        <v>78</v>
      </c>
      <c r="V348">
        <v>69</v>
      </c>
      <c r="W348">
        <v>69.5</v>
      </c>
      <c r="X348">
        <v>77</v>
      </c>
      <c r="Y348">
        <v>1.556</v>
      </c>
      <c r="Z348">
        <v>1.599</v>
      </c>
      <c r="AA348">
        <v>0.69394999999999996</v>
      </c>
      <c r="AB348">
        <v>1.4354</v>
      </c>
      <c r="AC348">
        <v>0</v>
      </c>
    </row>
    <row r="349" spans="1:29" x14ac:dyDescent="0.25">
      <c r="A349">
        <v>410745</v>
      </c>
      <c r="B349">
        <v>74</v>
      </c>
      <c r="C349">
        <v>2</v>
      </c>
      <c r="D349" t="s">
        <v>40</v>
      </c>
      <c r="E349" t="s">
        <v>40</v>
      </c>
      <c r="F349">
        <v>0</v>
      </c>
      <c r="G349" t="s">
        <v>133</v>
      </c>
      <c r="H349" t="s">
        <v>55</v>
      </c>
      <c r="I349" t="s">
        <v>51</v>
      </c>
      <c r="J349" t="s">
        <v>132</v>
      </c>
      <c r="K349" t="s">
        <v>60</v>
      </c>
      <c r="L349" t="s">
        <v>40</v>
      </c>
      <c r="M349" t="s">
        <v>40</v>
      </c>
      <c r="N349">
        <v>4.41</v>
      </c>
      <c r="O349">
        <v>5.8</v>
      </c>
      <c r="P349">
        <v>4</v>
      </c>
      <c r="Q349">
        <v>52</v>
      </c>
      <c r="R349">
        <v>277</v>
      </c>
      <c r="S349">
        <v>0.72050000000000003</v>
      </c>
      <c r="T349">
        <v>0.72050000000000003</v>
      </c>
      <c r="U349">
        <v>51</v>
      </c>
      <c r="V349">
        <v>51.5</v>
      </c>
      <c r="W349">
        <v>70</v>
      </c>
      <c r="X349">
        <v>75</v>
      </c>
      <c r="Y349">
        <v>1.3485</v>
      </c>
      <c r="Z349">
        <v>1.4249999999999901</v>
      </c>
      <c r="AA349">
        <v>0.86355000000000004</v>
      </c>
      <c r="AB349">
        <v>1.1376999999999999</v>
      </c>
      <c r="AC349">
        <v>4</v>
      </c>
    </row>
    <row r="350" spans="1:29" x14ac:dyDescent="0.25">
      <c r="A350">
        <v>145873</v>
      </c>
      <c r="B350">
        <v>59</v>
      </c>
      <c r="C350">
        <v>2</v>
      </c>
      <c r="D350" t="s">
        <v>40</v>
      </c>
      <c r="E350" t="s">
        <v>40</v>
      </c>
      <c r="F350">
        <v>0</v>
      </c>
      <c r="G350" t="s">
        <v>133</v>
      </c>
      <c r="H350" t="s">
        <v>62</v>
      </c>
      <c r="I350" t="s">
        <v>55</v>
      </c>
      <c r="J350" t="s">
        <v>160</v>
      </c>
      <c r="K350" t="s">
        <v>89</v>
      </c>
      <c r="L350" t="s">
        <v>41</v>
      </c>
      <c r="M350" t="s">
        <v>41</v>
      </c>
      <c r="N350">
        <v>4.22</v>
      </c>
      <c r="O350">
        <v>9.4</v>
      </c>
      <c r="P350">
        <v>0</v>
      </c>
      <c r="Q350">
        <v>93</v>
      </c>
      <c r="R350">
        <v>311</v>
      </c>
      <c r="S350">
        <v>0.65499999999999903</v>
      </c>
      <c r="T350">
        <v>0.65499999999999903</v>
      </c>
      <c r="U350">
        <v>61</v>
      </c>
      <c r="V350">
        <v>75.5</v>
      </c>
      <c r="W350">
        <v>95.5</v>
      </c>
      <c r="X350">
        <v>93.5</v>
      </c>
      <c r="Y350">
        <v>1.5105</v>
      </c>
      <c r="Z350">
        <v>1.5165</v>
      </c>
      <c r="AA350">
        <v>1.20244999999999</v>
      </c>
      <c r="AB350">
        <v>1.10585</v>
      </c>
      <c r="AC350">
        <v>0</v>
      </c>
    </row>
    <row r="351" spans="1:29" x14ac:dyDescent="0.25">
      <c r="A351">
        <v>320630</v>
      </c>
      <c r="B351">
        <v>65</v>
      </c>
      <c r="C351">
        <v>1</v>
      </c>
      <c r="D351" t="s">
        <v>41</v>
      </c>
      <c r="E351" t="s">
        <v>40</v>
      </c>
      <c r="F351">
        <v>0</v>
      </c>
      <c r="G351" t="s">
        <v>88</v>
      </c>
      <c r="H351" t="s">
        <v>74</v>
      </c>
      <c r="I351" t="s">
        <v>70</v>
      </c>
      <c r="J351" t="s">
        <v>175</v>
      </c>
      <c r="K351" t="s">
        <v>60</v>
      </c>
      <c r="L351" t="s">
        <v>40</v>
      </c>
      <c r="M351" t="s">
        <v>41</v>
      </c>
      <c r="N351">
        <v>3.71</v>
      </c>
      <c r="O351">
        <v>5.4</v>
      </c>
      <c r="P351">
        <v>10</v>
      </c>
      <c r="Q351">
        <v>79</v>
      </c>
      <c r="R351">
        <v>210</v>
      </c>
      <c r="S351">
        <v>0.64700000000000002</v>
      </c>
      <c r="T351">
        <v>0.64700000000000002</v>
      </c>
      <c r="U351">
        <v>72.5</v>
      </c>
      <c r="V351">
        <v>73</v>
      </c>
      <c r="W351">
        <v>109</v>
      </c>
      <c r="X351">
        <v>99.5</v>
      </c>
      <c r="Y351">
        <v>1.603</v>
      </c>
      <c r="Z351">
        <v>1.6484999999999901</v>
      </c>
      <c r="AA351">
        <v>1.2070000000000001</v>
      </c>
      <c r="AB351">
        <v>1.3904000000000001</v>
      </c>
      <c r="AC351">
        <v>10</v>
      </c>
    </row>
    <row r="352" spans="1:29" x14ac:dyDescent="0.25">
      <c r="A352">
        <v>302644</v>
      </c>
      <c r="B352">
        <v>69</v>
      </c>
      <c r="C352">
        <v>2</v>
      </c>
      <c r="D352" t="s">
        <v>40</v>
      </c>
      <c r="E352" t="s">
        <v>41</v>
      </c>
      <c r="F352">
        <v>0</v>
      </c>
      <c r="G352" t="s">
        <v>87</v>
      </c>
      <c r="H352" t="s">
        <v>43</v>
      </c>
      <c r="I352" t="s">
        <v>85</v>
      </c>
      <c r="J352" t="s">
        <v>116</v>
      </c>
      <c r="K352" t="s">
        <v>95</v>
      </c>
      <c r="L352" t="s">
        <v>41</v>
      </c>
      <c r="M352" t="s">
        <v>40</v>
      </c>
      <c r="N352">
        <v>3.73</v>
      </c>
      <c r="O352">
        <v>6.3</v>
      </c>
      <c r="P352">
        <v>24</v>
      </c>
      <c r="Q352">
        <v>54</v>
      </c>
      <c r="R352">
        <v>305</v>
      </c>
      <c r="S352">
        <v>0.70350000000000001</v>
      </c>
      <c r="T352">
        <v>0.70350000000000001</v>
      </c>
      <c r="U352">
        <v>60</v>
      </c>
      <c r="V352">
        <v>64</v>
      </c>
      <c r="W352">
        <v>85.5</v>
      </c>
      <c r="X352">
        <v>90.5</v>
      </c>
      <c r="Y352">
        <v>1.2349999999999901</v>
      </c>
      <c r="Z352">
        <v>1.341</v>
      </c>
      <c r="AA352">
        <v>0.73029999999999995</v>
      </c>
      <c r="AB352">
        <v>0.78125</v>
      </c>
      <c r="AC352">
        <v>24</v>
      </c>
    </row>
    <row r="353" spans="1:29" x14ac:dyDescent="0.25">
      <c r="A353">
        <v>346219</v>
      </c>
      <c r="B353">
        <v>76</v>
      </c>
      <c r="C353">
        <v>2</v>
      </c>
      <c r="D353" t="s">
        <v>40</v>
      </c>
      <c r="E353" t="s">
        <v>41</v>
      </c>
      <c r="F353">
        <v>0</v>
      </c>
      <c r="G353" t="e">
        <v>#N/A</v>
      </c>
      <c r="H353" t="e">
        <v>#N/A</v>
      </c>
      <c r="I353" t="s">
        <v>55</v>
      </c>
      <c r="J353" t="e">
        <v>#N/A</v>
      </c>
      <c r="K353" t="e">
        <v>#N/A</v>
      </c>
      <c r="L353" t="s">
        <v>41</v>
      </c>
      <c r="M353" t="s">
        <v>41</v>
      </c>
      <c r="N353">
        <v>3.33</v>
      </c>
      <c r="O353">
        <v>7.4</v>
      </c>
      <c r="P353">
        <v>8</v>
      </c>
      <c r="Q353">
        <v>66</v>
      </c>
      <c r="R353">
        <v>404</v>
      </c>
      <c r="S353">
        <v>0.71199999999999897</v>
      </c>
      <c r="T353">
        <v>0.71199999999999897</v>
      </c>
      <c r="U353">
        <v>64.5</v>
      </c>
      <c r="V353">
        <v>49.5</v>
      </c>
      <c r="W353">
        <v>90.5</v>
      </c>
      <c r="X353">
        <v>87</v>
      </c>
      <c r="Y353">
        <v>1.34299999999999</v>
      </c>
      <c r="Z353">
        <v>1.464</v>
      </c>
      <c r="AA353">
        <v>1.32555</v>
      </c>
      <c r="AB353">
        <v>1.11375</v>
      </c>
      <c r="AC353">
        <v>8</v>
      </c>
    </row>
    <row r="354" spans="1:29" x14ac:dyDescent="0.25">
      <c r="A354">
        <v>410881</v>
      </c>
      <c r="B354">
        <v>70</v>
      </c>
      <c r="C354">
        <v>2</v>
      </c>
      <c r="D354" t="s">
        <v>40</v>
      </c>
      <c r="E354" t="s">
        <v>40</v>
      </c>
      <c r="F354">
        <v>0</v>
      </c>
      <c r="G354" t="s">
        <v>47</v>
      </c>
      <c r="H354" t="s">
        <v>83</v>
      </c>
      <c r="I354" t="s">
        <v>51</v>
      </c>
      <c r="J354" t="s">
        <v>184</v>
      </c>
      <c r="K354" t="s">
        <v>173</v>
      </c>
      <c r="L354" t="s">
        <v>41</v>
      </c>
      <c r="M354" t="s">
        <v>41</v>
      </c>
      <c r="N354">
        <v>4.24</v>
      </c>
      <c r="O354">
        <v>5.3</v>
      </c>
      <c r="P354">
        <v>4</v>
      </c>
      <c r="Q354">
        <v>77</v>
      </c>
      <c r="R354">
        <v>330</v>
      </c>
      <c r="S354">
        <v>0.8125</v>
      </c>
      <c r="T354">
        <v>0.8125</v>
      </c>
      <c r="U354">
        <v>49</v>
      </c>
      <c r="V354">
        <v>40</v>
      </c>
      <c r="W354">
        <v>62</v>
      </c>
      <c r="X354">
        <v>77</v>
      </c>
      <c r="Y354">
        <v>1.4630000000000001</v>
      </c>
      <c r="Z354">
        <v>1.5845</v>
      </c>
      <c r="AA354">
        <v>0.89319999999999999</v>
      </c>
      <c r="AB354">
        <v>1.2925499999999901</v>
      </c>
      <c r="AC354">
        <v>4</v>
      </c>
    </row>
    <row r="355" spans="1:29" x14ac:dyDescent="0.25">
      <c r="A355">
        <v>408196</v>
      </c>
      <c r="B355">
        <v>61</v>
      </c>
      <c r="C355">
        <v>1</v>
      </c>
      <c r="D355" t="s">
        <v>41</v>
      </c>
      <c r="E355" t="s">
        <v>41</v>
      </c>
      <c r="F355">
        <v>0</v>
      </c>
      <c r="G355" t="s">
        <v>88</v>
      </c>
      <c r="H355" t="s">
        <v>101</v>
      </c>
      <c r="I355" t="s">
        <v>80</v>
      </c>
      <c r="J355" t="s">
        <v>68</v>
      </c>
      <c r="K355" t="s">
        <v>80</v>
      </c>
      <c r="L355" t="s">
        <v>40</v>
      </c>
      <c r="M355" t="s">
        <v>40</v>
      </c>
      <c r="N355">
        <v>4.54</v>
      </c>
      <c r="O355">
        <v>4.5</v>
      </c>
      <c r="P355">
        <v>0</v>
      </c>
      <c r="Q355">
        <v>59</v>
      </c>
      <c r="R355">
        <v>145</v>
      </c>
      <c r="S355">
        <v>0.92100000000000004</v>
      </c>
      <c r="T355">
        <v>0.92100000000000004</v>
      </c>
      <c r="U355">
        <v>80.5</v>
      </c>
      <c r="V355">
        <v>71</v>
      </c>
      <c r="W355">
        <v>88</v>
      </c>
      <c r="X355">
        <v>81</v>
      </c>
      <c r="Y355">
        <v>1.34249999999999</v>
      </c>
      <c r="Z355">
        <v>1.446</v>
      </c>
      <c r="AA355">
        <v>0.76344999999999996</v>
      </c>
      <c r="AB355">
        <v>1.56535</v>
      </c>
      <c r="AC355">
        <v>0</v>
      </c>
    </row>
    <row r="356" spans="1:29" x14ac:dyDescent="0.25">
      <c r="A356">
        <v>410814</v>
      </c>
      <c r="B356">
        <v>67</v>
      </c>
      <c r="C356">
        <v>1</v>
      </c>
      <c r="D356" t="s">
        <v>41</v>
      </c>
      <c r="E356" t="s">
        <v>41</v>
      </c>
      <c r="F356">
        <v>0</v>
      </c>
      <c r="G356" t="s">
        <v>53</v>
      </c>
      <c r="H356" t="s">
        <v>85</v>
      </c>
      <c r="I356" t="s">
        <v>72</v>
      </c>
      <c r="J356" t="s">
        <v>50</v>
      </c>
      <c r="K356" t="s">
        <v>114</v>
      </c>
      <c r="L356" t="s">
        <v>41</v>
      </c>
      <c r="M356" t="s">
        <v>41</v>
      </c>
      <c r="N356">
        <v>2.7</v>
      </c>
      <c r="O356">
        <v>4.5999999999999996</v>
      </c>
      <c r="P356">
        <v>40</v>
      </c>
      <c r="Q356">
        <v>78</v>
      </c>
      <c r="R356">
        <v>311</v>
      </c>
      <c r="S356">
        <v>0.73249999999999904</v>
      </c>
      <c r="T356">
        <v>0.73249999999999904</v>
      </c>
      <c r="U356">
        <v>64.5</v>
      </c>
      <c r="V356">
        <v>0</v>
      </c>
      <c r="W356">
        <v>88.5</v>
      </c>
      <c r="X356">
        <v>67</v>
      </c>
      <c r="Y356">
        <v>1.2994999999999901</v>
      </c>
      <c r="Z356">
        <v>1.32649999999999</v>
      </c>
      <c r="AA356">
        <v>0.8085</v>
      </c>
      <c r="AB356">
        <v>1.0260499999999999</v>
      </c>
      <c r="AC356">
        <v>40</v>
      </c>
    </row>
    <row r="357" spans="1:29" x14ac:dyDescent="0.25">
      <c r="A357">
        <v>208057</v>
      </c>
      <c r="B357">
        <v>63</v>
      </c>
      <c r="C357">
        <v>1</v>
      </c>
      <c r="D357" t="s">
        <v>41</v>
      </c>
      <c r="E357" t="s">
        <v>41</v>
      </c>
      <c r="F357">
        <v>0</v>
      </c>
      <c r="G357" t="s">
        <v>88</v>
      </c>
      <c r="H357" t="s">
        <v>43</v>
      </c>
      <c r="I357" t="s">
        <v>72</v>
      </c>
      <c r="J357" t="s">
        <v>100</v>
      </c>
      <c r="K357" t="s">
        <v>55</v>
      </c>
      <c r="L357" t="s">
        <v>41</v>
      </c>
      <c r="M357" t="s">
        <v>41</v>
      </c>
      <c r="N357">
        <v>3.28</v>
      </c>
      <c r="O357">
        <v>6</v>
      </c>
      <c r="P357">
        <v>60</v>
      </c>
      <c r="Q357">
        <v>87</v>
      </c>
      <c r="R357">
        <v>372</v>
      </c>
      <c r="S357">
        <v>0.80499999999999905</v>
      </c>
      <c r="T357">
        <v>0.80499999999999905</v>
      </c>
      <c r="U357">
        <v>79</v>
      </c>
      <c r="V357">
        <v>79.5</v>
      </c>
      <c r="W357">
        <v>98.5</v>
      </c>
      <c r="X357">
        <v>123</v>
      </c>
      <c r="Y357">
        <v>1.53799999999999</v>
      </c>
      <c r="Z357">
        <v>1.5549999999999999</v>
      </c>
      <c r="AA357">
        <v>1.0743</v>
      </c>
      <c r="AB357">
        <v>1.6228499999999999</v>
      </c>
      <c r="AC357">
        <v>60</v>
      </c>
    </row>
    <row r="358" spans="1:29" x14ac:dyDescent="0.25">
      <c r="A358">
        <v>271649</v>
      </c>
      <c r="B358">
        <v>70</v>
      </c>
      <c r="C358">
        <v>1</v>
      </c>
      <c r="D358" t="s">
        <v>41</v>
      </c>
      <c r="E358" t="s">
        <v>41</v>
      </c>
      <c r="F358">
        <v>0</v>
      </c>
      <c r="G358" t="s">
        <v>73</v>
      </c>
      <c r="H358" t="s">
        <v>80</v>
      </c>
      <c r="I358" t="s">
        <v>55</v>
      </c>
      <c r="J358" t="s">
        <v>177</v>
      </c>
      <c r="K358" t="s">
        <v>165</v>
      </c>
      <c r="L358" t="s">
        <v>41</v>
      </c>
      <c r="M358" t="s">
        <v>41</v>
      </c>
      <c r="N358">
        <v>5.64</v>
      </c>
      <c r="O358">
        <v>8.3000000000000007</v>
      </c>
      <c r="P358">
        <v>56</v>
      </c>
      <c r="Q358">
        <v>54</v>
      </c>
      <c r="R358">
        <v>322</v>
      </c>
      <c r="S358">
        <v>0</v>
      </c>
      <c r="T358">
        <v>0</v>
      </c>
      <c r="U358">
        <v>0</v>
      </c>
      <c r="V358">
        <v>39</v>
      </c>
      <c r="W358">
        <v>0</v>
      </c>
      <c r="X358">
        <v>31</v>
      </c>
      <c r="Y358">
        <v>1.1585000000000001</v>
      </c>
      <c r="Z358">
        <v>1.2945</v>
      </c>
      <c r="AA358">
        <v>0.37969999999999998</v>
      </c>
      <c r="AB358">
        <v>0.74880000000000002</v>
      </c>
      <c r="AC358">
        <v>56</v>
      </c>
    </row>
    <row r="359" spans="1:29" x14ac:dyDescent="0.25">
      <c r="A359">
        <v>410715</v>
      </c>
      <c r="B359">
        <v>59</v>
      </c>
      <c r="C359">
        <v>1</v>
      </c>
      <c r="D359" t="s">
        <v>40</v>
      </c>
      <c r="E359" t="s">
        <v>41</v>
      </c>
      <c r="F359">
        <v>0</v>
      </c>
      <c r="G359" t="s">
        <v>124</v>
      </c>
      <c r="H359" t="s">
        <v>65</v>
      </c>
      <c r="I359" t="s">
        <v>51</v>
      </c>
      <c r="J359" t="s">
        <v>135</v>
      </c>
      <c r="K359" t="s">
        <v>74</v>
      </c>
      <c r="L359" t="s">
        <v>41</v>
      </c>
      <c r="M359" t="s">
        <v>41</v>
      </c>
      <c r="N359">
        <v>2.84</v>
      </c>
      <c r="O359">
        <v>5.2</v>
      </c>
      <c r="P359">
        <v>40</v>
      </c>
      <c r="Q359">
        <v>80</v>
      </c>
      <c r="R359">
        <v>321</v>
      </c>
      <c r="S359">
        <v>0.60749999999999904</v>
      </c>
      <c r="T359">
        <v>0.60749999999999904</v>
      </c>
      <c r="U359">
        <v>54</v>
      </c>
      <c r="V359">
        <v>49</v>
      </c>
      <c r="W359">
        <v>88.5</v>
      </c>
      <c r="X359">
        <v>78.5</v>
      </c>
      <c r="Y359">
        <v>1.5614999999999899</v>
      </c>
      <c r="Z359">
        <v>1.6259999999999999</v>
      </c>
      <c r="AA359">
        <v>0.89529999999999998</v>
      </c>
      <c r="AB359">
        <v>1.2313999999999901</v>
      </c>
      <c r="AC359">
        <v>40</v>
      </c>
    </row>
    <row r="360" spans="1:29" x14ac:dyDescent="0.25">
      <c r="A360">
        <v>410859</v>
      </c>
      <c r="B360">
        <v>59</v>
      </c>
      <c r="C360">
        <v>2</v>
      </c>
      <c r="D360" t="s">
        <v>40</v>
      </c>
      <c r="E360" t="s">
        <v>40</v>
      </c>
      <c r="F360">
        <v>0</v>
      </c>
      <c r="G360" t="s">
        <v>87</v>
      </c>
      <c r="H360" t="s">
        <v>89</v>
      </c>
      <c r="I360" t="s">
        <v>43</v>
      </c>
      <c r="J360" t="s">
        <v>124</v>
      </c>
      <c r="K360" t="s">
        <v>163</v>
      </c>
      <c r="L360" t="s">
        <v>40</v>
      </c>
      <c r="M360" t="s">
        <v>41</v>
      </c>
      <c r="N360">
        <v>5.2</v>
      </c>
      <c r="O360">
        <v>5</v>
      </c>
      <c r="P360">
        <v>0</v>
      </c>
      <c r="Q360">
        <v>64</v>
      </c>
      <c r="R360">
        <v>276</v>
      </c>
      <c r="S360">
        <v>0</v>
      </c>
      <c r="T360">
        <v>0</v>
      </c>
      <c r="U360">
        <v>0</v>
      </c>
      <c r="V360">
        <v>87</v>
      </c>
      <c r="W360">
        <v>0</v>
      </c>
      <c r="X360">
        <v>111.5</v>
      </c>
      <c r="Y360">
        <v>1.3855</v>
      </c>
      <c r="Z360">
        <v>1.5474999999999901</v>
      </c>
      <c r="AA360">
        <v>1.25885</v>
      </c>
      <c r="AB360">
        <v>1.09155</v>
      </c>
      <c r="AC360">
        <v>0</v>
      </c>
    </row>
    <row r="361" spans="1:29" x14ac:dyDescent="0.25">
      <c r="A361">
        <v>270982</v>
      </c>
      <c r="B361">
        <v>45</v>
      </c>
      <c r="C361">
        <v>1</v>
      </c>
      <c r="D361" t="s">
        <v>41</v>
      </c>
      <c r="E361" t="s">
        <v>41</v>
      </c>
      <c r="F361">
        <v>0</v>
      </c>
      <c r="G361" t="s">
        <v>110</v>
      </c>
      <c r="H361" t="s">
        <v>60</v>
      </c>
      <c r="I361" t="s">
        <v>55</v>
      </c>
      <c r="J361" t="s">
        <v>57</v>
      </c>
      <c r="K361" t="s">
        <v>66</v>
      </c>
      <c r="L361" t="s">
        <v>40</v>
      </c>
      <c r="M361" t="s">
        <v>40</v>
      </c>
      <c r="N361">
        <v>4.8</v>
      </c>
      <c r="O361">
        <v>4.9000000000000004</v>
      </c>
      <c r="P361">
        <v>0</v>
      </c>
      <c r="Q361">
        <v>74</v>
      </c>
      <c r="R361">
        <v>361</v>
      </c>
      <c r="S361">
        <v>0.746</v>
      </c>
      <c r="T361">
        <v>0.746</v>
      </c>
      <c r="U361">
        <v>66.5</v>
      </c>
      <c r="V361">
        <v>58.5</v>
      </c>
      <c r="W361">
        <v>91.5</v>
      </c>
      <c r="X361">
        <v>111.5</v>
      </c>
      <c r="Y361">
        <v>1.5269999999999999</v>
      </c>
      <c r="Z361">
        <v>1.595</v>
      </c>
      <c r="AA361">
        <v>0.86450000000000005</v>
      </c>
      <c r="AB361">
        <v>1.2281</v>
      </c>
      <c r="AC361">
        <v>0</v>
      </c>
    </row>
    <row r="362" spans="1:29" x14ac:dyDescent="0.25">
      <c r="A362">
        <v>390993</v>
      </c>
      <c r="B362">
        <v>63</v>
      </c>
      <c r="C362">
        <v>1</v>
      </c>
      <c r="D362" t="s">
        <v>41</v>
      </c>
      <c r="E362" t="s">
        <v>40</v>
      </c>
      <c r="F362">
        <v>0</v>
      </c>
      <c r="G362" t="s">
        <v>88</v>
      </c>
      <c r="H362" t="s">
        <v>166</v>
      </c>
      <c r="I362" t="s">
        <v>67</v>
      </c>
      <c r="J362" t="s">
        <v>123</v>
      </c>
      <c r="K362" t="s">
        <v>86</v>
      </c>
      <c r="L362" t="s">
        <v>41</v>
      </c>
      <c r="M362" t="s">
        <v>40</v>
      </c>
      <c r="N362">
        <v>3.88</v>
      </c>
      <c r="O362">
        <v>5.9</v>
      </c>
      <c r="P362">
        <v>54</v>
      </c>
      <c r="Q362">
        <v>96</v>
      </c>
      <c r="R362">
        <v>343</v>
      </c>
      <c r="S362">
        <v>0.73099999999999998</v>
      </c>
      <c r="T362">
        <v>0.73099999999999998</v>
      </c>
      <c r="U362">
        <v>79</v>
      </c>
      <c r="V362">
        <v>73</v>
      </c>
      <c r="W362">
        <v>109</v>
      </c>
      <c r="X362">
        <v>119</v>
      </c>
      <c r="Y362">
        <v>1.591</v>
      </c>
      <c r="Z362">
        <v>1.607</v>
      </c>
      <c r="AA362">
        <v>0.69179999999999997</v>
      </c>
      <c r="AB362">
        <v>1.2698</v>
      </c>
      <c r="AC362">
        <v>54</v>
      </c>
    </row>
    <row r="363" spans="1:29" x14ac:dyDescent="0.25">
      <c r="A363">
        <v>62171</v>
      </c>
      <c r="B363">
        <v>70</v>
      </c>
      <c r="C363">
        <v>1</v>
      </c>
      <c r="D363" t="s">
        <v>41</v>
      </c>
      <c r="E363" t="s">
        <v>41</v>
      </c>
      <c r="F363">
        <v>0</v>
      </c>
      <c r="G363" t="s">
        <v>57</v>
      </c>
      <c r="H363" t="s">
        <v>72</v>
      </c>
      <c r="I363" t="s">
        <v>51</v>
      </c>
      <c r="J363" t="s">
        <v>152</v>
      </c>
      <c r="K363" t="s">
        <v>165</v>
      </c>
      <c r="L363" t="s">
        <v>40</v>
      </c>
      <c r="M363" t="s">
        <v>40</v>
      </c>
      <c r="N363">
        <v>3.13</v>
      </c>
      <c r="O363">
        <v>6.3</v>
      </c>
      <c r="P363">
        <v>48</v>
      </c>
      <c r="Q363">
        <v>72</v>
      </c>
      <c r="R363">
        <v>293</v>
      </c>
      <c r="S363">
        <v>0</v>
      </c>
      <c r="T363">
        <v>0</v>
      </c>
      <c r="U363">
        <v>0</v>
      </c>
      <c r="V363">
        <v>0</v>
      </c>
      <c r="W363">
        <v>62</v>
      </c>
      <c r="X363">
        <v>0</v>
      </c>
      <c r="Y363">
        <v>1.1079999999999901</v>
      </c>
      <c r="Z363">
        <v>1.1179999999999899</v>
      </c>
      <c r="AA363">
        <v>0.32879999999999998</v>
      </c>
      <c r="AB363">
        <v>0.60019999999999996</v>
      </c>
      <c r="AC363">
        <v>48</v>
      </c>
    </row>
    <row r="364" spans="1:29" x14ac:dyDescent="0.25">
      <c r="A364">
        <v>410941</v>
      </c>
      <c r="B364">
        <v>54</v>
      </c>
      <c r="C364">
        <v>1</v>
      </c>
      <c r="D364" t="s">
        <v>41</v>
      </c>
      <c r="E364" t="s">
        <v>41</v>
      </c>
      <c r="F364">
        <v>0</v>
      </c>
      <c r="G364" t="s">
        <v>88</v>
      </c>
      <c r="H364" t="s">
        <v>80</v>
      </c>
      <c r="I364" t="s">
        <v>51</v>
      </c>
      <c r="J364" t="s">
        <v>107</v>
      </c>
      <c r="K364" t="s">
        <v>105</v>
      </c>
      <c r="L364" t="s">
        <v>40</v>
      </c>
      <c r="M364" t="s">
        <v>41</v>
      </c>
      <c r="N364">
        <v>3.86</v>
      </c>
      <c r="O364">
        <v>6</v>
      </c>
      <c r="P364">
        <v>14</v>
      </c>
      <c r="Q364">
        <v>82</v>
      </c>
      <c r="R364">
        <v>347</v>
      </c>
      <c r="S364">
        <v>0.70699999999999996</v>
      </c>
      <c r="T364">
        <v>0.70699999999999996</v>
      </c>
      <c r="U364">
        <v>54.5</v>
      </c>
      <c r="V364">
        <v>53.5</v>
      </c>
      <c r="W364">
        <v>78</v>
      </c>
      <c r="X364">
        <v>78</v>
      </c>
      <c r="Y364">
        <v>1.44</v>
      </c>
      <c r="Z364">
        <v>1.5274999999999901</v>
      </c>
      <c r="AA364">
        <v>2.20905</v>
      </c>
      <c r="AB364">
        <v>3.1779000000000002</v>
      </c>
      <c r="AC364">
        <v>14</v>
      </c>
    </row>
    <row r="365" spans="1:29" x14ac:dyDescent="0.25">
      <c r="A365">
        <v>410880</v>
      </c>
      <c r="B365">
        <v>61</v>
      </c>
      <c r="C365">
        <v>1</v>
      </c>
      <c r="D365" t="s">
        <v>41</v>
      </c>
      <c r="E365" t="s">
        <v>41</v>
      </c>
      <c r="F365">
        <v>0</v>
      </c>
      <c r="G365" t="s">
        <v>87</v>
      </c>
      <c r="H365" t="s">
        <v>49</v>
      </c>
      <c r="I365" t="s">
        <v>67</v>
      </c>
      <c r="J365" t="s">
        <v>106</v>
      </c>
      <c r="K365" t="s">
        <v>72</v>
      </c>
      <c r="L365" t="s">
        <v>41</v>
      </c>
      <c r="M365" t="s">
        <v>40</v>
      </c>
      <c r="N365">
        <v>3.14</v>
      </c>
      <c r="O365">
        <v>5.7</v>
      </c>
      <c r="P365">
        <v>6</v>
      </c>
      <c r="Q365">
        <v>71</v>
      </c>
      <c r="R365">
        <v>355</v>
      </c>
      <c r="S365">
        <v>0.621</v>
      </c>
      <c r="T365">
        <v>0.621</v>
      </c>
      <c r="U365">
        <v>61</v>
      </c>
      <c r="V365">
        <v>59.5</v>
      </c>
      <c r="W365">
        <v>97.5</v>
      </c>
      <c r="X365">
        <v>101.5</v>
      </c>
      <c r="Y365">
        <v>1.573</v>
      </c>
      <c r="Z365">
        <v>1.6219999999999899</v>
      </c>
      <c r="AA365">
        <v>1.03775</v>
      </c>
      <c r="AB365">
        <v>1.31869999999999</v>
      </c>
      <c r="AC365">
        <v>6</v>
      </c>
    </row>
    <row r="366" spans="1:29" x14ac:dyDescent="0.25">
      <c r="A366">
        <v>383376</v>
      </c>
      <c r="B366">
        <v>65</v>
      </c>
      <c r="C366">
        <v>1</v>
      </c>
      <c r="D366" t="s">
        <v>41</v>
      </c>
      <c r="E366" t="s">
        <v>41</v>
      </c>
      <c r="F366">
        <v>0</v>
      </c>
      <c r="G366" t="s">
        <v>88</v>
      </c>
      <c r="H366" t="s">
        <v>72</v>
      </c>
      <c r="I366" t="s">
        <v>51</v>
      </c>
      <c r="J366" t="s">
        <v>138</v>
      </c>
      <c r="K366" t="s">
        <v>122</v>
      </c>
      <c r="L366" t="s">
        <v>40</v>
      </c>
      <c r="M366" t="s">
        <v>40</v>
      </c>
      <c r="N366">
        <v>3.67</v>
      </c>
      <c r="O366">
        <v>5.0999999999999996</v>
      </c>
      <c r="P366">
        <v>26</v>
      </c>
      <c r="Q366">
        <v>68</v>
      </c>
      <c r="R366">
        <v>195</v>
      </c>
      <c r="S366">
        <v>0.69899999999999995</v>
      </c>
      <c r="T366">
        <v>0.69899999999999995</v>
      </c>
      <c r="U366">
        <v>62.5</v>
      </c>
      <c r="V366">
        <v>38</v>
      </c>
      <c r="W366">
        <v>93.5</v>
      </c>
      <c r="X366">
        <v>63</v>
      </c>
      <c r="Y366">
        <v>1.3274999999999999</v>
      </c>
      <c r="Z366">
        <v>1.3599999999999901</v>
      </c>
      <c r="AA366">
        <v>0.80069999999999997</v>
      </c>
      <c r="AB366">
        <v>0.94030000000000002</v>
      </c>
      <c r="AC366">
        <v>26</v>
      </c>
    </row>
    <row r="367" spans="1:29" x14ac:dyDescent="0.25">
      <c r="A367">
        <v>225018</v>
      </c>
      <c r="B367">
        <v>55</v>
      </c>
      <c r="C367">
        <v>2</v>
      </c>
      <c r="D367" t="s">
        <v>40</v>
      </c>
      <c r="E367" t="s">
        <v>40</v>
      </c>
      <c r="F367">
        <v>0</v>
      </c>
      <c r="G367" t="s">
        <v>143</v>
      </c>
      <c r="H367" t="s">
        <v>65</v>
      </c>
      <c r="I367" t="s">
        <v>101</v>
      </c>
      <c r="J367" t="e">
        <v>#N/A</v>
      </c>
      <c r="K367" t="e">
        <v>#N/A</v>
      </c>
      <c r="L367" t="s">
        <v>41</v>
      </c>
      <c r="M367" t="s">
        <v>40</v>
      </c>
      <c r="N367">
        <v>2.89</v>
      </c>
      <c r="O367">
        <v>8.3000000000000007</v>
      </c>
      <c r="P367">
        <v>72</v>
      </c>
      <c r="Q367">
        <v>40</v>
      </c>
      <c r="R367">
        <v>403</v>
      </c>
      <c r="S367">
        <v>0.72499999999999898</v>
      </c>
      <c r="T367">
        <v>0.72499999999999898</v>
      </c>
      <c r="U367">
        <v>69</v>
      </c>
      <c r="V367">
        <v>64</v>
      </c>
      <c r="W367">
        <v>95</v>
      </c>
      <c r="X367">
        <v>108</v>
      </c>
      <c r="Y367">
        <v>1.5734999999999999</v>
      </c>
      <c r="Z367">
        <v>1.5934999999999899</v>
      </c>
      <c r="AA367">
        <v>0.92715000000000003</v>
      </c>
      <c r="AB367">
        <v>1.57345</v>
      </c>
      <c r="AC367">
        <v>72</v>
      </c>
    </row>
    <row r="368" spans="1:29" x14ac:dyDescent="0.25">
      <c r="A368">
        <v>410806</v>
      </c>
      <c r="B368">
        <v>70</v>
      </c>
      <c r="C368">
        <v>1</v>
      </c>
      <c r="D368" t="s">
        <v>41</v>
      </c>
      <c r="E368" t="s">
        <v>40</v>
      </c>
      <c r="F368">
        <v>0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s">
        <v>41</v>
      </c>
      <c r="M368" t="s">
        <v>40</v>
      </c>
      <c r="N368">
        <v>4.01</v>
      </c>
      <c r="O368">
        <v>4.4000000000000004</v>
      </c>
      <c r="P368">
        <v>32</v>
      </c>
      <c r="Q368">
        <v>61</v>
      </c>
      <c r="R368">
        <v>177</v>
      </c>
      <c r="S368">
        <v>0.80600000000000005</v>
      </c>
      <c r="T368">
        <v>0.80600000000000005</v>
      </c>
      <c r="U368">
        <v>68.5</v>
      </c>
      <c r="V368">
        <v>64.5</v>
      </c>
      <c r="W368">
        <v>84</v>
      </c>
      <c r="X368">
        <v>97</v>
      </c>
      <c r="Y368">
        <v>1.522</v>
      </c>
      <c r="Z368">
        <v>1.601</v>
      </c>
      <c r="AA368">
        <v>0.94040000000000001</v>
      </c>
      <c r="AB368">
        <v>1.15635</v>
      </c>
      <c r="AC368">
        <v>32</v>
      </c>
    </row>
    <row r="369" spans="1:29" x14ac:dyDescent="0.25">
      <c r="A369">
        <v>57970</v>
      </c>
      <c r="B369">
        <v>69</v>
      </c>
      <c r="C369">
        <v>1</v>
      </c>
      <c r="D369" t="s">
        <v>40</v>
      </c>
      <c r="E369" t="s">
        <v>41</v>
      </c>
      <c r="F369">
        <v>0</v>
      </c>
      <c r="G369" t="s">
        <v>88</v>
      </c>
      <c r="H369" t="s">
        <v>69</v>
      </c>
      <c r="I369" t="s">
        <v>51</v>
      </c>
      <c r="J369" t="s">
        <v>66</v>
      </c>
      <c r="K369" t="s">
        <v>145</v>
      </c>
      <c r="L369" t="s">
        <v>41</v>
      </c>
      <c r="M369" t="s">
        <v>40</v>
      </c>
      <c r="N369">
        <v>4.2300000000000004</v>
      </c>
      <c r="O369">
        <v>7.3</v>
      </c>
      <c r="P369">
        <v>32</v>
      </c>
      <c r="Q369" t="e">
        <v>#N/A</v>
      </c>
      <c r="R369" t="e">
        <v>#N/A</v>
      </c>
      <c r="S369">
        <v>0.63999999999999901</v>
      </c>
      <c r="T369">
        <v>0.63999999999999901</v>
      </c>
      <c r="U369">
        <v>46.5</v>
      </c>
      <c r="V369">
        <v>49.5</v>
      </c>
      <c r="W369">
        <v>73</v>
      </c>
      <c r="X369">
        <v>80</v>
      </c>
      <c r="Y369">
        <v>1.585</v>
      </c>
      <c r="Z369">
        <v>1.6164999999999901</v>
      </c>
      <c r="AA369">
        <v>1.4466000000000001</v>
      </c>
      <c r="AB369">
        <v>1.3829</v>
      </c>
      <c r="AC369">
        <v>32</v>
      </c>
    </row>
    <row r="370" spans="1:29" x14ac:dyDescent="0.25">
      <c r="A370">
        <v>389516</v>
      </c>
      <c r="B370">
        <v>69</v>
      </c>
      <c r="C370">
        <v>2</v>
      </c>
      <c r="D370" t="s">
        <v>40</v>
      </c>
      <c r="E370" t="s">
        <v>41</v>
      </c>
      <c r="F370">
        <v>0</v>
      </c>
      <c r="G370" t="s">
        <v>133</v>
      </c>
      <c r="H370" t="s">
        <v>80</v>
      </c>
      <c r="I370" t="s">
        <v>51</v>
      </c>
      <c r="J370" t="s">
        <v>186</v>
      </c>
      <c r="K370" t="s">
        <v>63</v>
      </c>
      <c r="L370" t="s">
        <v>41</v>
      </c>
      <c r="M370" t="s">
        <v>41</v>
      </c>
      <c r="N370">
        <v>4.8</v>
      </c>
      <c r="O370">
        <v>9</v>
      </c>
      <c r="P370">
        <v>10</v>
      </c>
      <c r="Q370">
        <v>58</v>
      </c>
      <c r="R370">
        <v>247</v>
      </c>
      <c r="S370">
        <v>0.60250000000000004</v>
      </c>
      <c r="T370">
        <v>0.60250000000000004</v>
      </c>
      <c r="U370">
        <v>55.5</v>
      </c>
      <c r="V370">
        <v>57.5</v>
      </c>
      <c r="W370">
        <v>92.5</v>
      </c>
      <c r="X370">
        <v>95.5</v>
      </c>
      <c r="Y370">
        <v>1.3935</v>
      </c>
      <c r="Z370">
        <v>1.42149999999999</v>
      </c>
      <c r="AA370">
        <v>0.83284999999999998</v>
      </c>
      <c r="AB370">
        <v>1.6274</v>
      </c>
      <c r="AC370">
        <v>10</v>
      </c>
    </row>
    <row r="371" spans="1:29" x14ac:dyDescent="0.25">
      <c r="A371">
        <v>410879</v>
      </c>
      <c r="B371">
        <v>78</v>
      </c>
      <c r="C371">
        <v>1</v>
      </c>
      <c r="D371" t="s">
        <v>40</v>
      </c>
      <c r="E371" t="s">
        <v>41</v>
      </c>
      <c r="F371">
        <v>0</v>
      </c>
      <c r="G371" t="s">
        <v>126</v>
      </c>
      <c r="H371" t="s">
        <v>62</v>
      </c>
      <c r="I371" t="s">
        <v>51</v>
      </c>
      <c r="J371" t="s">
        <v>111</v>
      </c>
      <c r="K371" t="s">
        <v>55</v>
      </c>
      <c r="L371" t="s">
        <v>41</v>
      </c>
      <c r="M371" t="s">
        <v>41</v>
      </c>
      <c r="N371">
        <v>4.1500000000000004</v>
      </c>
      <c r="O371">
        <v>5.9</v>
      </c>
      <c r="P371">
        <v>4</v>
      </c>
      <c r="Q371">
        <v>66</v>
      </c>
      <c r="R371">
        <v>234</v>
      </c>
      <c r="S371">
        <v>0.93299999999999905</v>
      </c>
      <c r="T371">
        <v>0.93299999999999905</v>
      </c>
      <c r="U371">
        <v>60</v>
      </c>
      <c r="V371">
        <v>55</v>
      </c>
      <c r="W371">
        <v>59.5</v>
      </c>
      <c r="X371">
        <v>72.5</v>
      </c>
      <c r="Y371">
        <v>1.1964999999999899</v>
      </c>
      <c r="Z371">
        <v>1.2894999999999901</v>
      </c>
      <c r="AA371">
        <v>0.73694999999999999</v>
      </c>
      <c r="AB371">
        <v>1.02915</v>
      </c>
      <c r="AC371">
        <v>4</v>
      </c>
    </row>
    <row r="372" spans="1:29" x14ac:dyDescent="0.25">
      <c r="A372">
        <v>410888</v>
      </c>
      <c r="B372">
        <v>48</v>
      </c>
      <c r="C372">
        <v>2</v>
      </c>
      <c r="D372" t="s">
        <v>40</v>
      </c>
      <c r="E372" t="s">
        <v>41</v>
      </c>
      <c r="F372">
        <v>0</v>
      </c>
      <c r="G372" t="s">
        <v>87</v>
      </c>
      <c r="H372" t="s">
        <v>145</v>
      </c>
      <c r="I372" t="s">
        <v>51</v>
      </c>
      <c r="J372" t="s">
        <v>160</v>
      </c>
      <c r="K372" t="s">
        <v>187</v>
      </c>
      <c r="L372" t="s">
        <v>40</v>
      </c>
      <c r="M372" t="s">
        <v>41</v>
      </c>
      <c r="N372">
        <v>4.78</v>
      </c>
      <c r="O372">
        <v>4.7</v>
      </c>
      <c r="P372">
        <v>0</v>
      </c>
      <c r="Q372">
        <v>58</v>
      </c>
      <c r="R372">
        <v>208</v>
      </c>
      <c r="S372">
        <v>0.83450000000000002</v>
      </c>
      <c r="T372">
        <v>0.83450000000000002</v>
      </c>
      <c r="U372">
        <v>79.5</v>
      </c>
      <c r="V372">
        <v>80.5</v>
      </c>
      <c r="W372">
        <v>98</v>
      </c>
      <c r="X372">
        <v>87.5</v>
      </c>
      <c r="Y372">
        <v>1.599</v>
      </c>
      <c r="Z372">
        <v>1.62</v>
      </c>
      <c r="AA372">
        <v>0.97589999999999999</v>
      </c>
      <c r="AB372">
        <v>1.2335499999999899</v>
      </c>
      <c r="AC372">
        <v>0</v>
      </c>
    </row>
    <row r="373" spans="1:29" x14ac:dyDescent="0.25">
      <c r="A373">
        <v>410946</v>
      </c>
      <c r="B373">
        <v>65</v>
      </c>
      <c r="C373">
        <v>2</v>
      </c>
      <c r="D373" t="s">
        <v>40</v>
      </c>
      <c r="E373" t="s">
        <v>40</v>
      </c>
      <c r="F373">
        <v>0</v>
      </c>
      <c r="G373" t="s">
        <v>61</v>
      </c>
      <c r="H373" t="s">
        <v>72</v>
      </c>
      <c r="I373" t="s">
        <v>70</v>
      </c>
      <c r="J373" t="s">
        <v>188</v>
      </c>
      <c r="K373" t="s">
        <v>81</v>
      </c>
      <c r="L373" t="s">
        <v>40</v>
      </c>
      <c r="M373" t="s">
        <v>41</v>
      </c>
      <c r="N373">
        <v>6.43</v>
      </c>
      <c r="O373">
        <v>5.5</v>
      </c>
      <c r="P373">
        <v>0</v>
      </c>
      <c r="Q373">
        <v>42</v>
      </c>
      <c r="R373">
        <v>243</v>
      </c>
      <c r="S373">
        <v>0.745999999999999</v>
      </c>
      <c r="T373">
        <v>0.745999999999999</v>
      </c>
      <c r="U373">
        <v>66.5</v>
      </c>
      <c r="V373">
        <v>68.5</v>
      </c>
      <c r="W373">
        <v>90.5</v>
      </c>
      <c r="X373">
        <v>100</v>
      </c>
      <c r="Y373">
        <v>1.49</v>
      </c>
      <c r="Z373">
        <v>1.5214999999999901</v>
      </c>
      <c r="AA373">
        <v>0.78075000000000006</v>
      </c>
      <c r="AB373">
        <v>1.1692</v>
      </c>
      <c r="AC373">
        <v>0</v>
      </c>
    </row>
    <row r="374" spans="1:29" x14ac:dyDescent="0.25">
      <c r="A374">
        <v>313194</v>
      </c>
      <c r="B374">
        <v>74</v>
      </c>
      <c r="C374">
        <v>2</v>
      </c>
      <c r="D374" t="s">
        <v>41</v>
      </c>
      <c r="E374" t="s">
        <v>40</v>
      </c>
      <c r="F374">
        <v>0</v>
      </c>
      <c r="G374" t="s">
        <v>61</v>
      </c>
      <c r="H374" t="s">
        <v>189</v>
      </c>
      <c r="I374" t="s">
        <v>114</v>
      </c>
      <c r="J374" t="s">
        <v>115</v>
      </c>
      <c r="K374" t="s">
        <v>96</v>
      </c>
      <c r="L374" t="s">
        <v>40</v>
      </c>
      <c r="M374" t="s">
        <v>41</v>
      </c>
      <c r="N374">
        <v>2.98</v>
      </c>
      <c r="O374">
        <v>4.8</v>
      </c>
      <c r="P374">
        <v>0</v>
      </c>
      <c r="Q374">
        <v>56</v>
      </c>
      <c r="R374">
        <v>258</v>
      </c>
      <c r="S374">
        <v>0.80899999999999905</v>
      </c>
      <c r="T374">
        <v>0.80899999999999905</v>
      </c>
      <c r="U374">
        <v>59.5</v>
      </c>
      <c r="V374">
        <v>59</v>
      </c>
      <c r="W374">
        <v>73.5</v>
      </c>
      <c r="X374">
        <v>86</v>
      </c>
      <c r="Y374">
        <v>1.4729999999999901</v>
      </c>
      <c r="Z374">
        <v>1.484</v>
      </c>
      <c r="AA374">
        <v>1.0682</v>
      </c>
      <c r="AB374">
        <v>1.3105</v>
      </c>
      <c r="AC374">
        <v>0</v>
      </c>
    </row>
    <row r="375" spans="1:29" x14ac:dyDescent="0.25">
      <c r="A375">
        <v>27356</v>
      </c>
      <c r="B375">
        <v>64</v>
      </c>
      <c r="C375">
        <v>1</v>
      </c>
      <c r="D375" t="s">
        <v>41</v>
      </c>
      <c r="E375" t="s">
        <v>41</v>
      </c>
      <c r="F375">
        <v>0</v>
      </c>
      <c r="G375" t="s">
        <v>53</v>
      </c>
      <c r="H375" t="s">
        <v>51</v>
      </c>
      <c r="I375" t="s">
        <v>55</v>
      </c>
      <c r="J375" t="s">
        <v>142</v>
      </c>
      <c r="K375" t="s">
        <v>43</v>
      </c>
      <c r="L375" t="s">
        <v>41</v>
      </c>
      <c r="M375" t="s">
        <v>40</v>
      </c>
      <c r="N375">
        <v>3.84</v>
      </c>
      <c r="O375">
        <v>5.3</v>
      </c>
      <c r="P375">
        <v>132</v>
      </c>
      <c r="Q375">
        <v>108</v>
      </c>
      <c r="R375">
        <v>373</v>
      </c>
      <c r="S375">
        <v>0.55349999999999999</v>
      </c>
      <c r="T375">
        <v>0.55349999999999999</v>
      </c>
      <c r="U375">
        <v>62.5</v>
      </c>
      <c r="V375">
        <v>79.5</v>
      </c>
      <c r="W375">
        <v>112.5</v>
      </c>
      <c r="X375">
        <v>114</v>
      </c>
      <c r="Y375">
        <v>1.56299999999999</v>
      </c>
      <c r="Z375">
        <v>1.6124999999999901</v>
      </c>
      <c r="AA375">
        <v>0.65249999999999997</v>
      </c>
      <c r="AB375">
        <v>1.5305499999999901</v>
      </c>
      <c r="AC375">
        <v>132</v>
      </c>
    </row>
    <row r="376" spans="1:29" x14ac:dyDescent="0.25">
      <c r="A376">
        <v>373433</v>
      </c>
      <c r="B376">
        <v>57</v>
      </c>
      <c r="C376">
        <v>2</v>
      </c>
      <c r="D376" t="s">
        <v>40</v>
      </c>
      <c r="E376" t="s">
        <v>40</v>
      </c>
      <c r="F376">
        <v>0</v>
      </c>
      <c r="G376" t="s">
        <v>119</v>
      </c>
      <c r="H376" t="s">
        <v>127</v>
      </c>
      <c r="I376" t="s">
        <v>114</v>
      </c>
      <c r="J376" t="s">
        <v>97</v>
      </c>
      <c r="K376" t="s">
        <v>63</v>
      </c>
      <c r="L376" t="s">
        <v>40</v>
      </c>
      <c r="M376" t="s">
        <v>40</v>
      </c>
      <c r="N376">
        <v>6.32</v>
      </c>
      <c r="O376">
        <v>5</v>
      </c>
      <c r="P376">
        <v>0</v>
      </c>
      <c r="Q376">
        <v>51</v>
      </c>
      <c r="R376">
        <v>209</v>
      </c>
      <c r="S376">
        <v>0.75899999999999901</v>
      </c>
      <c r="T376">
        <v>0.75899999999999901</v>
      </c>
      <c r="U376">
        <v>60</v>
      </c>
      <c r="V376">
        <v>64</v>
      </c>
      <c r="W376">
        <v>81</v>
      </c>
      <c r="X376">
        <v>89</v>
      </c>
      <c r="Y376">
        <v>1.6259999999999899</v>
      </c>
      <c r="Z376">
        <v>1.65499999999999</v>
      </c>
      <c r="AA376">
        <v>1.18085</v>
      </c>
      <c r="AB376">
        <v>1.3606499999999999</v>
      </c>
      <c r="AC376">
        <v>0</v>
      </c>
    </row>
    <row r="377" spans="1:29" x14ac:dyDescent="0.25">
      <c r="A377">
        <v>411153</v>
      </c>
      <c r="B377">
        <v>63</v>
      </c>
      <c r="C377">
        <v>1</v>
      </c>
      <c r="D377" t="s">
        <v>41</v>
      </c>
      <c r="E377" t="s">
        <v>41</v>
      </c>
      <c r="F377">
        <v>0</v>
      </c>
      <c r="G377" t="s">
        <v>88</v>
      </c>
      <c r="H377" t="s">
        <v>92</v>
      </c>
      <c r="I377" t="s">
        <v>55</v>
      </c>
      <c r="J377" t="s">
        <v>106</v>
      </c>
      <c r="K377" t="s">
        <v>55</v>
      </c>
      <c r="L377" t="s">
        <v>41</v>
      </c>
      <c r="M377" t="s">
        <v>41</v>
      </c>
      <c r="N377">
        <v>3.92</v>
      </c>
      <c r="O377">
        <v>6.6</v>
      </c>
      <c r="P377">
        <v>88</v>
      </c>
      <c r="Q377">
        <v>66</v>
      </c>
      <c r="R377">
        <v>281</v>
      </c>
      <c r="S377">
        <v>0.68300000000000005</v>
      </c>
      <c r="T377">
        <v>0.68300000000000005</v>
      </c>
      <c r="U377">
        <v>58.5</v>
      </c>
      <c r="V377">
        <v>66.5</v>
      </c>
      <c r="W377">
        <v>85</v>
      </c>
      <c r="X377">
        <v>101.5</v>
      </c>
      <c r="Y377">
        <v>1.47</v>
      </c>
      <c r="Z377">
        <v>1.5899999999999901</v>
      </c>
      <c r="AA377">
        <v>1.0168999999999999</v>
      </c>
      <c r="AB377">
        <v>1.4146000000000001</v>
      </c>
      <c r="AC377">
        <v>88</v>
      </c>
    </row>
    <row r="378" spans="1:29" x14ac:dyDescent="0.25">
      <c r="A378">
        <v>411084</v>
      </c>
      <c r="B378">
        <v>40</v>
      </c>
      <c r="C378">
        <v>1</v>
      </c>
      <c r="D378" t="s">
        <v>41</v>
      </c>
      <c r="E378" t="s">
        <v>40</v>
      </c>
      <c r="F378">
        <v>0</v>
      </c>
      <c r="G378" t="s">
        <v>88</v>
      </c>
      <c r="H378" t="s">
        <v>43</v>
      </c>
      <c r="I378" t="s">
        <v>70</v>
      </c>
      <c r="J378" t="s">
        <v>190</v>
      </c>
      <c r="K378" t="s">
        <v>101</v>
      </c>
      <c r="L378" t="s">
        <v>41</v>
      </c>
      <c r="M378" t="s">
        <v>41</v>
      </c>
      <c r="N378">
        <v>3.73</v>
      </c>
      <c r="O378">
        <v>4.9000000000000004</v>
      </c>
      <c r="P378">
        <v>0</v>
      </c>
      <c r="Q378">
        <v>71</v>
      </c>
      <c r="R378">
        <v>272</v>
      </c>
      <c r="S378">
        <v>0.82</v>
      </c>
      <c r="T378">
        <v>0.82</v>
      </c>
      <c r="U378">
        <v>80</v>
      </c>
      <c r="V378">
        <v>56</v>
      </c>
      <c r="W378">
        <v>98</v>
      </c>
      <c r="X378">
        <v>104</v>
      </c>
      <c r="Y378">
        <v>1.6160000000000001</v>
      </c>
      <c r="Z378">
        <v>1.67549999999999</v>
      </c>
      <c r="AA378">
        <v>1.05355</v>
      </c>
      <c r="AB378">
        <v>1.37635</v>
      </c>
      <c r="AC378">
        <v>0</v>
      </c>
    </row>
    <row r="379" spans="1:29" x14ac:dyDescent="0.25">
      <c r="A379">
        <v>410887</v>
      </c>
      <c r="B379">
        <v>52</v>
      </c>
      <c r="C379">
        <v>2</v>
      </c>
      <c r="D379" t="s">
        <v>40</v>
      </c>
      <c r="E379" t="s">
        <v>40</v>
      </c>
      <c r="F379">
        <v>0</v>
      </c>
      <c r="G379" t="s">
        <v>87</v>
      </c>
      <c r="H379" t="s">
        <v>72</v>
      </c>
      <c r="I379" t="s">
        <v>74</v>
      </c>
      <c r="J379" t="s">
        <v>97</v>
      </c>
      <c r="K379" t="s">
        <v>51</v>
      </c>
      <c r="L379" t="s">
        <v>41</v>
      </c>
      <c r="M379" t="s">
        <v>40</v>
      </c>
      <c r="N379">
        <v>5.68</v>
      </c>
      <c r="O379">
        <v>6.5</v>
      </c>
      <c r="P379">
        <v>0</v>
      </c>
      <c r="Q379">
        <v>82</v>
      </c>
      <c r="R379">
        <v>393</v>
      </c>
      <c r="S379">
        <v>0.58099999999999996</v>
      </c>
      <c r="T379">
        <v>0.58099999999999996</v>
      </c>
      <c r="U379">
        <v>67</v>
      </c>
      <c r="V379">
        <v>62</v>
      </c>
      <c r="W379">
        <v>115</v>
      </c>
      <c r="X379">
        <v>88</v>
      </c>
      <c r="Y379">
        <v>1.4944999999999899</v>
      </c>
      <c r="Z379">
        <v>1.6495</v>
      </c>
      <c r="AA379">
        <v>0.96289999999999998</v>
      </c>
      <c r="AB379">
        <v>1.8173999999999999</v>
      </c>
      <c r="AC379">
        <v>0</v>
      </c>
    </row>
    <row r="380" spans="1:29" x14ac:dyDescent="0.25">
      <c r="A380">
        <v>411083</v>
      </c>
      <c r="B380">
        <v>59</v>
      </c>
      <c r="C380">
        <v>2</v>
      </c>
      <c r="D380" t="s">
        <v>40</v>
      </c>
      <c r="E380" t="s">
        <v>40</v>
      </c>
      <c r="F380">
        <v>0</v>
      </c>
      <c r="G380" t="s">
        <v>169</v>
      </c>
      <c r="H380" t="s">
        <v>51</v>
      </c>
      <c r="I380" t="s">
        <v>76</v>
      </c>
      <c r="J380" t="s">
        <v>141</v>
      </c>
      <c r="K380" t="s">
        <v>92</v>
      </c>
      <c r="L380" t="s">
        <v>40</v>
      </c>
      <c r="M380" t="s">
        <v>41</v>
      </c>
      <c r="N380">
        <v>4.6399999999999997</v>
      </c>
      <c r="O380">
        <v>6.5</v>
      </c>
      <c r="P380">
        <v>0</v>
      </c>
      <c r="Q380">
        <v>63</v>
      </c>
      <c r="R380">
        <v>318</v>
      </c>
      <c r="S380">
        <v>0.69350000000000001</v>
      </c>
      <c r="T380">
        <v>0.69350000000000001</v>
      </c>
      <c r="U380">
        <v>69</v>
      </c>
      <c r="V380">
        <v>70.5</v>
      </c>
      <c r="W380">
        <v>103.5</v>
      </c>
      <c r="X380">
        <v>99.5</v>
      </c>
      <c r="Y380">
        <v>1.629</v>
      </c>
      <c r="Z380">
        <v>1.5880000000000001</v>
      </c>
      <c r="AA380">
        <v>0.80979999999999996</v>
      </c>
      <c r="AB380">
        <v>1.42215</v>
      </c>
      <c r="AC380">
        <v>0</v>
      </c>
    </row>
    <row r="381" spans="1:29" x14ac:dyDescent="0.25">
      <c r="A381">
        <v>410997</v>
      </c>
      <c r="B381">
        <v>61</v>
      </c>
      <c r="C381">
        <v>2</v>
      </c>
      <c r="D381" t="s">
        <v>40</v>
      </c>
      <c r="E381" t="s">
        <v>40</v>
      </c>
      <c r="F381">
        <v>0</v>
      </c>
      <c r="G381" t="s">
        <v>87</v>
      </c>
      <c r="H381" t="s">
        <v>101</v>
      </c>
      <c r="I381" t="s">
        <v>55</v>
      </c>
      <c r="J381" t="s">
        <v>118</v>
      </c>
      <c r="K381" t="s">
        <v>83</v>
      </c>
      <c r="L381" t="s">
        <v>41</v>
      </c>
      <c r="M381" t="s">
        <v>40</v>
      </c>
      <c r="N381">
        <v>4.18</v>
      </c>
      <c r="O381">
        <v>5.8</v>
      </c>
      <c r="P381">
        <v>0</v>
      </c>
      <c r="Q381">
        <v>55</v>
      </c>
      <c r="R381">
        <v>304</v>
      </c>
      <c r="S381">
        <v>0.89449999999999996</v>
      </c>
      <c r="T381">
        <v>0.89449999999999996</v>
      </c>
      <c r="U381">
        <v>78</v>
      </c>
      <c r="V381">
        <v>67.5</v>
      </c>
      <c r="W381">
        <v>87.5</v>
      </c>
      <c r="X381">
        <v>94.5</v>
      </c>
      <c r="Y381">
        <v>1.57099999999999</v>
      </c>
      <c r="Z381">
        <v>1.6539999999999999</v>
      </c>
      <c r="AA381">
        <v>1.10155</v>
      </c>
      <c r="AB381">
        <v>1.304</v>
      </c>
      <c r="AC381">
        <v>0</v>
      </c>
    </row>
    <row r="382" spans="1:29" x14ac:dyDescent="0.25">
      <c r="A382">
        <v>411080</v>
      </c>
      <c r="B382">
        <v>67</v>
      </c>
      <c r="C382">
        <v>2</v>
      </c>
      <c r="D382" t="s">
        <v>40</v>
      </c>
      <c r="E382" t="s">
        <v>41</v>
      </c>
      <c r="F382">
        <v>0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s">
        <v>41</v>
      </c>
      <c r="M382" t="s">
        <v>41</v>
      </c>
      <c r="N382">
        <v>4.0599999999999996</v>
      </c>
      <c r="O382">
        <v>6</v>
      </c>
      <c r="P382">
        <v>44</v>
      </c>
      <c r="Q382">
        <v>75</v>
      </c>
      <c r="R382">
        <v>354</v>
      </c>
      <c r="S382">
        <v>0.77349999999999897</v>
      </c>
      <c r="T382">
        <v>0.77349999999999897</v>
      </c>
      <c r="U382">
        <v>57</v>
      </c>
      <c r="V382">
        <v>56</v>
      </c>
      <c r="W382">
        <v>73</v>
      </c>
      <c r="X382">
        <v>80</v>
      </c>
      <c r="Y382">
        <v>1.4325000000000001</v>
      </c>
      <c r="Z382">
        <v>1.4835</v>
      </c>
      <c r="AA382">
        <v>0.71145000000000003</v>
      </c>
      <c r="AB382">
        <v>1.08955</v>
      </c>
      <c r="AC382">
        <v>44</v>
      </c>
    </row>
    <row r="383" spans="1:29" x14ac:dyDescent="0.25">
      <c r="A383">
        <v>388567</v>
      </c>
      <c r="B383">
        <v>60</v>
      </c>
      <c r="C383">
        <v>1</v>
      </c>
      <c r="D383" t="s">
        <v>41</v>
      </c>
      <c r="E383" t="s">
        <v>41</v>
      </c>
      <c r="F383">
        <v>0</v>
      </c>
      <c r="G383" t="s">
        <v>104</v>
      </c>
      <c r="H383" t="s">
        <v>60</v>
      </c>
      <c r="I383" t="s">
        <v>43</v>
      </c>
      <c r="J383" t="s">
        <v>119</v>
      </c>
      <c r="K383" t="s">
        <v>105</v>
      </c>
      <c r="L383" t="s">
        <v>41</v>
      </c>
      <c r="M383" t="s">
        <v>40</v>
      </c>
      <c r="N383">
        <v>3.25</v>
      </c>
      <c r="O383">
        <v>5.3</v>
      </c>
      <c r="P383">
        <v>52</v>
      </c>
      <c r="Q383">
        <v>64</v>
      </c>
      <c r="R383">
        <v>494</v>
      </c>
      <c r="S383">
        <v>0.54699999999999904</v>
      </c>
      <c r="T383">
        <v>0.54699999999999904</v>
      </c>
      <c r="U383">
        <v>59</v>
      </c>
      <c r="V383">
        <v>55.5</v>
      </c>
      <c r="W383">
        <v>110.5</v>
      </c>
      <c r="X383">
        <v>89.5</v>
      </c>
      <c r="Y383">
        <v>1.56499999999999</v>
      </c>
      <c r="Z383">
        <v>1.5980000000000001</v>
      </c>
      <c r="AA383">
        <v>0.68605000000000005</v>
      </c>
      <c r="AB383">
        <v>1.0787499999999901</v>
      </c>
      <c r="AC383">
        <v>52</v>
      </c>
    </row>
    <row r="384" spans="1:29" x14ac:dyDescent="0.25">
      <c r="A384">
        <v>411154</v>
      </c>
      <c r="B384">
        <v>58</v>
      </c>
      <c r="C384">
        <v>1</v>
      </c>
      <c r="D384" t="s">
        <v>41</v>
      </c>
      <c r="E384" t="s">
        <v>41</v>
      </c>
      <c r="F384">
        <v>0</v>
      </c>
      <c r="G384" t="s">
        <v>88</v>
      </c>
      <c r="H384" t="e">
        <v>#N/A</v>
      </c>
      <c r="I384" t="s">
        <v>46</v>
      </c>
      <c r="J384" t="s">
        <v>184</v>
      </c>
      <c r="K384" t="s">
        <v>102</v>
      </c>
      <c r="L384" t="s">
        <v>41</v>
      </c>
      <c r="M384" t="s">
        <v>41</v>
      </c>
      <c r="N384">
        <v>4.2</v>
      </c>
      <c r="O384">
        <v>4.4000000000000004</v>
      </c>
      <c r="P384">
        <v>10</v>
      </c>
      <c r="Q384">
        <v>100</v>
      </c>
      <c r="R384">
        <v>371</v>
      </c>
      <c r="S384">
        <v>0.66149999999999998</v>
      </c>
      <c r="T384">
        <v>0.66149999999999998</v>
      </c>
      <c r="U384">
        <v>59.5</v>
      </c>
      <c r="V384">
        <v>71.5</v>
      </c>
      <c r="W384">
        <v>90.5</v>
      </c>
      <c r="X384">
        <v>92.5</v>
      </c>
      <c r="Y384">
        <v>1.5169999999999999</v>
      </c>
      <c r="Z384">
        <v>1.5565</v>
      </c>
      <c r="AA384">
        <v>0.96494999999999997</v>
      </c>
      <c r="AB384">
        <v>1.3446</v>
      </c>
      <c r="AC384">
        <v>10</v>
      </c>
    </row>
    <row r="385" spans="1:29" x14ac:dyDescent="0.25">
      <c r="A385">
        <v>389448</v>
      </c>
      <c r="B385">
        <v>58</v>
      </c>
      <c r="C385">
        <v>1</v>
      </c>
      <c r="D385" t="s">
        <v>40</v>
      </c>
      <c r="E385" t="s">
        <v>40</v>
      </c>
      <c r="F385">
        <v>0</v>
      </c>
      <c r="G385" t="s">
        <v>110</v>
      </c>
      <c r="H385" t="s">
        <v>130</v>
      </c>
      <c r="I385" t="s">
        <v>51</v>
      </c>
      <c r="J385" t="s">
        <v>64</v>
      </c>
      <c r="K385" t="s">
        <v>65</v>
      </c>
      <c r="L385" t="s">
        <v>40</v>
      </c>
      <c r="M385" t="s">
        <v>41</v>
      </c>
      <c r="N385">
        <v>3.48</v>
      </c>
      <c r="O385">
        <v>9.1999999999999993</v>
      </c>
      <c r="P385">
        <v>24</v>
      </c>
      <c r="Q385">
        <v>92</v>
      </c>
      <c r="R385">
        <v>429</v>
      </c>
      <c r="S385">
        <v>0.71599999999999997</v>
      </c>
      <c r="T385">
        <v>0.71599999999999997</v>
      </c>
      <c r="U385">
        <v>37.5</v>
      </c>
      <c r="V385">
        <v>36</v>
      </c>
      <c r="W385">
        <v>53</v>
      </c>
      <c r="X385">
        <v>61</v>
      </c>
      <c r="Y385">
        <v>1.5394999999999901</v>
      </c>
      <c r="Z385">
        <v>1.62549999999999</v>
      </c>
      <c r="AA385">
        <v>1.6267499999999999</v>
      </c>
      <c r="AB385">
        <v>1.1838500000000001</v>
      </c>
      <c r="AC385">
        <v>24</v>
      </c>
    </row>
    <row r="386" spans="1:29" x14ac:dyDescent="0.25">
      <c r="A386">
        <v>411197</v>
      </c>
      <c r="B386">
        <v>54</v>
      </c>
      <c r="C386">
        <v>1</v>
      </c>
      <c r="D386" t="s">
        <v>41</v>
      </c>
      <c r="E386" t="s">
        <v>40</v>
      </c>
      <c r="F386">
        <v>0</v>
      </c>
      <c r="G386" t="s">
        <v>156</v>
      </c>
      <c r="H386" t="s">
        <v>46</v>
      </c>
      <c r="I386" t="s">
        <v>55</v>
      </c>
      <c r="J386" t="s">
        <v>106</v>
      </c>
      <c r="K386" t="s">
        <v>67</v>
      </c>
      <c r="L386" t="s">
        <v>41</v>
      </c>
      <c r="M386" t="s">
        <v>40</v>
      </c>
      <c r="N386">
        <v>5.18</v>
      </c>
      <c r="O386">
        <v>5.6</v>
      </c>
      <c r="P386">
        <v>48</v>
      </c>
      <c r="Q386">
        <v>66</v>
      </c>
      <c r="R386">
        <v>413</v>
      </c>
      <c r="S386">
        <v>0.82299999999999895</v>
      </c>
      <c r="T386">
        <v>0.82299999999999895</v>
      </c>
      <c r="U386">
        <v>67</v>
      </c>
      <c r="V386">
        <v>61.5</v>
      </c>
      <c r="W386">
        <v>81</v>
      </c>
      <c r="X386">
        <v>74.5</v>
      </c>
      <c r="Y386">
        <v>1.65099999999999</v>
      </c>
      <c r="Z386">
        <v>1.6315</v>
      </c>
      <c r="AA386">
        <v>0.99429999999999996</v>
      </c>
      <c r="AB386">
        <v>1.39245</v>
      </c>
      <c r="AC386">
        <v>48</v>
      </c>
    </row>
    <row r="387" spans="1:29" x14ac:dyDescent="0.25">
      <c r="A387">
        <v>284749</v>
      </c>
      <c r="B387">
        <v>58</v>
      </c>
      <c r="C387">
        <v>2</v>
      </c>
      <c r="D387" t="s">
        <v>40</v>
      </c>
      <c r="E387" t="s">
        <v>41</v>
      </c>
      <c r="F387">
        <v>0</v>
      </c>
      <c r="G387" t="s">
        <v>47</v>
      </c>
      <c r="H387" t="s">
        <v>166</v>
      </c>
      <c r="I387" t="s">
        <v>80</v>
      </c>
      <c r="J387" t="s">
        <v>123</v>
      </c>
      <c r="K387" t="s">
        <v>121</v>
      </c>
      <c r="L387" t="s">
        <v>40</v>
      </c>
      <c r="M387" t="s">
        <v>41</v>
      </c>
      <c r="N387">
        <v>3.43</v>
      </c>
      <c r="O387">
        <v>7.8</v>
      </c>
      <c r="P387">
        <v>14</v>
      </c>
      <c r="Q387">
        <v>55</v>
      </c>
      <c r="R387">
        <v>599</v>
      </c>
      <c r="S387">
        <v>0.66599999999999904</v>
      </c>
      <c r="T387">
        <v>0.66599999999999904</v>
      </c>
      <c r="U387">
        <v>55</v>
      </c>
      <c r="V387">
        <v>65</v>
      </c>
      <c r="W387">
        <v>82.5</v>
      </c>
      <c r="X387">
        <v>96</v>
      </c>
      <c r="Y387">
        <v>1.5760000000000001</v>
      </c>
      <c r="Z387">
        <v>1.6319999999999999</v>
      </c>
      <c r="AA387">
        <v>2.2523</v>
      </c>
      <c r="AB387">
        <v>1.85215</v>
      </c>
      <c r="AC387">
        <v>14</v>
      </c>
    </row>
    <row r="388" spans="1:29" x14ac:dyDescent="0.25">
      <c r="A388">
        <v>365780</v>
      </c>
      <c r="B388">
        <v>49</v>
      </c>
      <c r="C388">
        <v>2</v>
      </c>
      <c r="D388" t="s">
        <v>40</v>
      </c>
      <c r="E388" t="s">
        <v>41</v>
      </c>
      <c r="F388">
        <v>0</v>
      </c>
      <c r="G388" t="s">
        <v>87</v>
      </c>
      <c r="H388" t="s">
        <v>63</v>
      </c>
      <c r="I388" t="s">
        <v>114</v>
      </c>
      <c r="J388" t="s">
        <v>61</v>
      </c>
      <c r="K388" t="s">
        <v>108</v>
      </c>
      <c r="L388" t="s">
        <v>40</v>
      </c>
      <c r="M388" t="s">
        <v>40</v>
      </c>
      <c r="N388">
        <v>4.8499999999999996</v>
      </c>
      <c r="O388">
        <v>5.6</v>
      </c>
      <c r="P388">
        <v>6</v>
      </c>
      <c r="Q388">
        <v>43</v>
      </c>
      <c r="R388">
        <v>384</v>
      </c>
      <c r="S388">
        <v>0.61850000000000005</v>
      </c>
      <c r="T388">
        <v>0.61850000000000005</v>
      </c>
      <c r="U388">
        <v>56.5</v>
      </c>
      <c r="V388">
        <v>65.5</v>
      </c>
      <c r="W388">
        <v>92.5</v>
      </c>
      <c r="X388">
        <v>105</v>
      </c>
      <c r="Y388">
        <v>1.597</v>
      </c>
      <c r="Z388">
        <v>1.63499999999999</v>
      </c>
      <c r="AA388">
        <v>1.0398000000000001</v>
      </c>
      <c r="AB388">
        <v>1.44445</v>
      </c>
      <c r="AC388">
        <v>6</v>
      </c>
    </row>
    <row r="389" spans="1:29" x14ac:dyDescent="0.25">
      <c r="A389">
        <v>411149</v>
      </c>
      <c r="B389">
        <v>53</v>
      </c>
      <c r="C389">
        <v>1</v>
      </c>
      <c r="D389" t="s">
        <v>40</v>
      </c>
      <c r="E389" t="s">
        <v>41</v>
      </c>
      <c r="F389">
        <v>0</v>
      </c>
      <c r="G389" t="s">
        <v>88</v>
      </c>
      <c r="H389" t="s">
        <v>60</v>
      </c>
      <c r="I389" t="s">
        <v>70</v>
      </c>
      <c r="J389" t="s">
        <v>109</v>
      </c>
      <c r="K389" t="s">
        <v>58</v>
      </c>
      <c r="L389" t="s">
        <v>41</v>
      </c>
      <c r="M389" t="s">
        <v>41</v>
      </c>
      <c r="N389">
        <v>3.32</v>
      </c>
      <c r="O389">
        <v>9.6</v>
      </c>
      <c r="P389">
        <v>78</v>
      </c>
      <c r="Q389">
        <v>29</v>
      </c>
      <c r="R389">
        <v>236</v>
      </c>
      <c r="S389">
        <v>0.73599999999999899</v>
      </c>
      <c r="T389">
        <v>0.73599999999999899</v>
      </c>
      <c r="U389">
        <v>64</v>
      </c>
      <c r="V389">
        <v>69</v>
      </c>
      <c r="W389">
        <v>87</v>
      </c>
      <c r="X389">
        <v>98.5</v>
      </c>
      <c r="Y389">
        <v>1.5505</v>
      </c>
      <c r="Z389">
        <v>1.6074999999999999</v>
      </c>
      <c r="AA389">
        <v>0.85385</v>
      </c>
      <c r="AB389">
        <v>1.5085</v>
      </c>
      <c r="AC389">
        <v>78</v>
      </c>
    </row>
    <row r="390" spans="1:29" x14ac:dyDescent="0.25">
      <c r="A390">
        <v>240268</v>
      </c>
      <c r="B390">
        <v>69</v>
      </c>
      <c r="C390">
        <v>1</v>
      </c>
      <c r="D390" t="s">
        <v>40</v>
      </c>
      <c r="E390" t="s">
        <v>40</v>
      </c>
      <c r="F390">
        <v>0</v>
      </c>
      <c r="G390" t="s">
        <v>73</v>
      </c>
      <c r="H390" t="s">
        <v>74</v>
      </c>
      <c r="I390" t="s">
        <v>51</v>
      </c>
      <c r="J390" t="s">
        <v>50</v>
      </c>
      <c r="K390" t="s">
        <v>122</v>
      </c>
      <c r="L390" t="s">
        <v>40</v>
      </c>
      <c r="M390" t="s">
        <v>40</v>
      </c>
      <c r="N390">
        <v>3.62</v>
      </c>
      <c r="O390">
        <v>5.0999999999999996</v>
      </c>
      <c r="P390">
        <v>28</v>
      </c>
      <c r="Q390">
        <v>64</v>
      </c>
      <c r="R390">
        <v>356</v>
      </c>
      <c r="S390">
        <v>0.71249999999999902</v>
      </c>
      <c r="T390">
        <v>0.71249999999999902</v>
      </c>
      <c r="U390">
        <v>58.5</v>
      </c>
      <c r="V390">
        <v>63</v>
      </c>
      <c r="W390">
        <v>82.5</v>
      </c>
      <c r="X390">
        <v>78</v>
      </c>
      <c r="Y390">
        <v>1.2649999999999999</v>
      </c>
      <c r="Z390">
        <v>1.2955000000000001</v>
      </c>
      <c r="AA390">
        <v>0.57630000000000003</v>
      </c>
      <c r="AB390">
        <v>1.244</v>
      </c>
      <c r="AC390">
        <v>28</v>
      </c>
    </row>
    <row r="391" spans="1:29" x14ac:dyDescent="0.25">
      <c r="A391">
        <v>67121</v>
      </c>
      <c r="B391">
        <v>70</v>
      </c>
      <c r="C391">
        <v>1</v>
      </c>
      <c r="D391" t="s">
        <v>41</v>
      </c>
      <c r="E391" t="s">
        <v>41</v>
      </c>
      <c r="F391">
        <v>0</v>
      </c>
      <c r="G391" t="s">
        <v>134</v>
      </c>
      <c r="H391" t="s">
        <v>95</v>
      </c>
      <c r="I391" t="s">
        <v>67</v>
      </c>
      <c r="J391" t="s">
        <v>64</v>
      </c>
      <c r="K391" t="s">
        <v>43</v>
      </c>
      <c r="L391" t="s">
        <v>40</v>
      </c>
      <c r="M391" t="s">
        <v>41</v>
      </c>
      <c r="N391">
        <v>2.96</v>
      </c>
      <c r="O391">
        <v>7.4</v>
      </c>
      <c r="P391">
        <v>22</v>
      </c>
      <c r="Q391">
        <v>73</v>
      </c>
      <c r="R391">
        <v>374</v>
      </c>
      <c r="S391">
        <v>0.70799999999999896</v>
      </c>
      <c r="T391">
        <v>0.70799999999999896</v>
      </c>
      <c r="U391">
        <v>69</v>
      </c>
      <c r="V391">
        <v>58</v>
      </c>
      <c r="W391">
        <v>95.5</v>
      </c>
      <c r="X391">
        <v>98.5</v>
      </c>
      <c r="Y391">
        <v>1.54399999999999</v>
      </c>
      <c r="Z391">
        <v>1.593</v>
      </c>
      <c r="AA391">
        <v>0.93589999999999895</v>
      </c>
      <c r="AB391">
        <v>1.36595</v>
      </c>
      <c r="AC391">
        <v>22</v>
      </c>
    </row>
    <row r="392" spans="1:29" x14ac:dyDescent="0.25">
      <c r="A392">
        <v>389861</v>
      </c>
      <c r="B392">
        <v>71</v>
      </c>
      <c r="C392">
        <v>1</v>
      </c>
      <c r="D392" t="s">
        <v>41</v>
      </c>
      <c r="E392" t="s">
        <v>41</v>
      </c>
      <c r="F392">
        <v>0</v>
      </c>
      <c r="G392" t="s">
        <v>57</v>
      </c>
      <c r="H392" t="s">
        <v>74</v>
      </c>
      <c r="I392" t="s">
        <v>51</v>
      </c>
      <c r="J392" t="s">
        <v>132</v>
      </c>
      <c r="K392" t="s">
        <v>83</v>
      </c>
      <c r="L392" t="s">
        <v>41</v>
      </c>
      <c r="M392" t="s">
        <v>41</v>
      </c>
      <c r="N392">
        <v>2.95</v>
      </c>
      <c r="O392">
        <v>7.6</v>
      </c>
      <c r="P392">
        <v>54</v>
      </c>
      <c r="Q392">
        <v>78</v>
      </c>
      <c r="R392">
        <v>389</v>
      </c>
      <c r="S392">
        <v>0.59</v>
      </c>
      <c r="T392">
        <v>0.59</v>
      </c>
      <c r="U392">
        <v>56.5</v>
      </c>
      <c r="V392">
        <v>51.5</v>
      </c>
      <c r="W392">
        <v>98.5</v>
      </c>
      <c r="X392">
        <v>98</v>
      </c>
      <c r="Y392">
        <v>1.3234999999999899</v>
      </c>
      <c r="Z392">
        <v>1.4419999999999999</v>
      </c>
      <c r="AA392">
        <v>0.90449999999999997</v>
      </c>
      <c r="AB392">
        <v>1.5726</v>
      </c>
      <c r="AC392">
        <v>54</v>
      </c>
    </row>
    <row r="393" spans="1:29" x14ac:dyDescent="0.25">
      <c r="A393">
        <v>391066</v>
      </c>
      <c r="B393">
        <v>36</v>
      </c>
      <c r="C393">
        <v>1</v>
      </c>
      <c r="D393" t="s">
        <v>40</v>
      </c>
      <c r="E393" t="s">
        <v>41</v>
      </c>
      <c r="F393">
        <v>0</v>
      </c>
      <c r="G393" t="s">
        <v>53</v>
      </c>
      <c r="H393" t="s">
        <v>80</v>
      </c>
      <c r="I393" t="s">
        <v>83</v>
      </c>
      <c r="J393" t="s">
        <v>111</v>
      </c>
      <c r="K393" t="s">
        <v>114</v>
      </c>
      <c r="L393" t="s">
        <v>41</v>
      </c>
      <c r="M393" t="s">
        <v>40</v>
      </c>
      <c r="N393">
        <v>2.41</v>
      </c>
      <c r="O393">
        <v>5.3</v>
      </c>
      <c r="P393">
        <v>124</v>
      </c>
      <c r="Q393">
        <v>92</v>
      </c>
      <c r="R393">
        <v>553</v>
      </c>
      <c r="S393">
        <v>0.64399999999999902</v>
      </c>
      <c r="T393">
        <v>0.64399999999999902</v>
      </c>
      <c r="U393">
        <v>45.5</v>
      </c>
      <c r="V393">
        <v>40.5</v>
      </c>
      <c r="W393">
        <v>71.5</v>
      </c>
      <c r="X393">
        <v>74.5</v>
      </c>
      <c r="Y393">
        <v>1.4744999999999999</v>
      </c>
      <c r="Z393">
        <v>1.528</v>
      </c>
      <c r="AA393">
        <v>0.68320000000000003</v>
      </c>
      <c r="AB393">
        <v>1.0701499999999999</v>
      </c>
      <c r="AC393">
        <v>124</v>
      </c>
    </row>
    <row r="394" spans="1:29" x14ac:dyDescent="0.25">
      <c r="A394">
        <v>166568</v>
      </c>
      <c r="B394">
        <v>69</v>
      </c>
      <c r="C394">
        <v>1</v>
      </c>
      <c r="D394" t="s">
        <v>41</v>
      </c>
      <c r="E394" t="s">
        <v>41</v>
      </c>
      <c r="F394">
        <v>0</v>
      </c>
      <c r="G394" t="s">
        <v>42</v>
      </c>
      <c r="H394" t="s">
        <v>43</v>
      </c>
      <c r="I394" t="s">
        <v>51</v>
      </c>
      <c r="J394" t="s">
        <v>129</v>
      </c>
      <c r="K394" t="s">
        <v>44</v>
      </c>
      <c r="L394" t="s">
        <v>41</v>
      </c>
      <c r="M394" t="s">
        <v>40</v>
      </c>
      <c r="N394">
        <v>4.17</v>
      </c>
      <c r="O394">
        <v>5.5</v>
      </c>
      <c r="P394">
        <v>8</v>
      </c>
      <c r="Q394">
        <v>85</v>
      </c>
      <c r="R394">
        <v>346</v>
      </c>
      <c r="S394">
        <v>0.77600000000000002</v>
      </c>
      <c r="T394">
        <v>0.77600000000000002</v>
      </c>
      <c r="U394">
        <v>73</v>
      </c>
      <c r="V394">
        <v>52</v>
      </c>
      <c r="W394">
        <v>94</v>
      </c>
      <c r="X394">
        <v>91</v>
      </c>
      <c r="Y394">
        <v>1.5489999999999999</v>
      </c>
      <c r="Z394">
        <v>1.5680000000000001</v>
      </c>
      <c r="AA394">
        <v>1.6745999999999901</v>
      </c>
      <c r="AB394">
        <v>1.484</v>
      </c>
      <c r="AC394">
        <v>8</v>
      </c>
    </row>
    <row r="395" spans="1:29" x14ac:dyDescent="0.25">
      <c r="A395">
        <v>404933</v>
      </c>
      <c r="B395">
        <v>49</v>
      </c>
      <c r="C395">
        <v>1</v>
      </c>
      <c r="D395" t="s">
        <v>40</v>
      </c>
      <c r="E395" t="s">
        <v>41</v>
      </c>
      <c r="F395">
        <v>0</v>
      </c>
      <c r="G395" t="s">
        <v>126</v>
      </c>
      <c r="H395" t="s">
        <v>152</v>
      </c>
      <c r="I395" t="s">
        <v>55</v>
      </c>
      <c r="J395" t="s">
        <v>87</v>
      </c>
      <c r="K395" t="s">
        <v>150</v>
      </c>
      <c r="L395" t="s">
        <v>41</v>
      </c>
      <c r="M395" t="s">
        <v>40</v>
      </c>
      <c r="N395">
        <v>4.87</v>
      </c>
      <c r="O395">
        <v>5.9</v>
      </c>
      <c r="P395">
        <v>0</v>
      </c>
      <c r="Q395">
        <v>56</v>
      </c>
      <c r="R395">
        <v>408</v>
      </c>
      <c r="S395">
        <v>0.68299999999999905</v>
      </c>
      <c r="T395">
        <v>0.68299999999999905</v>
      </c>
      <c r="U395">
        <v>65.5</v>
      </c>
      <c r="V395">
        <v>63.5</v>
      </c>
      <c r="W395">
        <v>96</v>
      </c>
      <c r="X395">
        <v>101</v>
      </c>
      <c r="Y395">
        <v>1.637</v>
      </c>
      <c r="Z395">
        <v>1.6399999999999899</v>
      </c>
      <c r="AA395">
        <v>1.1231500000000001</v>
      </c>
      <c r="AB395">
        <v>2.1242999999999999</v>
      </c>
      <c r="AC395">
        <v>0</v>
      </c>
    </row>
    <row r="396" spans="1:29" x14ac:dyDescent="0.25">
      <c r="A396">
        <v>411266</v>
      </c>
      <c r="B396">
        <v>62</v>
      </c>
      <c r="C396">
        <v>1</v>
      </c>
      <c r="D396" t="s">
        <v>41</v>
      </c>
      <c r="E396" t="s">
        <v>41</v>
      </c>
      <c r="F396">
        <v>0</v>
      </c>
      <c r="G396" t="s">
        <v>184</v>
      </c>
      <c r="H396" t="s">
        <v>70</v>
      </c>
      <c r="I396" t="s">
        <v>55</v>
      </c>
      <c r="J396" t="s">
        <v>87</v>
      </c>
      <c r="K396" t="s">
        <v>60</v>
      </c>
      <c r="L396" t="s">
        <v>40</v>
      </c>
      <c r="M396" t="s">
        <v>41</v>
      </c>
      <c r="N396">
        <v>3.41</v>
      </c>
      <c r="O396">
        <v>4.8</v>
      </c>
      <c r="P396">
        <v>10</v>
      </c>
      <c r="Q396">
        <v>71</v>
      </c>
      <c r="R396">
        <v>397</v>
      </c>
      <c r="S396">
        <v>0.64700000000000002</v>
      </c>
      <c r="T396">
        <v>0.64700000000000002</v>
      </c>
      <c r="U396">
        <v>64</v>
      </c>
      <c r="V396">
        <v>82.5</v>
      </c>
      <c r="W396">
        <v>99</v>
      </c>
      <c r="X396">
        <v>93.5</v>
      </c>
      <c r="Y396">
        <v>1.5840000000000001</v>
      </c>
      <c r="Z396">
        <v>1.625</v>
      </c>
      <c r="AA396">
        <v>1.2266999999999999</v>
      </c>
      <c r="AB396">
        <v>1.3698999999999999</v>
      </c>
      <c r="AC396">
        <v>10</v>
      </c>
    </row>
    <row r="397" spans="1:29" x14ac:dyDescent="0.25">
      <c r="A397">
        <v>384358</v>
      </c>
      <c r="B397">
        <v>72</v>
      </c>
      <c r="C397">
        <v>1</v>
      </c>
      <c r="D397" t="s">
        <v>41</v>
      </c>
      <c r="E397" t="s">
        <v>41</v>
      </c>
      <c r="F397">
        <v>0</v>
      </c>
      <c r="G397" t="s">
        <v>88</v>
      </c>
      <c r="H397" t="s">
        <v>43</v>
      </c>
      <c r="I397" t="s">
        <v>74</v>
      </c>
      <c r="J397" t="s">
        <v>61</v>
      </c>
      <c r="K397" t="s">
        <v>43</v>
      </c>
      <c r="L397" t="s">
        <v>40</v>
      </c>
      <c r="M397" t="s">
        <v>41</v>
      </c>
      <c r="N397">
        <v>3.13</v>
      </c>
      <c r="O397">
        <v>8.5</v>
      </c>
      <c r="P397">
        <v>76</v>
      </c>
      <c r="Q397">
        <v>71</v>
      </c>
      <c r="R397">
        <v>244</v>
      </c>
      <c r="S397">
        <v>0.78149999999999897</v>
      </c>
      <c r="T397">
        <v>0.78149999999999897</v>
      </c>
      <c r="U397">
        <v>61.5</v>
      </c>
      <c r="V397">
        <v>85</v>
      </c>
      <c r="W397">
        <v>78.5</v>
      </c>
      <c r="X397">
        <v>92.5</v>
      </c>
      <c r="Y397">
        <v>1.3029999999999899</v>
      </c>
      <c r="Z397">
        <v>1.38499999999999</v>
      </c>
      <c r="AA397">
        <v>0.78100000000000003</v>
      </c>
      <c r="AB397">
        <v>1.1338999999999999</v>
      </c>
      <c r="AC397">
        <v>76</v>
      </c>
    </row>
    <row r="398" spans="1:29" x14ac:dyDescent="0.25">
      <c r="A398">
        <v>391810</v>
      </c>
      <c r="B398">
        <v>46</v>
      </c>
      <c r="C398">
        <v>1</v>
      </c>
      <c r="D398" t="s">
        <v>41</v>
      </c>
      <c r="E398" t="s">
        <v>40</v>
      </c>
      <c r="F398">
        <v>0</v>
      </c>
      <c r="G398" t="s">
        <v>126</v>
      </c>
      <c r="H398" t="s">
        <v>43</v>
      </c>
      <c r="I398" t="s">
        <v>72</v>
      </c>
      <c r="J398" t="s">
        <v>50</v>
      </c>
      <c r="K398" t="s">
        <v>55</v>
      </c>
      <c r="L398" t="s">
        <v>41</v>
      </c>
      <c r="M398" t="s">
        <v>41</v>
      </c>
      <c r="N398">
        <v>4.5199999999999996</v>
      </c>
      <c r="O398">
        <v>5.8</v>
      </c>
      <c r="P398">
        <v>0</v>
      </c>
      <c r="Q398">
        <v>75</v>
      </c>
      <c r="R398">
        <v>267</v>
      </c>
      <c r="S398">
        <v>0.67749999999999899</v>
      </c>
      <c r="T398">
        <v>0.67749999999999899</v>
      </c>
      <c r="U398">
        <v>69.5</v>
      </c>
      <c r="V398">
        <v>69</v>
      </c>
      <c r="W398">
        <v>103.5</v>
      </c>
      <c r="X398">
        <v>105.5</v>
      </c>
      <c r="Y398">
        <v>1.6505000000000001</v>
      </c>
      <c r="Z398">
        <v>1.6555</v>
      </c>
      <c r="AA398">
        <v>1.19465</v>
      </c>
      <c r="AB398">
        <v>1.40815</v>
      </c>
      <c r="AC398">
        <v>0</v>
      </c>
    </row>
    <row r="399" spans="1:29" x14ac:dyDescent="0.25">
      <c r="A399">
        <v>411152</v>
      </c>
      <c r="B399">
        <v>61</v>
      </c>
      <c r="C399">
        <v>1</v>
      </c>
      <c r="D399" t="s">
        <v>41</v>
      </c>
      <c r="E399" t="s">
        <v>40</v>
      </c>
      <c r="F399">
        <v>0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s">
        <v>41</v>
      </c>
      <c r="M399" t="s">
        <v>40</v>
      </c>
      <c r="N399">
        <v>4.2699999999999996</v>
      </c>
      <c r="O399">
        <v>5.8</v>
      </c>
      <c r="P399">
        <v>18</v>
      </c>
      <c r="Q399">
        <v>67</v>
      </c>
      <c r="R399">
        <v>460</v>
      </c>
      <c r="S399">
        <v>0.67449999999999999</v>
      </c>
      <c r="T399">
        <v>0.67449999999999999</v>
      </c>
      <c r="U399">
        <v>61.5</v>
      </c>
      <c r="V399">
        <v>58</v>
      </c>
      <c r="W399">
        <v>93.5</v>
      </c>
      <c r="X399">
        <v>76</v>
      </c>
      <c r="Y399">
        <v>1.3094999999999899</v>
      </c>
      <c r="Z399">
        <v>1.4824999999999899</v>
      </c>
      <c r="AA399">
        <v>0.69794999999999996</v>
      </c>
      <c r="AB399">
        <v>1.1213</v>
      </c>
      <c r="AC399">
        <v>18</v>
      </c>
    </row>
    <row r="400" spans="1:29" x14ac:dyDescent="0.25">
      <c r="A400">
        <v>411291</v>
      </c>
      <c r="B400">
        <v>76</v>
      </c>
      <c r="C400">
        <v>2</v>
      </c>
      <c r="D400" t="s">
        <v>40</v>
      </c>
      <c r="E400" t="s">
        <v>41</v>
      </c>
      <c r="F400">
        <v>0</v>
      </c>
      <c r="G400" t="s">
        <v>169</v>
      </c>
      <c r="H400" t="s">
        <v>127</v>
      </c>
      <c r="I400" t="s">
        <v>55</v>
      </c>
      <c r="J400" t="s">
        <v>98</v>
      </c>
      <c r="K400" t="s">
        <v>122</v>
      </c>
      <c r="L400" t="s">
        <v>41</v>
      </c>
      <c r="M400" t="s">
        <v>41</v>
      </c>
      <c r="N400">
        <v>3.14</v>
      </c>
      <c r="O400">
        <v>7.3</v>
      </c>
      <c r="P400">
        <v>28</v>
      </c>
      <c r="Q400">
        <v>59</v>
      </c>
      <c r="R400">
        <v>176</v>
      </c>
      <c r="S400">
        <v>0.73799999999999999</v>
      </c>
      <c r="T400">
        <v>0.73799999999999999</v>
      </c>
      <c r="U400">
        <v>57</v>
      </c>
      <c r="V400">
        <v>51.5</v>
      </c>
      <c r="W400">
        <v>77.5</v>
      </c>
      <c r="X400">
        <v>95</v>
      </c>
      <c r="Y400">
        <v>1.40499999999999</v>
      </c>
      <c r="Z400">
        <v>1.46199999999999</v>
      </c>
      <c r="AA400">
        <v>0.51715</v>
      </c>
      <c r="AB400">
        <v>1.1978499999999901</v>
      </c>
      <c r="AC400">
        <v>28</v>
      </c>
    </row>
    <row r="401" spans="1:29" x14ac:dyDescent="0.25">
      <c r="A401">
        <v>411234</v>
      </c>
      <c r="B401">
        <v>57</v>
      </c>
      <c r="C401">
        <v>2</v>
      </c>
      <c r="D401" t="s">
        <v>40</v>
      </c>
      <c r="E401" t="s">
        <v>40</v>
      </c>
      <c r="F401">
        <v>0</v>
      </c>
      <c r="G401" t="s">
        <v>169</v>
      </c>
      <c r="H401" t="s">
        <v>121</v>
      </c>
      <c r="I401" t="s">
        <v>72</v>
      </c>
      <c r="J401" t="s">
        <v>143</v>
      </c>
      <c r="K401" t="s">
        <v>115</v>
      </c>
      <c r="L401" t="s">
        <v>41</v>
      </c>
      <c r="M401" t="s">
        <v>40</v>
      </c>
      <c r="N401">
        <v>4.76</v>
      </c>
      <c r="O401">
        <v>6</v>
      </c>
      <c r="P401">
        <v>10</v>
      </c>
      <c r="Q401">
        <v>53</v>
      </c>
      <c r="R401">
        <v>318</v>
      </c>
      <c r="S401">
        <v>0.6825</v>
      </c>
      <c r="T401">
        <v>0.6825</v>
      </c>
      <c r="U401">
        <v>77</v>
      </c>
      <c r="V401">
        <v>73</v>
      </c>
      <c r="W401">
        <v>114</v>
      </c>
      <c r="X401">
        <v>95</v>
      </c>
      <c r="Y401">
        <v>1.5819999999999901</v>
      </c>
      <c r="Z401">
        <v>1.6364999999999901</v>
      </c>
      <c r="AA401">
        <v>0.89785000000000004</v>
      </c>
      <c r="AB401">
        <v>1.7909999999999999</v>
      </c>
      <c r="AC401">
        <v>10</v>
      </c>
    </row>
    <row r="402" spans="1:29" x14ac:dyDescent="0.25">
      <c r="A402">
        <v>411148</v>
      </c>
      <c r="B402">
        <v>58</v>
      </c>
      <c r="C402">
        <v>2</v>
      </c>
      <c r="D402" t="s">
        <v>40</v>
      </c>
      <c r="E402" t="s">
        <v>40</v>
      </c>
      <c r="F402">
        <v>0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s">
        <v>41</v>
      </c>
      <c r="M402" t="s">
        <v>40</v>
      </c>
      <c r="N402">
        <v>5.56</v>
      </c>
      <c r="O402">
        <v>5.0999999999999996</v>
      </c>
      <c r="P402">
        <v>0</v>
      </c>
      <c r="Q402">
        <v>62</v>
      </c>
      <c r="R402">
        <v>261</v>
      </c>
      <c r="S402">
        <v>0.76749999999999996</v>
      </c>
      <c r="T402">
        <v>0.76749999999999996</v>
      </c>
      <c r="U402">
        <v>58.5</v>
      </c>
      <c r="V402">
        <v>59</v>
      </c>
      <c r="W402">
        <v>76.5</v>
      </c>
      <c r="X402">
        <v>84.5</v>
      </c>
      <c r="Y402">
        <v>1.5109999999999899</v>
      </c>
      <c r="Z402">
        <v>1.5794999999999899</v>
      </c>
      <c r="AA402">
        <v>0.85555000000000003</v>
      </c>
      <c r="AB402">
        <v>1.0666500000000001</v>
      </c>
      <c r="AC402">
        <v>0</v>
      </c>
    </row>
    <row r="403" spans="1:29" x14ac:dyDescent="0.25">
      <c r="A403">
        <v>268404</v>
      </c>
      <c r="B403">
        <v>75</v>
      </c>
      <c r="C403">
        <v>2</v>
      </c>
      <c r="D403" t="s">
        <v>41</v>
      </c>
      <c r="E403" t="s">
        <v>40</v>
      </c>
      <c r="F403">
        <v>0</v>
      </c>
      <c r="G403" t="s">
        <v>61</v>
      </c>
      <c r="H403" t="s">
        <v>96</v>
      </c>
      <c r="I403" t="s">
        <v>76</v>
      </c>
      <c r="J403" t="s">
        <v>131</v>
      </c>
      <c r="K403" t="s">
        <v>166</v>
      </c>
      <c r="L403" t="s">
        <v>40</v>
      </c>
      <c r="M403" t="s">
        <v>40</v>
      </c>
      <c r="N403">
        <v>5.34</v>
      </c>
      <c r="O403">
        <v>5.0999999999999996</v>
      </c>
      <c r="P403">
        <v>56</v>
      </c>
      <c r="Q403">
        <v>48</v>
      </c>
      <c r="R403">
        <v>218</v>
      </c>
      <c r="S403">
        <v>0.73099999999999998</v>
      </c>
      <c r="T403">
        <v>0.73099999999999998</v>
      </c>
      <c r="U403">
        <v>65.5</v>
      </c>
      <c r="V403">
        <v>75.5</v>
      </c>
      <c r="W403">
        <v>89</v>
      </c>
      <c r="X403">
        <v>99</v>
      </c>
      <c r="Y403">
        <v>1.4684999999999999</v>
      </c>
      <c r="Z403">
        <v>1.4724999999999999</v>
      </c>
      <c r="AA403">
        <v>0.89059999999999995</v>
      </c>
      <c r="AB403">
        <v>1.2656000000000001</v>
      </c>
      <c r="AC403">
        <v>56</v>
      </c>
    </row>
    <row r="404" spans="1:29" x14ac:dyDescent="0.25">
      <c r="A404">
        <v>53267</v>
      </c>
      <c r="B404">
        <v>61</v>
      </c>
      <c r="C404">
        <v>2</v>
      </c>
      <c r="D404" t="s">
        <v>40</v>
      </c>
      <c r="E404" t="s">
        <v>41</v>
      </c>
      <c r="F404">
        <v>0</v>
      </c>
      <c r="G404" t="s">
        <v>131</v>
      </c>
      <c r="H404" t="s">
        <v>60</v>
      </c>
      <c r="I404" t="s">
        <v>51</v>
      </c>
      <c r="J404" t="s">
        <v>135</v>
      </c>
      <c r="K404" t="s">
        <v>67</v>
      </c>
      <c r="L404" t="s">
        <v>41</v>
      </c>
      <c r="M404" t="s">
        <v>40</v>
      </c>
      <c r="N404">
        <v>3.74</v>
      </c>
      <c r="O404">
        <v>5.5</v>
      </c>
      <c r="P404">
        <v>6</v>
      </c>
      <c r="Q404">
        <v>87</v>
      </c>
      <c r="R404">
        <v>297</v>
      </c>
      <c r="S404">
        <v>0.55499999999999905</v>
      </c>
      <c r="T404">
        <v>0.55499999999999905</v>
      </c>
      <c r="U404">
        <v>61</v>
      </c>
      <c r="V404">
        <v>61.5</v>
      </c>
      <c r="W404">
        <v>110</v>
      </c>
      <c r="X404">
        <v>92</v>
      </c>
      <c r="Y404">
        <v>1.5215000000000001</v>
      </c>
      <c r="Z404">
        <v>1.601</v>
      </c>
      <c r="AA404">
        <v>0.70445000000000002</v>
      </c>
      <c r="AB404">
        <v>1.2299500000000001</v>
      </c>
      <c r="AC404">
        <v>6</v>
      </c>
    </row>
    <row r="405" spans="1:29" x14ac:dyDescent="0.25">
      <c r="A405">
        <v>180204</v>
      </c>
      <c r="B405">
        <v>58</v>
      </c>
      <c r="C405">
        <v>2</v>
      </c>
      <c r="D405" t="s">
        <v>40</v>
      </c>
      <c r="E405" t="s">
        <v>40</v>
      </c>
      <c r="F405">
        <v>0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s">
        <v>41</v>
      </c>
      <c r="M405" t="s">
        <v>40</v>
      </c>
      <c r="N405">
        <v>6.77</v>
      </c>
      <c r="O405">
        <v>6.9</v>
      </c>
      <c r="P405">
        <v>0</v>
      </c>
      <c r="Q405">
        <v>42</v>
      </c>
      <c r="R405">
        <v>292</v>
      </c>
      <c r="S405">
        <v>0.98449999999999904</v>
      </c>
      <c r="T405">
        <v>0.98449999999999904</v>
      </c>
      <c r="U405">
        <v>78.5</v>
      </c>
      <c r="V405">
        <v>70</v>
      </c>
      <c r="W405">
        <v>80</v>
      </c>
      <c r="X405">
        <v>92</v>
      </c>
      <c r="Y405">
        <v>1.486</v>
      </c>
      <c r="Z405">
        <v>1.4764999999999999</v>
      </c>
      <c r="AA405">
        <v>0.69425000000000003</v>
      </c>
      <c r="AB405">
        <v>0.84939999999999904</v>
      </c>
      <c r="AC405">
        <v>0</v>
      </c>
    </row>
    <row r="406" spans="1:29" x14ac:dyDescent="0.25">
      <c r="A406">
        <v>268442</v>
      </c>
      <c r="B406">
        <v>64</v>
      </c>
      <c r="C406">
        <v>1</v>
      </c>
      <c r="D406" t="s">
        <v>41</v>
      </c>
      <c r="E406" t="s">
        <v>41</v>
      </c>
      <c r="F406">
        <v>0</v>
      </c>
      <c r="G406" t="s">
        <v>73</v>
      </c>
      <c r="H406" t="s">
        <v>54</v>
      </c>
      <c r="I406" t="s">
        <v>72</v>
      </c>
      <c r="J406" t="s">
        <v>147</v>
      </c>
      <c r="K406" t="s">
        <v>74</v>
      </c>
      <c r="L406" t="s">
        <v>41</v>
      </c>
      <c r="M406" t="s">
        <v>40</v>
      </c>
      <c r="N406">
        <v>4.2</v>
      </c>
      <c r="O406">
        <v>5.4</v>
      </c>
      <c r="P406">
        <v>10</v>
      </c>
      <c r="Q406">
        <v>75</v>
      </c>
      <c r="R406">
        <v>370</v>
      </c>
      <c r="S406">
        <v>0.629</v>
      </c>
      <c r="T406">
        <v>0.629</v>
      </c>
      <c r="U406">
        <v>49</v>
      </c>
      <c r="V406">
        <v>49.5</v>
      </c>
      <c r="W406">
        <v>78</v>
      </c>
      <c r="X406">
        <v>92</v>
      </c>
      <c r="Y406">
        <v>1.4584999999999999</v>
      </c>
      <c r="Z406">
        <v>1.5125</v>
      </c>
      <c r="AA406">
        <v>0.93864999999999998</v>
      </c>
      <c r="AB406">
        <v>1.0114000000000001</v>
      </c>
      <c r="AC406">
        <v>10</v>
      </c>
    </row>
    <row r="407" spans="1:29" x14ac:dyDescent="0.25">
      <c r="A407">
        <v>411371</v>
      </c>
      <c r="B407">
        <v>54</v>
      </c>
      <c r="C407">
        <v>1</v>
      </c>
      <c r="D407" t="s">
        <v>41</v>
      </c>
      <c r="E407" t="s">
        <v>40</v>
      </c>
      <c r="F407">
        <v>0</v>
      </c>
      <c r="G407" t="s">
        <v>91</v>
      </c>
      <c r="H407" t="s">
        <v>84</v>
      </c>
      <c r="I407" t="s">
        <v>51</v>
      </c>
      <c r="J407" t="s">
        <v>106</v>
      </c>
      <c r="K407" t="s">
        <v>105</v>
      </c>
      <c r="L407" t="s">
        <v>41</v>
      </c>
      <c r="M407" t="s">
        <v>41</v>
      </c>
      <c r="N407">
        <v>3.92</v>
      </c>
      <c r="O407">
        <v>6.9</v>
      </c>
      <c r="P407">
        <v>4</v>
      </c>
      <c r="Q407">
        <v>76</v>
      </c>
      <c r="R407">
        <v>505</v>
      </c>
      <c r="S407">
        <v>0.71649999999999903</v>
      </c>
      <c r="T407">
        <v>0.71649999999999903</v>
      </c>
      <c r="U407">
        <v>57.5</v>
      </c>
      <c r="V407">
        <v>53</v>
      </c>
      <c r="W407">
        <v>80.5</v>
      </c>
      <c r="X407">
        <v>86.5</v>
      </c>
      <c r="Y407">
        <v>1.56</v>
      </c>
      <c r="Z407">
        <v>1.6239999999999899</v>
      </c>
      <c r="AA407">
        <v>1.7285999999999999</v>
      </c>
      <c r="AB407">
        <v>1.19495</v>
      </c>
      <c r="AC407">
        <v>4</v>
      </c>
    </row>
    <row r="408" spans="1:29" x14ac:dyDescent="0.25">
      <c r="A408">
        <v>411377</v>
      </c>
      <c r="B408">
        <v>72</v>
      </c>
      <c r="C408">
        <v>2</v>
      </c>
      <c r="D408" t="s">
        <v>41</v>
      </c>
      <c r="E408" t="s">
        <v>40</v>
      </c>
      <c r="F408">
        <v>0</v>
      </c>
      <c r="G408" t="s">
        <v>98</v>
      </c>
      <c r="H408" t="s">
        <v>48</v>
      </c>
      <c r="I408" t="s">
        <v>54</v>
      </c>
      <c r="J408" t="s">
        <v>151</v>
      </c>
      <c r="K408" t="s">
        <v>58</v>
      </c>
      <c r="L408" t="s">
        <v>41</v>
      </c>
      <c r="M408" t="s">
        <v>40</v>
      </c>
      <c r="N408">
        <v>5.2</v>
      </c>
      <c r="O408">
        <v>5.7</v>
      </c>
      <c r="P408">
        <v>0</v>
      </c>
      <c r="Q408">
        <v>47</v>
      </c>
      <c r="R408">
        <v>285</v>
      </c>
      <c r="S408">
        <v>0.88099999999999901</v>
      </c>
      <c r="T408">
        <v>0.88099999999999901</v>
      </c>
      <c r="U408">
        <v>57.5</v>
      </c>
      <c r="V408">
        <v>58</v>
      </c>
      <c r="W408">
        <v>65.5</v>
      </c>
      <c r="X408">
        <v>80.5</v>
      </c>
      <c r="Y408">
        <v>1.4079999999999899</v>
      </c>
      <c r="Z408">
        <v>1.49</v>
      </c>
      <c r="AA408">
        <v>1.1157999999999999</v>
      </c>
      <c r="AB408">
        <v>1.2689999999999999</v>
      </c>
      <c r="AC408">
        <v>0</v>
      </c>
    </row>
    <row r="409" spans="1:29" x14ac:dyDescent="0.25">
      <c r="A409">
        <v>411290</v>
      </c>
      <c r="B409">
        <v>56</v>
      </c>
      <c r="C409">
        <v>2</v>
      </c>
      <c r="D409" t="s">
        <v>40</v>
      </c>
      <c r="E409" t="s">
        <v>41</v>
      </c>
      <c r="F409">
        <v>0</v>
      </c>
      <c r="G409" t="s">
        <v>133</v>
      </c>
      <c r="H409" t="s">
        <v>85</v>
      </c>
      <c r="I409" t="s">
        <v>70</v>
      </c>
      <c r="J409" t="s">
        <v>90</v>
      </c>
      <c r="K409" t="s">
        <v>92</v>
      </c>
      <c r="L409" t="s">
        <v>41</v>
      </c>
      <c r="M409" t="s">
        <v>41</v>
      </c>
      <c r="N409">
        <v>3.67</v>
      </c>
      <c r="O409">
        <v>6.9</v>
      </c>
      <c r="P409">
        <v>10</v>
      </c>
      <c r="Q409">
        <v>68</v>
      </c>
      <c r="R409">
        <v>281</v>
      </c>
      <c r="S409">
        <v>0.76549999999999996</v>
      </c>
      <c r="T409">
        <v>0.76549999999999996</v>
      </c>
      <c r="U409">
        <v>55.5</v>
      </c>
      <c r="V409">
        <v>59</v>
      </c>
      <c r="W409">
        <v>73</v>
      </c>
      <c r="X409">
        <v>82</v>
      </c>
      <c r="Y409">
        <v>1.4244999999999901</v>
      </c>
      <c r="Z409">
        <v>1.4735</v>
      </c>
      <c r="AA409">
        <v>0.75875000000000004</v>
      </c>
      <c r="AB409">
        <v>1.1595499999999901</v>
      </c>
      <c r="AC409">
        <v>10</v>
      </c>
    </row>
    <row r="410" spans="1:29" x14ac:dyDescent="0.25">
      <c r="A410">
        <v>411373</v>
      </c>
      <c r="B410">
        <v>65</v>
      </c>
      <c r="C410">
        <v>2</v>
      </c>
      <c r="D410" t="s">
        <v>40</v>
      </c>
      <c r="E410" t="s">
        <v>40</v>
      </c>
      <c r="F410">
        <v>0</v>
      </c>
      <c r="G410" t="s">
        <v>119</v>
      </c>
      <c r="H410" t="s">
        <v>165</v>
      </c>
      <c r="I410" t="s">
        <v>72</v>
      </c>
      <c r="J410" t="s">
        <v>149</v>
      </c>
      <c r="K410" t="s">
        <v>108</v>
      </c>
      <c r="L410" t="s">
        <v>41</v>
      </c>
      <c r="M410" t="s">
        <v>40</v>
      </c>
      <c r="N410">
        <v>4.05</v>
      </c>
      <c r="O410">
        <v>6</v>
      </c>
      <c r="P410">
        <v>0</v>
      </c>
      <c r="Q410">
        <v>56</v>
      </c>
      <c r="R410">
        <v>336</v>
      </c>
      <c r="S410">
        <v>0.562499999999999</v>
      </c>
      <c r="T410">
        <v>0.562499999999999</v>
      </c>
      <c r="U410">
        <v>61.5</v>
      </c>
      <c r="V410">
        <v>85.5</v>
      </c>
      <c r="W410">
        <v>110.5</v>
      </c>
      <c r="X410">
        <v>98.5</v>
      </c>
      <c r="Y410">
        <v>1.4359999999999999</v>
      </c>
      <c r="Z410">
        <v>1.53799999999999</v>
      </c>
      <c r="AA410">
        <v>0.73819999999999997</v>
      </c>
      <c r="AB410">
        <v>1.4419500000000001</v>
      </c>
      <c r="AC410">
        <v>0</v>
      </c>
    </row>
    <row r="411" spans="1:29" x14ac:dyDescent="0.25">
      <c r="A411">
        <v>411365</v>
      </c>
      <c r="B411">
        <v>63</v>
      </c>
      <c r="C411">
        <v>1</v>
      </c>
      <c r="D411" t="s">
        <v>41</v>
      </c>
      <c r="E411" t="s">
        <v>41</v>
      </c>
      <c r="F411">
        <v>0</v>
      </c>
      <c r="G411" t="s">
        <v>73</v>
      </c>
      <c r="H411" t="s">
        <v>46</v>
      </c>
      <c r="I411" t="s">
        <v>51</v>
      </c>
      <c r="J411" t="s">
        <v>149</v>
      </c>
      <c r="K411" t="s">
        <v>102</v>
      </c>
      <c r="L411" t="s">
        <v>41</v>
      </c>
      <c r="M411" t="s">
        <v>40</v>
      </c>
      <c r="N411">
        <v>3.03</v>
      </c>
      <c r="O411">
        <v>5.4</v>
      </c>
      <c r="P411">
        <v>14</v>
      </c>
      <c r="Q411">
        <v>100</v>
      </c>
      <c r="R411">
        <v>419</v>
      </c>
      <c r="S411">
        <v>0.80549999999999999</v>
      </c>
      <c r="T411">
        <v>0.80549999999999999</v>
      </c>
      <c r="U411">
        <v>57.5</v>
      </c>
      <c r="V411">
        <v>45</v>
      </c>
      <c r="W411">
        <v>72.5</v>
      </c>
      <c r="X411">
        <v>78.5</v>
      </c>
      <c r="Y411">
        <v>1.4275</v>
      </c>
      <c r="Z411">
        <v>1.5085</v>
      </c>
      <c r="AA411">
        <v>1.5324</v>
      </c>
      <c r="AB411">
        <v>1.5574999999999899</v>
      </c>
      <c r="AC411">
        <v>14</v>
      </c>
    </row>
    <row r="412" spans="1:29" x14ac:dyDescent="0.25">
      <c r="A412">
        <v>370827</v>
      </c>
      <c r="B412">
        <v>62</v>
      </c>
      <c r="C412">
        <v>2</v>
      </c>
      <c r="D412" t="s">
        <v>40</v>
      </c>
      <c r="E412" t="s">
        <v>40</v>
      </c>
      <c r="F412">
        <v>0</v>
      </c>
      <c r="G412" t="s">
        <v>87</v>
      </c>
      <c r="H412" t="s">
        <v>101</v>
      </c>
      <c r="I412" t="s">
        <v>76</v>
      </c>
      <c r="J412" t="s">
        <v>123</v>
      </c>
      <c r="K412" t="s">
        <v>76</v>
      </c>
      <c r="L412" t="s">
        <v>41</v>
      </c>
      <c r="M412" t="s">
        <v>40</v>
      </c>
      <c r="N412">
        <v>5.25</v>
      </c>
      <c r="O412">
        <v>5.5</v>
      </c>
      <c r="P412">
        <v>0</v>
      </c>
      <c r="Q412">
        <v>74</v>
      </c>
      <c r="R412">
        <v>166</v>
      </c>
      <c r="S412">
        <v>0.83399999999999996</v>
      </c>
      <c r="T412">
        <v>0.83399999999999996</v>
      </c>
      <c r="U412">
        <v>64</v>
      </c>
      <c r="V412">
        <v>61.5</v>
      </c>
      <c r="W412">
        <v>78.5</v>
      </c>
      <c r="X412">
        <v>84</v>
      </c>
      <c r="Y412">
        <v>1.5014999999999901</v>
      </c>
      <c r="Z412">
        <v>1.5819999999999901</v>
      </c>
      <c r="AA412">
        <v>0.51985000000000003</v>
      </c>
      <c r="AB412">
        <v>1.2399</v>
      </c>
      <c r="AC412">
        <v>0</v>
      </c>
    </row>
    <row r="413" spans="1:29" x14ac:dyDescent="0.25">
      <c r="A413">
        <v>311304</v>
      </c>
      <c r="B413">
        <v>70</v>
      </c>
      <c r="C413">
        <v>2</v>
      </c>
      <c r="D413" t="s">
        <v>40</v>
      </c>
      <c r="E413" t="s">
        <v>40</v>
      </c>
      <c r="F413">
        <v>0</v>
      </c>
      <c r="G413" t="s">
        <v>61</v>
      </c>
      <c r="H413" t="s">
        <v>63</v>
      </c>
      <c r="I413" t="s">
        <v>76</v>
      </c>
      <c r="J413" t="s">
        <v>78</v>
      </c>
      <c r="K413" t="s">
        <v>55</v>
      </c>
      <c r="L413" t="s">
        <v>40</v>
      </c>
      <c r="M413" t="s">
        <v>40</v>
      </c>
      <c r="N413">
        <v>5.33</v>
      </c>
      <c r="O413">
        <v>6.7</v>
      </c>
      <c r="P413">
        <v>4</v>
      </c>
      <c r="Q413">
        <v>55</v>
      </c>
      <c r="R413">
        <v>376</v>
      </c>
      <c r="S413">
        <v>0.63049999999999995</v>
      </c>
      <c r="T413">
        <v>0.63049999999999995</v>
      </c>
      <c r="U413">
        <v>57</v>
      </c>
      <c r="V413">
        <v>51</v>
      </c>
      <c r="W413">
        <v>90.5</v>
      </c>
      <c r="X413">
        <v>83</v>
      </c>
      <c r="Y413">
        <v>1.462</v>
      </c>
      <c r="Z413">
        <v>1.49799999999999</v>
      </c>
      <c r="AA413">
        <v>1.0305</v>
      </c>
      <c r="AB413">
        <v>2.8906499999999999</v>
      </c>
      <c r="AC413">
        <v>4</v>
      </c>
    </row>
    <row r="414" spans="1:29" x14ac:dyDescent="0.25">
      <c r="A414">
        <v>183751</v>
      </c>
      <c r="B414">
        <v>64</v>
      </c>
      <c r="C414">
        <v>1</v>
      </c>
      <c r="D414" t="s">
        <v>41</v>
      </c>
      <c r="E414" t="s">
        <v>41</v>
      </c>
      <c r="F414">
        <v>0</v>
      </c>
      <c r="G414" t="s">
        <v>107</v>
      </c>
      <c r="H414" t="s">
        <v>65</v>
      </c>
      <c r="I414" t="s">
        <v>83</v>
      </c>
      <c r="J414" t="s">
        <v>73</v>
      </c>
      <c r="K414" t="s">
        <v>150</v>
      </c>
      <c r="L414" t="s">
        <v>41</v>
      </c>
      <c r="M414" t="s">
        <v>40</v>
      </c>
      <c r="N414">
        <v>3.74</v>
      </c>
      <c r="O414">
        <v>9.3000000000000007</v>
      </c>
      <c r="P414">
        <v>12</v>
      </c>
      <c r="Q414">
        <v>68</v>
      </c>
      <c r="R414">
        <v>484</v>
      </c>
      <c r="S414">
        <v>0.59199999999999997</v>
      </c>
      <c r="T414">
        <v>0.59199999999999997</v>
      </c>
      <c r="U414">
        <v>60</v>
      </c>
      <c r="V414">
        <v>53.5</v>
      </c>
      <c r="W414">
        <v>101</v>
      </c>
      <c r="X414">
        <v>98.5</v>
      </c>
      <c r="Y414">
        <v>1.3865000000000001</v>
      </c>
      <c r="Z414">
        <v>1.4864999999999899</v>
      </c>
      <c r="AA414">
        <v>0.82214999999999905</v>
      </c>
      <c r="AB414">
        <v>1.2724500000000001</v>
      </c>
      <c r="AC414">
        <v>12</v>
      </c>
    </row>
    <row r="415" spans="1:29" x14ac:dyDescent="0.25">
      <c r="A415">
        <v>72839</v>
      </c>
      <c r="B415">
        <v>59</v>
      </c>
      <c r="C415">
        <v>2</v>
      </c>
      <c r="D415" t="s">
        <v>40</v>
      </c>
      <c r="E415" t="s">
        <v>41</v>
      </c>
      <c r="F415">
        <v>0</v>
      </c>
      <c r="G415" t="s">
        <v>87</v>
      </c>
      <c r="H415" t="s">
        <v>72</v>
      </c>
      <c r="I415" t="s">
        <v>72</v>
      </c>
      <c r="J415" t="s">
        <v>139</v>
      </c>
      <c r="K415" t="s">
        <v>60</v>
      </c>
      <c r="L415" t="s">
        <v>40</v>
      </c>
      <c r="M415" t="s">
        <v>41</v>
      </c>
      <c r="N415">
        <v>6.3</v>
      </c>
      <c r="O415">
        <v>5</v>
      </c>
      <c r="P415">
        <v>4</v>
      </c>
      <c r="Q415">
        <v>62</v>
      </c>
      <c r="R415">
        <v>327</v>
      </c>
      <c r="S415">
        <v>0.97699999999999998</v>
      </c>
      <c r="T415">
        <v>0.97699999999999998</v>
      </c>
      <c r="U415">
        <v>70</v>
      </c>
      <c r="V415">
        <v>64</v>
      </c>
      <c r="W415">
        <v>79</v>
      </c>
      <c r="X415">
        <v>91</v>
      </c>
      <c r="Y415">
        <v>1.4804999999999999</v>
      </c>
      <c r="Z415">
        <v>1.5334999999999901</v>
      </c>
      <c r="AA415">
        <v>0.87790000000000001</v>
      </c>
      <c r="AB415">
        <v>1.01115</v>
      </c>
      <c r="AC415">
        <v>4</v>
      </c>
    </row>
    <row r="416" spans="1:29" x14ac:dyDescent="0.25">
      <c r="A416">
        <v>411372</v>
      </c>
      <c r="B416">
        <v>50</v>
      </c>
      <c r="C416">
        <v>2</v>
      </c>
      <c r="D416" t="s">
        <v>40</v>
      </c>
      <c r="E416" t="s">
        <v>40</v>
      </c>
      <c r="F416">
        <v>0</v>
      </c>
      <c r="G416" t="s">
        <v>47</v>
      </c>
      <c r="H416" t="s">
        <v>74</v>
      </c>
      <c r="I416" t="s">
        <v>114</v>
      </c>
      <c r="J416" t="s">
        <v>123</v>
      </c>
      <c r="K416" t="s">
        <v>80</v>
      </c>
      <c r="L416" t="s">
        <v>40</v>
      </c>
      <c r="M416" t="s">
        <v>41</v>
      </c>
      <c r="N416">
        <v>3.48</v>
      </c>
      <c r="O416">
        <v>5.0999999999999996</v>
      </c>
      <c r="P416">
        <v>24</v>
      </c>
      <c r="Q416">
        <v>67</v>
      </c>
      <c r="R416">
        <v>243</v>
      </c>
      <c r="S416">
        <v>0.70550000000000002</v>
      </c>
      <c r="T416">
        <v>0.70550000000000002</v>
      </c>
      <c r="U416">
        <v>60</v>
      </c>
      <c r="V416">
        <v>55</v>
      </c>
      <c r="W416">
        <v>85.5</v>
      </c>
      <c r="X416">
        <v>101.5</v>
      </c>
      <c r="Y416">
        <v>1.6339999999999999</v>
      </c>
      <c r="Z416">
        <v>1.6679999999999999</v>
      </c>
      <c r="AA416">
        <v>0.93435000000000001</v>
      </c>
      <c r="AB416">
        <v>1.1289499999999999</v>
      </c>
      <c r="AC416">
        <v>24</v>
      </c>
    </row>
    <row r="417" spans="1:29" x14ac:dyDescent="0.25">
      <c r="A417">
        <v>60909</v>
      </c>
      <c r="B417">
        <v>68</v>
      </c>
      <c r="C417">
        <v>2</v>
      </c>
      <c r="D417" t="s">
        <v>40</v>
      </c>
      <c r="E417" t="s">
        <v>40</v>
      </c>
      <c r="F417">
        <v>0</v>
      </c>
      <c r="G417" t="s">
        <v>47</v>
      </c>
      <c r="H417" t="s">
        <v>70</v>
      </c>
      <c r="I417" t="s">
        <v>76</v>
      </c>
      <c r="J417" t="s">
        <v>132</v>
      </c>
      <c r="K417" t="s">
        <v>80</v>
      </c>
      <c r="L417" t="s">
        <v>41</v>
      </c>
      <c r="M417" t="s">
        <v>40</v>
      </c>
      <c r="N417">
        <v>5.05</v>
      </c>
      <c r="O417">
        <v>10.7</v>
      </c>
      <c r="P417">
        <v>6</v>
      </c>
      <c r="Q417">
        <v>35</v>
      </c>
      <c r="R417">
        <v>162</v>
      </c>
      <c r="S417">
        <v>0.56999999999999995</v>
      </c>
      <c r="T417">
        <v>0.56999999999999995</v>
      </c>
      <c r="U417">
        <v>45</v>
      </c>
      <c r="V417">
        <v>47</v>
      </c>
      <c r="W417">
        <v>82</v>
      </c>
      <c r="X417">
        <v>71</v>
      </c>
      <c r="Y417">
        <v>1.2795000000000001</v>
      </c>
      <c r="Z417">
        <v>1.3959999999999999</v>
      </c>
      <c r="AA417">
        <v>0.57335000000000003</v>
      </c>
      <c r="AB417">
        <v>1.2771999999999999</v>
      </c>
      <c r="AC417">
        <v>6</v>
      </c>
    </row>
    <row r="418" spans="1:29" x14ac:dyDescent="0.25">
      <c r="A418">
        <v>411417</v>
      </c>
      <c r="B418">
        <v>64</v>
      </c>
      <c r="C418">
        <v>1</v>
      </c>
      <c r="D418" t="s">
        <v>41</v>
      </c>
      <c r="E418" t="s">
        <v>41</v>
      </c>
      <c r="F418">
        <v>0</v>
      </c>
      <c r="G418" t="s">
        <v>88</v>
      </c>
      <c r="H418" t="s">
        <v>60</v>
      </c>
      <c r="I418" t="s">
        <v>55</v>
      </c>
      <c r="J418" t="s">
        <v>151</v>
      </c>
      <c r="K418" t="s">
        <v>72</v>
      </c>
      <c r="L418" t="s">
        <v>41</v>
      </c>
      <c r="M418" t="s">
        <v>41</v>
      </c>
      <c r="N418">
        <v>4.51</v>
      </c>
      <c r="O418">
        <v>7</v>
      </c>
      <c r="P418">
        <v>18</v>
      </c>
      <c r="Q418">
        <v>87</v>
      </c>
      <c r="R418">
        <v>400</v>
      </c>
      <c r="S418">
        <v>0.57450000000000001</v>
      </c>
      <c r="T418">
        <v>0.57450000000000001</v>
      </c>
      <c r="U418">
        <v>47</v>
      </c>
      <c r="V418">
        <v>52.5</v>
      </c>
      <c r="W418">
        <v>82.5</v>
      </c>
      <c r="X418">
        <v>89</v>
      </c>
      <c r="Y418">
        <v>1.6140000000000001</v>
      </c>
      <c r="Z418">
        <v>1.6139999999999901</v>
      </c>
      <c r="AA418">
        <v>1.09975</v>
      </c>
      <c r="AB418">
        <v>2.3410500000000001</v>
      </c>
      <c r="AC418">
        <v>18</v>
      </c>
    </row>
    <row r="419" spans="1:29" x14ac:dyDescent="0.25">
      <c r="A419">
        <v>265199</v>
      </c>
      <c r="B419">
        <v>50</v>
      </c>
      <c r="C419">
        <v>1</v>
      </c>
      <c r="D419" t="s">
        <v>40</v>
      </c>
      <c r="E419" t="s">
        <v>41</v>
      </c>
      <c r="F419">
        <v>0</v>
      </c>
      <c r="G419" t="s">
        <v>73</v>
      </c>
      <c r="H419" t="s">
        <v>43</v>
      </c>
      <c r="I419" t="s">
        <v>101</v>
      </c>
      <c r="J419" t="s">
        <v>151</v>
      </c>
      <c r="K419" t="s">
        <v>105</v>
      </c>
      <c r="L419" t="s">
        <v>40</v>
      </c>
      <c r="M419" t="s">
        <v>41</v>
      </c>
      <c r="N419">
        <v>3.97</v>
      </c>
      <c r="O419">
        <v>6</v>
      </c>
      <c r="P419">
        <v>0</v>
      </c>
      <c r="Q419">
        <v>63</v>
      </c>
      <c r="R419">
        <v>374</v>
      </c>
      <c r="S419">
        <v>0.60499999999999998</v>
      </c>
      <c r="T419">
        <v>0.60499999999999998</v>
      </c>
      <c r="U419">
        <v>50</v>
      </c>
      <c r="V419">
        <v>49.5</v>
      </c>
      <c r="W419">
        <v>82.5</v>
      </c>
      <c r="X419">
        <v>82.5</v>
      </c>
      <c r="Y419">
        <v>1.5679999999999901</v>
      </c>
      <c r="Z419">
        <v>1.579</v>
      </c>
      <c r="AA419">
        <v>0.85135000000000005</v>
      </c>
      <c r="AB419">
        <v>1.2212499999999999</v>
      </c>
      <c r="AC419">
        <v>0</v>
      </c>
    </row>
    <row r="420" spans="1:29" x14ac:dyDescent="0.25">
      <c r="A420">
        <v>159844</v>
      </c>
      <c r="B420">
        <v>74</v>
      </c>
      <c r="C420">
        <v>1</v>
      </c>
      <c r="D420" t="s">
        <v>41</v>
      </c>
      <c r="E420" t="s">
        <v>41</v>
      </c>
      <c r="F420">
        <v>0</v>
      </c>
      <c r="G420" t="s">
        <v>100</v>
      </c>
      <c r="H420" t="s">
        <v>189</v>
      </c>
      <c r="I420" t="s">
        <v>95</v>
      </c>
      <c r="J420" t="s">
        <v>123</v>
      </c>
      <c r="K420" t="s">
        <v>55</v>
      </c>
      <c r="L420" t="s">
        <v>41</v>
      </c>
      <c r="M420" t="s">
        <v>40</v>
      </c>
      <c r="N420">
        <v>3.22</v>
      </c>
      <c r="O420">
        <v>5.7</v>
      </c>
      <c r="P420" t="e">
        <v>#N/A</v>
      </c>
      <c r="Q420">
        <v>79</v>
      </c>
      <c r="R420">
        <v>254</v>
      </c>
      <c r="S420" t="e">
        <v>#N/A</v>
      </c>
      <c r="T420" t="e">
        <v>#N/A</v>
      </c>
      <c r="U420" t="e">
        <v>#N/A</v>
      </c>
      <c r="V420" t="e">
        <v>#N/A</v>
      </c>
      <c r="W420" t="e">
        <v>#N/A</v>
      </c>
      <c r="X420" t="e">
        <v>#N/A</v>
      </c>
      <c r="Y420" t="e">
        <v>#N/A</v>
      </c>
      <c r="Z420" t="e">
        <v>#N/A</v>
      </c>
      <c r="AA420" t="e">
        <v>#N/A</v>
      </c>
      <c r="AB420" t="e">
        <v>#N/A</v>
      </c>
      <c r="AC420" t="e">
        <v>#N/A</v>
      </c>
    </row>
    <row r="421" spans="1:29" x14ac:dyDescent="0.25">
      <c r="A421">
        <v>411520</v>
      </c>
      <c r="B421">
        <v>44</v>
      </c>
      <c r="C421">
        <v>1</v>
      </c>
      <c r="D421" t="s">
        <v>41</v>
      </c>
      <c r="E421" t="s">
        <v>41</v>
      </c>
      <c r="F421">
        <v>0</v>
      </c>
      <c r="G421" t="s">
        <v>126</v>
      </c>
      <c r="H421" t="s">
        <v>46</v>
      </c>
      <c r="I421" t="s">
        <v>85</v>
      </c>
      <c r="J421" t="s">
        <v>71</v>
      </c>
      <c r="K421" t="s">
        <v>84</v>
      </c>
      <c r="L421" t="s">
        <v>41</v>
      </c>
      <c r="M421" t="s">
        <v>40</v>
      </c>
      <c r="N421">
        <v>3.31</v>
      </c>
      <c r="O421">
        <v>5.3</v>
      </c>
      <c r="P421">
        <v>10</v>
      </c>
      <c r="Q421">
        <v>86</v>
      </c>
      <c r="R421">
        <v>205</v>
      </c>
      <c r="S421">
        <v>0.56499999999999995</v>
      </c>
      <c r="T421">
        <v>0.56499999999999995</v>
      </c>
      <c r="U421">
        <v>63.5</v>
      </c>
      <c r="V421">
        <v>68</v>
      </c>
      <c r="W421">
        <v>112</v>
      </c>
      <c r="X421">
        <v>100.5</v>
      </c>
      <c r="Y421">
        <v>1.58099999999999</v>
      </c>
      <c r="Z421">
        <v>1.6034999999999999</v>
      </c>
      <c r="AA421">
        <v>0.83040000000000003</v>
      </c>
      <c r="AB421">
        <v>1.3028</v>
      </c>
      <c r="AC421">
        <v>10</v>
      </c>
    </row>
    <row r="422" spans="1:29" x14ac:dyDescent="0.25">
      <c r="A422">
        <v>49140</v>
      </c>
      <c r="B422">
        <v>47</v>
      </c>
      <c r="C422">
        <v>2</v>
      </c>
      <c r="D422" t="s">
        <v>40</v>
      </c>
      <c r="E422" t="s">
        <v>41</v>
      </c>
      <c r="F422">
        <v>0</v>
      </c>
      <c r="G422" t="s">
        <v>137</v>
      </c>
      <c r="H422" t="s">
        <v>102</v>
      </c>
      <c r="I422" t="s">
        <v>55</v>
      </c>
      <c r="J422" t="s">
        <v>97</v>
      </c>
      <c r="K422" t="s">
        <v>70</v>
      </c>
      <c r="L422" t="s">
        <v>40</v>
      </c>
      <c r="M422" t="s">
        <v>40</v>
      </c>
      <c r="N422">
        <v>5.89</v>
      </c>
      <c r="O422">
        <v>5.6</v>
      </c>
      <c r="P422">
        <v>0</v>
      </c>
      <c r="Q422">
        <v>53</v>
      </c>
      <c r="R422">
        <v>381</v>
      </c>
      <c r="S422">
        <v>0.69650000000000001</v>
      </c>
      <c r="T422">
        <v>0.69650000000000001</v>
      </c>
      <c r="U422">
        <v>72</v>
      </c>
      <c r="V422">
        <v>74.5</v>
      </c>
      <c r="W422">
        <v>103</v>
      </c>
      <c r="X422">
        <v>95.5</v>
      </c>
      <c r="Y422">
        <v>1.5305</v>
      </c>
      <c r="Z422">
        <v>1.5945</v>
      </c>
      <c r="AA422">
        <v>0.87975000000000003</v>
      </c>
      <c r="AB422">
        <v>1.1842999999999999</v>
      </c>
      <c r="AC422">
        <v>0</v>
      </c>
    </row>
    <row r="423" spans="1:29" x14ac:dyDescent="0.25">
      <c r="A423">
        <v>314959</v>
      </c>
      <c r="B423">
        <v>53</v>
      </c>
      <c r="C423">
        <v>1</v>
      </c>
      <c r="D423" t="s">
        <v>40</v>
      </c>
      <c r="E423" t="s">
        <v>40</v>
      </c>
      <c r="F423">
        <v>0</v>
      </c>
      <c r="G423" t="s">
        <v>156</v>
      </c>
      <c r="H423" t="s">
        <v>80</v>
      </c>
      <c r="I423" t="s">
        <v>51</v>
      </c>
      <c r="J423" t="s">
        <v>139</v>
      </c>
      <c r="K423" t="s">
        <v>55</v>
      </c>
      <c r="L423" t="s">
        <v>40</v>
      </c>
      <c r="M423" t="s">
        <v>40</v>
      </c>
      <c r="N423">
        <v>4.8499999999999996</v>
      </c>
      <c r="O423">
        <v>6</v>
      </c>
      <c r="P423">
        <v>10</v>
      </c>
      <c r="Q423">
        <v>58</v>
      </c>
      <c r="R423">
        <v>252</v>
      </c>
      <c r="S423">
        <v>0.91949999999999998</v>
      </c>
      <c r="T423">
        <v>0.91949999999999998</v>
      </c>
      <c r="U423">
        <v>85</v>
      </c>
      <c r="V423">
        <v>76.5</v>
      </c>
      <c r="W423">
        <v>92.5</v>
      </c>
      <c r="X423">
        <v>98.5</v>
      </c>
      <c r="Y423">
        <v>1.552</v>
      </c>
      <c r="Z423">
        <v>1.5914999999999899</v>
      </c>
      <c r="AA423">
        <v>1.1092</v>
      </c>
      <c r="AB423">
        <v>1.2156</v>
      </c>
      <c r="AC423">
        <v>10</v>
      </c>
    </row>
    <row r="424" spans="1:29" x14ac:dyDescent="0.25">
      <c r="A424">
        <v>411368</v>
      </c>
      <c r="B424">
        <v>72</v>
      </c>
      <c r="C424">
        <v>1</v>
      </c>
      <c r="D424" t="s">
        <v>41</v>
      </c>
      <c r="E424" t="s">
        <v>41</v>
      </c>
      <c r="F424">
        <v>0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s">
        <v>41</v>
      </c>
      <c r="M424" t="s">
        <v>40</v>
      </c>
      <c r="N424">
        <v>4.16</v>
      </c>
      <c r="O424">
        <v>6.1</v>
      </c>
      <c r="P424">
        <v>14</v>
      </c>
      <c r="Q424">
        <v>57</v>
      </c>
      <c r="R424">
        <v>344</v>
      </c>
      <c r="S424">
        <v>0.32400000000000001</v>
      </c>
      <c r="T424">
        <v>0.32400000000000001</v>
      </c>
      <c r="U424">
        <v>25</v>
      </c>
      <c r="V424">
        <v>28</v>
      </c>
      <c r="W424">
        <v>77</v>
      </c>
      <c r="X424">
        <v>64</v>
      </c>
      <c r="Y424">
        <v>1.2689999999999999</v>
      </c>
      <c r="Z424">
        <v>1.411</v>
      </c>
      <c r="AA424">
        <v>0.61939999999999995</v>
      </c>
      <c r="AB424">
        <v>1.4726999999999999</v>
      </c>
      <c r="AC424">
        <v>14</v>
      </c>
    </row>
    <row r="425" spans="1:29" x14ac:dyDescent="0.25">
      <c r="A425">
        <v>143306</v>
      </c>
      <c r="B425" t="e">
        <v>#N/A</v>
      </c>
      <c r="C425" t="e">
        <v>#N/A</v>
      </c>
      <c r="D425" t="e">
        <v>#N/A</v>
      </c>
      <c r="E425" t="e">
        <v>#N/A</v>
      </c>
      <c r="F425">
        <v>0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>
        <v>0.78499999999999903</v>
      </c>
      <c r="T425">
        <v>0.78499999999999903</v>
      </c>
      <c r="U425">
        <v>70.5</v>
      </c>
      <c r="V425">
        <v>69.5</v>
      </c>
      <c r="W425">
        <v>91.5</v>
      </c>
      <c r="X425">
        <v>89.5</v>
      </c>
      <c r="Y425">
        <v>1.5920000000000001</v>
      </c>
      <c r="Z425">
        <v>1.6339999999999899</v>
      </c>
      <c r="AA425">
        <v>1.3787</v>
      </c>
      <c r="AB425">
        <v>1.39375</v>
      </c>
      <c r="AC425">
        <v>0</v>
      </c>
    </row>
    <row r="426" spans="1:29" x14ac:dyDescent="0.25">
      <c r="A426">
        <v>116324</v>
      </c>
      <c r="B426">
        <v>43</v>
      </c>
      <c r="C426">
        <v>2</v>
      </c>
      <c r="D426" t="s">
        <v>40</v>
      </c>
      <c r="E426" t="s">
        <v>40</v>
      </c>
      <c r="F426">
        <v>0</v>
      </c>
      <c r="G426" t="s">
        <v>133</v>
      </c>
      <c r="H426" t="s">
        <v>74</v>
      </c>
      <c r="I426" t="s">
        <v>55</v>
      </c>
      <c r="J426" t="s">
        <v>149</v>
      </c>
      <c r="K426" t="s">
        <v>65</v>
      </c>
      <c r="L426" t="s">
        <v>41</v>
      </c>
      <c r="M426" t="s">
        <v>41</v>
      </c>
      <c r="N426">
        <v>5.21</v>
      </c>
      <c r="O426">
        <v>8.6999999999999993</v>
      </c>
      <c r="P426">
        <v>28</v>
      </c>
      <c r="Q426">
        <v>52</v>
      </c>
      <c r="R426">
        <v>407</v>
      </c>
      <c r="S426">
        <v>0</v>
      </c>
      <c r="T426">
        <v>0</v>
      </c>
      <c r="U426">
        <v>0</v>
      </c>
      <c r="V426">
        <v>39</v>
      </c>
      <c r="W426">
        <v>98</v>
      </c>
      <c r="X426">
        <v>60</v>
      </c>
      <c r="Y426">
        <v>0.96299999999999997</v>
      </c>
      <c r="Z426">
        <v>1.24</v>
      </c>
      <c r="AA426">
        <v>0.3145</v>
      </c>
      <c r="AB426">
        <v>1.7476</v>
      </c>
      <c r="AC426">
        <v>28</v>
      </c>
    </row>
    <row r="427" spans="1:29" x14ac:dyDescent="0.25">
      <c r="A427">
        <v>411519</v>
      </c>
      <c r="B427">
        <v>70</v>
      </c>
      <c r="C427">
        <v>2</v>
      </c>
      <c r="D427" t="s">
        <v>40</v>
      </c>
      <c r="E427" t="s">
        <v>40</v>
      </c>
      <c r="F427">
        <v>0</v>
      </c>
      <c r="G427" t="s">
        <v>87</v>
      </c>
      <c r="H427" t="s">
        <v>72</v>
      </c>
      <c r="I427" t="s">
        <v>114</v>
      </c>
      <c r="J427" t="s">
        <v>159</v>
      </c>
      <c r="K427" t="s">
        <v>86</v>
      </c>
      <c r="L427" t="s">
        <v>41</v>
      </c>
      <c r="M427" t="s">
        <v>40</v>
      </c>
      <c r="N427">
        <v>5.37</v>
      </c>
      <c r="O427">
        <v>4.8</v>
      </c>
      <c r="P427">
        <v>0</v>
      </c>
      <c r="Q427">
        <v>60</v>
      </c>
      <c r="R427">
        <v>316</v>
      </c>
      <c r="S427">
        <v>1.0489999999999999</v>
      </c>
      <c r="T427">
        <v>1.0489999999999999</v>
      </c>
      <c r="U427">
        <v>47</v>
      </c>
      <c r="V427">
        <v>64</v>
      </c>
      <c r="W427">
        <v>47.5</v>
      </c>
      <c r="X427">
        <v>0</v>
      </c>
      <c r="Y427">
        <v>1.2849999999999999</v>
      </c>
      <c r="Z427">
        <v>1.2925</v>
      </c>
      <c r="AA427">
        <v>0.44319999999999998</v>
      </c>
      <c r="AB427">
        <v>0.85809999999999997</v>
      </c>
      <c r="AC427">
        <v>0</v>
      </c>
    </row>
    <row r="428" spans="1:29" x14ac:dyDescent="0.25">
      <c r="A428">
        <v>188849</v>
      </c>
      <c r="B428">
        <v>70</v>
      </c>
      <c r="C428">
        <v>1</v>
      </c>
      <c r="D428" t="s">
        <v>41</v>
      </c>
      <c r="E428" t="s">
        <v>41</v>
      </c>
      <c r="F428">
        <v>0</v>
      </c>
      <c r="G428" t="s">
        <v>153</v>
      </c>
      <c r="H428" t="s">
        <v>60</v>
      </c>
      <c r="I428" t="s">
        <v>76</v>
      </c>
      <c r="J428" t="s">
        <v>71</v>
      </c>
      <c r="K428" t="s">
        <v>70</v>
      </c>
      <c r="L428" t="s">
        <v>40</v>
      </c>
      <c r="M428" t="s">
        <v>41</v>
      </c>
      <c r="N428">
        <v>3.58</v>
      </c>
      <c r="O428">
        <v>6.2</v>
      </c>
      <c r="P428">
        <v>6</v>
      </c>
      <c r="Q428">
        <v>93</v>
      </c>
      <c r="R428">
        <v>406</v>
      </c>
      <c r="S428">
        <v>0.71699999999999997</v>
      </c>
      <c r="T428">
        <v>0.71699999999999997</v>
      </c>
      <c r="U428">
        <v>72.5</v>
      </c>
      <c r="V428">
        <v>68</v>
      </c>
      <c r="W428">
        <v>102.5</v>
      </c>
      <c r="X428">
        <v>97.5</v>
      </c>
      <c r="Y428">
        <v>1.42099999999999</v>
      </c>
      <c r="Z428">
        <v>1.53249999999999</v>
      </c>
      <c r="AA428">
        <v>0.90785000000000005</v>
      </c>
      <c r="AB428">
        <v>0.95855000000000001</v>
      </c>
      <c r="AC428">
        <v>6</v>
      </c>
    </row>
    <row r="429" spans="1:29" x14ac:dyDescent="0.25">
      <c r="A429">
        <v>392007</v>
      </c>
      <c r="B429">
        <v>59</v>
      </c>
      <c r="C429">
        <v>2</v>
      </c>
      <c r="D429" t="s">
        <v>40</v>
      </c>
      <c r="E429" t="s">
        <v>41</v>
      </c>
      <c r="F429">
        <v>0</v>
      </c>
      <c r="G429" t="s">
        <v>87</v>
      </c>
      <c r="H429" t="s">
        <v>77</v>
      </c>
      <c r="I429" t="s">
        <v>55</v>
      </c>
      <c r="J429" t="s">
        <v>103</v>
      </c>
      <c r="K429" t="s">
        <v>67</v>
      </c>
      <c r="L429" t="s">
        <v>41</v>
      </c>
      <c r="M429" t="s">
        <v>41</v>
      </c>
      <c r="N429">
        <v>3.16</v>
      </c>
      <c r="O429">
        <v>5.0999999999999996</v>
      </c>
      <c r="P429">
        <v>2</v>
      </c>
      <c r="Q429">
        <v>38</v>
      </c>
      <c r="R429">
        <v>205</v>
      </c>
      <c r="S429">
        <v>0.82449999999999901</v>
      </c>
      <c r="T429">
        <v>0.82449999999999901</v>
      </c>
      <c r="U429">
        <v>64</v>
      </c>
      <c r="V429">
        <v>51.5</v>
      </c>
      <c r="W429">
        <v>78</v>
      </c>
      <c r="X429">
        <v>78.5</v>
      </c>
      <c r="Y429">
        <v>1.4279999999999999</v>
      </c>
      <c r="Z429">
        <v>1.56</v>
      </c>
      <c r="AA429">
        <v>0.80735000000000001</v>
      </c>
      <c r="AB429">
        <v>1.2053499999999999</v>
      </c>
      <c r="AC429">
        <v>2</v>
      </c>
    </row>
    <row r="430" spans="1:29" x14ac:dyDescent="0.25">
      <c r="A430">
        <v>152340</v>
      </c>
      <c r="B430">
        <v>72</v>
      </c>
      <c r="C430">
        <v>2</v>
      </c>
      <c r="D430" t="s">
        <v>40</v>
      </c>
      <c r="E430" t="s">
        <v>40</v>
      </c>
      <c r="F430">
        <v>0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s">
        <v>40</v>
      </c>
      <c r="M430" t="s">
        <v>41</v>
      </c>
      <c r="N430">
        <v>3.31</v>
      </c>
      <c r="O430">
        <v>7.7</v>
      </c>
      <c r="P430">
        <v>4</v>
      </c>
      <c r="Q430">
        <v>66</v>
      </c>
      <c r="R430">
        <v>255</v>
      </c>
      <c r="S430">
        <v>0.80249999999999999</v>
      </c>
      <c r="T430">
        <v>0.80249999999999999</v>
      </c>
      <c r="U430">
        <v>62</v>
      </c>
      <c r="V430">
        <v>61</v>
      </c>
      <c r="W430">
        <v>78.5</v>
      </c>
      <c r="X430">
        <v>80.5</v>
      </c>
      <c r="Y430">
        <v>1.4504999999999999</v>
      </c>
      <c r="Z430">
        <v>1.5114999999999901</v>
      </c>
      <c r="AA430">
        <v>1.0932500000000001</v>
      </c>
      <c r="AB430">
        <v>1.7471999999999901</v>
      </c>
      <c r="AC430">
        <v>4</v>
      </c>
    </row>
    <row r="431" spans="1:29" x14ac:dyDescent="0.25">
      <c r="A431">
        <v>382874</v>
      </c>
      <c r="B431">
        <v>45</v>
      </c>
      <c r="C431">
        <v>1</v>
      </c>
      <c r="D431" t="s">
        <v>41</v>
      </c>
      <c r="E431" t="s">
        <v>41</v>
      </c>
      <c r="F431">
        <v>0</v>
      </c>
      <c r="G431" t="s">
        <v>191</v>
      </c>
      <c r="H431" t="s">
        <v>120</v>
      </c>
      <c r="I431" t="s">
        <v>65</v>
      </c>
      <c r="J431" t="s">
        <v>64</v>
      </c>
      <c r="K431" t="s">
        <v>95</v>
      </c>
      <c r="L431" t="s">
        <v>40</v>
      </c>
      <c r="M431" t="s">
        <v>41</v>
      </c>
      <c r="N431">
        <v>3.45</v>
      </c>
      <c r="O431">
        <v>8.1</v>
      </c>
      <c r="P431">
        <v>46</v>
      </c>
      <c r="Q431">
        <v>95</v>
      </c>
      <c r="R431">
        <v>411</v>
      </c>
      <c r="S431">
        <v>0.628</v>
      </c>
      <c r="T431">
        <v>0.628</v>
      </c>
      <c r="U431">
        <v>65</v>
      </c>
      <c r="V431">
        <v>56.5</v>
      </c>
      <c r="W431">
        <v>103</v>
      </c>
      <c r="X431">
        <v>102</v>
      </c>
      <c r="Y431">
        <v>1.5920000000000001</v>
      </c>
      <c r="Z431">
        <v>1.629</v>
      </c>
      <c r="AA431">
        <v>1.4280999999999999</v>
      </c>
      <c r="AB431">
        <v>1.5672999999999999</v>
      </c>
      <c r="AC431">
        <v>46</v>
      </c>
    </row>
    <row r="432" spans="1:29" x14ac:dyDescent="0.25">
      <c r="A432">
        <v>411421</v>
      </c>
      <c r="B432">
        <v>69</v>
      </c>
      <c r="C432">
        <v>1</v>
      </c>
      <c r="D432" t="s">
        <v>40</v>
      </c>
      <c r="E432" t="s">
        <v>41</v>
      </c>
      <c r="F432">
        <v>0</v>
      </c>
      <c r="G432" t="s">
        <v>137</v>
      </c>
      <c r="H432" t="s">
        <v>96</v>
      </c>
      <c r="I432" t="s">
        <v>101</v>
      </c>
      <c r="J432" t="s">
        <v>90</v>
      </c>
      <c r="K432" t="s">
        <v>92</v>
      </c>
      <c r="L432" t="s">
        <v>41</v>
      </c>
      <c r="M432" t="s">
        <v>41</v>
      </c>
      <c r="N432">
        <v>3.89</v>
      </c>
      <c r="O432">
        <v>10.199999999999999</v>
      </c>
      <c r="P432">
        <v>0</v>
      </c>
      <c r="Q432">
        <v>58</v>
      </c>
      <c r="R432">
        <v>258</v>
      </c>
      <c r="S432">
        <v>0.73699999999999999</v>
      </c>
      <c r="T432">
        <v>0.73699999999999999</v>
      </c>
      <c r="U432">
        <v>62</v>
      </c>
      <c r="V432">
        <v>55.5</v>
      </c>
      <c r="W432">
        <v>84</v>
      </c>
      <c r="X432">
        <v>86</v>
      </c>
      <c r="Y432">
        <v>1.4934999999999901</v>
      </c>
      <c r="Z432">
        <v>1.5534999999999799</v>
      </c>
      <c r="AA432">
        <v>1.20675</v>
      </c>
      <c r="AB432">
        <v>1.1684999999999901</v>
      </c>
      <c r="AC432">
        <v>0</v>
      </c>
    </row>
    <row r="433" spans="1:29" x14ac:dyDescent="0.25">
      <c r="A433">
        <v>16807</v>
      </c>
      <c r="B433">
        <v>83</v>
      </c>
      <c r="C433">
        <v>1</v>
      </c>
      <c r="D433" t="s">
        <v>41</v>
      </c>
      <c r="E433" t="s">
        <v>40</v>
      </c>
      <c r="F433">
        <v>0</v>
      </c>
      <c r="G433" t="s">
        <v>107</v>
      </c>
      <c r="H433" t="s">
        <v>72</v>
      </c>
      <c r="I433" t="s">
        <v>74</v>
      </c>
      <c r="J433" t="s">
        <v>68</v>
      </c>
      <c r="K433" t="s">
        <v>43</v>
      </c>
      <c r="L433" t="s">
        <v>41</v>
      </c>
      <c r="M433" t="s">
        <v>41</v>
      </c>
      <c r="N433">
        <v>5.52</v>
      </c>
      <c r="O433">
        <v>4.7</v>
      </c>
      <c r="P433">
        <v>78</v>
      </c>
      <c r="Q433">
        <v>228</v>
      </c>
      <c r="R433">
        <v>318</v>
      </c>
      <c r="S433">
        <v>0.60749999999999904</v>
      </c>
      <c r="T433">
        <v>0.60749999999999904</v>
      </c>
      <c r="U433">
        <v>52</v>
      </c>
      <c r="V433">
        <v>64</v>
      </c>
      <c r="W433">
        <v>86</v>
      </c>
      <c r="X433">
        <v>64.5</v>
      </c>
      <c r="Y433">
        <v>1.351</v>
      </c>
      <c r="Z433">
        <v>1.474</v>
      </c>
      <c r="AA433">
        <v>0.71545000000000003</v>
      </c>
      <c r="AB433">
        <v>1.0876999999999999</v>
      </c>
      <c r="AC433">
        <v>78</v>
      </c>
    </row>
    <row r="434" spans="1:29" x14ac:dyDescent="0.25">
      <c r="A434">
        <v>411463</v>
      </c>
      <c r="B434">
        <v>69</v>
      </c>
      <c r="C434">
        <v>2</v>
      </c>
      <c r="D434" t="s">
        <v>40</v>
      </c>
      <c r="E434" t="s">
        <v>41</v>
      </c>
      <c r="F434">
        <v>0</v>
      </c>
      <c r="G434" t="s">
        <v>87</v>
      </c>
      <c r="H434" t="s">
        <v>101</v>
      </c>
      <c r="I434" t="s">
        <v>55</v>
      </c>
      <c r="J434" t="s">
        <v>150</v>
      </c>
      <c r="K434" t="s">
        <v>77</v>
      </c>
      <c r="L434" t="s">
        <v>41</v>
      </c>
      <c r="M434" t="s">
        <v>40</v>
      </c>
      <c r="N434">
        <v>2.61</v>
      </c>
      <c r="O434">
        <v>4.0999999999999996</v>
      </c>
      <c r="P434">
        <v>0</v>
      </c>
      <c r="Q434">
        <v>72</v>
      </c>
      <c r="R434">
        <v>252</v>
      </c>
      <c r="S434">
        <v>0.88449999999999995</v>
      </c>
      <c r="T434">
        <v>0.88449999999999995</v>
      </c>
      <c r="U434">
        <v>75</v>
      </c>
      <c r="V434">
        <v>68.5</v>
      </c>
      <c r="W434">
        <v>85</v>
      </c>
      <c r="X434">
        <v>88.5</v>
      </c>
      <c r="Y434">
        <v>1.4344999999999899</v>
      </c>
      <c r="Z434">
        <v>1.5095000000000001</v>
      </c>
      <c r="AA434">
        <v>1.2907500000000001</v>
      </c>
      <c r="AB434">
        <v>1.76085</v>
      </c>
      <c r="AC434">
        <v>0</v>
      </c>
    </row>
    <row r="435" spans="1:29" x14ac:dyDescent="0.25">
      <c r="A435">
        <v>411499</v>
      </c>
      <c r="B435">
        <v>58</v>
      </c>
      <c r="C435">
        <v>2</v>
      </c>
      <c r="D435" t="s">
        <v>40</v>
      </c>
      <c r="E435" t="s">
        <v>40</v>
      </c>
      <c r="F435">
        <v>0</v>
      </c>
      <c r="G435" t="s">
        <v>138</v>
      </c>
      <c r="H435" t="s">
        <v>165</v>
      </c>
      <c r="I435" t="s">
        <v>55</v>
      </c>
      <c r="J435" t="s">
        <v>71</v>
      </c>
      <c r="K435" t="s">
        <v>95</v>
      </c>
      <c r="L435" t="s">
        <v>41</v>
      </c>
      <c r="M435" t="s">
        <v>41</v>
      </c>
      <c r="N435">
        <v>4.58</v>
      </c>
      <c r="O435">
        <v>6.2</v>
      </c>
      <c r="P435">
        <v>0</v>
      </c>
      <c r="Q435">
        <v>55</v>
      </c>
      <c r="R435">
        <v>243</v>
      </c>
      <c r="S435">
        <v>0.83499999999999996</v>
      </c>
      <c r="T435">
        <v>0.83499999999999996</v>
      </c>
      <c r="U435">
        <v>67.5</v>
      </c>
      <c r="V435">
        <v>63</v>
      </c>
      <c r="W435">
        <v>83</v>
      </c>
      <c r="X435">
        <v>93</v>
      </c>
      <c r="Y435">
        <v>1.552</v>
      </c>
      <c r="Z435">
        <v>1.5545</v>
      </c>
      <c r="AA435">
        <v>0.94435000000000002</v>
      </c>
      <c r="AB435">
        <v>1.1284000000000001</v>
      </c>
      <c r="AC435">
        <v>0</v>
      </c>
    </row>
    <row r="436" spans="1:29" x14ac:dyDescent="0.25">
      <c r="A436">
        <v>391442</v>
      </c>
      <c r="B436">
        <v>34</v>
      </c>
      <c r="C436">
        <v>1</v>
      </c>
      <c r="D436" t="s">
        <v>41</v>
      </c>
      <c r="E436" t="s">
        <v>41</v>
      </c>
      <c r="F436">
        <v>0</v>
      </c>
      <c r="G436" t="s">
        <v>126</v>
      </c>
      <c r="H436" t="s">
        <v>76</v>
      </c>
      <c r="I436" t="s">
        <v>51</v>
      </c>
      <c r="J436" t="s">
        <v>78</v>
      </c>
      <c r="K436" t="s">
        <v>76</v>
      </c>
      <c r="L436" t="s">
        <v>41</v>
      </c>
      <c r="M436" t="s">
        <v>40</v>
      </c>
      <c r="N436">
        <v>6.26</v>
      </c>
      <c r="O436">
        <v>4.9000000000000004</v>
      </c>
      <c r="P436">
        <v>32</v>
      </c>
      <c r="Q436">
        <v>85</v>
      </c>
      <c r="R436">
        <v>586</v>
      </c>
      <c r="S436">
        <v>0.60250000000000004</v>
      </c>
      <c r="T436">
        <v>0.60250000000000004</v>
      </c>
      <c r="U436">
        <v>64</v>
      </c>
      <c r="V436">
        <v>65.5</v>
      </c>
      <c r="W436">
        <v>106.5</v>
      </c>
      <c r="X436">
        <v>98</v>
      </c>
      <c r="Y436">
        <v>1.59249999999999</v>
      </c>
      <c r="Z436">
        <v>1.6315</v>
      </c>
      <c r="AA436">
        <v>1.8205</v>
      </c>
      <c r="AB436">
        <v>1.2651999999999901</v>
      </c>
      <c r="AC436">
        <v>32</v>
      </c>
    </row>
    <row r="437" spans="1:29" x14ac:dyDescent="0.25">
      <c r="A437">
        <v>411642</v>
      </c>
      <c r="B437">
        <v>62</v>
      </c>
      <c r="C437">
        <v>2</v>
      </c>
      <c r="D437" t="s">
        <v>40</v>
      </c>
      <c r="E437" t="s">
        <v>40</v>
      </c>
      <c r="F437">
        <v>0</v>
      </c>
      <c r="G437" t="s">
        <v>159</v>
      </c>
      <c r="H437" t="s">
        <v>165</v>
      </c>
      <c r="I437" t="s">
        <v>85</v>
      </c>
      <c r="J437" t="s">
        <v>157</v>
      </c>
      <c r="K437" t="s">
        <v>122</v>
      </c>
      <c r="L437" t="s">
        <v>40</v>
      </c>
      <c r="M437" t="s">
        <v>41</v>
      </c>
      <c r="N437">
        <v>5.15</v>
      </c>
      <c r="O437">
        <v>5.8</v>
      </c>
      <c r="P437">
        <v>10</v>
      </c>
      <c r="Q437">
        <v>52</v>
      </c>
      <c r="R437">
        <v>297</v>
      </c>
      <c r="S437">
        <v>0.68149999999999999</v>
      </c>
      <c r="T437">
        <v>0.68149999999999999</v>
      </c>
      <c r="U437">
        <v>71.5</v>
      </c>
      <c r="V437">
        <v>72</v>
      </c>
      <c r="W437">
        <v>107</v>
      </c>
      <c r="X437">
        <v>99.5</v>
      </c>
      <c r="Y437">
        <v>1.5295000000000001</v>
      </c>
      <c r="Z437">
        <v>1.5409999999999999</v>
      </c>
      <c r="AA437">
        <v>0.78549999999999998</v>
      </c>
      <c r="AB437">
        <v>1.4609999999999901</v>
      </c>
      <c r="AC437">
        <v>10</v>
      </c>
    </row>
    <row r="438" spans="1:29" x14ac:dyDescent="0.25">
      <c r="A438">
        <v>411636</v>
      </c>
      <c r="B438">
        <v>69</v>
      </c>
      <c r="C438">
        <v>1</v>
      </c>
      <c r="D438" t="s">
        <v>40</v>
      </c>
      <c r="E438" t="s">
        <v>40</v>
      </c>
      <c r="F438">
        <v>0</v>
      </c>
      <c r="G438" t="s">
        <v>57</v>
      </c>
      <c r="H438" t="s">
        <v>83</v>
      </c>
      <c r="I438" t="s">
        <v>55</v>
      </c>
      <c r="J438" t="s">
        <v>45</v>
      </c>
      <c r="K438" t="s">
        <v>114</v>
      </c>
      <c r="L438" t="s">
        <v>41</v>
      </c>
      <c r="M438" t="s">
        <v>41</v>
      </c>
      <c r="N438">
        <v>2.27</v>
      </c>
      <c r="O438">
        <v>8.3000000000000007</v>
      </c>
      <c r="P438">
        <v>50</v>
      </c>
      <c r="Q438">
        <v>58</v>
      </c>
      <c r="R438">
        <v>340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50</v>
      </c>
      <c r="Y438">
        <v>0.81399999999999995</v>
      </c>
      <c r="Z438">
        <v>1.1399999999999999</v>
      </c>
      <c r="AA438">
        <v>0.50429999999999997</v>
      </c>
      <c r="AB438">
        <v>0.98750000000000004</v>
      </c>
      <c r="AC438">
        <v>50</v>
      </c>
    </row>
    <row r="439" spans="1:29" x14ac:dyDescent="0.25">
      <c r="A439">
        <v>405306</v>
      </c>
      <c r="B439">
        <v>59</v>
      </c>
      <c r="C439">
        <v>1</v>
      </c>
      <c r="D439" t="s">
        <v>41</v>
      </c>
      <c r="E439" t="s">
        <v>41</v>
      </c>
      <c r="F439">
        <v>0</v>
      </c>
      <c r="G439" t="s">
        <v>192</v>
      </c>
      <c r="H439" t="s">
        <v>43</v>
      </c>
      <c r="I439" t="s">
        <v>67</v>
      </c>
      <c r="J439" t="s">
        <v>123</v>
      </c>
      <c r="K439" t="s">
        <v>114</v>
      </c>
      <c r="L439" t="s">
        <v>41</v>
      </c>
      <c r="M439" t="s">
        <v>41</v>
      </c>
      <c r="N439">
        <v>2.85</v>
      </c>
      <c r="O439">
        <v>8.3000000000000007</v>
      </c>
      <c r="P439">
        <v>66</v>
      </c>
      <c r="Q439">
        <v>90</v>
      </c>
      <c r="R439">
        <v>485</v>
      </c>
      <c r="S439">
        <v>0.72699999999999998</v>
      </c>
      <c r="T439">
        <v>0.72699999999999998</v>
      </c>
      <c r="U439">
        <v>63</v>
      </c>
      <c r="V439">
        <v>53</v>
      </c>
      <c r="W439">
        <v>66</v>
      </c>
      <c r="X439">
        <v>81</v>
      </c>
      <c r="Y439">
        <v>1.2349999999999901</v>
      </c>
      <c r="Z439">
        <v>1.3605</v>
      </c>
      <c r="AA439">
        <v>0.50509999999999999</v>
      </c>
      <c r="AB439">
        <v>1.0098499999999999</v>
      </c>
      <c r="AC439">
        <v>66</v>
      </c>
    </row>
    <row r="440" spans="1:29" x14ac:dyDescent="0.25">
      <c r="A440">
        <v>411076</v>
      </c>
      <c r="B440" t="e">
        <v>#N/A</v>
      </c>
      <c r="C440" t="e">
        <v>#N/A</v>
      </c>
      <c r="D440" t="e">
        <v>#N/A</v>
      </c>
      <c r="E440" t="e">
        <v>#N/A</v>
      </c>
      <c r="F440">
        <v>0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>
        <v>0.91900000000000004</v>
      </c>
      <c r="T440">
        <v>0.91900000000000004</v>
      </c>
      <c r="U440">
        <v>59</v>
      </c>
      <c r="V440">
        <v>52.5</v>
      </c>
      <c r="W440">
        <v>66</v>
      </c>
      <c r="X440">
        <v>82.5</v>
      </c>
      <c r="Y440">
        <v>1.4684999999999899</v>
      </c>
      <c r="Z440">
        <v>1.6179999999999899</v>
      </c>
      <c r="AA440">
        <v>0.81374999999999997</v>
      </c>
      <c r="AB440">
        <v>1.5339499999999999</v>
      </c>
      <c r="AC440">
        <v>0</v>
      </c>
    </row>
    <row r="441" spans="1:29" x14ac:dyDescent="0.25">
      <c r="A441">
        <v>411458</v>
      </c>
      <c r="B441">
        <v>54</v>
      </c>
      <c r="C441">
        <v>1</v>
      </c>
      <c r="D441" t="s">
        <v>41</v>
      </c>
      <c r="E441" t="s">
        <v>40</v>
      </c>
      <c r="F441">
        <v>0</v>
      </c>
      <c r="G441" t="s">
        <v>110</v>
      </c>
      <c r="H441" t="s">
        <v>51</v>
      </c>
      <c r="I441" t="s">
        <v>76</v>
      </c>
      <c r="J441" t="s">
        <v>129</v>
      </c>
      <c r="K441" t="s">
        <v>120</v>
      </c>
      <c r="L441" t="s">
        <v>41</v>
      </c>
      <c r="M441" t="s">
        <v>40</v>
      </c>
      <c r="N441">
        <v>3.86</v>
      </c>
      <c r="O441">
        <v>4.9000000000000004</v>
      </c>
      <c r="P441">
        <v>4</v>
      </c>
      <c r="Q441">
        <v>72</v>
      </c>
      <c r="R441">
        <v>350</v>
      </c>
      <c r="S441">
        <v>0.75700000000000001</v>
      </c>
      <c r="T441">
        <v>0.75700000000000001</v>
      </c>
      <c r="U441">
        <v>65</v>
      </c>
      <c r="V441">
        <v>55.5</v>
      </c>
      <c r="W441">
        <v>85.5</v>
      </c>
      <c r="X441">
        <v>84</v>
      </c>
      <c r="Y441">
        <v>1.6284999999999901</v>
      </c>
      <c r="Z441">
        <v>1.649</v>
      </c>
      <c r="AA441">
        <v>0.83714999999999995</v>
      </c>
      <c r="AB441">
        <v>1.52535</v>
      </c>
      <c r="AC441">
        <v>4</v>
      </c>
    </row>
    <row r="442" spans="1:29" x14ac:dyDescent="0.25">
      <c r="A442">
        <v>351040</v>
      </c>
      <c r="B442">
        <v>49</v>
      </c>
      <c r="C442">
        <v>1</v>
      </c>
      <c r="D442" t="s">
        <v>41</v>
      </c>
      <c r="E442" t="s">
        <v>41</v>
      </c>
      <c r="F442">
        <v>0</v>
      </c>
      <c r="G442" t="s">
        <v>110</v>
      </c>
      <c r="H442" t="s">
        <v>44</v>
      </c>
      <c r="I442" t="s">
        <v>55</v>
      </c>
      <c r="J442" t="s">
        <v>120</v>
      </c>
      <c r="K442" t="s">
        <v>67</v>
      </c>
      <c r="L442" t="s">
        <v>41</v>
      </c>
      <c r="M442" t="s">
        <v>41</v>
      </c>
      <c r="N442">
        <v>3</v>
      </c>
      <c r="O442">
        <v>5.3</v>
      </c>
      <c r="P442">
        <v>26</v>
      </c>
      <c r="Q442">
        <v>84</v>
      </c>
      <c r="R442">
        <v>344</v>
      </c>
      <c r="S442">
        <v>0.67799999999999905</v>
      </c>
      <c r="T442">
        <v>0.67799999999999905</v>
      </c>
      <c r="U442">
        <v>58</v>
      </c>
      <c r="V442">
        <v>49</v>
      </c>
      <c r="W442">
        <v>88.5</v>
      </c>
      <c r="X442">
        <v>91.5</v>
      </c>
      <c r="Y442">
        <v>1.6379999999999899</v>
      </c>
      <c r="Z442">
        <v>1.71999999999999</v>
      </c>
      <c r="AA442">
        <v>1.0179</v>
      </c>
      <c r="AB442">
        <v>1.43319999999999</v>
      </c>
      <c r="AC442">
        <v>26</v>
      </c>
    </row>
    <row r="443" spans="1:29" x14ac:dyDescent="0.25">
      <c r="A443">
        <v>158980</v>
      </c>
      <c r="B443">
        <v>55</v>
      </c>
      <c r="C443">
        <v>1</v>
      </c>
      <c r="D443" t="s">
        <v>41</v>
      </c>
      <c r="E443" t="s">
        <v>40</v>
      </c>
      <c r="F443">
        <v>0</v>
      </c>
      <c r="G443" t="s">
        <v>182</v>
      </c>
      <c r="H443" t="s">
        <v>43</v>
      </c>
      <c r="I443" t="s">
        <v>80</v>
      </c>
      <c r="J443" t="s">
        <v>149</v>
      </c>
      <c r="K443" t="s">
        <v>130</v>
      </c>
      <c r="L443" t="s">
        <v>41</v>
      </c>
      <c r="M443" t="s">
        <v>40</v>
      </c>
      <c r="N443">
        <v>3.44</v>
      </c>
      <c r="O443">
        <v>4.8</v>
      </c>
      <c r="P443">
        <v>4</v>
      </c>
      <c r="Q443">
        <v>96</v>
      </c>
      <c r="R443">
        <v>349</v>
      </c>
      <c r="S443">
        <v>0.72499999999999998</v>
      </c>
      <c r="T443">
        <v>0.72499999999999998</v>
      </c>
      <c r="U443">
        <v>78.5</v>
      </c>
      <c r="V443">
        <v>68.5</v>
      </c>
      <c r="W443">
        <v>108.5</v>
      </c>
      <c r="X443">
        <v>113</v>
      </c>
      <c r="Y443">
        <v>1.5680000000000001</v>
      </c>
      <c r="Z443">
        <v>1.60499999999999</v>
      </c>
      <c r="AA443">
        <v>1.38825</v>
      </c>
      <c r="AB443">
        <v>1.23515</v>
      </c>
      <c r="AC443">
        <v>4</v>
      </c>
    </row>
    <row r="444" spans="1:29" x14ac:dyDescent="0.25">
      <c r="A444">
        <v>411574</v>
      </c>
      <c r="B444">
        <v>45</v>
      </c>
      <c r="C444">
        <v>1</v>
      </c>
      <c r="D444" t="s">
        <v>41</v>
      </c>
      <c r="E444" t="s">
        <v>41</v>
      </c>
      <c r="F444">
        <v>0</v>
      </c>
      <c r="G444" t="s">
        <v>126</v>
      </c>
      <c r="H444" t="s">
        <v>43</v>
      </c>
      <c r="I444" t="s">
        <v>55</v>
      </c>
      <c r="J444" t="s">
        <v>94</v>
      </c>
      <c r="K444" t="s">
        <v>43</v>
      </c>
      <c r="L444" t="s">
        <v>41</v>
      </c>
      <c r="M444" t="s">
        <v>41</v>
      </c>
      <c r="N444">
        <v>3.33</v>
      </c>
      <c r="O444">
        <v>5.8</v>
      </c>
      <c r="P444">
        <v>0</v>
      </c>
      <c r="Q444">
        <v>78</v>
      </c>
      <c r="R444">
        <v>370</v>
      </c>
      <c r="S444">
        <v>0.66799999999999904</v>
      </c>
      <c r="T444">
        <v>0.66799999999999904</v>
      </c>
      <c r="U444">
        <v>53.5</v>
      </c>
      <c r="V444">
        <v>50.5</v>
      </c>
      <c r="W444">
        <v>80</v>
      </c>
      <c r="X444">
        <v>82.5</v>
      </c>
      <c r="Y444">
        <v>1.5754999999999999</v>
      </c>
      <c r="Z444">
        <v>1.6185</v>
      </c>
      <c r="AA444">
        <v>1.0577000000000001</v>
      </c>
      <c r="AB444">
        <v>1.1366999999999901</v>
      </c>
      <c r="AC444">
        <v>0</v>
      </c>
    </row>
    <row r="445" spans="1:29" x14ac:dyDescent="0.25">
      <c r="A445">
        <v>60537</v>
      </c>
      <c r="B445">
        <v>72</v>
      </c>
      <c r="C445">
        <v>1</v>
      </c>
      <c r="D445" t="s">
        <v>41</v>
      </c>
      <c r="E445" t="s">
        <v>41</v>
      </c>
      <c r="F445">
        <v>0</v>
      </c>
      <c r="G445" t="s">
        <v>73</v>
      </c>
      <c r="H445" t="s">
        <v>84</v>
      </c>
      <c r="I445" t="s">
        <v>55</v>
      </c>
      <c r="J445" t="s">
        <v>138</v>
      </c>
      <c r="K445" t="s">
        <v>112</v>
      </c>
      <c r="L445" t="s">
        <v>41</v>
      </c>
      <c r="M445" t="s">
        <v>41</v>
      </c>
      <c r="N445">
        <v>3.34</v>
      </c>
      <c r="O445">
        <v>5.2</v>
      </c>
      <c r="P445">
        <v>84</v>
      </c>
      <c r="Q445">
        <v>57</v>
      </c>
      <c r="R445">
        <v>306</v>
      </c>
      <c r="S445">
        <v>0.66849999999999998</v>
      </c>
      <c r="T445">
        <v>0.66849999999999998</v>
      </c>
      <c r="U445">
        <v>65.5</v>
      </c>
      <c r="V445">
        <v>51.5</v>
      </c>
      <c r="W445">
        <v>100.5</v>
      </c>
      <c r="X445">
        <v>87</v>
      </c>
      <c r="Y445">
        <v>1.3545</v>
      </c>
      <c r="Z445">
        <v>1.4199999999999899</v>
      </c>
      <c r="AA445">
        <v>0.69589999999999996</v>
      </c>
      <c r="AB445">
        <v>1.21065</v>
      </c>
      <c r="AC445">
        <v>84</v>
      </c>
    </row>
    <row r="446" spans="1:29" x14ac:dyDescent="0.25">
      <c r="A446">
        <v>51082</v>
      </c>
      <c r="B446">
        <v>50</v>
      </c>
      <c r="C446">
        <v>1</v>
      </c>
      <c r="D446" t="s">
        <v>41</v>
      </c>
      <c r="E446" t="s">
        <v>41</v>
      </c>
      <c r="F446">
        <v>0</v>
      </c>
      <c r="G446" t="s">
        <v>182</v>
      </c>
      <c r="H446" t="s">
        <v>46</v>
      </c>
      <c r="I446" t="s">
        <v>85</v>
      </c>
      <c r="J446" t="s">
        <v>82</v>
      </c>
      <c r="K446" t="s">
        <v>65</v>
      </c>
      <c r="L446" t="s">
        <v>41</v>
      </c>
      <c r="M446" t="s">
        <v>41</v>
      </c>
      <c r="N446">
        <v>4.83</v>
      </c>
      <c r="O446">
        <v>5</v>
      </c>
      <c r="P446">
        <v>0</v>
      </c>
      <c r="Q446">
        <v>68</v>
      </c>
      <c r="R446">
        <v>288</v>
      </c>
      <c r="S446">
        <v>0.59749999999999903</v>
      </c>
      <c r="T446">
        <v>0.59749999999999903</v>
      </c>
      <c r="U446">
        <v>54</v>
      </c>
      <c r="V446">
        <v>52</v>
      </c>
      <c r="W446">
        <v>91.5</v>
      </c>
      <c r="X446">
        <v>94.5</v>
      </c>
      <c r="Y446">
        <v>1.6425000000000001</v>
      </c>
      <c r="Z446">
        <v>1.6185</v>
      </c>
      <c r="AA446">
        <v>1.2630999999999999</v>
      </c>
      <c r="AB446">
        <v>1.14215</v>
      </c>
      <c r="AC446">
        <v>0</v>
      </c>
    </row>
    <row r="447" spans="1:29" x14ac:dyDescent="0.25">
      <c r="A447">
        <v>390623</v>
      </c>
      <c r="B447">
        <v>47</v>
      </c>
      <c r="C447">
        <v>1</v>
      </c>
      <c r="D447" t="s">
        <v>40</v>
      </c>
      <c r="E447" t="s">
        <v>40</v>
      </c>
      <c r="F447">
        <v>0</v>
      </c>
      <c r="G447" t="s">
        <v>87</v>
      </c>
      <c r="H447" t="s">
        <v>85</v>
      </c>
      <c r="I447" t="s">
        <v>55</v>
      </c>
      <c r="J447" t="s">
        <v>129</v>
      </c>
      <c r="K447" t="s">
        <v>122</v>
      </c>
      <c r="L447" t="s">
        <v>40</v>
      </c>
      <c r="M447" t="s">
        <v>41</v>
      </c>
      <c r="N447">
        <v>2.96</v>
      </c>
      <c r="O447">
        <v>6</v>
      </c>
      <c r="P447">
        <v>158</v>
      </c>
      <c r="Q447">
        <v>73</v>
      </c>
      <c r="R447">
        <v>355</v>
      </c>
      <c r="S447">
        <v>0.64549999999999996</v>
      </c>
      <c r="T447">
        <v>0.64549999999999996</v>
      </c>
      <c r="U447">
        <v>53</v>
      </c>
      <c r="V447">
        <v>42</v>
      </c>
      <c r="W447">
        <v>83.5</v>
      </c>
      <c r="X447">
        <v>64</v>
      </c>
      <c r="Y447">
        <v>1.5694999999999999</v>
      </c>
      <c r="Z447">
        <v>1.5880000000000001</v>
      </c>
      <c r="AA447">
        <v>0.63474999999999904</v>
      </c>
      <c r="AB447">
        <v>1.411</v>
      </c>
      <c r="AC447">
        <v>158</v>
      </c>
    </row>
    <row r="448" spans="1:29" x14ac:dyDescent="0.25">
      <c r="A448">
        <v>401903</v>
      </c>
      <c r="B448">
        <v>71</v>
      </c>
      <c r="C448">
        <v>2</v>
      </c>
      <c r="D448" t="s">
        <v>40</v>
      </c>
      <c r="E448" t="s">
        <v>40</v>
      </c>
      <c r="F448">
        <v>0</v>
      </c>
      <c r="G448" t="s">
        <v>87</v>
      </c>
      <c r="H448" t="s">
        <v>121</v>
      </c>
      <c r="I448" t="s">
        <v>55</v>
      </c>
      <c r="J448" t="s">
        <v>78</v>
      </c>
      <c r="K448" t="s">
        <v>108</v>
      </c>
      <c r="L448" t="s">
        <v>40</v>
      </c>
      <c r="M448" t="s">
        <v>40</v>
      </c>
      <c r="N448">
        <v>3.97</v>
      </c>
      <c r="O448">
        <v>5.2</v>
      </c>
      <c r="P448">
        <v>4</v>
      </c>
      <c r="Q448">
        <v>57</v>
      </c>
      <c r="R448">
        <v>294</v>
      </c>
      <c r="S448">
        <v>0.78749999999999998</v>
      </c>
      <c r="T448">
        <v>0.78749999999999998</v>
      </c>
      <c r="U448">
        <v>78.5</v>
      </c>
      <c r="V448">
        <v>74.5</v>
      </c>
      <c r="W448">
        <v>101.5</v>
      </c>
      <c r="X448">
        <v>112</v>
      </c>
      <c r="Y448">
        <v>1.4275</v>
      </c>
      <c r="Z448">
        <v>1.494</v>
      </c>
      <c r="AA448">
        <v>0.94055</v>
      </c>
      <c r="AB448">
        <v>1.3672</v>
      </c>
      <c r="AC448">
        <v>4</v>
      </c>
    </row>
    <row r="449" spans="1:29" x14ac:dyDescent="0.25">
      <c r="A449">
        <v>75952</v>
      </c>
      <c r="B449">
        <v>64</v>
      </c>
      <c r="C449">
        <v>2</v>
      </c>
      <c r="D449" t="s">
        <v>40</v>
      </c>
      <c r="E449" t="s">
        <v>41</v>
      </c>
      <c r="F449">
        <v>0</v>
      </c>
      <c r="G449" t="s">
        <v>87</v>
      </c>
      <c r="H449" t="s">
        <v>72</v>
      </c>
      <c r="I449" t="s">
        <v>51</v>
      </c>
      <c r="J449" t="s">
        <v>123</v>
      </c>
      <c r="K449" t="s">
        <v>108</v>
      </c>
      <c r="L449" t="s">
        <v>40</v>
      </c>
      <c r="M449" t="s">
        <v>40</v>
      </c>
      <c r="N449">
        <v>4.6100000000000003</v>
      </c>
      <c r="O449">
        <v>6.5</v>
      </c>
      <c r="P449">
        <v>0</v>
      </c>
      <c r="Q449">
        <v>43</v>
      </c>
      <c r="R449">
        <v>202</v>
      </c>
      <c r="S449">
        <v>0.70099999999999896</v>
      </c>
      <c r="T449">
        <v>0.70099999999999896</v>
      </c>
      <c r="U449">
        <v>54</v>
      </c>
      <c r="V449">
        <v>57</v>
      </c>
      <c r="W449">
        <v>78.5</v>
      </c>
      <c r="X449">
        <v>78</v>
      </c>
      <c r="Y449">
        <v>1.5325</v>
      </c>
      <c r="Z449">
        <v>1.591</v>
      </c>
      <c r="AA449">
        <v>1.5373000000000001</v>
      </c>
      <c r="AB449">
        <v>1.5550999999999999</v>
      </c>
      <c r="AC449">
        <v>0</v>
      </c>
    </row>
    <row r="450" spans="1:29" x14ac:dyDescent="0.25">
      <c r="A450">
        <v>411700</v>
      </c>
      <c r="B450">
        <v>56</v>
      </c>
      <c r="C450">
        <v>2</v>
      </c>
      <c r="D450" t="s">
        <v>40</v>
      </c>
      <c r="E450" t="s">
        <v>40</v>
      </c>
      <c r="F450">
        <v>0</v>
      </c>
      <c r="G450" t="s">
        <v>61</v>
      </c>
      <c r="H450" t="s">
        <v>128</v>
      </c>
      <c r="I450" t="s">
        <v>72</v>
      </c>
      <c r="J450" t="s">
        <v>177</v>
      </c>
      <c r="K450" t="s">
        <v>80</v>
      </c>
      <c r="L450" t="s">
        <v>40</v>
      </c>
      <c r="M450" t="s">
        <v>41</v>
      </c>
      <c r="N450">
        <v>6.05</v>
      </c>
      <c r="O450">
        <v>5.6</v>
      </c>
      <c r="P450">
        <v>0</v>
      </c>
      <c r="Q450">
        <v>50</v>
      </c>
      <c r="R450">
        <v>285</v>
      </c>
      <c r="S450">
        <v>0.79549999999999998</v>
      </c>
      <c r="T450">
        <v>0.79549999999999998</v>
      </c>
      <c r="U450">
        <v>78</v>
      </c>
      <c r="V450">
        <v>77.5</v>
      </c>
      <c r="W450">
        <v>99</v>
      </c>
      <c r="X450">
        <v>112.5</v>
      </c>
      <c r="Y450">
        <v>1.5055000000000001</v>
      </c>
      <c r="Z450">
        <v>1.5374999999999901</v>
      </c>
      <c r="AA450">
        <v>0.79605000000000004</v>
      </c>
      <c r="AB450">
        <v>1.1271499999999901</v>
      </c>
      <c r="AC450">
        <v>0</v>
      </c>
    </row>
    <row r="451" spans="1:29" x14ac:dyDescent="0.25">
      <c r="A451">
        <v>411719</v>
      </c>
      <c r="B451">
        <v>59</v>
      </c>
      <c r="C451">
        <v>2</v>
      </c>
      <c r="D451" t="s">
        <v>40</v>
      </c>
      <c r="E451" t="s">
        <v>41</v>
      </c>
      <c r="F451">
        <v>0</v>
      </c>
      <c r="G451" t="s">
        <v>47</v>
      </c>
      <c r="H451" t="s">
        <v>114</v>
      </c>
      <c r="I451" t="s">
        <v>55</v>
      </c>
      <c r="J451" t="s">
        <v>125</v>
      </c>
      <c r="K451" t="s">
        <v>72</v>
      </c>
      <c r="L451" t="s">
        <v>41</v>
      </c>
      <c r="M451" t="s">
        <v>41</v>
      </c>
      <c r="N451">
        <v>3.39</v>
      </c>
      <c r="O451">
        <v>16.5</v>
      </c>
      <c r="P451">
        <v>24</v>
      </c>
      <c r="Q451">
        <v>57</v>
      </c>
      <c r="R451">
        <v>202</v>
      </c>
      <c r="S451">
        <v>0.63449999999999995</v>
      </c>
      <c r="T451">
        <v>0.63449999999999995</v>
      </c>
      <c r="U451">
        <v>55</v>
      </c>
      <c r="V451">
        <v>52.5</v>
      </c>
      <c r="W451">
        <v>88.5</v>
      </c>
      <c r="X451">
        <v>83.5</v>
      </c>
      <c r="Y451">
        <v>1.44799999999999</v>
      </c>
      <c r="Z451">
        <v>1.5549999999999999</v>
      </c>
      <c r="AA451">
        <v>0.6603</v>
      </c>
      <c r="AB451">
        <v>1.05955</v>
      </c>
      <c r="AC451">
        <v>24</v>
      </c>
    </row>
    <row r="452" spans="1:29" x14ac:dyDescent="0.25">
      <c r="A452">
        <v>389688</v>
      </c>
      <c r="B452">
        <v>69</v>
      </c>
      <c r="C452">
        <v>2</v>
      </c>
      <c r="D452" t="s">
        <v>40</v>
      </c>
      <c r="E452" t="s">
        <v>41</v>
      </c>
      <c r="F452">
        <v>0</v>
      </c>
      <c r="G452" t="s">
        <v>138</v>
      </c>
      <c r="H452" t="s">
        <v>96</v>
      </c>
      <c r="I452" t="s">
        <v>72</v>
      </c>
      <c r="J452" t="s">
        <v>103</v>
      </c>
      <c r="K452" t="s">
        <v>43</v>
      </c>
      <c r="L452" t="s">
        <v>41</v>
      </c>
      <c r="M452" t="s">
        <v>41</v>
      </c>
      <c r="N452">
        <v>4.68</v>
      </c>
      <c r="O452">
        <v>6.4</v>
      </c>
      <c r="P452">
        <v>0</v>
      </c>
      <c r="Q452">
        <v>66</v>
      </c>
      <c r="R452">
        <v>284</v>
      </c>
      <c r="S452">
        <v>0.72249999999999903</v>
      </c>
      <c r="T452">
        <v>0.72249999999999903</v>
      </c>
      <c r="U452">
        <v>67</v>
      </c>
      <c r="V452">
        <v>81</v>
      </c>
      <c r="W452">
        <v>92.5</v>
      </c>
      <c r="X452">
        <v>99</v>
      </c>
      <c r="Y452">
        <v>1.6134999999999999</v>
      </c>
      <c r="Z452">
        <v>1.5934999999999899</v>
      </c>
      <c r="AA452">
        <v>0.8629</v>
      </c>
      <c r="AB452">
        <v>0.94964999999999999</v>
      </c>
      <c r="AC452">
        <v>0</v>
      </c>
    </row>
    <row r="453" spans="1:29" x14ac:dyDescent="0.25">
      <c r="A453">
        <v>370555</v>
      </c>
      <c r="B453">
        <v>57</v>
      </c>
      <c r="C453">
        <v>2</v>
      </c>
      <c r="D453" t="s">
        <v>40</v>
      </c>
      <c r="E453" t="s">
        <v>40</v>
      </c>
      <c r="F453">
        <v>0</v>
      </c>
      <c r="G453" t="s">
        <v>61</v>
      </c>
      <c r="H453" t="s">
        <v>62</v>
      </c>
      <c r="I453" t="s">
        <v>114</v>
      </c>
      <c r="J453" t="s">
        <v>46</v>
      </c>
      <c r="K453" t="s">
        <v>183</v>
      </c>
      <c r="L453" t="s">
        <v>40</v>
      </c>
      <c r="M453" t="s">
        <v>40</v>
      </c>
      <c r="N453">
        <v>3.08</v>
      </c>
      <c r="O453">
        <v>6</v>
      </c>
      <c r="P453">
        <v>0</v>
      </c>
      <c r="Q453">
        <v>46</v>
      </c>
      <c r="R453">
        <v>318</v>
      </c>
      <c r="S453">
        <v>0.70099999999999996</v>
      </c>
      <c r="T453">
        <v>0.70099999999999996</v>
      </c>
      <c r="U453">
        <v>69.5</v>
      </c>
      <c r="V453">
        <v>73</v>
      </c>
      <c r="W453">
        <v>103.5</v>
      </c>
      <c r="X453">
        <v>99.5</v>
      </c>
      <c r="Y453">
        <v>1.6014999999999899</v>
      </c>
      <c r="Z453">
        <v>1.5960000000000001</v>
      </c>
      <c r="AA453">
        <v>0.81230000000000002</v>
      </c>
      <c r="AB453">
        <v>1.3996500000000001</v>
      </c>
      <c r="AC453">
        <v>0</v>
      </c>
    </row>
    <row r="454" spans="1:29" x14ac:dyDescent="0.25">
      <c r="A454">
        <v>201315</v>
      </c>
      <c r="B454">
        <v>57</v>
      </c>
      <c r="C454">
        <v>2</v>
      </c>
      <c r="D454" t="s">
        <v>40</v>
      </c>
      <c r="E454" t="s">
        <v>40</v>
      </c>
      <c r="F454">
        <v>0</v>
      </c>
      <c r="G454" t="s">
        <v>47</v>
      </c>
      <c r="H454" t="s">
        <v>189</v>
      </c>
      <c r="I454" t="s">
        <v>70</v>
      </c>
      <c r="J454" t="s">
        <v>149</v>
      </c>
      <c r="K454" t="s">
        <v>60</v>
      </c>
      <c r="L454" t="s">
        <v>40</v>
      </c>
      <c r="M454" t="s">
        <v>40</v>
      </c>
      <c r="N454">
        <v>3.82</v>
      </c>
      <c r="O454">
        <v>6</v>
      </c>
      <c r="P454">
        <v>6</v>
      </c>
      <c r="Q454">
        <v>57</v>
      </c>
      <c r="R454">
        <v>206</v>
      </c>
      <c r="S454">
        <v>0.81950000000000001</v>
      </c>
      <c r="T454">
        <v>0.81950000000000001</v>
      </c>
      <c r="U454">
        <v>88</v>
      </c>
      <c r="V454">
        <v>78</v>
      </c>
      <c r="W454">
        <v>107</v>
      </c>
      <c r="X454">
        <v>114.5</v>
      </c>
      <c r="Y454">
        <v>1.5705</v>
      </c>
      <c r="Z454">
        <v>1.6204999999999901</v>
      </c>
      <c r="AA454">
        <v>1.3657999999999999</v>
      </c>
      <c r="AB454">
        <v>1.4278999999999999</v>
      </c>
      <c r="AC454">
        <v>6</v>
      </c>
    </row>
    <row r="455" spans="1:29" x14ac:dyDescent="0.25">
      <c r="A455">
        <v>218654</v>
      </c>
      <c r="B455">
        <v>77</v>
      </c>
      <c r="C455">
        <v>1</v>
      </c>
      <c r="D455" t="s">
        <v>41</v>
      </c>
      <c r="E455" t="s">
        <v>41</v>
      </c>
      <c r="F455">
        <v>0</v>
      </c>
      <c r="G455" t="e">
        <v>#N/A</v>
      </c>
      <c r="H455" t="s">
        <v>74</v>
      </c>
      <c r="I455" t="s">
        <v>63</v>
      </c>
      <c r="J455" t="s">
        <v>132</v>
      </c>
      <c r="K455" t="s">
        <v>108</v>
      </c>
      <c r="L455" t="s">
        <v>41</v>
      </c>
      <c r="M455" t="s">
        <v>40</v>
      </c>
      <c r="N455">
        <v>3.3</v>
      </c>
      <c r="O455">
        <v>6</v>
      </c>
      <c r="P455">
        <v>38</v>
      </c>
      <c r="Q455">
        <v>60</v>
      </c>
      <c r="R455">
        <v>227</v>
      </c>
      <c r="S455">
        <v>0.82150000000000001</v>
      </c>
      <c r="T455">
        <v>0.82150000000000001</v>
      </c>
      <c r="U455">
        <v>64</v>
      </c>
      <c r="V455">
        <v>71.5</v>
      </c>
      <c r="W455">
        <v>78</v>
      </c>
      <c r="X455">
        <v>98.5</v>
      </c>
      <c r="Y455">
        <v>1.4904999999999899</v>
      </c>
      <c r="Z455">
        <v>1.54599999999999</v>
      </c>
      <c r="AA455">
        <v>1.1994499999999999</v>
      </c>
      <c r="AB455">
        <v>1.5467499999999901</v>
      </c>
      <c r="AC455">
        <v>38</v>
      </c>
    </row>
    <row r="456" spans="1:29" x14ac:dyDescent="0.25">
      <c r="A456">
        <v>411739</v>
      </c>
      <c r="B456">
        <v>40</v>
      </c>
      <c r="C456">
        <v>2</v>
      </c>
      <c r="D456" t="s">
        <v>40</v>
      </c>
      <c r="E456" t="s">
        <v>41</v>
      </c>
      <c r="F456">
        <v>0</v>
      </c>
      <c r="G456" t="s">
        <v>53</v>
      </c>
      <c r="H456" t="s">
        <v>117</v>
      </c>
      <c r="I456" t="s">
        <v>51</v>
      </c>
      <c r="J456" t="s">
        <v>111</v>
      </c>
      <c r="K456" t="s">
        <v>114</v>
      </c>
      <c r="L456" t="s">
        <v>40</v>
      </c>
      <c r="M456" t="s">
        <v>41</v>
      </c>
      <c r="N456">
        <v>5.18</v>
      </c>
      <c r="O456">
        <v>15.1</v>
      </c>
      <c r="P456">
        <v>0</v>
      </c>
      <c r="Q456">
        <v>59</v>
      </c>
      <c r="R456">
        <v>408</v>
      </c>
      <c r="S456">
        <v>0.85349999999999904</v>
      </c>
      <c r="T456">
        <v>0.85349999999999904</v>
      </c>
      <c r="U456">
        <v>80</v>
      </c>
      <c r="V456">
        <v>67.5</v>
      </c>
      <c r="W456">
        <v>95</v>
      </c>
      <c r="X456">
        <v>99.5</v>
      </c>
      <c r="Y456">
        <v>1.5685</v>
      </c>
      <c r="Z456">
        <v>1.5415000000000001</v>
      </c>
      <c r="AA456">
        <v>0.74909999999999999</v>
      </c>
      <c r="AB456">
        <v>1.25145</v>
      </c>
      <c r="AC456">
        <v>0</v>
      </c>
    </row>
    <row r="457" spans="1:29" x14ac:dyDescent="0.25">
      <c r="A457">
        <v>75797</v>
      </c>
      <c r="B457">
        <v>67</v>
      </c>
      <c r="C457">
        <v>1</v>
      </c>
      <c r="D457" t="s">
        <v>41</v>
      </c>
      <c r="E457" t="s">
        <v>41</v>
      </c>
      <c r="F457">
        <v>0</v>
      </c>
      <c r="G457" t="s">
        <v>126</v>
      </c>
      <c r="H457" t="s">
        <v>60</v>
      </c>
      <c r="I457" t="s">
        <v>55</v>
      </c>
      <c r="J457" t="s">
        <v>68</v>
      </c>
      <c r="K457" t="s">
        <v>92</v>
      </c>
      <c r="L457" t="s">
        <v>41</v>
      </c>
      <c r="M457" t="s">
        <v>41</v>
      </c>
      <c r="N457">
        <v>2.92</v>
      </c>
      <c r="O457">
        <v>10.4</v>
      </c>
      <c r="P457">
        <v>32</v>
      </c>
      <c r="Q457">
        <v>76</v>
      </c>
      <c r="R457">
        <v>345</v>
      </c>
      <c r="S457">
        <v>0.60799999999999998</v>
      </c>
      <c r="T457">
        <v>0.60799999999999998</v>
      </c>
      <c r="U457">
        <v>48</v>
      </c>
      <c r="V457">
        <v>67.5</v>
      </c>
      <c r="W457">
        <v>74.5</v>
      </c>
      <c r="X457">
        <v>95</v>
      </c>
      <c r="Y457">
        <v>1.4584999999999899</v>
      </c>
      <c r="Z457">
        <v>1.5245</v>
      </c>
      <c r="AA457">
        <v>0.63070000000000004</v>
      </c>
      <c r="AB457">
        <v>0.97894999999999999</v>
      </c>
      <c r="AC457">
        <v>32</v>
      </c>
    </row>
    <row r="458" spans="1:29" x14ac:dyDescent="0.25">
      <c r="A458">
        <v>74000</v>
      </c>
      <c r="B458">
        <v>58</v>
      </c>
      <c r="C458">
        <v>2</v>
      </c>
      <c r="D458" t="s">
        <v>40</v>
      </c>
      <c r="E458" t="s">
        <v>40</v>
      </c>
      <c r="F458">
        <v>0</v>
      </c>
      <c r="G458" t="s">
        <v>57</v>
      </c>
      <c r="H458" t="s">
        <v>72</v>
      </c>
      <c r="I458" t="s">
        <v>70</v>
      </c>
      <c r="J458" t="s">
        <v>132</v>
      </c>
      <c r="K458" t="s">
        <v>112</v>
      </c>
      <c r="L458" t="s">
        <v>41</v>
      </c>
      <c r="M458" t="s">
        <v>40</v>
      </c>
      <c r="N458">
        <v>4.6900000000000004</v>
      </c>
      <c r="O458">
        <v>5.7</v>
      </c>
      <c r="P458">
        <v>0</v>
      </c>
      <c r="Q458">
        <v>56</v>
      </c>
      <c r="R458">
        <v>347</v>
      </c>
      <c r="S458">
        <v>0.85150000000000003</v>
      </c>
      <c r="T458">
        <v>0.85150000000000003</v>
      </c>
      <c r="U458">
        <v>51</v>
      </c>
      <c r="V458">
        <v>52.5</v>
      </c>
      <c r="W458">
        <v>68</v>
      </c>
      <c r="X458">
        <v>70.5</v>
      </c>
      <c r="Y458">
        <v>1.5405</v>
      </c>
      <c r="Z458">
        <v>1.643</v>
      </c>
      <c r="AA458">
        <v>0.93589999999999995</v>
      </c>
      <c r="AB458">
        <v>1.4026999999999901</v>
      </c>
      <c r="AC458">
        <v>0</v>
      </c>
    </row>
    <row r="459" spans="1:29" x14ac:dyDescent="0.25">
      <c r="A459">
        <v>411972</v>
      </c>
      <c r="B459">
        <v>54</v>
      </c>
      <c r="C459">
        <v>1</v>
      </c>
      <c r="D459" t="s">
        <v>41</v>
      </c>
      <c r="E459" t="s">
        <v>41</v>
      </c>
      <c r="F459">
        <v>0</v>
      </c>
      <c r="G459" t="s">
        <v>42</v>
      </c>
      <c r="H459" t="s">
        <v>63</v>
      </c>
      <c r="I459" t="s">
        <v>189</v>
      </c>
      <c r="J459" t="s">
        <v>157</v>
      </c>
      <c r="K459" t="s">
        <v>55</v>
      </c>
      <c r="L459" t="s">
        <v>40</v>
      </c>
      <c r="M459" t="s">
        <v>41</v>
      </c>
      <c r="N459">
        <v>3.65</v>
      </c>
      <c r="O459">
        <v>5.7</v>
      </c>
      <c r="P459">
        <v>22</v>
      </c>
      <c r="Q459">
        <v>72</v>
      </c>
      <c r="R459">
        <v>337</v>
      </c>
      <c r="S459">
        <v>0.76299999999999901</v>
      </c>
      <c r="T459">
        <v>0.76299999999999901</v>
      </c>
      <c r="U459">
        <v>78.5</v>
      </c>
      <c r="V459">
        <v>63</v>
      </c>
      <c r="W459">
        <v>103</v>
      </c>
      <c r="X459">
        <v>109.5</v>
      </c>
      <c r="Y459">
        <v>1.6014999999999999</v>
      </c>
      <c r="Z459">
        <v>1.5965</v>
      </c>
      <c r="AA459">
        <v>1.35585</v>
      </c>
      <c r="AB459">
        <v>1.3772500000000001</v>
      </c>
      <c r="AC459">
        <v>22</v>
      </c>
    </row>
    <row r="460" spans="1:29" x14ac:dyDescent="0.25">
      <c r="A460">
        <v>411965</v>
      </c>
      <c r="B460">
        <v>64</v>
      </c>
      <c r="C460">
        <v>1</v>
      </c>
      <c r="D460" t="s">
        <v>41</v>
      </c>
      <c r="E460" t="s">
        <v>41</v>
      </c>
      <c r="F460">
        <v>0</v>
      </c>
      <c r="G460" t="s">
        <v>88</v>
      </c>
      <c r="H460" t="s">
        <v>43</v>
      </c>
      <c r="I460" t="s">
        <v>51</v>
      </c>
      <c r="J460" t="s">
        <v>118</v>
      </c>
      <c r="K460" t="s">
        <v>92</v>
      </c>
      <c r="L460" t="s">
        <v>40</v>
      </c>
      <c r="M460" t="s">
        <v>41</v>
      </c>
      <c r="N460">
        <v>4.75</v>
      </c>
      <c r="O460">
        <v>5</v>
      </c>
      <c r="P460">
        <v>0</v>
      </c>
      <c r="Q460">
        <v>64</v>
      </c>
      <c r="R460">
        <v>375</v>
      </c>
      <c r="S460">
        <v>0.54549999999999899</v>
      </c>
      <c r="T460">
        <v>0.54549999999999899</v>
      </c>
      <c r="U460">
        <v>64</v>
      </c>
      <c r="V460">
        <v>59</v>
      </c>
      <c r="W460">
        <v>118</v>
      </c>
      <c r="X460">
        <v>115</v>
      </c>
      <c r="Y460">
        <v>1.54249999999999</v>
      </c>
      <c r="Z460">
        <v>1.5940000000000001</v>
      </c>
      <c r="AA460">
        <v>0.70140000000000002</v>
      </c>
      <c r="AB460">
        <v>1.2423</v>
      </c>
      <c r="AC460">
        <v>0</v>
      </c>
    </row>
    <row r="461" spans="1:29" x14ac:dyDescent="0.25">
      <c r="A461">
        <v>118700</v>
      </c>
      <c r="B461">
        <v>66</v>
      </c>
      <c r="C461">
        <v>1</v>
      </c>
      <c r="D461" t="s">
        <v>41</v>
      </c>
      <c r="E461" t="s">
        <v>41</v>
      </c>
      <c r="F461">
        <v>0</v>
      </c>
      <c r="G461" t="s">
        <v>110</v>
      </c>
      <c r="H461" t="s">
        <v>92</v>
      </c>
      <c r="I461" t="s">
        <v>67</v>
      </c>
      <c r="J461" t="s">
        <v>123</v>
      </c>
      <c r="K461" t="s">
        <v>43</v>
      </c>
      <c r="L461" t="s">
        <v>41</v>
      </c>
      <c r="M461" t="s">
        <v>40</v>
      </c>
      <c r="N461">
        <v>3.19</v>
      </c>
      <c r="O461">
        <v>6.2</v>
      </c>
      <c r="P461">
        <v>54</v>
      </c>
      <c r="Q461">
        <v>53</v>
      </c>
      <c r="R461">
        <v>132</v>
      </c>
      <c r="S461">
        <v>0.76449999999999996</v>
      </c>
      <c r="T461">
        <v>0.76449999999999996</v>
      </c>
      <c r="U461">
        <v>49.5</v>
      </c>
      <c r="V461">
        <v>47</v>
      </c>
      <c r="W461">
        <v>67</v>
      </c>
      <c r="X461">
        <v>79</v>
      </c>
      <c r="Y461">
        <v>1.2149999999999901</v>
      </c>
      <c r="Z461">
        <v>1.357</v>
      </c>
      <c r="AA461">
        <v>0.61024999999999996</v>
      </c>
      <c r="AB461">
        <v>0.85694999999999999</v>
      </c>
      <c r="AC461">
        <v>54</v>
      </c>
    </row>
    <row r="462" spans="1:29" x14ac:dyDescent="0.25">
      <c r="A462">
        <v>330405</v>
      </c>
      <c r="B462">
        <v>72</v>
      </c>
      <c r="C462">
        <v>1</v>
      </c>
      <c r="D462" t="s">
        <v>41</v>
      </c>
      <c r="E462" t="s">
        <v>41</v>
      </c>
      <c r="F462">
        <v>0</v>
      </c>
      <c r="G462" t="s">
        <v>126</v>
      </c>
      <c r="H462" t="s">
        <v>43</v>
      </c>
      <c r="I462" t="s">
        <v>55</v>
      </c>
      <c r="J462" t="s">
        <v>94</v>
      </c>
      <c r="K462" t="s">
        <v>165</v>
      </c>
      <c r="L462" t="s">
        <v>40</v>
      </c>
      <c r="M462" t="s">
        <v>40</v>
      </c>
      <c r="N462">
        <v>5.3</v>
      </c>
      <c r="O462">
        <v>7.3</v>
      </c>
      <c r="P462">
        <v>6</v>
      </c>
      <c r="Q462">
        <v>91</v>
      </c>
      <c r="R462">
        <v>111</v>
      </c>
      <c r="S462">
        <v>0.73199999999999998</v>
      </c>
      <c r="T462">
        <v>0.73199999999999998</v>
      </c>
      <c r="U462">
        <v>54</v>
      </c>
      <c r="V462">
        <v>53.5</v>
      </c>
      <c r="W462">
        <v>74.5</v>
      </c>
      <c r="X462">
        <v>73.5</v>
      </c>
      <c r="Y462">
        <v>1.5594999999999899</v>
      </c>
      <c r="Z462">
        <v>1.5954999999999999</v>
      </c>
      <c r="AA462">
        <v>1.4782999999999999</v>
      </c>
      <c r="AB462">
        <v>1.39575</v>
      </c>
      <c r="AC462">
        <v>6</v>
      </c>
    </row>
    <row r="463" spans="1:29" x14ac:dyDescent="0.25">
      <c r="A463">
        <v>411900</v>
      </c>
      <c r="B463">
        <v>63</v>
      </c>
      <c r="C463">
        <v>2</v>
      </c>
      <c r="D463" t="s">
        <v>40</v>
      </c>
      <c r="E463" t="s">
        <v>40</v>
      </c>
      <c r="F463">
        <v>0</v>
      </c>
      <c r="G463" t="s">
        <v>119</v>
      </c>
      <c r="H463" t="s">
        <v>72</v>
      </c>
      <c r="I463" t="s">
        <v>85</v>
      </c>
      <c r="J463" t="s">
        <v>97</v>
      </c>
      <c r="K463" t="s">
        <v>121</v>
      </c>
      <c r="L463" t="s">
        <v>41</v>
      </c>
      <c r="M463" t="s">
        <v>40</v>
      </c>
      <c r="N463">
        <v>3.33</v>
      </c>
      <c r="O463">
        <v>6.1</v>
      </c>
      <c r="P463">
        <v>10</v>
      </c>
      <c r="Q463">
        <v>72</v>
      </c>
      <c r="R463">
        <v>304</v>
      </c>
      <c r="S463">
        <v>0.70249999999999901</v>
      </c>
      <c r="T463">
        <v>0.70249999999999901</v>
      </c>
      <c r="U463">
        <v>66.5</v>
      </c>
      <c r="V463">
        <v>56.5</v>
      </c>
      <c r="W463">
        <v>94</v>
      </c>
      <c r="X463">
        <v>94.5</v>
      </c>
      <c r="Y463">
        <v>1.494</v>
      </c>
      <c r="Z463">
        <v>1.5529999999999999</v>
      </c>
      <c r="AA463">
        <v>0.8458</v>
      </c>
      <c r="AB463">
        <v>1.0762499999999999</v>
      </c>
      <c r="AC463">
        <v>10</v>
      </c>
    </row>
    <row r="464" spans="1:29" x14ac:dyDescent="0.25">
      <c r="A464">
        <v>154004</v>
      </c>
      <c r="B464">
        <v>85</v>
      </c>
      <c r="C464">
        <v>1</v>
      </c>
      <c r="D464" t="s">
        <v>40</v>
      </c>
      <c r="E464" t="s">
        <v>41</v>
      </c>
      <c r="F464">
        <v>0</v>
      </c>
      <c r="G464" t="s">
        <v>153</v>
      </c>
      <c r="H464" t="s">
        <v>43</v>
      </c>
      <c r="I464" t="s">
        <v>67</v>
      </c>
      <c r="J464" t="s">
        <v>149</v>
      </c>
      <c r="K464" t="s">
        <v>92</v>
      </c>
      <c r="L464" t="s">
        <v>41</v>
      </c>
      <c r="M464" t="s">
        <v>40</v>
      </c>
      <c r="N464">
        <v>3.75</v>
      </c>
      <c r="O464">
        <v>4.9000000000000004</v>
      </c>
      <c r="P464">
        <v>6</v>
      </c>
      <c r="Q464">
        <v>83</v>
      </c>
      <c r="R464">
        <v>279</v>
      </c>
      <c r="S464">
        <v>0.42799999999999999</v>
      </c>
      <c r="T464">
        <v>0.42799999999999999</v>
      </c>
      <c r="U464">
        <v>28</v>
      </c>
      <c r="V464">
        <v>0</v>
      </c>
      <c r="W464">
        <v>67</v>
      </c>
      <c r="X464">
        <v>0</v>
      </c>
      <c r="Y464">
        <v>1.105</v>
      </c>
      <c r="Z464">
        <v>1.246</v>
      </c>
      <c r="AA464">
        <v>0.55200000000000005</v>
      </c>
      <c r="AB464">
        <v>0.65810000000000002</v>
      </c>
      <c r="AC464">
        <v>6</v>
      </c>
    </row>
    <row r="465" spans="1:29" x14ac:dyDescent="0.25">
      <c r="A465">
        <v>411990</v>
      </c>
      <c r="B465">
        <v>54</v>
      </c>
      <c r="C465">
        <v>2</v>
      </c>
      <c r="D465" t="s">
        <v>40</v>
      </c>
      <c r="E465" t="s">
        <v>40</v>
      </c>
      <c r="F465">
        <v>0</v>
      </c>
      <c r="G465" t="s">
        <v>57</v>
      </c>
      <c r="H465" t="s">
        <v>121</v>
      </c>
      <c r="I465" t="s">
        <v>55</v>
      </c>
      <c r="J465" t="s">
        <v>61</v>
      </c>
      <c r="K465" t="s">
        <v>69</v>
      </c>
      <c r="L465" t="s">
        <v>41</v>
      </c>
      <c r="M465" t="s">
        <v>41</v>
      </c>
      <c r="N465">
        <v>6.08</v>
      </c>
      <c r="O465">
        <v>5.0999999999999996</v>
      </c>
      <c r="P465">
        <v>6</v>
      </c>
      <c r="Q465">
        <v>58</v>
      </c>
      <c r="R465">
        <v>255</v>
      </c>
      <c r="S465">
        <v>0.64849999999999997</v>
      </c>
      <c r="T465">
        <v>0.64849999999999997</v>
      </c>
      <c r="U465">
        <v>61</v>
      </c>
      <c r="V465">
        <v>58.5</v>
      </c>
      <c r="W465">
        <v>95.5</v>
      </c>
      <c r="X465">
        <v>71</v>
      </c>
      <c r="Y465">
        <v>1.5375000000000001</v>
      </c>
      <c r="Z465">
        <v>1.5694999999999999</v>
      </c>
      <c r="AA465">
        <v>0.80214999999999903</v>
      </c>
      <c r="AB465">
        <v>1.1130499999999901</v>
      </c>
      <c r="AC465">
        <v>6</v>
      </c>
    </row>
    <row r="466" spans="1:29" x14ac:dyDescent="0.25">
      <c r="A466">
        <v>319428</v>
      </c>
      <c r="B466">
        <v>38</v>
      </c>
      <c r="C466">
        <v>2</v>
      </c>
      <c r="D466" t="s">
        <v>40</v>
      </c>
      <c r="E466" t="s">
        <v>40</v>
      </c>
      <c r="F466">
        <v>0</v>
      </c>
      <c r="G466" t="s">
        <v>53</v>
      </c>
      <c r="H466" t="s">
        <v>74</v>
      </c>
      <c r="I466" t="s">
        <v>72</v>
      </c>
      <c r="J466" t="s">
        <v>136</v>
      </c>
      <c r="K466" t="s">
        <v>114</v>
      </c>
      <c r="L466" t="s">
        <v>40</v>
      </c>
      <c r="M466" t="s">
        <v>40</v>
      </c>
      <c r="N466">
        <v>5.47</v>
      </c>
      <c r="O466">
        <v>4.8</v>
      </c>
      <c r="P466">
        <v>0</v>
      </c>
      <c r="Q466">
        <v>58</v>
      </c>
      <c r="R466">
        <v>322</v>
      </c>
      <c r="S466">
        <v>0.91199999999999903</v>
      </c>
      <c r="T466">
        <v>0.91199999999999903</v>
      </c>
      <c r="U466">
        <v>81.5</v>
      </c>
      <c r="V466">
        <v>52.5</v>
      </c>
      <c r="W466">
        <v>90.5</v>
      </c>
      <c r="X466">
        <v>97</v>
      </c>
      <c r="Y466">
        <v>1.6464999999999901</v>
      </c>
      <c r="Z466">
        <v>1.5820000000000001</v>
      </c>
      <c r="AA466">
        <v>1.1672499999999999</v>
      </c>
      <c r="AB466">
        <v>1.0141</v>
      </c>
      <c r="AC466">
        <v>0</v>
      </c>
    </row>
    <row r="467" spans="1:29" x14ac:dyDescent="0.25">
      <c r="A467">
        <v>411967</v>
      </c>
      <c r="B467">
        <v>52</v>
      </c>
      <c r="C467">
        <v>2</v>
      </c>
      <c r="D467" t="s">
        <v>40</v>
      </c>
      <c r="E467" t="s">
        <v>40</v>
      </c>
      <c r="F467">
        <v>0</v>
      </c>
      <c r="G467" t="s">
        <v>61</v>
      </c>
      <c r="H467" t="s">
        <v>174</v>
      </c>
      <c r="I467" t="s">
        <v>108</v>
      </c>
      <c r="J467" t="s">
        <v>136</v>
      </c>
      <c r="K467" t="s">
        <v>121</v>
      </c>
      <c r="L467" t="s">
        <v>40</v>
      </c>
      <c r="M467" t="s">
        <v>41</v>
      </c>
      <c r="N467">
        <v>5.31</v>
      </c>
      <c r="O467">
        <v>4.4000000000000004</v>
      </c>
      <c r="P467">
        <v>0</v>
      </c>
      <c r="Q467">
        <v>62</v>
      </c>
      <c r="R467">
        <v>260</v>
      </c>
      <c r="S467">
        <v>0.68599999999999905</v>
      </c>
      <c r="T467">
        <v>0.68599999999999905</v>
      </c>
      <c r="U467">
        <v>70</v>
      </c>
      <c r="V467">
        <v>77</v>
      </c>
      <c r="W467">
        <v>103</v>
      </c>
      <c r="X467">
        <v>105</v>
      </c>
      <c r="Y467">
        <v>1.6364999999999901</v>
      </c>
      <c r="Z467">
        <v>1.603</v>
      </c>
      <c r="AA467">
        <v>1.6428</v>
      </c>
      <c r="AB467">
        <v>1.6422000000000001</v>
      </c>
      <c r="AC467">
        <v>0</v>
      </c>
    </row>
    <row r="468" spans="1:29" x14ac:dyDescent="0.25">
      <c r="A468">
        <v>385642</v>
      </c>
      <c r="B468">
        <v>49</v>
      </c>
      <c r="C468">
        <v>1</v>
      </c>
      <c r="D468" t="s">
        <v>41</v>
      </c>
      <c r="E468" t="s">
        <v>41</v>
      </c>
      <c r="F468">
        <v>0</v>
      </c>
      <c r="G468" t="s">
        <v>88</v>
      </c>
      <c r="H468" t="s">
        <v>43</v>
      </c>
      <c r="I468" t="s">
        <v>72</v>
      </c>
      <c r="J468" t="s">
        <v>106</v>
      </c>
      <c r="K468" t="s">
        <v>43</v>
      </c>
      <c r="L468" t="s">
        <v>41</v>
      </c>
      <c r="M468" t="s">
        <v>41</v>
      </c>
      <c r="N468">
        <v>3.94</v>
      </c>
      <c r="O468">
        <v>9</v>
      </c>
      <c r="P468">
        <v>0</v>
      </c>
      <c r="Q468">
        <v>68</v>
      </c>
      <c r="R468">
        <v>374</v>
      </c>
      <c r="S468">
        <v>0.58899999999999997</v>
      </c>
      <c r="T468">
        <v>0.58899999999999997</v>
      </c>
      <c r="U468">
        <v>61</v>
      </c>
      <c r="V468">
        <v>64.5</v>
      </c>
      <c r="W468">
        <v>103</v>
      </c>
      <c r="X468">
        <v>109.5</v>
      </c>
      <c r="Y468">
        <v>1.595</v>
      </c>
      <c r="Z468">
        <v>1.6139999999999901</v>
      </c>
      <c r="AA468">
        <v>0.90325</v>
      </c>
      <c r="AB468">
        <v>1.2827500000000001</v>
      </c>
      <c r="AC468">
        <v>0</v>
      </c>
    </row>
    <row r="469" spans="1:29" x14ac:dyDescent="0.25">
      <c r="A469">
        <v>172706</v>
      </c>
      <c r="B469">
        <v>58</v>
      </c>
      <c r="C469">
        <v>2</v>
      </c>
      <c r="D469" t="s">
        <v>40</v>
      </c>
      <c r="E469" t="s">
        <v>40</v>
      </c>
      <c r="F469">
        <v>0</v>
      </c>
      <c r="G469" t="s">
        <v>88</v>
      </c>
      <c r="H469" t="s">
        <v>121</v>
      </c>
      <c r="I469" t="s">
        <v>70</v>
      </c>
      <c r="J469" t="s">
        <v>78</v>
      </c>
      <c r="K469" t="s">
        <v>84</v>
      </c>
      <c r="L469" t="s">
        <v>40</v>
      </c>
      <c r="M469" t="s">
        <v>40</v>
      </c>
      <c r="N469">
        <v>5.38</v>
      </c>
      <c r="O469">
        <v>7.2</v>
      </c>
      <c r="P469">
        <v>10</v>
      </c>
      <c r="Q469">
        <v>52</v>
      </c>
      <c r="R469">
        <v>278</v>
      </c>
      <c r="S469">
        <v>0.99050000000000005</v>
      </c>
      <c r="T469">
        <v>0.99050000000000005</v>
      </c>
      <c r="U469">
        <v>63</v>
      </c>
      <c r="V469">
        <v>53.5</v>
      </c>
      <c r="W469">
        <v>66</v>
      </c>
      <c r="X469">
        <v>77</v>
      </c>
      <c r="Y469">
        <v>1.5329999999999999</v>
      </c>
      <c r="Z469">
        <v>1.6154999999999899</v>
      </c>
      <c r="AA469">
        <v>1.5644</v>
      </c>
      <c r="AB469">
        <v>1.1766000000000001</v>
      </c>
      <c r="AC469">
        <v>10</v>
      </c>
    </row>
    <row r="470" spans="1:29" x14ac:dyDescent="0.25">
      <c r="A470">
        <v>411897</v>
      </c>
      <c r="B470">
        <v>68</v>
      </c>
      <c r="C470">
        <v>2</v>
      </c>
      <c r="D470" t="s">
        <v>41</v>
      </c>
      <c r="E470" t="s">
        <v>41</v>
      </c>
      <c r="F470">
        <v>0</v>
      </c>
      <c r="G470" t="s">
        <v>87</v>
      </c>
      <c r="H470" t="s">
        <v>95</v>
      </c>
      <c r="I470" t="s">
        <v>67</v>
      </c>
      <c r="J470" t="s">
        <v>78</v>
      </c>
      <c r="K470" t="s">
        <v>70</v>
      </c>
      <c r="L470" t="s">
        <v>41</v>
      </c>
      <c r="M470" t="s">
        <v>41</v>
      </c>
      <c r="N470">
        <v>7.81</v>
      </c>
      <c r="O470">
        <v>8</v>
      </c>
      <c r="P470">
        <v>0</v>
      </c>
      <c r="Q470">
        <v>79</v>
      </c>
      <c r="R470">
        <v>256</v>
      </c>
      <c r="S470">
        <v>0.63900000000000001</v>
      </c>
      <c r="T470">
        <v>0.63900000000000001</v>
      </c>
      <c r="U470">
        <v>58</v>
      </c>
      <c r="V470">
        <v>65</v>
      </c>
      <c r="W470">
        <v>91.5</v>
      </c>
      <c r="X470">
        <v>92.5</v>
      </c>
      <c r="Y470">
        <v>1.4365000000000001</v>
      </c>
      <c r="Z470">
        <v>1.38149999999999</v>
      </c>
      <c r="AA470">
        <v>0.58094999999999997</v>
      </c>
      <c r="AB470">
        <v>1.0356000000000001</v>
      </c>
      <c r="AC470">
        <v>0</v>
      </c>
    </row>
    <row r="471" spans="1:29" x14ac:dyDescent="0.25">
      <c r="A471">
        <v>218851</v>
      </c>
      <c r="B471">
        <v>82</v>
      </c>
      <c r="C471">
        <v>1</v>
      </c>
      <c r="D471" t="s">
        <v>41</v>
      </c>
      <c r="E471" t="s">
        <v>41</v>
      </c>
      <c r="F471">
        <v>0</v>
      </c>
      <c r="G471" t="s">
        <v>88</v>
      </c>
      <c r="H471" t="s">
        <v>166</v>
      </c>
      <c r="I471" t="s">
        <v>121</v>
      </c>
      <c r="J471" t="s">
        <v>109</v>
      </c>
      <c r="K471" t="s">
        <v>121</v>
      </c>
      <c r="L471" t="s">
        <v>41</v>
      </c>
      <c r="M471" t="s">
        <v>40</v>
      </c>
      <c r="N471">
        <v>3.66</v>
      </c>
      <c r="O471">
        <v>5</v>
      </c>
      <c r="P471">
        <v>13</v>
      </c>
      <c r="Q471">
        <v>78</v>
      </c>
      <c r="R471">
        <v>199</v>
      </c>
      <c r="S471">
        <v>0.96799999999999997</v>
      </c>
      <c r="T471">
        <v>0.96799999999999997</v>
      </c>
      <c r="U471">
        <v>69</v>
      </c>
      <c r="V471">
        <v>49</v>
      </c>
      <c r="W471">
        <v>72</v>
      </c>
      <c r="X471">
        <v>89</v>
      </c>
      <c r="Y471">
        <v>1.4269999999999901</v>
      </c>
      <c r="Z471">
        <v>1.3259999999999901</v>
      </c>
      <c r="AA471">
        <v>0.82430000000000003</v>
      </c>
      <c r="AB471">
        <v>0.96409999999999996</v>
      </c>
      <c r="AC471">
        <v>13</v>
      </c>
    </row>
    <row r="472" spans="1:29" x14ac:dyDescent="0.25">
      <c r="A472">
        <v>175487</v>
      </c>
      <c r="B472">
        <v>64</v>
      </c>
      <c r="C472">
        <v>1</v>
      </c>
      <c r="D472" t="s">
        <v>41</v>
      </c>
      <c r="E472" t="s">
        <v>40</v>
      </c>
      <c r="F472">
        <v>0</v>
      </c>
      <c r="G472" t="s">
        <v>57</v>
      </c>
      <c r="H472" t="s">
        <v>83</v>
      </c>
      <c r="I472" t="s">
        <v>85</v>
      </c>
      <c r="J472" t="s">
        <v>103</v>
      </c>
      <c r="K472" t="s">
        <v>114</v>
      </c>
      <c r="L472" t="s">
        <v>41</v>
      </c>
      <c r="M472" t="s">
        <v>41</v>
      </c>
      <c r="N472">
        <v>6.22</v>
      </c>
      <c r="O472">
        <v>5.5</v>
      </c>
      <c r="P472">
        <v>0</v>
      </c>
      <c r="Q472">
        <v>67</v>
      </c>
      <c r="R472">
        <v>416</v>
      </c>
      <c r="S472">
        <v>1.33449999999999</v>
      </c>
      <c r="T472">
        <v>1.33449999999999</v>
      </c>
      <c r="U472">
        <v>50.5</v>
      </c>
      <c r="V472">
        <v>56.5</v>
      </c>
      <c r="W472">
        <v>47</v>
      </c>
      <c r="X472">
        <v>107</v>
      </c>
      <c r="Y472">
        <v>1.212</v>
      </c>
      <c r="Z472">
        <v>1.371</v>
      </c>
      <c r="AA472">
        <v>0.96639999999999904</v>
      </c>
      <c r="AB472">
        <v>1.10395</v>
      </c>
      <c r="AC472">
        <v>0</v>
      </c>
    </row>
    <row r="473" spans="1:29" x14ac:dyDescent="0.25">
      <c r="A473">
        <v>297887</v>
      </c>
      <c r="B473">
        <v>68</v>
      </c>
      <c r="C473">
        <v>1</v>
      </c>
      <c r="D473" t="s">
        <v>40</v>
      </c>
      <c r="E473" t="s">
        <v>40</v>
      </c>
      <c r="F473">
        <v>0</v>
      </c>
      <c r="G473" t="s">
        <v>88</v>
      </c>
      <c r="H473" t="s">
        <v>43</v>
      </c>
      <c r="I473" t="s">
        <v>49</v>
      </c>
      <c r="J473" t="s">
        <v>71</v>
      </c>
      <c r="K473" t="s">
        <v>60</v>
      </c>
      <c r="L473" t="s">
        <v>40</v>
      </c>
      <c r="M473" t="s">
        <v>40</v>
      </c>
      <c r="N473">
        <v>5.54</v>
      </c>
      <c r="O473">
        <v>5.2</v>
      </c>
      <c r="P473">
        <v>6</v>
      </c>
      <c r="Q473">
        <v>72</v>
      </c>
      <c r="R473">
        <v>305</v>
      </c>
      <c r="S473">
        <v>0.76299999999999901</v>
      </c>
      <c r="T473">
        <v>0.76299999999999901</v>
      </c>
      <c r="U473">
        <v>65</v>
      </c>
      <c r="V473">
        <v>52</v>
      </c>
      <c r="W473">
        <v>86</v>
      </c>
      <c r="X473">
        <v>97.5</v>
      </c>
      <c r="Y473">
        <v>1.5549999999999899</v>
      </c>
      <c r="Z473">
        <v>1.6355</v>
      </c>
      <c r="AA473">
        <v>2.68845</v>
      </c>
      <c r="AB473">
        <v>1.9319999999999999</v>
      </c>
      <c r="AC473">
        <v>6</v>
      </c>
    </row>
    <row r="474" spans="1:29" x14ac:dyDescent="0.25">
      <c r="A474">
        <v>348274</v>
      </c>
      <c r="B474">
        <v>69</v>
      </c>
      <c r="C474">
        <v>2</v>
      </c>
      <c r="D474" t="s">
        <v>40</v>
      </c>
      <c r="E474" t="s">
        <v>41</v>
      </c>
      <c r="F474">
        <v>0</v>
      </c>
      <c r="G474" t="s">
        <v>131</v>
      </c>
      <c r="H474" t="s">
        <v>121</v>
      </c>
      <c r="I474" t="s">
        <v>72</v>
      </c>
      <c r="J474" t="s">
        <v>82</v>
      </c>
      <c r="K474" t="s">
        <v>117</v>
      </c>
      <c r="L474" t="s">
        <v>41</v>
      </c>
      <c r="M474" t="s">
        <v>40</v>
      </c>
      <c r="N474">
        <v>4.0999999999999996</v>
      </c>
      <c r="O474">
        <v>6</v>
      </c>
      <c r="P474">
        <v>9</v>
      </c>
      <c r="Q474">
        <v>62</v>
      </c>
      <c r="R474">
        <v>329</v>
      </c>
      <c r="S474">
        <v>0.72399999999999998</v>
      </c>
      <c r="T474">
        <v>0.72399999999999998</v>
      </c>
      <c r="U474">
        <v>56</v>
      </c>
      <c r="V474">
        <v>40</v>
      </c>
      <c r="W474">
        <v>78</v>
      </c>
      <c r="X474">
        <v>56</v>
      </c>
      <c r="Y474">
        <v>1.2209999999999901</v>
      </c>
      <c r="Z474">
        <v>1.286</v>
      </c>
      <c r="AA474">
        <v>0.48659999999999998</v>
      </c>
      <c r="AB474">
        <v>0.98270000000000002</v>
      </c>
      <c r="AC474">
        <v>9</v>
      </c>
    </row>
    <row r="475" spans="1:29" x14ac:dyDescent="0.25">
      <c r="A475">
        <v>408880</v>
      </c>
      <c r="B475">
        <v>68</v>
      </c>
      <c r="C475">
        <v>1</v>
      </c>
      <c r="D475" t="s">
        <v>41</v>
      </c>
      <c r="E475" t="s">
        <v>41</v>
      </c>
      <c r="F475">
        <v>0</v>
      </c>
      <c r="G475" t="s">
        <v>126</v>
      </c>
      <c r="H475" t="s">
        <v>173</v>
      </c>
      <c r="I475" t="s">
        <v>85</v>
      </c>
      <c r="J475" t="s">
        <v>125</v>
      </c>
      <c r="K475" t="s">
        <v>70</v>
      </c>
      <c r="L475" t="s">
        <v>41</v>
      </c>
      <c r="M475" t="s">
        <v>40</v>
      </c>
      <c r="N475">
        <v>3.38</v>
      </c>
      <c r="O475">
        <v>6.5</v>
      </c>
      <c r="P475">
        <v>122</v>
      </c>
      <c r="Q475">
        <v>67</v>
      </c>
      <c r="R475">
        <v>261</v>
      </c>
      <c r="S475">
        <v>0.69599999999999895</v>
      </c>
      <c r="T475">
        <v>0.69599999999999895</v>
      </c>
      <c r="U475">
        <v>63</v>
      </c>
      <c r="V475">
        <v>55.5</v>
      </c>
      <c r="W475">
        <v>91</v>
      </c>
      <c r="X475">
        <v>84.5</v>
      </c>
      <c r="Y475">
        <v>1.55649999999999</v>
      </c>
      <c r="Z475">
        <v>1.607</v>
      </c>
      <c r="AA475">
        <v>0.97509999999999997</v>
      </c>
      <c r="AB475">
        <v>1.4262999999999999</v>
      </c>
      <c r="AC475">
        <v>122</v>
      </c>
    </row>
    <row r="476" spans="1:29" x14ac:dyDescent="0.25">
      <c r="A476">
        <v>412101</v>
      </c>
      <c r="B476">
        <v>67</v>
      </c>
      <c r="C476">
        <v>1</v>
      </c>
      <c r="D476" t="s">
        <v>41</v>
      </c>
      <c r="E476" t="s">
        <v>41</v>
      </c>
      <c r="F476">
        <v>0</v>
      </c>
      <c r="G476" t="s">
        <v>110</v>
      </c>
      <c r="H476" t="s">
        <v>67</v>
      </c>
      <c r="I476" t="s">
        <v>51</v>
      </c>
      <c r="J476" t="s">
        <v>148</v>
      </c>
      <c r="K476" t="s">
        <v>121</v>
      </c>
      <c r="L476" t="s">
        <v>40</v>
      </c>
      <c r="M476" t="s">
        <v>41</v>
      </c>
      <c r="N476">
        <v>2.81</v>
      </c>
      <c r="O476">
        <v>4.9000000000000004</v>
      </c>
      <c r="P476">
        <v>26</v>
      </c>
      <c r="Q476">
        <v>77</v>
      </c>
      <c r="R476">
        <v>244</v>
      </c>
      <c r="S476">
        <v>1.036</v>
      </c>
      <c r="T476">
        <v>1.036</v>
      </c>
      <c r="U476">
        <v>83</v>
      </c>
      <c r="V476">
        <v>78</v>
      </c>
      <c r="W476">
        <v>80</v>
      </c>
      <c r="X476">
        <v>107</v>
      </c>
      <c r="Y476">
        <v>1.484</v>
      </c>
      <c r="Z476">
        <v>1.5189999999999999</v>
      </c>
      <c r="AA476">
        <v>1.4318</v>
      </c>
      <c r="AB476">
        <v>1.3811</v>
      </c>
      <c r="AC476">
        <v>26</v>
      </c>
    </row>
    <row r="477" spans="1:29" x14ac:dyDescent="0.25">
      <c r="A477">
        <v>387073</v>
      </c>
      <c r="B477">
        <v>69</v>
      </c>
      <c r="C477">
        <v>2</v>
      </c>
      <c r="D477" t="s">
        <v>40</v>
      </c>
      <c r="E477" t="s">
        <v>40</v>
      </c>
      <c r="F477">
        <v>0</v>
      </c>
      <c r="G477" t="s">
        <v>138</v>
      </c>
      <c r="H477" t="s">
        <v>96</v>
      </c>
      <c r="I477" t="s">
        <v>51</v>
      </c>
      <c r="J477" t="s">
        <v>75</v>
      </c>
      <c r="K477" t="s">
        <v>101</v>
      </c>
      <c r="L477" t="s">
        <v>41</v>
      </c>
      <c r="M477" t="s">
        <v>41</v>
      </c>
      <c r="N477">
        <v>2.66</v>
      </c>
      <c r="O477">
        <v>6.4</v>
      </c>
      <c r="P477">
        <v>6</v>
      </c>
      <c r="Q477">
        <v>75</v>
      </c>
      <c r="R477">
        <v>372</v>
      </c>
      <c r="S477">
        <v>0.86399999999999899</v>
      </c>
      <c r="T477">
        <v>0.86399999999999899</v>
      </c>
      <c r="U477">
        <v>56.5</v>
      </c>
      <c r="V477">
        <v>67</v>
      </c>
      <c r="W477">
        <v>66</v>
      </c>
      <c r="X477">
        <v>74</v>
      </c>
      <c r="Y477">
        <v>1.41899999999999</v>
      </c>
      <c r="Z477">
        <v>1.5189999999999899</v>
      </c>
      <c r="AA477">
        <v>0.88185000000000002</v>
      </c>
      <c r="AB477">
        <v>1.5552999999999999</v>
      </c>
      <c r="AC477">
        <v>6</v>
      </c>
    </row>
    <row r="478" spans="1:29" x14ac:dyDescent="0.25">
      <c r="A478">
        <v>389485</v>
      </c>
      <c r="B478">
        <v>58</v>
      </c>
      <c r="C478">
        <v>2</v>
      </c>
      <c r="D478" t="s">
        <v>40</v>
      </c>
      <c r="E478" t="s">
        <v>40</v>
      </c>
      <c r="F478">
        <v>0</v>
      </c>
      <c r="G478" t="s">
        <v>138</v>
      </c>
      <c r="H478" t="s">
        <v>83</v>
      </c>
      <c r="I478" t="s">
        <v>70</v>
      </c>
      <c r="J478" t="s">
        <v>50</v>
      </c>
      <c r="K478" t="s">
        <v>65</v>
      </c>
      <c r="L478" t="s">
        <v>40</v>
      </c>
      <c r="M478" t="s">
        <v>41</v>
      </c>
      <c r="N478">
        <v>3.73</v>
      </c>
      <c r="O478">
        <v>6.5</v>
      </c>
      <c r="P478">
        <v>110</v>
      </c>
      <c r="Q478">
        <v>57</v>
      </c>
      <c r="R478">
        <v>315</v>
      </c>
      <c r="S478">
        <v>0.82399999999999896</v>
      </c>
      <c r="T478">
        <v>0.82399999999999896</v>
      </c>
      <c r="U478">
        <v>90.5</v>
      </c>
      <c r="V478">
        <v>64.5</v>
      </c>
      <c r="W478">
        <v>110</v>
      </c>
      <c r="X478">
        <v>113.5</v>
      </c>
      <c r="Y478">
        <v>1.5674999999999999</v>
      </c>
      <c r="Z478">
        <v>1.6174999999999899</v>
      </c>
      <c r="AA478">
        <v>1.1990499999999999</v>
      </c>
      <c r="AB478">
        <v>1.77535</v>
      </c>
      <c r="AC478">
        <v>110</v>
      </c>
    </row>
    <row r="479" spans="1:29" x14ac:dyDescent="0.25">
      <c r="A479">
        <v>412056</v>
      </c>
      <c r="B479">
        <v>64</v>
      </c>
      <c r="C479">
        <v>2</v>
      </c>
      <c r="D479" t="s">
        <v>40</v>
      </c>
      <c r="E479" t="s">
        <v>40</v>
      </c>
      <c r="F479">
        <v>0</v>
      </c>
      <c r="G479" t="s">
        <v>159</v>
      </c>
      <c r="H479" t="s">
        <v>74</v>
      </c>
      <c r="I479" t="s">
        <v>51</v>
      </c>
      <c r="J479" t="s">
        <v>135</v>
      </c>
      <c r="K479" t="s">
        <v>51</v>
      </c>
      <c r="L479" t="s">
        <v>41</v>
      </c>
      <c r="M479" t="s">
        <v>41</v>
      </c>
      <c r="N479">
        <v>5.46</v>
      </c>
      <c r="O479">
        <v>5.7</v>
      </c>
      <c r="P479">
        <v>0</v>
      </c>
      <c r="Q479">
        <v>62</v>
      </c>
      <c r="R479">
        <v>317</v>
      </c>
      <c r="S479">
        <v>0.66649999999999898</v>
      </c>
      <c r="T479">
        <v>0.66649999999999898</v>
      </c>
      <c r="U479">
        <v>62</v>
      </c>
      <c r="V479">
        <v>66</v>
      </c>
      <c r="W479">
        <v>93.5</v>
      </c>
      <c r="X479">
        <v>87</v>
      </c>
      <c r="Y479">
        <v>1.4330000000000001</v>
      </c>
      <c r="Z479">
        <v>1.4949999999999899</v>
      </c>
      <c r="AA479">
        <v>0.99714999999999998</v>
      </c>
      <c r="AB479">
        <v>1.3914</v>
      </c>
      <c r="AC479">
        <v>0</v>
      </c>
    </row>
    <row r="480" spans="1:29" x14ac:dyDescent="0.25">
      <c r="A480">
        <v>322744</v>
      </c>
      <c r="B480">
        <v>57</v>
      </c>
      <c r="C480">
        <v>2</v>
      </c>
      <c r="D480" t="s">
        <v>41</v>
      </c>
      <c r="E480" t="s">
        <v>41</v>
      </c>
      <c r="F480">
        <v>0</v>
      </c>
      <c r="G480" t="s">
        <v>137</v>
      </c>
      <c r="H480" t="s">
        <v>92</v>
      </c>
      <c r="I480" t="s">
        <v>70</v>
      </c>
      <c r="J480" t="s">
        <v>109</v>
      </c>
      <c r="K480" t="s">
        <v>65</v>
      </c>
      <c r="L480" t="s">
        <v>41</v>
      </c>
      <c r="M480" t="s">
        <v>40</v>
      </c>
      <c r="N480">
        <v>3.98</v>
      </c>
      <c r="O480">
        <v>19.100000000000001</v>
      </c>
      <c r="P480">
        <v>40</v>
      </c>
      <c r="Q480">
        <v>53</v>
      </c>
      <c r="R480">
        <v>172</v>
      </c>
      <c r="S480">
        <v>0.54800000000000004</v>
      </c>
      <c r="T480">
        <v>0.54800000000000004</v>
      </c>
      <c r="U480">
        <v>57</v>
      </c>
      <c r="V480">
        <v>63</v>
      </c>
      <c r="W480">
        <v>103.5</v>
      </c>
      <c r="X480">
        <v>100</v>
      </c>
      <c r="Y480">
        <v>1.3614999999999899</v>
      </c>
      <c r="Z480">
        <v>1.4975000000000001</v>
      </c>
      <c r="AA480">
        <v>1.62765</v>
      </c>
      <c r="AB480">
        <v>1.0995999999999999</v>
      </c>
      <c r="AC480">
        <v>40</v>
      </c>
    </row>
    <row r="481" spans="1:29" x14ac:dyDescent="0.25">
      <c r="A481">
        <v>245985</v>
      </c>
      <c r="B481">
        <v>68</v>
      </c>
      <c r="C481">
        <v>2</v>
      </c>
      <c r="D481" t="s">
        <v>40</v>
      </c>
      <c r="E481" t="s">
        <v>40</v>
      </c>
      <c r="F481">
        <v>0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s">
        <v>40</v>
      </c>
      <c r="M481" t="s">
        <v>41</v>
      </c>
      <c r="N481">
        <v>2.56</v>
      </c>
      <c r="O481">
        <v>14.9</v>
      </c>
      <c r="P481">
        <v>58</v>
      </c>
      <c r="Q481">
        <v>71</v>
      </c>
      <c r="R481">
        <v>217</v>
      </c>
      <c r="S481">
        <v>0</v>
      </c>
      <c r="T481">
        <v>0</v>
      </c>
      <c r="U481">
        <v>0</v>
      </c>
      <c r="V481">
        <v>0</v>
      </c>
      <c r="W481">
        <v>83</v>
      </c>
      <c r="X481">
        <v>55</v>
      </c>
      <c r="Y481">
        <v>1.2749999999999999</v>
      </c>
      <c r="Z481">
        <v>1.2949999999999999</v>
      </c>
      <c r="AA481">
        <v>0.30930000000000002</v>
      </c>
      <c r="AB481">
        <v>0.62690000000000001</v>
      </c>
      <c r="AC481">
        <v>58</v>
      </c>
    </row>
    <row r="482" spans="1:29" x14ac:dyDescent="0.25">
      <c r="A482">
        <v>412105</v>
      </c>
      <c r="B482">
        <v>46</v>
      </c>
      <c r="C482">
        <v>1</v>
      </c>
      <c r="D482" t="s">
        <v>41</v>
      </c>
      <c r="E482" t="s">
        <v>40</v>
      </c>
      <c r="F482">
        <v>0</v>
      </c>
      <c r="G482" t="s">
        <v>88</v>
      </c>
      <c r="H482" t="s">
        <v>92</v>
      </c>
      <c r="I482" t="s">
        <v>55</v>
      </c>
      <c r="J482" t="s">
        <v>125</v>
      </c>
      <c r="K482" t="s">
        <v>49</v>
      </c>
      <c r="L482" t="s">
        <v>40</v>
      </c>
      <c r="M482" t="s">
        <v>41</v>
      </c>
      <c r="N482">
        <v>6.07</v>
      </c>
      <c r="O482">
        <v>5.5</v>
      </c>
      <c r="P482">
        <v>0</v>
      </c>
      <c r="Q482">
        <v>68</v>
      </c>
      <c r="R482">
        <v>337</v>
      </c>
      <c r="S482">
        <v>0.73099999999999998</v>
      </c>
      <c r="T482">
        <v>0.73099999999999998</v>
      </c>
      <c r="U482">
        <v>60.5</v>
      </c>
      <c r="V482">
        <v>53.5</v>
      </c>
      <c r="W482">
        <v>85</v>
      </c>
      <c r="X482">
        <v>76</v>
      </c>
      <c r="Y482">
        <v>1.57099999999999</v>
      </c>
      <c r="Z482">
        <v>1.61499999999999</v>
      </c>
      <c r="AA482">
        <v>1.03135</v>
      </c>
      <c r="AB482">
        <v>1.1631499999999999</v>
      </c>
      <c r="AC482">
        <v>0</v>
      </c>
    </row>
    <row r="483" spans="1:29" x14ac:dyDescent="0.25">
      <c r="A483">
        <v>410578</v>
      </c>
      <c r="B483">
        <v>75</v>
      </c>
      <c r="C483">
        <v>2</v>
      </c>
      <c r="D483" t="s">
        <v>40</v>
      </c>
      <c r="E483" t="s">
        <v>40</v>
      </c>
      <c r="F483">
        <v>0</v>
      </c>
      <c r="G483" t="s">
        <v>184</v>
      </c>
      <c r="H483" t="s">
        <v>80</v>
      </c>
      <c r="I483" t="s">
        <v>70</v>
      </c>
      <c r="J483" t="s">
        <v>185</v>
      </c>
      <c r="K483" t="s">
        <v>69</v>
      </c>
      <c r="L483" t="s">
        <v>41</v>
      </c>
      <c r="M483" t="s">
        <v>40</v>
      </c>
      <c r="N483">
        <v>4.18</v>
      </c>
      <c r="O483">
        <v>6.6</v>
      </c>
      <c r="P483">
        <v>0</v>
      </c>
      <c r="Q483">
        <v>65</v>
      </c>
      <c r="R483">
        <v>310</v>
      </c>
      <c r="S483">
        <v>0.83249999999999902</v>
      </c>
      <c r="T483">
        <v>0.83249999999999902</v>
      </c>
      <c r="U483">
        <v>61.5</v>
      </c>
      <c r="V483">
        <v>49.5</v>
      </c>
      <c r="W483">
        <v>74</v>
      </c>
      <c r="X483">
        <v>84.5</v>
      </c>
      <c r="Y483">
        <v>1.5065</v>
      </c>
      <c r="Z483">
        <v>1.5545</v>
      </c>
      <c r="AA483">
        <v>1.1922999999999999</v>
      </c>
      <c r="AB483">
        <v>1.2258499999999899</v>
      </c>
      <c r="AC483">
        <v>0</v>
      </c>
    </row>
    <row r="484" spans="1:29" x14ac:dyDescent="0.25">
      <c r="A484">
        <v>411994</v>
      </c>
      <c r="B484">
        <v>62</v>
      </c>
      <c r="C484">
        <v>2</v>
      </c>
      <c r="D484" t="s">
        <v>41</v>
      </c>
      <c r="E484" t="s">
        <v>40</v>
      </c>
      <c r="F484">
        <v>0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 t="s">
        <v>41</v>
      </c>
      <c r="M484" t="s">
        <v>41</v>
      </c>
      <c r="N484">
        <v>4.3600000000000003</v>
      </c>
      <c r="O484">
        <v>4.7</v>
      </c>
      <c r="P484">
        <v>0</v>
      </c>
      <c r="Q484">
        <v>46</v>
      </c>
      <c r="R484">
        <v>224</v>
      </c>
      <c r="S484">
        <v>0.62449999999999894</v>
      </c>
      <c r="T484">
        <v>0.62449999999999894</v>
      </c>
      <c r="U484">
        <v>59.5</v>
      </c>
      <c r="V484">
        <v>65</v>
      </c>
      <c r="W484">
        <v>96</v>
      </c>
      <c r="X484">
        <v>91</v>
      </c>
      <c r="Y484">
        <v>1.5285</v>
      </c>
      <c r="Z484">
        <v>1.58649999999999</v>
      </c>
      <c r="AA484">
        <v>1.2586999999999999</v>
      </c>
      <c r="AB484">
        <v>1.05305</v>
      </c>
      <c r="AC484">
        <v>0</v>
      </c>
    </row>
    <row r="485" spans="1:29" x14ac:dyDescent="0.25">
      <c r="A485">
        <v>412125</v>
      </c>
      <c r="B485">
        <v>59</v>
      </c>
      <c r="C485">
        <v>2</v>
      </c>
      <c r="D485" t="s">
        <v>40</v>
      </c>
      <c r="E485" t="s">
        <v>41</v>
      </c>
      <c r="F485">
        <v>0</v>
      </c>
      <c r="G485" t="s">
        <v>119</v>
      </c>
      <c r="H485" t="s">
        <v>48</v>
      </c>
      <c r="I485" t="s">
        <v>72</v>
      </c>
      <c r="J485" t="s">
        <v>152</v>
      </c>
      <c r="K485" t="s">
        <v>74</v>
      </c>
      <c r="L485" t="s">
        <v>41</v>
      </c>
      <c r="M485" t="s">
        <v>41</v>
      </c>
      <c r="N485">
        <v>6.17</v>
      </c>
      <c r="O485">
        <v>4.8</v>
      </c>
      <c r="P485">
        <v>0</v>
      </c>
      <c r="Q485">
        <v>49</v>
      </c>
      <c r="R485">
        <v>240</v>
      </c>
      <c r="S485">
        <v>0.78399999999999903</v>
      </c>
      <c r="T485">
        <v>0.78399999999999903</v>
      </c>
      <c r="U485">
        <v>61.5</v>
      </c>
      <c r="V485">
        <v>49.5</v>
      </c>
      <c r="W485">
        <v>78.5</v>
      </c>
      <c r="X485">
        <v>82</v>
      </c>
      <c r="Y485">
        <v>1.4455</v>
      </c>
      <c r="Z485">
        <v>1.46599999999999</v>
      </c>
      <c r="AA485">
        <v>0.80554999999999999</v>
      </c>
      <c r="AB485">
        <v>1.2041999999999999</v>
      </c>
      <c r="AC485">
        <v>0</v>
      </c>
    </row>
    <row r="486" spans="1:29" x14ac:dyDescent="0.25">
      <c r="A486">
        <v>412200</v>
      </c>
      <c r="B486">
        <v>55</v>
      </c>
      <c r="C486">
        <v>2</v>
      </c>
      <c r="D486" t="s">
        <v>40</v>
      </c>
      <c r="E486" t="s">
        <v>40</v>
      </c>
      <c r="F486">
        <v>0</v>
      </c>
      <c r="G486" t="s">
        <v>73</v>
      </c>
      <c r="H486" t="s">
        <v>74</v>
      </c>
      <c r="I486" t="s">
        <v>67</v>
      </c>
      <c r="J486" t="s">
        <v>163</v>
      </c>
      <c r="K486" t="s">
        <v>74</v>
      </c>
      <c r="L486" t="s">
        <v>40</v>
      </c>
      <c r="M486" t="s">
        <v>41</v>
      </c>
      <c r="N486">
        <v>4.84</v>
      </c>
      <c r="O486">
        <v>4.0999999999999996</v>
      </c>
      <c r="P486">
        <v>0</v>
      </c>
      <c r="Q486">
        <v>48</v>
      </c>
      <c r="R486">
        <v>261</v>
      </c>
      <c r="S486">
        <v>0.83699999999999997</v>
      </c>
      <c r="T486">
        <v>0.83699999999999997</v>
      </c>
      <c r="U486">
        <v>63</v>
      </c>
      <c r="V486">
        <v>66.5</v>
      </c>
      <c r="W486">
        <v>75.5</v>
      </c>
      <c r="X486">
        <v>98.5</v>
      </c>
      <c r="Y486">
        <v>1.5594999999999899</v>
      </c>
      <c r="Z486">
        <v>1.5669999999999999</v>
      </c>
      <c r="AA486">
        <v>1.0680000000000001</v>
      </c>
      <c r="AB486">
        <v>1.1458999999999999</v>
      </c>
      <c r="AC486">
        <v>0</v>
      </c>
    </row>
    <row r="487" spans="1:29" x14ac:dyDescent="0.25">
      <c r="A487">
        <v>371985</v>
      </c>
      <c r="B487">
        <v>68</v>
      </c>
      <c r="C487">
        <v>1</v>
      </c>
      <c r="D487" t="s">
        <v>41</v>
      </c>
      <c r="E487" t="s">
        <v>41</v>
      </c>
      <c r="F487">
        <v>0</v>
      </c>
      <c r="G487" t="s">
        <v>131</v>
      </c>
      <c r="H487" t="s">
        <v>43</v>
      </c>
      <c r="I487" t="s">
        <v>55</v>
      </c>
      <c r="J487" t="s">
        <v>136</v>
      </c>
      <c r="K487" t="s">
        <v>70</v>
      </c>
      <c r="L487" t="s">
        <v>41</v>
      </c>
      <c r="M487" t="s">
        <v>40</v>
      </c>
      <c r="N487">
        <v>5.01</v>
      </c>
      <c r="O487">
        <v>5.6</v>
      </c>
      <c r="P487">
        <v>44</v>
      </c>
      <c r="Q487">
        <v>70</v>
      </c>
      <c r="R487">
        <v>303</v>
      </c>
      <c r="S487">
        <v>0.69099999999999995</v>
      </c>
      <c r="T487">
        <v>0.69099999999999995</v>
      </c>
      <c r="U487">
        <v>57.5</v>
      </c>
      <c r="V487">
        <v>52.5</v>
      </c>
      <c r="W487">
        <v>83.5</v>
      </c>
      <c r="X487">
        <v>73</v>
      </c>
      <c r="Y487">
        <v>1.4924999999999999</v>
      </c>
      <c r="Z487">
        <v>1.5720000000000001</v>
      </c>
      <c r="AA487">
        <v>0.83509999999999995</v>
      </c>
      <c r="AB487">
        <v>1.2742499999999899</v>
      </c>
      <c r="AC487">
        <v>44</v>
      </c>
    </row>
    <row r="488" spans="1:29" x14ac:dyDescent="0.25">
      <c r="A488">
        <v>310083</v>
      </c>
      <c r="B488">
        <v>68</v>
      </c>
      <c r="C488">
        <v>2</v>
      </c>
      <c r="D488" t="s">
        <v>40</v>
      </c>
      <c r="E488" t="s">
        <v>41</v>
      </c>
      <c r="F488">
        <v>0</v>
      </c>
      <c r="G488" t="s">
        <v>87</v>
      </c>
      <c r="H488" t="s">
        <v>101</v>
      </c>
      <c r="I488" t="s">
        <v>51</v>
      </c>
      <c r="J488" t="s">
        <v>109</v>
      </c>
      <c r="K488" t="s">
        <v>72</v>
      </c>
      <c r="L488" t="s">
        <v>41</v>
      </c>
      <c r="M488" t="s">
        <v>41</v>
      </c>
      <c r="N488">
        <v>3.71</v>
      </c>
      <c r="O488">
        <v>9</v>
      </c>
      <c r="P488">
        <v>10</v>
      </c>
      <c r="Q488">
        <v>61</v>
      </c>
      <c r="R488">
        <v>323</v>
      </c>
      <c r="S488">
        <v>0.63500000000000001</v>
      </c>
      <c r="T488">
        <v>0.63500000000000001</v>
      </c>
      <c r="U488">
        <v>57</v>
      </c>
      <c r="V488">
        <v>56</v>
      </c>
      <c r="W488">
        <v>91</v>
      </c>
      <c r="X488">
        <v>79</v>
      </c>
      <c r="Y488">
        <v>1.3899999999999899</v>
      </c>
      <c r="Z488">
        <v>1.5</v>
      </c>
      <c r="AA488">
        <v>0.67864999999999998</v>
      </c>
      <c r="AB488">
        <v>2.6798999999999999</v>
      </c>
      <c r="AC488">
        <v>10</v>
      </c>
    </row>
    <row r="489" spans="1:29" x14ac:dyDescent="0.25">
      <c r="A489">
        <v>412199</v>
      </c>
      <c r="B489">
        <v>61</v>
      </c>
      <c r="C489">
        <v>2</v>
      </c>
      <c r="D489" t="s">
        <v>40</v>
      </c>
      <c r="E489" t="s">
        <v>40</v>
      </c>
      <c r="F489">
        <v>0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s">
        <v>41</v>
      </c>
      <c r="M489" t="s">
        <v>40</v>
      </c>
      <c r="N489">
        <v>3.41</v>
      </c>
      <c r="O489">
        <v>5.3</v>
      </c>
      <c r="P489">
        <v>0</v>
      </c>
      <c r="Q489">
        <v>65</v>
      </c>
      <c r="R489">
        <v>245</v>
      </c>
      <c r="S489">
        <v>0.74049999999999905</v>
      </c>
      <c r="T489">
        <v>0.74049999999999905</v>
      </c>
      <c r="U489">
        <v>67.5</v>
      </c>
      <c r="V489">
        <v>75.5</v>
      </c>
      <c r="W489">
        <v>92</v>
      </c>
      <c r="X489">
        <v>94.5</v>
      </c>
      <c r="Y489">
        <v>1.4824999999999999</v>
      </c>
      <c r="Z489">
        <v>1.5485</v>
      </c>
      <c r="AA489">
        <v>0.87514999999999998</v>
      </c>
      <c r="AB489">
        <v>1.0874999999999999</v>
      </c>
      <c r="AC489">
        <v>0</v>
      </c>
    </row>
    <row r="490" spans="1:29" x14ac:dyDescent="0.25">
      <c r="A490">
        <v>412037</v>
      </c>
      <c r="B490">
        <v>69</v>
      </c>
      <c r="C490">
        <v>2</v>
      </c>
      <c r="D490" t="s">
        <v>40</v>
      </c>
      <c r="E490" t="s">
        <v>40</v>
      </c>
      <c r="F490">
        <v>0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s">
        <v>40</v>
      </c>
      <c r="M490" t="s">
        <v>41</v>
      </c>
      <c r="N490">
        <v>7.11</v>
      </c>
      <c r="O490">
        <v>6</v>
      </c>
      <c r="P490">
        <v>0</v>
      </c>
      <c r="Q490">
        <v>50</v>
      </c>
      <c r="R490">
        <v>250</v>
      </c>
      <c r="S490">
        <v>0.88700000000000001</v>
      </c>
      <c r="T490">
        <v>0.88700000000000001</v>
      </c>
      <c r="U490">
        <v>67</v>
      </c>
      <c r="V490">
        <v>58.5</v>
      </c>
      <c r="W490">
        <v>77</v>
      </c>
      <c r="X490">
        <v>76</v>
      </c>
      <c r="Y490">
        <v>1.3899999999999899</v>
      </c>
      <c r="Z490">
        <v>1.4744999999999999</v>
      </c>
      <c r="AA490">
        <v>2.1284999999999998</v>
      </c>
      <c r="AB490">
        <v>1.2666499999999901</v>
      </c>
      <c r="AC490">
        <v>0</v>
      </c>
    </row>
    <row r="491" spans="1:29" x14ac:dyDescent="0.25">
      <c r="A491">
        <v>412193</v>
      </c>
      <c r="B491">
        <v>58</v>
      </c>
      <c r="C491">
        <v>1</v>
      </c>
      <c r="D491" t="s">
        <v>40</v>
      </c>
      <c r="E491" t="s">
        <v>41</v>
      </c>
      <c r="F491">
        <v>0</v>
      </c>
      <c r="G491" t="s">
        <v>88</v>
      </c>
      <c r="H491" t="s">
        <v>72</v>
      </c>
      <c r="I491" t="s">
        <v>51</v>
      </c>
      <c r="J491" t="s">
        <v>160</v>
      </c>
      <c r="K491" t="s">
        <v>121</v>
      </c>
      <c r="L491" t="s">
        <v>40</v>
      </c>
      <c r="M491" t="s">
        <v>41</v>
      </c>
      <c r="N491">
        <v>3.51</v>
      </c>
      <c r="O491">
        <v>5.3</v>
      </c>
      <c r="P491">
        <v>16</v>
      </c>
      <c r="Q491">
        <v>71</v>
      </c>
      <c r="R491">
        <v>323</v>
      </c>
      <c r="S491">
        <v>0.59199999999999997</v>
      </c>
      <c r="T491">
        <v>0.59199999999999997</v>
      </c>
      <c r="U491">
        <v>49</v>
      </c>
      <c r="V491">
        <v>63</v>
      </c>
      <c r="W491">
        <v>83.5</v>
      </c>
      <c r="X491">
        <v>88</v>
      </c>
      <c r="Y491">
        <v>1.615</v>
      </c>
      <c r="Z491">
        <v>1.59849999999999</v>
      </c>
      <c r="AA491">
        <v>1.0785</v>
      </c>
      <c r="AB491">
        <v>1.4492499999999899</v>
      </c>
      <c r="AC491">
        <v>16</v>
      </c>
    </row>
    <row r="492" spans="1:29" x14ac:dyDescent="0.25">
      <c r="A492">
        <v>412029</v>
      </c>
      <c r="B492">
        <v>75</v>
      </c>
      <c r="C492">
        <v>2</v>
      </c>
      <c r="D492" t="s">
        <v>40</v>
      </c>
      <c r="E492" t="s">
        <v>40</v>
      </c>
      <c r="F492">
        <v>0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s">
        <v>41</v>
      </c>
      <c r="M492" t="s">
        <v>40</v>
      </c>
      <c r="N492">
        <v>3.72</v>
      </c>
      <c r="O492">
        <v>5.8</v>
      </c>
      <c r="P492">
        <v>0</v>
      </c>
      <c r="Q492">
        <v>81</v>
      </c>
      <c r="R492">
        <v>371</v>
      </c>
      <c r="S492">
        <v>0.73799999999999999</v>
      </c>
      <c r="T492">
        <v>0.73799999999999999</v>
      </c>
      <c r="U492">
        <v>62</v>
      </c>
      <c r="V492">
        <v>39</v>
      </c>
      <c r="W492">
        <v>85.5</v>
      </c>
      <c r="X492">
        <v>65.5</v>
      </c>
      <c r="Y492">
        <v>1.4990000000000001</v>
      </c>
      <c r="Z492">
        <v>1.4295</v>
      </c>
      <c r="AA492">
        <v>0.6431</v>
      </c>
      <c r="AB492">
        <v>1.19044999999999</v>
      </c>
      <c r="AC492">
        <v>0</v>
      </c>
    </row>
    <row r="493" spans="1:29" x14ac:dyDescent="0.25">
      <c r="A493">
        <v>218650</v>
      </c>
      <c r="B493">
        <v>79</v>
      </c>
      <c r="C493">
        <v>1</v>
      </c>
      <c r="D493" t="s">
        <v>41</v>
      </c>
      <c r="E493" t="s">
        <v>41</v>
      </c>
      <c r="F493">
        <v>0</v>
      </c>
      <c r="G493" t="s">
        <v>185</v>
      </c>
      <c r="H493" t="s">
        <v>60</v>
      </c>
      <c r="I493" t="s">
        <v>55</v>
      </c>
      <c r="J493" t="s">
        <v>135</v>
      </c>
      <c r="K493" t="s">
        <v>51</v>
      </c>
      <c r="L493" t="s">
        <v>41</v>
      </c>
      <c r="M493" t="s">
        <v>41</v>
      </c>
      <c r="N493">
        <v>6.6</v>
      </c>
      <c r="O493">
        <v>5.5</v>
      </c>
      <c r="P493">
        <v>0</v>
      </c>
      <c r="Q493">
        <v>63</v>
      </c>
      <c r="R493">
        <v>335</v>
      </c>
      <c r="S493">
        <v>0</v>
      </c>
      <c r="T493">
        <v>0</v>
      </c>
      <c r="U493">
        <v>0</v>
      </c>
      <c r="V493">
        <v>54</v>
      </c>
      <c r="W493">
        <v>79</v>
      </c>
      <c r="X493">
        <v>84</v>
      </c>
      <c r="Y493">
        <v>1.167</v>
      </c>
      <c r="Z493">
        <v>1.3559999999999901</v>
      </c>
      <c r="AA493">
        <v>0.35475000000000001</v>
      </c>
      <c r="AB493">
        <v>0.78069999999999995</v>
      </c>
      <c r="AC493">
        <v>0</v>
      </c>
    </row>
    <row r="494" spans="1:29" x14ac:dyDescent="0.25">
      <c r="A494">
        <v>412129</v>
      </c>
      <c r="B494">
        <v>65</v>
      </c>
      <c r="C494">
        <v>1</v>
      </c>
      <c r="D494" t="s">
        <v>40</v>
      </c>
      <c r="E494" t="s">
        <v>40</v>
      </c>
      <c r="F494">
        <v>0</v>
      </c>
      <c r="G494" t="s">
        <v>126</v>
      </c>
      <c r="H494" t="s">
        <v>115</v>
      </c>
      <c r="I494" t="s">
        <v>55</v>
      </c>
      <c r="J494" t="s">
        <v>111</v>
      </c>
      <c r="K494" t="s">
        <v>92</v>
      </c>
      <c r="L494" t="s">
        <v>41</v>
      </c>
      <c r="M494" t="s">
        <v>40</v>
      </c>
      <c r="N494">
        <v>4.2300000000000004</v>
      </c>
      <c r="O494">
        <v>4.8</v>
      </c>
      <c r="P494">
        <v>0</v>
      </c>
      <c r="Q494">
        <v>80</v>
      </c>
      <c r="R494">
        <v>439</v>
      </c>
      <c r="S494">
        <v>1.0315000000000001</v>
      </c>
      <c r="T494">
        <v>1.0315000000000001</v>
      </c>
      <c r="U494">
        <v>86.5</v>
      </c>
      <c r="V494">
        <v>71.5</v>
      </c>
      <c r="W494">
        <v>87.5</v>
      </c>
      <c r="X494">
        <v>102</v>
      </c>
      <c r="Y494">
        <v>1.4994999999999901</v>
      </c>
      <c r="Z494">
        <v>1.5619999999999901</v>
      </c>
      <c r="AA494">
        <v>0.85389999999999999</v>
      </c>
      <c r="AB494">
        <v>1.0358000000000001</v>
      </c>
      <c r="AC494">
        <v>0</v>
      </c>
    </row>
    <row r="495" spans="1:29" x14ac:dyDescent="0.25">
      <c r="A495">
        <v>412062</v>
      </c>
      <c r="B495">
        <v>68</v>
      </c>
      <c r="C495">
        <v>2</v>
      </c>
      <c r="D495" t="s">
        <v>41</v>
      </c>
      <c r="E495" t="s">
        <v>40</v>
      </c>
      <c r="F495">
        <v>0</v>
      </c>
      <c r="G495" t="s">
        <v>61</v>
      </c>
      <c r="H495" t="s">
        <v>166</v>
      </c>
      <c r="I495" t="s">
        <v>51</v>
      </c>
      <c r="J495" t="s">
        <v>90</v>
      </c>
      <c r="K495" t="s">
        <v>67</v>
      </c>
      <c r="L495" t="s">
        <v>41</v>
      </c>
      <c r="M495" t="s">
        <v>41</v>
      </c>
      <c r="N495">
        <v>3.93</v>
      </c>
      <c r="O495">
        <v>5.7</v>
      </c>
      <c r="P495">
        <v>78</v>
      </c>
      <c r="Q495">
        <v>88</v>
      </c>
      <c r="R495">
        <v>455</v>
      </c>
      <c r="S495">
        <v>0.79599999999999904</v>
      </c>
      <c r="T495">
        <v>0.79599999999999904</v>
      </c>
      <c r="U495">
        <v>55.5</v>
      </c>
      <c r="V495">
        <v>52</v>
      </c>
      <c r="W495">
        <v>71</v>
      </c>
      <c r="X495">
        <v>77</v>
      </c>
      <c r="Y495">
        <v>1.4950000000000001</v>
      </c>
      <c r="Z495">
        <v>1.52449999999999</v>
      </c>
      <c r="AA495">
        <v>1.0364</v>
      </c>
      <c r="AB495">
        <v>1.3788499999999999</v>
      </c>
      <c r="AC495">
        <v>78</v>
      </c>
    </row>
    <row r="496" spans="1:29" x14ac:dyDescent="0.25">
      <c r="A496">
        <v>340130</v>
      </c>
      <c r="B496">
        <v>67</v>
      </c>
      <c r="C496">
        <v>2</v>
      </c>
      <c r="D496" t="s">
        <v>40</v>
      </c>
      <c r="E496" t="s">
        <v>40</v>
      </c>
      <c r="F496">
        <v>0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s">
        <v>41</v>
      </c>
      <c r="M496" t="s">
        <v>41</v>
      </c>
      <c r="N496">
        <v>3.31</v>
      </c>
      <c r="O496">
        <v>4.7</v>
      </c>
      <c r="P496">
        <v>0</v>
      </c>
      <c r="Q496">
        <v>48</v>
      </c>
      <c r="R496">
        <v>204</v>
      </c>
      <c r="S496">
        <v>0.66999999999999904</v>
      </c>
      <c r="T496">
        <v>0.66999999999999904</v>
      </c>
      <c r="U496">
        <v>50</v>
      </c>
      <c r="V496">
        <v>58</v>
      </c>
      <c r="W496">
        <v>75</v>
      </c>
      <c r="X496">
        <v>84.5</v>
      </c>
      <c r="Y496">
        <v>1.4854999999999901</v>
      </c>
      <c r="Z496">
        <v>1.5589999999999999</v>
      </c>
      <c r="AA496">
        <v>1.2650999999999999</v>
      </c>
      <c r="AB496">
        <v>1.4464999999999999</v>
      </c>
      <c r="AC496">
        <v>0</v>
      </c>
    </row>
    <row r="497" spans="1:29" x14ac:dyDescent="0.25">
      <c r="A497">
        <v>412126</v>
      </c>
      <c r="B497">
        <v>62</v>
      </c>
      <c r="C497">
        <v>1</v>
      </c>
      <c r="D497" t="s">
        <v>41</v>
      </c>
      <c r="E497" t="s">
        <v>41</v>
      </c>
      <c r="F497">
        <v>0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s">
        <v>41</v>
      </c>
      <c r="M497" t="s">
        <v>41</v>
      </c>
      <c r="N497">
        <v>4.3899999999999997</v>
      </c>
      <c r="O497">
        <v>7.6</v>
      </c>
      <c r="P497">
        <v>4</v>
      </c>
      <c r="Q497">
        <v>72</v>
      </c>
      <c r="R497">
        <v>325</v>
      </c>
      <c r="S497">
        <v>0.71599999999999997</v>
      </c>
      <c r="T497">
        <v>0.71599999999999997</v>
      </c>
      <c r="U497">
        <v>50.5</v>
      </c>
      <c r="V497">
        <v>56.5</v>
      </c>
      <c r="W497">
        <v>71</v>
      </c>
      <c r="X497">
        <v>91.5</v>
      </c>
      <c r="Y497">
        <v>1.5085</v>
      </c>
      <c r="Z497">
        <v>1.597</v>
      </c>
      <c r="AA497">
        <v>0.68374999999999997</v>
      </c>
      <c r="AB497">
        <v>1.29955</v>
      </c>
      <c r="AC497">
        <v>4</v>
      </c>
    </row>
    <row r="498" spans="1:29" x14ac:dyDescent="0.25">
      <c r="A498">
        <v>170553</v>
      </c>
      <c r="B498">
        <v>60</v>
      </c>
      <c r="C498">
        <v>2</v>
      </c>
      <c r="D498" t="s">
        <v>40</v>
      </c>
      <c r="E498" t="s">
        <v>41</v>
      </c>
      <c r="F498">
        <v>0</v>
      </c>
      <c r="G498" t="s">
        <v>131</v>
      </c>
      <c r="H498" t="s">
        <v>55</v>
      </c>
      <c r="I498" t="s">
        <v>74</v>
      </c>
      <c r="J498" t="s">
        <v>118</v>
      </c>
      <c r="K498" t="s">
        <v>70</v>
      </c>
      <c r="L498" t="s">
        <v>41</v>
      </c>
      <c r="M498" t="s">
        <v>41</v>
      </c>
      <c r="N498">
        <v>2.76</v>
      </c>
      <c r="O498">
        <v>12.5</v>
      </c>
      <c r="P498">
        <v>38</v>
      </c>
      <c r="Q498">
        <v>27</v>
      </c>
      <c r="R498">
        <v>232</v>
      </c>
      <c r="S498">
        <v>0.63249999999999895</v>
      </c>
      <c r="T498">
        <v>0.63249999999999895</v>
      </c>
      <c r="U498">
        <v>57</v>
      </c>
      <c r="V498">
        <v>66.5</v>
      </c>
      <c r="W498">
        <v>90</v>
      </c>
      <c r="X498">
        <v>71</v>
      </c>
      <c r="Y498">
        <v>1.5085</v>
      </c>
      <c r="Z498">
        <v>1.548</v>
      </c>
      <c r="AA498">
        <v>0.73175000000000001</v>
      </c>
      <c r="AB498">
        <v>1.5652999999999999</v>
      </c>
      <c r="AC498">
        <v>38</v>
      </c>
    </row>
    <row r="499" spans="1:29" x14ac:dyDescent="0.25">
      <c r="A499">
        <v>267019</v>
      </c>
      <c r="B499">
        <v>75</v>
      </c>
      <c r="C499">
        <v>1</v>
      </c>
      <c r="D499" t="s">
        <v>41</v>
      </c>
      <c r="E499" t="s">
        <v>41</v>
      </c>
      <c r="F499">
        <v>0</v>
      </c>
      <c r="G499" t="s">
        <v>73</v>
      </c>
      <c r="H499" t="s">
        <v>121</v>
      </c>
      <c r="I499" t="s">
        <v>80</v>
      </c>
      <c r="J499" t="s">
        <v>50</v>
      </c>
      <c r="K499" t="s">
        <v>76</v>
      </c>
      <c r="L499" t="s">
        <v>41</v>
      </c>
      <c r="M499" t="s">
        <v>40</v>
      </c>
      <c r="N499">
        <v>3.57</v>
      </c>
      <c r="O499">
        <v>5</v>
      </c>
      <c r="P499">
        <v>6</v>
      </c>
      <c r="Q499">
        <v>84</v>
      </c>
      <c r="R499">
        <v>318</v>
      </c>
      <c r="S499">
        <v>0.72550000000000003</v>
      </c>
      <c r="T499">
        <v>0.72550000000000003</v>
      </c>
      <c r="U499">
        <v>41</v>
      </c>
      <c r="V499">
        <v>50</v>
      </c>
      <c r="W499">
        <v>57</v>
      </c>
      <c r="X499">
        <v>57.5</v>
      </c>
      <c r="Y499">
        <v>1.1904999999999999</v>
      </c>
      <c r="Z499">
        <v>1.3505</v>
      </c>
      <c r="AA499">
        <v>0.59645000000000004</v>
      </c>
      <c r="AB499">
        <v>0.90910000000000002</v>
      </c>
      <c r="AC499">
        <v>6</v>
      </c>
    </row>
    <row r="500" spans="1:29" x14ac:dyDescent="0.25">
      <c r="A500">
        <v>108313</v>
      </c>
      <c r="B500">
        <v>49</v>
      </c>
      <c r="C500">
        <v>1</v>
      </c>
      <c r="D500" t="s">
        <v>41</v>
      </c>
      <c r="E500" t="s">
        <v>41</v>
      </c>
      <c r="F500">
        <v>0</v>
      </c>
      <c r="G500" t="s">
        <v>192</v>
      </c>
      <c r="H500" t="s">
        <v>46</v>
      </c>
      <c r="I500" t="s">
        <v>55</v>
      </c>
      <c r="J500" t="s">
        <v>138</v>
      </c>
      <c r="K500" t="s">
        <v>65</v>
      </c>
      <c r="L500" t="s">
        <v>40</v>
      </c>
      <c r="M500" t="s">
        <v>41</v>
      </c>
      <c r="N500">
        <v>3.3</v>
      </c>
      <c r="O500">
        <v>7.5</v>
      </c>
      <c r="P500">
        <v>44</v>
      </c>
      <c r="Q500">
        <v>56</v>
      </c>
      <c r="R500">
        <v>317</v>
      </c>
      <c r="S500">
        <v>0.61749999999999905</v>
      </c>
      <c r="T500">
        <v>0.61749999999999905</v>
      </c>
      <c r="U500">
        <v>49.5</v>
      </c>
      <c r="V500">
        <v>50.5</v>
      </c>
      <c r="W500">
        <v>80.5</v>
      </c>
      <c r="X500">
        <v>77.5</v>
      </c>
      <c r="Y500">
        <v>1.619</v>
      </c>
      <c r="Z500">
        <v>1.60299999999999</v>
      </c>
      <c r="AA500">
        <v>1.0865499999999999</v>
      </c>
      <c r="AB500">
        <v>1.1466000000000001</v>
      </c>
      <c r="AC500">
        <v>44</v>
      </c>
    </row>
    <row r="501" spans="1:29" x14ac:dyDescent="0.25">
      <c r="A501">
        <v>412299</v>
      </c>
      <c r="B501">
        <v>63</v>
      </c>
      <c r="C501">
        <v>2</v>
      </c>
      <c r="D501" t="s">
        <v>40</v>
      </c>
      <c r="E501" t="s">
        <v>40</v>
      </c>
      <c r="F501">
        <v>0</v>
      </c>
      <c r="G501" t="s">
        <v>133</v>
      </c>
      <c r="H501" t="s">
        <v>72</v>
      </c>
      <c r="I501" t="s">
        <v>55</v>
      </c>
      <c r="J501" t="s">
        <v>160</v>
      </c>
      <c r="K501" t="s">
        <v>63</v>
      </c>
      <c r="L501" t="s">
        <v>41</v>
      </c>
      <c r="M501" t="s">
        <v>40</v>
      </c>
      <c r="N501">
        <v>5.39</v>
      </c>
      <c r="O501">
        <v>5.9</v>
      </c>
      <c r="P501">
        <v>4</v>
      </c>
      <c r="Q501">
        <v>51</v>
      </c>
      <c r="R501">
        <v>351</v>
      </c>
      <c r="S501">
        <v>0.88</v>
      </c>
      <c r="T501">
        <v>0.88</v>
      </c>
      <c r="U501">
        <v>60.5</v>
      </c>
      <c r="V501">
        <v>59</v>
      </c>
      <c r="W501">
        <v>71.5</v>
      </c>
      <c r="X501">
        <v>85</v>
      </c>
      <c r="Y501">
        <v>1.5545</v>
      </c>
      <c r="Z501">
        <v>1.5820000000000001</v>
      </c>
      <c r="AA501">
        <v>1.0298499999999999</v>
      </c>
      <c r="AB501">
        <v>1.2439499999999999</v>
      </c>
      <c r="AC501">
        <v>4</v>
      </c>
    </row>
    <row r="502" spans="1:29" x14ac:dyDescent="0.25">
      <c r="A502">
        <v>412251</v>
      </c>
      <c r="B502">
        <v>57</v>
      </c>
      <c r="C502">
        <v>2</v>
      </c>
      <c r="D502" t="s">
        <v>40</v>
      </c>
      <c r="E502" t="s">
        <v>40</v>
      </c>
      <c r="F502">
        <v>0</v>
      </c>
      <c r="G502" t="s">
        <v>47</v>
      </c>
      <c r="H502" t="s">
        <v>54</v>
      </c>
      <c r="I502" t="s">
        <v>55</v>
      </c>
      <c r="J502" t="s">
        <v>135</v>
      </c>
      <c r="K502" t="s">
        <v>76</v>
      </c>
      <c r="L502" t="s">
        <v>41</v>
      </c>
      <c r="M502" t="s">
        <v>41</v>
      </c>
      <c r="N502">
        <v>4.08</v>
      </c>
      <c r="O502">
        <v>5.4</v>
      </c>
      <c r="P502">
        <v>10</v>
      </c>
      <c r="Q502">
        <v>51</v>
      </c>
      <c r="R502">
        <v>227</v>
      </c>
      <c r="S502">
        <v>0.73550000000000004</v>
      </c>
      <c r="T502">
        <v>0.73550000000000004</v>
      </c>
      <c r="U502">
        <v>65.5</v>
      </c>
      <c r="V502">
        <v>60</v>
      </c>
      <c r="W502">
        <v>90.5</v>
      </c>
      <c r="X502">
        <v>91</v>
      </c>
      <c r="Y502">
        <v>1.575</v>
      </c>
      <c r="Z502">
        <v>1.5894999999999999</v>
      </c>
      <c r="AA502">
        <v>0.81384999999999996</v>
      </c>
      <c r="AB502">
        <v>1.2718499999999999</v>
      </c>
      <c r="AC502">
        <v>10</v>
      </c>
    </row>
    <row r="503" spans="1:29" x14ac:dyDescent="0.25">
      <c r="A503">
        <v>71630</v>
      </c>
      <c r="B503">
        <v>68</v>
      </c>
      <c r="C503">
        <v>1</v>
      </c>
      <c r="D503" t="s">
        <v>41</v>
      </c>
      <c r="E503" t="s">
        <v>41</v>
      </c>
      <c r="F503">
        <v>0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s">
        <v>41</v>
      </c>
      <c r="M503" t="s">
        <v>41</v>
      </c>
      <c r="N503">
        <v>3.49</v>
      </c>
      <c r="O503">
        <v>7.8</v>
      </c>
      <c r="P503">
        <v>76</v>
      </c>
      <c r="Q503">
        <v>48</v>
      </c>
      <c r="R503">
        <v>328</v>
      </c>
      <c r="S503">
        <v>0.84450000000000003</v>
      </c>
      <c r="T503">
        <v>0.84450000000000003</v>
      </c>
      <c r="U503">
        <v>40</v>
      </c>
      <c r="V503">
        <v>37</v>
      </c>
      <c r="W503">
        <v>47.5</v>
      </c>
      <c r="X503">
        <v>34.5</v>
      </c>
      <c r="Y503">
        <v>1.385</v>
      </c>
      <c r="Z503">
        <v>1.361</v>
      </c>
      <c r="AA503">
        <v>0.62765000000000004</v>
      </c>
      <c r="AB503">
        <v>0.81200000000000006</v>
      </c>
      <c r="AC503">
        <v>76</v>
      </c>
    </row>
    <row r="504" spans="1:29" x14ac:dyDescent="0.25">
      <c r="A504">
        <v>412197</v>
      </c>
      <c r="B504">
        <v>58</v>
      </c>
      <c r="C504">
        <v>2</v>
      </c>
      <c r="D504" t="s">
        <v>40</v>
      </c>
      <c r="E504" t="s">
        <v>40</v>
      </c>
      <c r="F504">
        <v>0</v>
      </c>
      <c r="G504" t="s">
        <v>87</v>
      </c>
      <c r="H504" t="s">
        <v>89</v>
      </c>
      <c r="I504" t="s">
        <v>55</v>
      </c>
      <c r="J504" t="s">
        <v>111</v>
      </c>
      <c r="K504" t="s">
        <v>80</v>
      </c>
      <c r="L504" t="s">
        <v>41</v>
      </c>
      <c r="M504" t="s">
        <v>41</v>
      </c>
      <c r="N504">
        <v>4.74</v>
      </c>
      <c r="O504">
        <v>8.6</v>
      </c>
      <c r="P504">
        <v>20</v>
      </c>
      <c r="Q504">
        <v>45</v>
      </c>
      <c r="R504">
        <v>214</v>
      </c>
      <c r="S504">
        <v>0.67149999999999899</v>
      </c>
      <c r="T504">
        <v>0.67149999999999899</v>
      </c>
      <c r="U504">
        <v>55</v>
      </c>
      <c r="V504">
        <v>60.5</v>
      </c>
      <c r="W504">
        <v>82.5</v>
      </c>
      <c r="X504">
        <v>76</v>
      </c>
      <c r="Y504">
        <v>1.43799999999999</v>
      </c>
      <c r="Z504">
        <v>1.5269999999999999</v>
      </c>
      <c r="AA504">
        <v>0.79149999999999998</v>
      </c>
      <c r="AB504">
        <v>1.1217999999999999</v>
      </c>
      <c r="AC504">
        <v>20</v>
      </c>
    </row>
    <row r="505" spans="1:29" x14ac:dyDescent="0.25">
      <c r="A505">
        <v>412292</v>
      </c>
      <c r="B505">
        <v>49</v>
      </c>
      <c r="C505">
        <v>1</v>
      </c>
      <c r="D505" t="s">
        <v>40</v>
      </c>
      <c r="E505" t="s">
        <v>40</v>
      </c>
      <c r="F505">
        <v>0</v>
      </c>
      <c r="G505" t="s">
        <v>126</v>
      </c>
      <c r="H505" t="s">
        <v>72</v>
      </c>
      <c r="I505" t="s">
        <v>72</v>
      </c>
      <c r="J505" t="s">
        <v>45</v>
      </c>
      <c r="K505" t="s">
        <v>51</v>
      </c>
      <c r="L505" t="s">
        <v>40</v>
      </c>
      <c r="M505" t="s">
        <v>41</v>
      </c>
      <c r="N505">
        <v>4.0999999999999996</v>
      </c>
      <c r="O505">
        <v>5.5</v>
      </c>
      <c r="P505">
        <v>3</v>
      </c>
      <c r="Q505">
        <v>73</v>
      </c>
      <c r="R505">
        <v>409</v>
      </c>
      <c r="S505">
        <v>0.70799999999999996</v>
      </c>
      <c r="T505">
        <v>0.70799999999999996</v>
      </c>
      <c r="U505">
        <v>71</v>
      </c>
      <c r="V505">
        <v>72</v>
      </c>
      <c r="W505">
        <v>101.5</v>
      </c>
      <c r="X505">
        <v>103</v>
      </c>
      <c r="Y505">
        <v>1.6639999999999999</v>
      </c>
      <c r="Z505">
        <v>1.6619999999999899</v>
      </c>
      <c r="AA505">
        <v>1.1907000000000001</v>
      </c>
      <c r="AB505">
        <v>1.96495</v>
      </c>
      <c r="AC505">
        <v>3</v>
      </c>
    </row>
    <row r="506" spans="1:29" x14ac:dyDescent="0.25">
      <c r="A506">
        <v>412277</v>
      </c>
      <c r="B506">
        <v>59</v>
      </c>
      <c r="C506">
        <v>2</v>
      </c>
      <c r="D506" t="s">
        <v>40</v>
      </c>
      <c r="E506" t="s">
        <v>41</v>
      </c>
      <c r="F506">
        <v>0</v>
      </c>
      <c r="G506" t="s">
        <v>47</v>
      </c>
      <c r="H506" t="s">
        <v>114</v>
      </c>
      <c r="I506" t="s">
        <v>55</v>
      </c>
      <c r="J506" t="s">
        <v>103</v>
      </c>
      <c r="K506" t="s">
        <v>49</v>
      </c>
      <c r="L506" t="s">
        <v>41</v>
      </c>
      <c r="M506" t="s">
        <v>40</v>
      </c>
      <c r="N506">
        <v>4.05</v>
      </c>
      <c r="O506">
        <v>4.9000000000000004</v>
      </c>
      <c r="P506">
        <v>10</v>
      </c>
      <c r="Q506">
        <v>89</v>
      </c>
      <c r="R506">
        <v>363</v>
      </c>
      <c r="S506">
        <v>0.70599999999999996</v>
      </c>
      <c r="T506">
        <v>0.70599999999999996</v>
      </c>
      <c r="U506">
        <v>68.5</v>
      </c>
      <c r="V506">
        <v>61.5</v>
      </c>
      <c r="W506">
        <v>98</v>
      </c>
      <c r="X506">
        <v>99</v>
      </c>
      <c r="Y506">
        <v>1.54</v>
      </c>
      <c r="Z506">
        <v>1.59049999999999</v>
      </c>
      <c r="AA506">
        <v>1.3728</v>
      </c>
      <c r="AB506">
        <v>1.1695</v>
      </c>
      <c r="AC506">
        <v>10</v>
      </c>
    </row>
    <row r="507" spans="1:29" x14ac:dyDescent="0.25">
      <c r="A507">
        <v>412295</v>
      </c>
      <c r="B507">
        <v>51</v>
      </c>
      <c r="C507">
        <v>1</v>
      </c>
      <c r="D507" t="s">
        <v>40</v>
      </c>
      <c r="E507" t="s">
        <v>41</v>
      </c>
      <c r="F507">
        <v>0</v>
      </c>
      <c r="G507" t="s">
        <v>73</v>
      </c>
      <c r="H507" t="s">
        <v>43</v>
      </c>
      <c r="I507" t="s">
        <v>55</v>
      </c>
      <c r="J507" t="s">
        <v>111</v>
      </c>
      <c r="K507" t="s">
        <v>44</v>
      </c>
      <c r="L507" t="s">
        <v>41</v>
      </c>
      <c r="M507" t="s">
        <v>41</v>
      </c>
      <c r="N507">
        <v>2.52</v>
      </c>
      <c r="O507">
        <v>5.3</v>
      </c>
      <c r="P507">
        <v>12</v>
      </c>
      <c r="Q507">
        <v>57</v>
      </c>
      <c r="R507">
        <v>221</v>
      </c>
      <c r="S507">
        <v>0.77199999999999902</v>
      </c>
      <c r="T507">
        <v>0.77199999999999902</v>
      </c>
      <c r="U507">
        <v>60</v>
      </c>
      <c r="V507">
        <v>53</v>
      </c>
      <c r="W507">
        <v>79.5</v>
      </c>
      <c r="X507">
        <v>82.5</v>
      </c>
      <c r="Y507">
        <v>1.5309999999999899</v>
      </c>
      <c r="Z507">
        <v>1.59049999999999</v>
      </c>
      <c r="AA507">
        <v>0.72219999999999995</v>
      </c>
      <c r="AB507">
        <v>1.35754999999999</v>
      </c>
      <c r="AC507">
        <v>12</v>
      </c>
    </row>
    <row r="508" spans="1:29" x14ac:dyDescent="0.25">
      <c r="A508">
        <v>256301</v>
      </c>
      <c r="B508">
        <v>75</v>
      </c>
      <c r="C508">
        <v>2</v>
      </c>
      <c r="D508" t="s">
        <v>40</v>
      </c>
      <c r="E508" t="s">
        <v>40</v>
      </c>
      <c r="F508">
        <v>0</v>
      </c>
      <c r="G508" t="s">
        <v>175</v>
      </c>
      <c r="H508" t="s">
        <v>189</v>
      </c>
      <c r="I508" t="s">
        <v>83</v>
      </c>
      <c r="J508" t="s">
        <v>123</v>
      </c>
      <c r="K508" t="s">
        <v>102</v>
      </c>
      <c r="L508" t="s">
        <v>40</v>
      </c>
      <c r="M508" t="s">
        <v>41</v>
      </c>
      <c r="N508">
        <v>3.84</v>
      </c>
      <c r="O508">
        <v>10.9</v>
      </c>
      <c r="P508">
        <v>14</v>
      </c>
      <c r="Q508">
        <v>58</v>
      </c>
      <c r="R508">
        <v>340</v>
      </c>
      <c r="S508">
        <v>0.80899999999999905</v>
      </c>
      <c r="T508">
        <v>0.80899999999999905</v>
      </c>
      <c r="U508">
        <v>72.5</v>
      </c>
      <c r="V508">
        <v>74</v>
      </c>
      <c r="W508">
        <v>89.5</v>
      </c>
      <c r="X508">
        <v>95</v>
      </c>
      <c r="Y508">
        <v>1.4259999999999999</v>
      </c>
      <c r="Z508">
        <v>1.4184999999999901</v>
      </c>
      <c r="AA508">
        <v>0.83040000000000003</v>
      </c>
      <c r="AB508">
        <v>1.1416999999999999</v>
      </c>
      <c r="AC508">
        <v>14</v>
      </c>
    </row>
    <row r="509" spans="1:29" x14ac:dyDescent="0.25">
      <c r="A509">
        <v>18017</v>
      </c>
      <c r="B509">
        <v>49</v>
      </c>
      <c r="C509">
        <v>2</v>
      </c>
      <c r="D509" t="s">
        <v>40</v>
      </c>
      <c r="E509" t="s">
        <v>41</v>
      </c>
      <c r="F509">
        <v>0</v>
      </c>
      <c r="G509" t="s">
        <v>107</v>
      </c>
      <c r="H509" t="s">
        <v>63</v>
      </c>
      <c r="I509" t="s">
        <v>70</v>
      </c>
      <c r="J509" t="s">
        <v>109</v>
      </c>
      <c r="K509" t="s">
        <v>74</v>
      </c>
      <c r="L509" t="s">
        <v>41</v>
      </c>
      <c r="M509" t="s">
        <v>41</v>
      </c>
      <c r="N509">
        <v>6.2</v>
      </c>
      <c r="O509">
        <v>5.2</v>
      </c>
      <c r="P509">
        <v>0</v>
      </c>
      <c r="Q509" t="e">
        <v>#N/A</v>
      </c>
      <c r="R509" t="e">
        <v>#N/A</v>
      </c>
      <c r="S509">
        <v>0.72799999999999998</v>
      </c>
      <c r="T509">
        <v>0.72799999999999998</v>
      </c>
      <c r="U509">
        <v>79</v>
      </c>
      <c r="V509">
        <v>90.5</v>
      </c>
      <c r="W509">
        <v>109</v>
      </c>
      <c r="X509">
        <v>90.5</v>
      </c>
      <c r="Y509">
        <v>1.621</v>
      </c>
      <c r="Z509">
        <v>1.6425000000000001</v>
      </c>
      <c r="AA509">
        <v>0.83355000000000001</v>
      </c>
      <c r="AB509">
        <v>1.04755</v>
      </c>
      <c r="AC509">
        <v>0</v>
      </c>
    </row>
    <row r="510" spans="1:29" x14ac:dyDescent="0.25">
      <c r="A510">
        <v>395703</v>
      </c>
      <c r="B510">
        <v>56</v>
      </c>
      <c r="C510">
        <v>2</v>
      </c>
      <c r="D510" t="s">
        <v>40</v>
      </c>
      <c r="E510" t="s">
        <v>41</v>
      </c>
      <c r="F510">
        <v>0</v>
      </c>
      <c r="G510" t="s">
        <v>87</v>
      </c>
      <c r="H510" t="s">
        <v>74</v>
      </c>
      <c r="I510" t="s">
        <v>85</v>
      </c>
      <c r="J510" t="s">
        <v>119</v>
      </c>
      <c r="K510" t="s">
        <v>46</v>
      </c>
      <c r="L510" t="s">
        <v>41</v>
      </c>
      <c r="M510" t="s">
        <v>40</v>
      </c>
      <c r="N510">
        <v>4.5599999999999996</v>
      </c>
      <c r="O510">
        <v>4.8</v>
      </c>
      <c r="P510">
        <v>6</v>
      </c>
      <c r="Q510">
        <v>72</v>
      </c>
      <c r="R510">
        <v>341</v>
      </c>
      <c r="S510">
        <v>0.83650000000000002</v>
      </c>
      <c r="T510">
        <v>0.83650000000000002</v>
      </c>
      <c r="U510">
        <v>63</v>
      </c>
      <c r="V510">
        <v>64.5</v>
      </c>
      <c r="W510">
        <v>75.5</v>
      </c>
      <c r="X510">
        <v>87</v>
      </c>
      <c r="Y510">
        <v>1.3574999999999999</v>
      </c>
      <c r="Z510">
        <v>1.4085000000000001</v>
      </c>
      <c r="AA510">
        <v>0.66090000000000004</v>
      </c>
      <c r="AB510">
        <v>0.99619999999999997</v>
      </c>
      <c r="AC510">
        <v>6</v>
      </c>
    </row>
    <row r="511" spans="1:29" x14ac:dyDescent="0.25">
      <c r="A511">
        <v>281785</v>
      </c>
      <c r="B511">
        <v>67</v>
      </c>
      <c r="C511">
        <v>2</v>
      </c>
      <c r="D511" t="s">
        <v>40</v>
      </c>
      <c r="E511" t="s">
        <v>41</v>
      </c>
      <c r="F511">
        <v>0</v>
      </c>
      <c r="G511" t="s">
        <v>47</v>
      </c>
      <c r="H511" t="s">
        <v>96</v>
      </c>
      <c r="I511" t="s">
        <v>72</v>
      </c>
      <c r="J511" t="s">
        <v>71</v>
      </c>
      <c r="K511" t="s">
        <v>43</v>
      </c>
      <c r="L511" t="s">
        <v>41</v>
      </c>
      <c r="M511" t="s">
        <v>41</v>
      </c>
      <c r="N511">
        <v>4.28</v>
      </c>
      <c r="O511">
        <v>6.9</v>
      </c>
      <c r="P511">
        <v>0</v>
      </c>
      <c r="Q511">
        <v>57</v>
      </c>
      <c r="R511">
        <v>396</v>
      </c>
      <c r="S511">
        <v>0.503</v>
      </c>
      <c r="T511">
        <v>0.503</v>
      </c>
      <c r="U511">
        <v>49.5</v>
      </c>
      <c r="V511">
        <v>55</v>
      </c>
      <c r="W511">
        <v>99.5</v>
      </c>
      <c r="X511">
        <v>64.5</v>
      </c>
      <c r="Y511">
        <v>1.2785</v>
      </c>
      <c r="Z511">
        <v>1.3660000000000001</v>
      </c>
      <c r="AA511">
        <v>0.58735000000000004</v>
      </c>
      <c r="AB511">
        <v>1.3961999999999899</v>
      </c>
      <c r="AC511">
        <v>0</v>
      </c>
    </row>
    <row r="512" spans="1:29" x14ac:dyDescent="0.25">
      <c r="A512">
        <v>412381</v>
      </c>
      <c r="B512">
        <v>57</v>
      </c>
      <c r="C512">
        <v>2</v>
      </c>
      <c r="D512" t="s">
        <v>40</v>
      </c>
      <c r="E512" t="s">
        <v>41</v>
      </c>
      <c r="F512">
        <v>0</v>
      </c>
      <c r="G512" t="s">
        <v>137</v>
      </c>
      <c r="H512" t="s">
        <v>63</v>
      </c>
      <c r="I512" t="s">
        <v>51</v>
      </c>
      <c r="J512" t="s">
        <v>132</v>
      </c>
      <c r="K512" t="s">
        <v>44</v>
      </c>
      <c r="L512" t="s">
        <v>41</v>
      </c>
      <c r="M512" t="s">
        <v>41</v>
      </c>
      <c r="N512">
        <v>5.51</v>
      </c>
      <c r="O512">
        <v>8.5</v>
      </c>
      <c r="P512">
        <v>4</v>
      </c>
      <c r="Q512">
        <v>56</v>
      </c>
      <c r="R512">
        <v>334</v>
      </c>
      <c r="S512">
        <v>0.61250000000000004</v>
      </c>
      <c r="T512">
        <v>0.61250000000000004</v>
      </c>
      <c r="U512">
        <v>63</v>
      </c>
      <c r="V512">
        <v>71.5</v>
      </c>
      <c r="W512">
        <v>103</v>
      </c>
      <c r="X512">
        <v>104.5</v>
      </c>
      <c r="Y512">
        <v>1.502</v>
      </c>
      <c r="Z512">
        <v>1.6204999999999901</v>
      </c>
      <c r="AA512">
        <v>0.83539999999999903</v>
      </c>
      <c r="AB512">
        <v>1.7336499999999999</v>
      </c>
      <c r="AC512">
        <v>4</v>
      </c>
    </row>
    <row r="513" spans="1:29" x14ac:dyDescent="0.25">
      <c r="A513">
        <v>412298</v>
      </c>
      <c r="B513">
        <v>55</v>
      </c>
      <c r="C513">
        <v>2</v>
      </c>
      <c r="D513" t="s">
        <v>40</v>
      </c>
      <c r="E513" t="s">
        <v>40</v>
      </c>
      <c r="F513">
        <v>0</v>
      </c>
      <c r="G513" t="s">
        <v>184</v>
      </c>
      <c r="H513" t="s">
        <v>89</v>
      </c>
      <c r="I513" t="s">
        <v>72</v>
      </c>
      <c r="J513" t="s">
        <v>90</v>
      </c>
      <c r="K513" t="s">
        <v>122</v>
      </c>
      <c r="L513" t="s">
        <v>40</v>
      </c>
      <c r="M513" t="s">
        <v>41</v>
      </c>
      <c r="N513">
        <v>4.93</v>
      </c>
      <c r="O513">
        <v>4.9000000000000004</v>
      </c>
      <c r="P513">
        <v>0</v>
      </c>
      <c r="Q513">
        <v>46</v>
      </c>
      <c r="R513">
        <v>354</v>
      </c>
      <c r="S513">
        <v>0.745</v>
      </c>
      <c r="T513">
        <v>0.745</v>
      </c>
      <c r="U513">
        <v>80</v>
      </c>
      <c r="V513">
        <v>79.5</v>
      </c>
      <c r="W513">
        <v>107.5</v>
      </c>
      <c r="X513">
        <v>98.5</v>
      </c>
      <c r="Y513">
        <v>1.524</v>
      </c>
      <c r="Z513">
        <v>1.577</v>
      </c>
      <c r="AA513">
        <v>1.1944999999999999</v>
      </c>
      <c r="AB513">
        <v>1.2275</v>
      </c>
      <c r="AC513">
        <v>0</v>
      </c>
    </row>
    <row r="514" spans="1:29" x14ac:dyDescent="0.25">
      <c r="A514">
        <v>140689</v>
      </c>
      <c r="B514">
        <v>56</v>
      </c>
      <c r="C514">
        <v>2</v>
      </c>
      <c r="D514" t="s">
        <v>40</v>
      </c>
      <c r="E514" t="s">
        <v>40</v>
      </c>
      <c r="F514">
        <v>0</v>
      </c>
      <c r="G514" t="s">
        <v>61</v>
      </c>
      <c r="H514" t="s">
        <v>105</v>
      </c>
      <c r="I514" t="s">
        <v>117</v>
      </c>
      <c r="J514" t="s">
        <v>59</v>
      </c>
      <c r="K514" t="s">
        <v>70</v>
      </c>
      <c r="L514" t="s">
        <v>40</v>
      </c>
      <c r="M514" t="s">
        <v>41</v>
      </c>
      <c r="N514">
        <v>5.35</v>
      </c>
      <c r="O514">
        <v>5</v>
      </c>
      <c r="P514">
        <v>9</v>
      </c>
      <c r="Q514">
        <v>103</v>
      </c>
      <c r="R514">
        <v>346</v>
      </c>
      <c r="S514">
        <v>0.63600000000000001</v>
      </c>
      <c r="T514">
        <v>0.63600000000000001</v>
      </c>
      <c r="U514">
        <v>50</v>
      </c>
      <c r="V514">
        <v>61.5</v>
      </c>
      <c r="W514">
        <v>78</v>
      </c>
      <c r="X514">
        <v>77</v>
      </c>
      <c r="Y514">
        <v>1.22949999999999</v>
      </c>
      <c r="Z514">
        <v>1.3865000000000001</v>
      </c>
      <c r="AA514">
        <v>0.61534999999999995</v>
      </c>
      <c r="AB514">
        <v>1.2894999999999901</v>
      </c>
      <c r="AC514">
        <v>9</v>
      </c>
    </row>
    <row r="515" spans="1:29" x14ac:dyDescent="0.25">
      <c r="A515">
        <v>101184</v>
      </c>
      <c r="B515">
        <v>75</v>
      </c>
      <c r="C515">
        <v>2</v>
      </c>
      <c r="D515" t="s">
        <v>40</v>
      </c>
      <c r="E515" t="s">
        <v>41</v>
      </c>
      <c r="F515">
        <v>0</v>
      </c>
      <c r="G515" t="s">
        <v>169</v>
      </c>
      <c r="H515" t="s">
        <v>89</v>
      </c>
      <c r="I515" t="s">
        <v>67</v>
      </c>
      <c r="J515" t="s">
        <v>106</v>
      </c>
      <c r="K515" t="s">
        <v>67</v>
      </c>
      <c r="L515" t="s">
        <v>40</v>
      </c>
      <c r="M515" t="s">
        <v>41</v>
      </c>
      <c r="N515">
        <v>4.2699999999999996</v>
      </c>
      <c r="O515">
        <v>9.9</v>
      </c>
      <c r="P515">
        <v>90</v>
      </c>
      <c r="Q515">
        <v>43</v>
      </c>
      <c r="R515">
        <v>265</v>
      </c>
      <c r="S515">
        <v>0.78349999999999997</v>
      </c>
      <c r="T515">
        <v>0.78349999999999997</v>
      </c>
      <c r="U515">
        <v>58.5</v>
      </c>
      <c r="V515">
        <v>59</v>
      </c>
      <c r="W515">
        <v>75</v>
      </c>
      <c r="X515">
        <v>82.5</v>
      </c>
      <c r="Y515">
        <v>1.462</v>
      </c>
      <c r="Z515">
        <v>1.5369999999999899</v>
      </c>
      <c r="AA515">
        <v>1.2193499999999999</v>
      </c>
      <c r="AB515">
        <v>1.20465</v>
      </c>
      <c r="AC515">
        <v>90</v>
      </c>
    </row>
    <row r="516" spans="1:29" x14ac:dyDescent="0.25">
      <c r="A516">
        <v>412454</v>
      </c>
      <c r="B516">
        <v>51</v>
      </c>
      <c r="C516">
        <v>1</v>
      </c>
      <c r="D516" t="s">
        <v>41</v>
      </c>
      <c r="E516" t="s">
        <v>41</v>
      </c>
      <c r="F516">
        <v>0</v>
      </c>
      <c r="G516" t="s">
        <v>88</v>
      </c>
      <c r="H516" t="s">
        <v>80</v>
      </c>
      <c r="I516" t="s">
        <v>43</v>
      </c>
      <c r="J516" t="s">
        <v>87</v>
      </c>
      <c r="K516" t="s">
        <v>115</v>
      </c>
      <c r="L516" t="s">
        <v>41</v>
      </c>
      <c r="M516" t="s">
        <v>40</v>
      </c>
      <c r="N516">
        <v>4.18</v>
      </c>
      <c r="O516">
        <v>6.5</v>
      </c>
      <c r="P516">
        <v>10</v>
      </c>
      <c r="Q516" t="e">
        <v>#N/A</v>
      </c>
      <c r="R516" t="e">
        <v>#N/A</v>
      </c>
      <c r="S516">
        <v>0.61849999999999905</v>
      </c>
      <c r="T516">
        <v>0.61849999999999905</v>
      </c>
      <c r="U516">
        <v>77</v>
      </c>
      <c r="V516">
        <v>82</v>
      </c>
      <c r="W516">
        <v>125.5</v>
      </c>
      <c r="X516">
        <v>125</v>
      </c>
      <c r="Y516">
        <v>1.5705</v>
      </c>
      <c r="Z516">
        <v>1.6419999999999999</v>
      </c>
      <c r="AA516">
        <v>0.81525000000000003</v>
      </c>
      <c r="AB516">
        <v>1.3170500000000001</v>
      </c>
      <c r="AC516">
        <v>10</v>
      </c>
    </row>
    <row r="517" spans="1:29" x14ac:dyDescent="0.25">
      <c r="A517">
        <v>412520</v>
      </c>
      <c r="B517">
        <v>63</v>
      </c>
      <c r="C517">
        <v>2</v>
      </c>
      <c r="D517" t="s">
        <v>40</v>
      </c>
      <c r="E517" t="s">
        <v>40</v>
      </c>
      <c r="F517">
        <v>0</v>
      </c>
      <c r="G517" t="s">
        <v>131</v>
      </c>
      <c r="H517" t="s">
        <v>72</v>
      </c>
      <c r="I517" t="s">
        <v>51</v>
      </c>
      <c r="J517" t="s">
        <v>134</v>
      </c>
      <c r="K517" t="s">
        <v>85</v>
      </c>
      <c r="L517" t="s">
        <v>41</v>
      </c>
      <c r="M517" t="s">
        <v>40</v>
      </c>
      <c r="N517">
        <v>4.51</v>
      </c>
      <c r="O517">
        <v>5</v>
      </c>
      <c r="P517">
        <v>0</v>
      </c>
      <c r="Q517">
        <v>35</v>
      </c>
      <c r="R517">
        <v>295</v>
      </c>
      <c r="S517">
        <v>0.73699999999999899</v>
      </c>
      <c r="T517">
        <v>0.73699999999999899</v>
      </c>
      <c r="U517">
        <v>67</v>
      </c>
      <c r="V517">
        <v>59</v>
      </c>
      <c r="W517">
        <v>90</v>
      </c>
      <c r="X517">
        <v>94</v>
      </c>
      <c r="Y517">
        <v>1.53799999999999</v>
      </c>
      <c r="Z517">
        <v>1.6185</v>
      </c>
      <c r="AA517">
        <v>1.6427</v>
      </c>
      <c r="AB517">
        <v>1.63445</v>
      </c>
      <c r="AC517">
        <v>0</v>
      </c>
    </row>
    <row r="518" spans="1:29" x14ac:dyDescent="0.25">
      <c r="A518">
        <v>366398</v>
      </c>
      <c r="B518">
        <v>62</v>
      </c>
      <c r="C518">
        <v>2</v>
      </c>
      <c r="D518" t="s">
        <v>41</v>
      </c>
      <c r="E518" t="s">
        <v>40</v>
      </c>
      <c r="F518">
        <v>0</v>
      </c>
      <c r="G518" t="s">
        <v>159</v>
      </c>
      <c r="H518" t="s">
        <v>62</v>
      </c>
      <c r="I518" t="s">
        <v>72</v>
      </c>
      <c r="J518" t="s">
        <v>68</v>
      </c>
      <c r="K518" t="s">
        <v>121</v>
      </c>
      <c r="L518" t="s">
        <v>40</v>
      </c>
      <c r="M518" t="s">
        <v>41</v>
      </c>
      <c r="N518">
        <v>9.6300000000000008</v>
      </c>
      <c r="O518">
        <v>5.9</v>
      </c>
      <c r="P518">
        <v>0</v>
      </c>
      <c r="Q518">
        <v>66</v>
      </c>
      <c r="R518">
        <v>456</v>
      </c>
      <c r="S518">
        <v>0.82399999999999995</v>
      </c>
      <c r="T518">
        <v>0.82399999999999995</v>
      </c>
      <c r="U518">
        <v>60</v>
      </c>
      <c r="V518">
        <v>63</v>
      </c>
      <c r="W518">
        <v>75.5</v>
      </c>
      <c r="X518">
        <v>90.5</v>
      </c>
      <c r="Y518">
        <v>1.5245</v>
      </c>
      <c r="Z518">
        <v>1.5649999999999999</v>
      </c>
      <c r="AA518">
        <v>0.82074999999999998</v>
      </c>
      <c r="AB518">
        <v>1.2212499999999999</v>
      </c>
      <c r="AC518">
        <v>0</v>
      </c>
    </row>
    <row r="519" spans="1:29" x14ac:dyDescent="0.25">
      <c r="A519">
        <v>412455</v>
      </c>
      <c r="B519">
        <v>83</v>
      </c>
      <c r="C519">
        <v>2</v>
      </c>
      <c r="D519" t="s">
        <v>40</v>
      </c>
      <c r="E519" t="s">
        <v>40</v>
      </c>
      <c r="F519">
        <v>0</v>
      </c>
      <c r="G519" t="s">
        <v>61</v>
      </c>
      <c r="H519" t="s">
        <v>189</v>
      </c>
      <c r="I519" t="s">
        <v>55</v>
      </c>
      <c r="J519" t="s">
        <v>162</v>
      </c>
      <c r="K519" t="s">
        <v>49</v>
      </c>
      <c r="L519" t="s">
        <v>41</v>
      </c>
      <c r="M519" t="s">
        <v>40</v>
      </c>
      <c r="N519">
        <v>5.78</v>
      </c>
      <c r="O519">
        <v>4</v>
      </c>
      <c r="P519">
        <v>10</v>
      </c>
      <c r="Q519">
        <v>58</v>
      </c>
      <c r="R519">
        <v>195</v>
      </c>
      <c r="S519">
        <v>0.74150000000000005</v>
      </c>
      <c r="T519">
        <v>0.74150000000000005</v>
      </c>
      <c r="U519">
        <v>56</v>
      </c>
      <c r="V519">
        <v>47.5</v>
      </c>
      <c r="W519">
        <v>75</v>
      </c>
      <c r="X519">
        <v>63.5</v>
      </c>
      <c r="Y519">
        <v>1.2729999999999999</v>
      </c>
      <c r="Z519">
        <v>1.3975</v>
      </c>
      <c r="AA519">
        <v>0.92405000000000004</v>
      </c>
      <c r="AB519">
        <v>0.95450000000000002</v>
      </c>
      <c r="AC519">
        <v>10</v>
      </c>
    </row>
    <row r="520" spans="1:29" x14ac:dyDescent="0.25">
      <c r="A520">
        <v>282963</v>
      </c>
      <c r="B520">
        <v>66</v>
      </c>
      <c r="C520">
        <v>1</v>
      </c>
      <c r="D520" t="s">
        <v>41</v>
      </c>
      <c r="E520" t="s">
        <v>40</v>
      </c>
      <c r="F520">
        <v>0</v>
      </c>
      <c r="G520" t="s">
        <v>53</v>
      </c>
      <c r="H520" t="s">
        <v>44</v>
      </c>
      <c r="I520" t="s">
        <v>120</v>
      </c>
      <c r="J520" t="s">
        <v>106</v>
      </c>
      <c r="K520" t="s">
        <v>92</v>
      </c>
      <c r="L520" t="s">
        <v>41</v>
      </c>
      <c r="M520" t="s">
        <v>40</v>
      </c>
      <c r="N520">
        <v>3.6</v>
      </c>
      <c r="O520">
        <v>5.7</v>
      </c>
      <c r="P520">
        <v>80</v>
      </c>
      <c r="Q520">
        <v>88</v>
      </c>
      <c r="R520">
        <v>554</v>
      </c>
      <c r="S520">
        <v>0.67399999999999904</v>
      </c>
      <c r="T520">
        <v>0.67399999999999904</v>
      </c>
      <c r="U520">
        <v>58.5</v>
      </c>
      <c r="V520">
        <v>64.5</v>
      </c>
      <c r="W520">
        <v>86.5</v>
      </c>
      <c r="X520">
        <v>101</v>
      </c>
      <c r="Y520">
        <v>1.4064999999999901</v>
      </c>
      <c r="Z520">
        <v>1.4855</v>
      </c>
      <c r="AA520">
        <v>0.69564999999999999</v>
      </c>
      <c r="AB520">
        <v>1.10375</v>
      </c>
      <c r="AC520">
        <v>80</v>
      </c>
    </row>
    <row r="521" spans="1:29" x14ac:dyDescent="0.25">
      <c r="A521">
        <v>387820</v>
      </c>
      <c r="B521" t="e">
        <v>#N/A</v>
      </c>
      <c r="C521" t="e">
        <v>#N/A</v>
      </c>
      <c r="D521" t="e">
        <v>#N/A</v>
      </c>
      <c r="E521" t="e">
        <v>#N/A</v>
      </c>
      <c r="F521">
        <v>0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>
        <v>0.83</v>
      </c>
      <c r="T521">
        <v>0.83</v>
      </c>
      <c r="U521">
        <v>62</v>
      </c>
      <c r="V521">
        <v>55</v>
      </c>
      <c r="W521">
        <v>75</v>
      </c>
      <c r="X521">
        <v>94</v>
      </c>
      <c r="Y521">
        <v>1.448</v>
      </c>
      <c r="Z521">
        <v>1.583</v>
      </c>
      <c r="AA521">
        <v>1.7795000000000001</v>
      </c>
      <c r="AB521">
        <v>1.3053999999999999</v>
      </c>
      <c r="AC521">
        <v>0</v>
      </c>
    </row>
    <row r="522" spans="1:29" x14ac:dyDescent="0.25">
      <c r="A522">
        <v>104288</v>
      </c>
      <c r="B522">
        <v>49</v>
      </c>
      <c r="C522">
        <v>1</v>
      </c>
      <c r="D522" t="s">
        <v>41</v>
      </c>
      <c r="E522" t="s">
        <v>40</v>
      </c>
      <c r="F522">
        <v>0</v>
      </c>
      <c r="G522" t="s">
        <v>88</v>
      </c>
      <c r="H522" t="s">
        <v>80</v>
      </c>
      <c r="I522" t="s">
        <v>74</v>
      </c>
      <c r="J522" t="s">
        <v>118</v>
      </c>
      <c r="K522" t="s">
        <v>74</v>
      </c>
      <c r="L522" t="s">
        <v>41</v>
      </c>
      <c r="M522" t="s">
        <v>40</v>
      </c>
      <c r="N522" t="e">
        <v>#N/A</v>
      </c>
      <c r="O522" t="e">
        <v>#N/A</v>
      </c>
      <c r="P522">
        <v>0</v>
      </c>
      <c r="Q522">
        <v>85</v>
      </c>
      <c r="R522">
        <v>263</v>
      </c>
      <c r="S522">
        <v>0.61349999999999905</v>
      </c>
      <c r="T522">
        <v>0.61349999999999905</v>
      </c>
      <c r="U522">
        <v>54</v>
      </c>
      <c r="V522">
        <v>65.5</v>
      </c>
      <c r="W522">
        <v>88</v>
      </c>
      <c r="X522">
        <v>98</v>
      </c>
      <c r="Y522">
        <v>1.585</v>
      </c>
      <c r="Z522">
        <v>1.641</v>
      </c>
      <c r="AA522">
        <v>1.4289000000000001</v>
      </c>
      <c r="AB522">
        <v>2.3403</v>
      </c>
      <c r="AC522">
        <v>0</v>
      </c>
    </row>
    <row r="523" spans="1:29" x14ac:dyDescent="0.25">
      <c r="A523">
        <v>264921</v>
      </c>
      <c r="B523">
        <v>67</v>
      </c>
      <c r="C523">
        <v>1</v>
      </c>
      <c r="D523" t="s">
        <v>41</v>
      </c>
      <c r="E523" t="s">
        <v>40</v>
      </c>
      <c r="F523">
        <v>0</v>
      </c>
      <c r="G523" t="s">
        <v>53</v>
      </c>
      <c r="H523" t="s">
        <v>112</v>
      </c>
      <c r="I523" t="s">
        <v>70</v>
      </c>
      <c r="J523" t="s">
        <v>78</v>
      </c>
      <c r="K523" t="s">
        <v>55</v>
      </c>
      <c r="L523" t="s">
        <v>41</v>
      </c>
      <c r="M523" t="s">
        <v>40</v>
      </c>
      <c r="N523">
        <v>3.7</v>
      </c>
      <c r="O523">
        <v>4.7</v>
      </c>
      <c r="P523">
        <v>72</v>
      </c>
      <c r="Q523">
        <v>83</v>
      </c>
      <c r="R523">
        <v>410</v>
      </c>
      <c r="S523">
        <v>0.73</v>
      </c>
      <c r="T523">
        <v>0.73</v>
      </c>
      <c r="U523">
        <v>49</v>
      </c>
      <c r="V523">
        <v>50</v>
      </c>
      <c r="W523">
        <v>68</v>
      </c>
      <c r="X523">
        <v>73.5</v>
      </c>
      <c r="Y523">
        <v>1.2389999999999901</v>
      </c>
      <c r="Z523">
        <v>1.4219999999999999</v>
      </c>
      <c r="AA523">
        <v>0.9446</v>
      </c>
      <c r="AB523">
        <v>1.5306999999999999</v>
      </c>
      <c r="AC523">
        <v>72</v>
      </c>
    </row>
    <row r="524" spans="1:29" x14ac:dyDescent="0.25">
      <c r="A524">
        <v>375988</v>
      </c>
      <c r="B524">
        <v>58</v>
      </c>
      <c r="C524">
        <v>2</v>
      </c>
      <c r="D524" t="s">
        <v>41</v>
      </c>
      <c r="E524" t="s">
        <v>41</v>
      </c>
      <c r="F524">
        <v>0</v>
      </c>
      <c r="G524" t="s">
        <v>57</v>
      </c>
      <c r="H524" t="s">
        <v>74</v>
      </c>
      <c r="I524" t="s">
        <v>70</v>
      </c>
      <c r="J524" t="s">
        <v>50</v>
      </c>
      <c r="K524" t="s">
        <v>108</v>
      </c>
      <c r="L524" t="s">
        <v>41</v>
      </c>
      <c r="M524" t="s">
        <v>41</v>
      </c>
      <c r="N524">
        <v>5.52</v>
      </c>
      <c r="O524">
        <v>5.8</v>
      </c>
      <c r="P524">
        <v>6</v>
      </c>
      <c r="Q524">
        <v>52</v>
      </c>
      <c r="R524">
        <v>426</v>
      </c>
      <c r="S524">
        <v>0.683499999999999</v>
      </c>
      <c r="T524">
        <v>0.683499999999999</v>
      </c>
      <c r="U524">
        <v>66</v>
      </c>
      <c r="V524">
        <v>72</v>
      </c>
      <c r="W524">
        <v>98</v>
      </c>
      <c r="X524">
        <v>98</v>
      </c>
      <c r="Y524">
        <v>1.57249999999999</v>
      </c>
      <c r="Z524">
        <v>1.5794999999999899</v>
      </c>
      <c r="AA524">
        <v>1.2844500000000001</v>
      </c>
      <c r="AB524">
        <v>1.1395999999999999</v>
      </c>
      <c r="AC524">
        <v>6</v>
      </c>
    </row>
    <row r="525" spans="1:29" x14ac:dyDescent="0.25">
      <c r="A525">
        <v>276078</v>
      </c>
      <c r="B525">
        <v>29</v>
      </c>
      <c r="C525">
        <v>2</v>
      </c>
      <c r="D525" t="s">
        <v>40</v>
      </c>
      <c r="E525" t="s">
        <v>41</v>
      </c>
      <c r="F525">
        <v>0</v>
      </c>
      <c r="G525" t="s">
        <v>137</v>
      </c>
      <c r="H525" t="s">
        <v>43</v>
      </c>
      <c r="I525" t="s">
        <v>122</v>
      </c>
      <c r="J525" t="s">
        <v>150</v>
      </c>
      <c r="K525" t="s">
        <v>89</v>
      </c>
      <c r="L525" t="s">
        <v>40</v>
      </c>
      <c r="M525" t="s">
        <v>40</v>
      </c>
      <c r="N525">
        <v>3.01</v>
      </c>
      <c r="O525">
        <v>5.7</v>
      </c>
      <c r="P525">
        <v>40</v>
      </c>
      <c r="Q525">
        <v>39</v>
      </c>
      <c r="R525">
        <v>135</v>
      </c>
      <c r="S525">
        <v>0.84699999999999898</v>
      </c>
      <c r="T525">
        <v>0.84699999999999898</v>
      </c>
      <c r="U525">
        <v>63.5</v>
      </c>
      <c r="V525">
        <v>58.5</v>
      </c>
      <c r="W525">
        <v>75.5</v>
      </c>
      <c r="X525">
        <v>89</v>
      </c>
      <c r="Y525">
        <v>1.6319999999999999</v>
      </c>
      <c r="Z525">
        <v>1.6479999999999899</v>
      </c>
      <c r="AA525">
        <v>0.79109999999999903</v>
      </c>
      <c r="AB525">
        <v>1.2767499999999901</v>
      </c>
      <c r="AC525">
        <v>40</v>
      </c>
    </row>
    <row r="526" spans="1:29" x14ac:dyDescent="0.25">
      <c r="A526">
        <v>339429</v>
      </c>
      <c r="B526">
        <v>69</v>
      </c>
      <c r="C526">
        <v>2</v>
      </c>
      <c r="D526" t="s">
        <v>40</v>
      </c>
      <c r="E526" t="s">
        <v>40</v>
      </c>
      <c r="F526">
        <v>0</v>
      </c>
      <c r="G526" t="s">
        <v>133</v>
      </c>
      <c r="H526" t="s">
        <v>63</v>
      </c>
      <c r="I526" t="s">
        <v>51</v>
      </c>
      <c r="J526" t="s">
        <v>68</v>
      </c>
      <c r="K526" t="s">
        <v>101</v>
      </c>
      <c r="L526" t="s">
        <v>40</v>
      </c>
      <c r="M526" t="s">
        <v>41</v>
      </c>
      <c r="N526">
        <v>4.1399999999999997</v>
      </c>
      <c r="O526">
        <v>8.4</v>
      </c>
      <c r="P526">
        <v>14</v>
      </c>
      <c r="Q526">
        <v>56</v>
      </c>
      <c r="R526">
        <v>222</v>
      </c>
      <c r="S526">
        <v>0.62949999999999995</v>
      </c>
      <c r="T526">
        <v>0.62949999999999995</v>
      </c>
      <c r="U526">
        <v>62</v>
      </c>
      <c r="V526">
        <v>51</v>
      </c>
      <c r="W526">
        <v>98</v>
      </c>
      <c r="X526">
        <v>93.5</v>
      </c>
      <c r="Y526">
        <v>1.4909999999999799</v>
      </c>
      <c r="Z526">
        <v>1.5469999999999899</v>
      </c>
      <c r="AA526">
        <v>0.72534999999999905</v>
      </c>
      <c r="AB526">
        <v>1.1653500000000001</v>
      </c>
      <c r="AC526">
        <v>14</v>
      </c>
    </row>
    <row r="527" spans="1:29" x14ac:dyDescent="0.25">
      <c r="A527">
        <v>412741</v>
      </c>
      <c r="B527">
        <v>59</v>
      </c>
      <c r="C527">
        <v>2</v>
      </c>
      <c r="D527" t="s">
        <v>40</v>
      </c>
      <c r="E527" t="s">
        <v>40</v>
      </c>
      <c r="F527">
        <v>0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s">
        <v>41</v>
      </c>
      <c r="M527" t="s">
        <v>40</v>
      </c>
      <c r="N527">
        <v>5.74</v>
      </c>
      <c r="O527">
        <v>5.5</v>
      </c>
      <c r="P527">
        <v>14</v>
      </c>
      <c r="Q527">
        <v>62</v>
      </c>
      <c r="R527">
        <v>433</v>
      </c>
      <c r="S527">
        <v>0.67749999999999999</v>
      </c>
      <c r="T527">
        <v>0.67749999999999999</v>
      </c>
      <c r="U527">
        <v>75.5</v>
      </c>
      <c r="V527">
        <v>60</v>
      </c>
      <c r="W527">
        <v>110</v>
      </c>
      <c r="X527">
        <v>104.5</v>
      </c>
      <c r="Y527">
        <v>1.5579999999999901</v>
      </c>
      <c r="Z527">
        <v>1.59499999999999</v>
      </c>
      <c r="AA527">
        <v>1.15245</v>
      </c>
      <c r="AB527">
        <v>1.0345</v>
      </c>
      <c r="AC527">
        <v>14</v>
      </c>
    </row>
    <row r="528" spans="1:29" x14ac:dyDescent="0.25">
      <c r="A528">
        <v>359274</v>
      </c>
      <c r="B528">
        <v>49</v>
      </c>
      <c r="C528">
        <v>1</v>
      </c>
      <c r="D528" t="s">
        <v>41</v>
      </c>
      <c r="E528" t="s">
        <v>41</v>
      </c>
      <c r="F528">
        <v>0</v>
      </c>
      <c r="G528" t="s">
        <v>88</v>
      </c>
      <c r="H528" t="s">
        <v>55</v>
      </c>
      <c r="I528" t="s">
        <v>70</v>
      </c>
      <c r="J528" t="s">
        <v>167</v>
      </c>
      <c r="K528" t="s">
        <v>76</v>
      </c>
      <c r="L528" t="s">
        <v>40</v>
      </c>
      <c r="M528" t="s">
        <v>40</v>
      </c>
      <c r="N528">
        <v>4.08</v>
      </c>
      <c r="O528">
        <v>5.0999999999999996</v>
      </c>
      <c r="P528">
        <v>10</v>
      </c>
      <c r="Q528">
        <v>71</v>
      </c>
      <c r="R528">
        <v>252</v>
      </c>
      <c r="S528">
        <v>0.61250000000000004</v>
      </c>
      <c r="T528">
        <v>0.61250000000000004</v>
      </c>
      <c r="U528">
        <v>66</v>
      </c>
      <c r="V528">
        <v>72</v>
      </c>
      <c r="W528">
        <v>108.5</v>
      </c>
      <c r="X528">
        <v>101</v>
      </c>
      <c r="Y528">
        <v>1.5049999999999999</v>
      </c>
      <c r="Z528">
        <v>1.5545</v>
      </c>
      <c r="AA528">
        <v>0.78305000000000002</v>
      </c>
      <c r="AB528">
        <v>0.985849999999999</v>
      </c>
      <c r="AC528">
        <v>10</v>
      </c>
    </row>
    <row r="529" spans="1:29" x14ac:dyDescent="0.25">
      <c r="A529">
        <v>314947</v>
      </c>
      <c r="B529">
        <v>64</v>
      </c>
      <c r="C529">
        <v>2</v>
      </c>
      <c r="D529" t="s">
        <v>40</v>
      </c>
      <c r="E529" t="s">
        <v>40</v>
      </c>
      <c r="F529">
        <v>0</v>
      </c>
      <c r="G529" t="s">
        <v>87</v>
      </c>
      <c r="H529" t="s">
        <v>95</v>
      </c>
      <c r="I529" t="s">
        <v>55</v>
      </c>
      <c r="J529" t="s">
        <v>135</v>
      </c>
      <c r="K529" t="s">
        <v>80</v>
      </c>
      <c r="L529" t="s">
        <v>41</v>
      </c>
      <c r="M529" t="s">
        <v>40</v>
      </c>
      <c r="N529">
        <v>4.37</v>
      </c>
      <c r="O529">
        <v>4.7</v>
      </c>
      <c r="P529">
        <v>0</v>
      </c>
      <c r="Q529">
        <v>55</v>
      </c>
      <c r="R529">
        <v>277</v>
      </c>
      <c r="S529">
        <v>0.68149999999999999</v>
      </c>
      <c r="T529">
        <v>0.68149999999999999</v>
      </c>
      <c r="U529">
        <v>67</v>
      </c>
      <c r="V529">
        <v>64.5</v>
      </c>
      <c r="W529">
        <v>100</v>
      </c>
      <c r="X529">
        <v>85.5</v>
      </c>
      <c r="Y529">
        <v>1.57299999999999</v>
      </c>
      <c r="Z529">
        <v>1.5914999999999899</v>
      </c>
      <c r="AA529">
        <v>0.81604999999999905</v>
      </c>
      <c r="AB529">
        <v>1.0162</v>
      </c>
      <c r="AC529">
        <v>0</v>
      </c>
    </row>
    <row r="530" spans="1:29" x14ac:dyDescent="0.25">
      <c r="A530">
        <v>411418</v>
      </c>
      <c r="B530">
        <v>70</v>
      </c>
      <c r="C530">
        <v>1</v>
      </c>
      <c r="D530" t="s">
        <v>41</v>
      </c>
      <c r="E530" t="s">
        <v>41</v>
      </c>
      <c r="F530">
        <v>0</v>
      </c>
      <c r="G530" t="s">
        <v>124</v>
      </c>
      <c r="H530" t="s">
        <v>51</v>
      </c>
      <c r="I530" t="s">
        <v>70</v>
      </c>
      <c r="J530" t="s">
        <v>109</v>
      </c>
      <c r="K530" t="s">
        <v>55</v>
      </c>
      <c r="L530" t="s">
        <v>41</v>
      </c>
      <c r="M530" t="s">
        <v>40</v>
      </c>
      <c r="N530">
        <v>4.5599999999999996</v>
      </c>
      <c r="O530">
        <v>4.8</v>
      </c>
      <c r="P530">
        <v>60</v>
      </c>
      <c r="Q530">
        <v>91</v>
      </c>
      <c r="R530">
        <v>340</v>
      </c>
      <c r="S530">
        <v>0.68899999999999995</v>
      </c>
      <c r="T530">
        <v>0.68899999999999995</v>
      </c>
      <c r="U530">
        <v>57</v>
      </c>
      <c r="V530">
        <v>62.5</v>
      </c>
      <c r="W530">
        <v>83.5</v>
      </c>
      <c r="X530">
        <v>102</v>
      </c>
      <c r="Y530">
        <v>1.528</v>
      </c>
      <c r="Z530">
        <v>1.5674999999999999</v>
      </c>
      <c r="AA530">
        <v>1.2282</v>
      </c>
      <c r="AB530">
        <v>0.96050000000000002</v>
      </c>
      <c r="AC530">
        <v>60</v>
      </c>
    </row>
    <row r="531" spans="1:29" x14ac:dyDescent="0.25">
      <c r="A531">
        <v>412743</v>
      </c>
      <c r="B531">
        <v>64</v>
      </c>
      <c r="C531">
        <v>2</v>
      </c>
      <c r="D531" t="s">
        <v>40</v>
      </c>
      <c r="E531" t="s">
        <v>40</v>
      </c>
      <c r="F531">
        <v>0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s">
        <v>41</v>
      </c>
      <c r="M531" t="s">
        <v>40</v>
      </c>
      <c r="N531">
        <v>4.7</v>
      </c>
      <c r="O531">
        <v>5.2</v>
      </c>
      <c r="P531">
        <v>0</v>
      </c>
      <c r="Q531">
        <v>71</v>
      </c>
      <c r="R531">
        <v>586</v>
      </c>
      <c r="S531">
        <v>0.60050000000000003</v>
      </c>
      <c r="T531">
        <v>0.60050000000000003</v>
      </c>
      <c r="U531">
        <v>60</v>
      </c>
      <c r="V531">
        <v>60</v>
      </c>
      <c r="W531">
        <v>102.5</v>
      </c>
      <c r="X531">
        <v>94.5</v>
      </c>
      <c r="Y531">
        <v>1.4249999999999901</v>
      </c>
      <c r="Z531">
        <v>1.516</v>
      </c>
      <c r="AA531">
        <v>0.98554999999999904</v>
      </c>
      <c r="AB531">
        <v>1.26675</v>
      </c>
      <c r="AC531">
        <v>0</v>
      </c>
    </row>
    <row r="532" spans="1:29" x14ac:dyDescent="0.25">
      <c r="A532">
        <v>242584</v>
      </c>
      <c r="B532">
        <v>58</v>
      </c>
      <c r="C532">
        <v>2</v>
      </c>
      <c r="D532" t="s">
        <v>40</v>
      </c>
      <c r="E532" t="s">
        <v>40</v>
      </c>
      <c r="F532">
        <v>0</v>
      </c>
      <c r="G532" t="s">
        <v>143</v>
      </c>
      <c r="H532" t="s">
        <v>165</v>
      </c>
      <c r="I532" t="s">
        <v>51</v>
      </c>
      <c r="J532" t="s">
        <v>162</v>
      </c>
      <c r="K532" t="s">
        <v>121</v>
      </c>
      <c r="L532" t="s">
        <v>40</v>
      </c>
      <c r="M532" t="s">
        <v>41</v>
      </c>
      <c r="N532">
        <v>5.44</v>
      </c>
      <c r="O532">
        <v>5.3</v>
      </c>
      <c r="P532">
        <v>0</v>
      </c>
      <c r="Q532">
        <v>64</v>
      </c>
      <c r="R532">
        <v>271</v>
      </c>
      <c r="S532">
        <v>0.75899999999999901</v>
      </c>
      <c r="T532">
        <v>0.75899999999999901</v>
      </c>
      <c r="U532">
        <v>76</v>
      </c>
      <c r="V532">
        <v>77</v>
      </c>
      <c r="W532">
        <v>102.5</v>
      </c>
      <c r="X532">
        <v>97</v>
      </c>
      <c r="Y532">
        <v>1.5225</v>
      </c>
      <c r="Z532">
        <v>1.496</v>
      </c>
      <c r="AA532">
        <v>1.1013999999999999</v>
      </c>
      <c r="AB532">
        <v>1.2564500000000001</v>
      </c>
      <c r="AC532">
        <v>0</v>
      </c>
    </row>
    <row r="533" spans="1:29" x14ac:dyDescent="0.25">
      <c r="A533">
        <v>243804</v>
      </c>
      <c r="B533">
        <v>75</v>
      </c>
      <c r="C533">
        <v>2</v>
      </c>
      <c r="D533" t="s">
        <v>40</v>
      </c>
      <c r="E533" t="s">
        <v>40</v>
      </c>
      <c r="F533">
        <v>0</v>
      </c>
      <c r="G533" t="s">
        <v>138</v>
      </c>
      <c r="H533" t="s">
        <v>166</v>
      </c>
      <c r="I533" t="s">
        <v>72</v>
      </c>
      <c r="J533" t="s">
        <v>135</v>
      </c>
      <c r="K533" t="s">
        <v>114</v>
      </c>
      <c r="L533" t="s">
        <v>40</v>
      </c>
      <c r="M533" t="s">
        <v>40</v>
      </c>
      <c r="N533">
        <v>4.32</v>
      </c>
      <c r="O533">
        <v>6.9</v>
      </c>
      <c r="P533">
        <v>0</v>
      </c>
      <c r="Q533">
        <v>116</v>
      </c>
      <c r="R533">
        <v>244</v>
      </c>
      <c r="S533">
        <v>0.69849999999999901</v>
      </c>
      <c r="T533">
        <v>0.69849999999999901</v>
      </c>
      <c r="U533">
        <v>57.5</v>
      </c>
      <c r="V533">
        <v>49.5</v>
      </c>
      <c r="W533">
        <v>81.5</v>
      </c>
      <c r="X533">
        <v>82.5</v>
      </c>
      <c r="Y533">
        <v>1.4215</v>
      </c>
      <c r="Z533">
        <v>1.4039999999999999</v>
      </c>
      <c r="AA533">
        <v>1.4232</v>
      </c>
      <c r="AB533">
        <v>1.2584499999999901</v>
      </c>
      <c r="AC533">
        <v>0</v>
      </c>
    </row>
    <row r="534" spans="1:29" x14ac:dyDescent="0.25">
      <c r="A534">
        <v>5018</v>
      </c>
      <c r="B534">
        <v>56</v>
      </c>
      <c r="C534">
        <v>2</v>
      </c>
      <c r="D534" t="s">
        <v>40</v>
      </c>
      <c r="E534" t="s">
        <v>40</v>
      </c>
      <c r="F534">
        <v>0</v>
      </c>
      <c r="G534" t="s">
        <v>87</v>
      </c>
      <c r="H534" t="s">
        <v>96</v>
      </c>
      <c r="I534" t="s">
        <v>76</v>
      </c>
      <c r="J534" t="s">
        <v>133</v>
      </c>
      <c r="K534" t="s">
        <v>108</v>
      </c>
      <c r="L534" t="s">
        <v>40</v>
      </c>
      <c r="M534" t="s">
        <v>40</v>
      </c>
      <c r="N534">
        <v>3.26</v>
      </c>
      <c r="O534">
        <v>5.7</v>
      </c>
      <c r="P534">
        <v>78</v>
      </c>
      <c r="Q534">
        <v>57</v>
      </c>
      <c r="R534">
        <v>364</v>
      </c>
      <c r="S534">
        <v>0.5655</v>
      </c>
      <c r="T534">
        <v>0.5655</v>
      </c>
      <c r="U534">
        <v>56.5</v>
      </c>
      <c r="V534">
        <v>65.5</v>
      </c>
      <c r="W534">
        <v>104</v>
      </c>
      <c r="X534">
        <v>125</v>
      </c>
      <c r="Y534">
        <v>1.5659999999999901</v>
      </c>
      <c r="Z534">
        <v>1.6355</v>
      </c>
      <c r="AA534">
        <v>1.2557</v>
      </c>
      <c r="AB534">
        <v>1.3528500000000001</v>
      </c>
      <c r="AC534">
        <v>78</v>
      </c>
    </row>
    <row r="535" spans="1:29" x14ac:dyDescent="0.25">
      <c r="A535">
        <v>390814</v>
      </c>
      <c r="B535">
        <v>50</v>
      </c>
      <c r="C535">
        <v>2</v>
      </c>
      <c r="D535" t="s">
        <v>41</v>
      </c>
      <c r="E535" t="s">
        <v>40</v>
      </c>
      <c r="F535">
        <v>0</v>
      </c>
      <c r="G535" t="s">
        <v>169</v>
      </c>
      <c r="H535" t="s">
        <v>101</v>
      </c>
      <c r="I535" t="s">
        <v>85</v>
      </c>
      <c r="J535" t="s">
        <v>64</v>
      </c>
      <c r="K535" t="s">
        <v>69</v>
      </c>
      <c r="L535" t="s">
        <v>41</v>
      </c>
      <c r="M535" t="s">
        <v>40</v>
      </c>
      <c r="N535">
        <v>4.37</v>
      </c>
      <c r="O535">
        <v>4.0999999999999996</v>
      </c>
      <c r="P535">
        <v>0</v>
      </c>
      <c r="Q535">
        <v>59</v>
      </c>
      <c r="R535">
        <v>271</v>
      </c>
      <c r="S535">
        <v>0.80449999999999999</v>
      </c>
      <c r="T535">
        <v>0.80449999999999999</v>
      </c>
      <c r="U535">
        <v>66.5</v>
      </c>
      <c r="V535">
        <v>61</v>
      </c>
      <c r="W535">
        <v>82.5</v>
      </c>
      <c r="X535">
        <v>94</v>
      </c>
      <c r="Y535">
        <v>1.5825</v>
      </c>
      <c r="Z535">
        <v>1.6345000000000001</v>
      </c>
      <c r="AA535">
        <v>0.63880000000000003</v>
      </c>
      <c r="AB535">
        <v>1.2045999999999999</v>
      </c>
      <c r="AC535">
        <v>0</v>
      </c>
    </row>
    <row r="536" spans="1:29" x14ac:dyDescent="0.25">
      <c r="A536">
        <v>333002</v>
      </c>
      <c r="B536">
        <v>50</v>
      </c>
      <c r="C536">
        <v>1</v>
      </c>
      <c r="D536" t="s">
        <v>41</v>
      </c>
      <c r="E536" t="s">
        <v>40</v>
      </c>
      <c r="F536">
        <v>0</v>
      </c>
      <c r="G536" t="s">
        <v>104</v>
      </c>
      <c r="H536" t="s">
        <v>148</v>
      </c>
      <c r="I536" t="s">
        <v>51</v>
      </c>
      <c r="J536" t="s">
        <v>135</v>
      </c>
      <c r="K536" t="s">
        <v>80</v>
      </c>
      <c r="L536" t="s">
        <v>40</v>
      </c>
      <c r="M536" t="s">
        <v>40</v>
      </c>
      <c r="N536">
        <v>3.69</v>
      </c>
      <c r="O536">
        <v>5.4</v>
      </c>
      <c r="P536">
        <v>10</v>
      </c>
      <c r="Q536">
        <v>77</v>
      </c>
      <c r="R536">
        <v>438</v>
      </c>
      <c r="S536">
        <v>0.91449999999999998</v>
      </c>
      <c r="T536">
        <v>0.91449999999999998</v>
      </c>
      <c r="U536">
        <v>68.5</v>
      </c>
      <c r="V536">
        <v>58.5</v>
      </c>
      <c r="W536">
        <v>76.5</v>
      </c>
      <c r="X536">
        <v>91.5</v>
      </c>
      <c r="Y536">
        <v>1.6324999999999901</v>
      </c>
      <c r="Z536">
        <v>1.6484999999999901</v>
      </c>
      <c r="AA536">
        <v>1.16035</v>
      </c>
      <c r="AB536">
        <v>1.6570499999999999</v>
      </c>
      <c r="AC536">
        <v>10</v>
      </c>
    </row>
    <row r="537" spans="1:29" x14ac:dyDescent="0.25">
      <c r="A537">
        <v>322876</v>
      </c>
      <c r="B537">
        <v>87</v>
      </c>
      <c r="C537">
        <v>1</v>
      </c>
      <c r="D537" t="s">
        <v>41</v>
      </c>
      <c r="E537" t="s">
        <v>41</v>
      </c>
      <c r="F537">
        <v>0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s">
        <v>41</v>
      </c>
      <c r="M537" t="s">
        <v>40</v>
      </c>
      <c r="N537">
        <v>3.55</v>
      </c>
      <c r="O537">
        <v>6.1</v>
      </c>
      <c r="P537">
        <v>26</v>
      </c>
      <c r="Q537">
        <v>77</v>
      </c>
      <c r="R537">
        <v>264</v>
      </c>
      <c r="S537">
        <v>0.54499999999999904</v>
      </c>
      <c r="T537">
        <v>0.54499999999999904</v>
      </c>
      <c r="U537">
        <v>56</v>
      </c>
      <c r="V537">
        <v>73</v>
      </c>
      <c r="W537">
        <v>99</v>
      </c>
      <c r="X537">
        <v>127</v>
      </c>
      <c r="Y537">
        <v>1.2635000000000001</v>
      </c>
      <c r="Z537">
        <v>1.4350000000000001</v>
      </c>
      <c r="AA537">
        <v>0.82579999999999998</v>
      </c>
      <c r="AB537">
        <v>1.0949</v>
      </c>
      <c r="AC537">
        <v>26</v>
      </c>
    </row>
    <row r="538" spans="1:29" x14ac:dyDescent="0.25">
      <c r="A538">
        <v>306989</v>
      </c>
      <c r="B538">
        <v>73</v>
      </c>
      <c r="C538">
        <v>1</v>
      </c>
      <c r="D538" t="s">
        <v>41</v>
      </c>
      <c r="E538" t="s">
        <v>40</v>
      </c>
      <c r="F538">
        <v>0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s">
        <v>41</v>
      </c>
      <c r="M538" t="s">
        <v>40</v>
      </c>
      <c r="N538">
        <v>3.13</v>
      </c>
      <c r="O538">
        <v>5.0999999999999996</v>
      </c>
      <c r="P538">
        <v>6</v>
      </c>
      <c r="Q538">
        <v>58</v>
      </c>
      <c r="R538">
        <v>290</v>
      </c>
      <c r="S538">
        <v>1.00049999999999</v>
      </c>
      <c r="T538">
        <v>1.00049999999999</v>
      </c>
      <c r="U538">
        <v>75.5</v>
      </c>
      <c r="V538">
        <v>65</v>
      </c>
      <c r="W538">
        <v>83.5</v>
      </c>
      <c r="X538">
        <v>90.5</v>
      </c>
      <c r="Y538">
        <v>1.474</v>
      </c>
      <c r="Z538">
        <v>1.54</v>
      </c>
      <c r="AA538">
        <v>0.81984999999999997</v>
      </c>
      <c r="AB538">
        <v>1.1030500000000001</v>
      </c>
      <c r="AC538">
        <v>6</v>
      </c>
    </row>
    <row r="539" spans="1:29" x14ac:dyDescent="0.25">
      <c r="A539">
        <v>412710</v>
      </c>
      <c r="B539">
        <v>50</v>
      </c>
      <c r="C539">
        <v>1</v>
      </c>
      <c r="D539" t="s">
        <v>41</v>
      </c>
      <c r="E539" t="s">
        <v>41</v>
      </c>
      <c r="F539">
        <v>0</v>
      </c>
      <c r="G539" t="s">
        <v>73</v>
      </c>
      <c r="H539" t="s">
        <v>122</v>
      </c>
      <c r="I539" t="s">
        <v>70</v>
      </c>
      <c r="J539" t="s">
        <v>82</v>
      </c>
      <c r="K539" t="s">
        <v>76</v>
      </c>
      <c r="L539" t="s">
        <v>41</v>
      </c>
      <c r="M539" t="s">
        <v>40</v>
      </c>
      <c r="N539">
        <v>4.6500000000000004</v>
      </c>
      <c r="O539">
        <v>4.7</v>
      </c>
      <c r="P539">
        <v>2</v>
      </c>
      <c r="Q539">
        <v>75</v>
      </c>
      <c r="R539">
        <v>324</v>
      </c>
      <c r="S539">
        <v>0.63700000000000001</v>
      </c>
      <c r="T539">
        <v>0.63700000000000001</v>
      </c>
      <c r="U539">
        <v>64</v>
      </c>
      <c r="V539">
        <v>67</v>
      </c>
      <c r="W539">
        <v>103</v>
      </c>
      <c r="X539">
        <v>107.5</v>
      </c>
      <c r="Y539">
        <v>1.6299999999999899</v>
      </c>
      <c r="Z539">
        <v>1.6139999999999901</v>
      </c>
      <c r="AA539">
        <v>2.5442999999999998</v>
      </c>
      <c r="AB539">
        <v>1.36175</v>
      </c>
      <c r="AC539">
        <v>2</v>
      </c>
    </row>
    <row r="540" spans="1:29" x14ac:dyDescent="0.25">
      <c r="A540">
        <v>264250</v>
      </c>
      <c r="B540">
        <v>77</v>
      </c>
      <c r="C540">
        <v>2</v>
      </c>
      <c r="D540" t="s">
        <v>40</v>
      </c>
      <c r="E540" t="s">
        <v>41</v>
      </c>
      <c r="F540">
        <v>0</v>
      </c>
      <c r="G540" t="s">
        <v>87</v>
      </c>
      <c r="H540" t="s">
        <v>121</v>
      </c>
      <c r="I540" t="s">
        <v>55</v>
      </c>
      <c r="J540" t="s">
        <v>157</v>
      </c>
      <c r="K540" t="s">
        <v>130</v>
      </c>
      <c r="L540" t="s">
        <v>41</v>
      </c>
      <c r="M540" t="s">
        <v>41</v>
      </c>
      <c r="N540">
        <v>4.29</v>
      </c>
      <c r="O540">
        <v>6.9</v>
      </c>
      <c r="P540">
        <v>11</v>
      </c>
      <c r="Q540">
        <v>77</v>
      </c>
      <c r="R540">
        <v>320</v>
      </c>
      <c r="S540">
        <v>0</v>
      </c>
      <c r="T540">
        <v>0</v>
      </c>
      <c r="U540">
        <v>0</v>
      </c>
      <c r="V540">
        <v>0</v>
      </c>
      <c r="W540">
        <v>62</v>
      </c>
      <c r="X540">
        <v>38</v>
      </c>
      <c r="Y540">
        <v>0.89849999999999997</v>
      </c>
      <c r="Z540">
        <v>1.06449999999999</v>
      </c>
      <c r="AA540">
        <v>0.55769999999999997</v>
      </c>
      <c r="AB540">
        <v>0.63484999999999903</v>
      </c>
      <c r="AC540">
        <v>11</v>
      </c>
    </row>
    <row r="541" spans="1:29" x14ac:dyDescent="0.25">
      <c r="A541">
        <v>71844</v>
      </c>
      <c r="B541">
        <v>68</v>
      </c>
      <c r="C541">
        <v>2</v>
      </c>
      <c r="D541" t="s">
        <v>40</v>
      </c>
      <c r="E541" t="s">
        <v>40</v>
      </c>
      <c r="F541">
        <v>0</v>
      </c>
      <c r="G541" t="s">
        <v>133</v>
      </c>
      <c r="H541" t="s">
        <v>80</v>
      </c>
      <c r="I541" t="s">
        <v>72</v>
      </c>
      <c r="J541" t="s">
        <v>50</v>
      </c>
      <c r="K541" t="s">
        <v>114</v>
      </c>
      <c r="L541" t="s">
        <v>41</v>
      </c>
      <c r="M541" t="s">
        <v>40</v>
      </c>
      <c r="N541">
        <v>3.54</v>
      </c>
      <c r="O541">
        <v>6</v>
      </c>
      <c r="P541">
        <v>82</v>
      </c>
      <c r="Q541">
        <v>80</v>
      </c>
      <c r="R541">
        <v>341</v>
      </c>
      <c r="S541">
        <v>0.70299999999999996</v>
      </c>
      <c r="T541">
        <v>0.70299999999999996</v>
      </c>
      <c r="U541">
        <v>68.5</v>
      </c>
      <c r="V541">
        <v>64</v>
      </c>
      <c r="W541">
        <v>98</v>
      </c>
      <c r="X541">
        <v>72</v>
      </c>
      <c r="Y541">
        <v>1.5149999999999899</v>
      </c>
      <c r="Z541">
        <v>1.5169999999999899</v>
      </c>
      <c r="AA541">
        <v>0.81825000000000003</v>
      </c>
      <c r="AB541">
        <v>1.0163500000000001</v>
      </c>
      <c r="AC541">
        <v>82</v>
      </c>
    </row>
    <row r="542" spans="1:29" x14ac:dyDescent="0.25">
      <c r="A542">
        <v>412880</v>
      </c>
      <c r="B542">
        <v>54</v>
      </c>
      <c r="C542">
        <v>1</v>
      </c>
      <c r="D542" t="s">
        <v>40</v>
      </c>
      <c r="E542" t="s">
        <v>41</v>
      </c>
      <c r="F542">
        <v>0</v>
      </c>
      <c r="G542" t="s">
        <v>137</v>
      </c>
      <c r="H542" t="s">
        <v>80</v>
      </c>
      <c r="I542" t="s">
        <v>55</v>
      </c>
      <c r="J542" t="s">
        <v>64</v>
      </c>
      <c r="K542" t="s">
        <v>86</v>
      </c>
      <c r="L542" t="s">
        <v>41</v>
      </c>
      <c r="M542" t="s">
        <v>40</v>
      </c>
      <c r="N542">
        <v>3.95</v>
      </c>
      <c r="O542">
        <v>4.9000000000000004</v>
      </c>
      <c r="P542">
        <v>0</v>
      </c>
      <c r="Q542">
        <v>74</v>
      </c>
      <c r="R542">
        <v>387</v>
      </c>
      <c r="S542">
        <v>0.64199999999999902</v>
      </c>
      <c r="T542">
        <v>0.64199999999999902</v>
      </c>
      <c r="U542">
        <v>49</v>
      </c>
      <c r="V542">
        <v>47.5</v>
      </c>
      <c r="W542">
        <v>77.5</v>
      </c>
      <c r="X542">
        <v>82.5</v>
      </c>
      <c r="Y542">
        <v>1.59899999999999</v>
      </c>
      <c r="Z542">
        <v>1.621</v>
      </c>
      <c r="AA542">
        <v>1.29915</v>
      </c>
      <c r="AB542">
        <v>1.45235</v>
      </c>
      <c r="AC542">
        <v>0</v>
      </c>
    </row>
    <row r="543" spans="1:29" x14ac:dyDescent="0.25">
      <c r="A543">
        <v>383781</v>
      </c>
      <c r="B543">
        <v>73</v>
      </c>
      <c r="C543">
        <v>2</v>
      </c>
      <c r="D543" t="s">
        <v>41</v>
      </c>
      <c r="E543" t="s">
        <v>40</v>
      </c>
      <c r="F543">
        <v>0</v>
      </c>
      <c r="G543" t="s">
        <v>133</v>
      </c>
      <c r="H543" t="s">
        <v>101</v>
      </c>
      <c r="I543" t="s">
        <v>55</v>
      </c>
      <c r="J543" t="s">
        <v>56</v>
      </c>
      <c r="K543" t="s">
        <v>154</v>
      </c>
      <c r="L543" t="s">
        <v>41</v>
      </c>
      <c r="M543" t="s">
        <v>41</v>
      </c>
      <c r="N543">
        <v>2.7</v>
      </c>
      <c r="O543">
        <v>8.4</v>
      </c>
      <c r="P543">
        <v>38</v>
      </c>
      <c r="Q543">
        <v>56</v>
      </c>
      <c r="R543">
        <v>154</v>
      </c>
      <c r="S543">
        <v>0.59099999999999997</v>
      </c>
      <c r="T543">
        <v>0.59099999999999997</v>
      </c>
      <c r="U543">
        <v>72</v>
      </c>
      <c r="V543">
        <v>83</v>
      </c>
      <c r="W543">
        <v>125</v>
      </c>
      <c r="X543">
        <v>128.5</v>
      </c>
      <c r="Y543">
        <v>1.40099999999999</v>
      </c>
      <c r="Z543">
        <v>1.4749999999999901</v>
      </c>
      <c r="AA543">
        <v>1.7544499999999901</v>
      </c>
      <c r="AB543">
        <v>1.6496999999999999</v>
      </c>
      <c r="AC543">
        <v>38</v>
      </c>
    </row>
    <row r="544" spans="1:29" x14ac:dyDescent="0.25">
      <c r="A544">
        <v>201046</v>
      </c>
      <c r="B544">
        <v>63</v>
      </c>
      <c r="C544">
        <v>1</v>
      </c>
      <c r="D544" t="s">
        <v>41</v>
      </c>
      <c r="E544" t="s">
        <v>40</v>
      </c>
      <c r="F544">
        <v>0</v>
      </c>
      <c r="G544" t="s">
        <v>53</v>
      </c>
      <c r="H544" t="s">
        <v>92</v>
      </c>
      <c r="I544" t="s">
        <v>51</v>
      </c>
      <c r="J544" t="s">
        <v>132</v>
      </c>
      <c r="K544" t="s">
        <v>43</v>
      </c>
      <c r="L544" t="s">
        <v>41</v>
      </c>
      <c r="M544" t="s">
        <v>41</v>
      </c>
      <c r="N544">
        <v>4.6100000000000003</v>
      </c>
      <c r="O544">
        <v>6.6</v>
      </c>
      <c r="P544">
        <v>0</v>
      </c>
      <c r="Q544">
        <v>39</v>
      </c>
      <c r="R544">
        <v>488</v>
      </c>
      <c r="S544">
        <v>0.76100000000000001</v>
      </c>
      <c r="T544">
        <v>0.76100000000000001</v>
      </c>
      <c r="U544">
        <v>62</v>
      </c>
      <c r="V544">
        <v>58.5</v>
      </c>
      <c r="W544">
        <v>81.5</v>
      </c>
      <c r="X544">
        <v>81</v>
      </c>
      <c r="Y544">
        <v>1.5165</v>
      </c>
      <c r="Z544">
        <v>1.5885</v>
      </c>
      <c r="AA544">
        <v>1.6414</v>
      </c>
      <c r="AB544">
        <v>1.5265499999999901</v>
      </c>
      <c r="AC544">
        <v>0</v>
      </c>
    </row>
    <row r="545" spans="1:29" x14ac:dyDescent="0.25">
      <c r="A545">
        <v>393928</v>
      </c>
      <c r="B545">
        <v>57</v>
      </c>
      <c r="C545">
        <v>1</v>
      </c>
      <c r="D545" t="s">
        <v>41</v>
      </c>
      <c r="E545" t="s">
        <v>41</v>
      </c>
      <c r="F545">
        <v>0</v>
      </c>
      <c r="G545" t="s">
        <v>126</v>
      </c>
      <c r="H545" t="s">
        <v>84</v>
      </c>
      <c r="I545" t="s">
        <v>51</v>
      </c>
      <c r="J545" t="s">
        <v>123</v>
      </c>
      <c r="K545" t="s">
        <v>43</v>
      </c>
      <c r="L545" t="s">
        <v>41</v>
      </c>
      <c r="M545" t="s">
        <v>41</v>
      </c>
      <c r="N545">
        <v>4.0199999999999996</v>
      </c>
      <c r="O545">
        <v>7.2</v>
      </c>
      <c r="P545">
        <v>84</v>
      </c>
      <c r="Q545">
        <v>81</v>
      </c>
      <c r="R545">
        <v>281</v>
      </c>
      <c r="S545">
        <v>0.72550000000000003</v>
      </c>
      <c r="T545">
        <v>0.72550000000000003</v>
      </c>
      <c r="U545">
        <v>62.5</v>
      </c>
      <c r="V545">
        <v>43</v>
      </c>
      <c r="W545">
        <v>86</v>
      </c>
      <c r="X545">
        <v>82.5</v>
      </c>
      <c r="Y545">
        <v>1.5825</v>
      </c>
      <c r="Z545">
        <v>1.6524999999999901</v>
      </c>
      <c r="AA545">
        <v>2.3574000000000002</v>
      </c>
      <c r="AB545">
        <v>1.8778999999999999</v>
      </c>
      <c r="AC545">
        <v>84</v>
      </c>
    </row>
    <row r="546" spans="1:29" x14ac:dyDescent="0.25">
      <c r="A546">
        <v>412747</v>
      </c>
      <c r="B546">
        <v>48</v>
      </c>
      <c r="C546">
        <v>1</v>
      </c>
      <c r="D546" t="s">
        <v>41</v>
      </c>
      <c r="E546" t="s">
        <v>40</v>
      </c>
      <c r="F546">
        <v>0</v>
      </c>
      <c r="G546" t="s">
        <v>57</v>
      </c>
      <c r="H546" t="s">
        <v>72</v>
      </c>
      <c r="I546" t="s">
        <v>51</v>
      </c>
      <c r="J546" t="s">
        <v>106</v>
      </c>
      <c r="K546" t="s">
        <v>72</v>
      </c>
      <c r="L546" t="s">
        <v>41</v>
      </c>
      <c r="M546" t="s">
        <v>41</v>
      </c>
      <c r="N546">
        <v>3.66</v>
      </c>
      <c r="O546">
        <v>6.1</v>
      </c>
      <c r="P546">
        <v>10</v>
      </c>
      <c r="Q546">
        <v>77</v>
      </c>
      <c r="R546">
        <v>447</v>
      </c>
      <c r="S546">
        <v>0.70399999999999996</v>
      </c>
      <c r="T546">
        <v>0.70399999999999996</v>
      </c>
      <c r="U546">
        <v>69.5</v>
      </c>
      <c r="V546">
        <v>53</v>
      </c>
      <c r="W546">
        <v>98.5</v>
      </c>
      <c r="X546">
        <v>74.5</v>
      </c>
      <c r="Y546">
        <v>1.5169999999999999</v>
      </c>
      <c r="Z546">
        <v>1.5489999999999999</v>
      </c>
      <c r="AA546">
        <v>0.70225000000000004</v>
      </c>
      <c r="AB546">
        <v>1.7263999999999999</v>
      </c>
      <c r="AC546">
        <v>10</v>
      </c>
    </row>
    <row r="547" spans="1:29" x14ac:dyDescent="0.25">
      <c r="A547">
        <v>412695</v>
      </c>
      <c r="B547">
        <v>68</v>
      </c>
      <c r="C547">
        <v>1</v>
      </c>
      <c r="D547" t="s">
        <v>41</v>
      </c>
      <c r="E547" t="s">
        <v>41</v>
      </c>
      <c r="F547">
        <v>0</v>
      </c>
      <c r="G547" t="s">
        <v>88</v>
      </c>
      <c r="H547" t="s">
        <v>49</v>
      </c>
      <c r="I547" t="s">
        <v>55</v>
      </c>
      <c r="J547" t="s">
        <v>102</v>
      </c>
      <c r="K547" t="s">
        <v>194</v>
      </c>
      <c r="L547" t="s">
        <v>41</v>
      </c>
      <c r="M547" t="s">
        <v>40</v>
      </c>
      <c r="N547" t="e">
        <v>#N/A</v>
      </c>
      <c r="O547" t="e">
        <v>#N/A</v>
      </c>
      <c r="P547">
        <v>20</v>
      </c>
      <c r="Q547">
        <v>61</v>
      </c>
      <c r="R547">
        <v>104</v>
      </c>
      <c r="S547">
        <v>0.66700000000000004</v>
      </c>
      <c r="T547">
        <v>0.66700000000000004</v>
      </c>
      <c r="U547">
        <v>78.5</v>
      </c>
      <c r="V547">
        <v>63.5</v>
      </c>
      <c r="W547">
        <v>119</v>
      </c>
      <c r="X547">
        <v>110.5</v>
      </c>
      <c r="Y547">
        <v>1.492</v>
      </c>
      <c r="Z547">
        <v>1.60249999999999</v>
      </c>
      <c r="AA547">
        <v>1.1306499999999999</v>
      </c>
      <c r="AB547">
        <v>1.1879999999999999</v>
      </c>
      <c r="AC547">
        <v>20</v>
      </c>
    </row>
    <row r="548" spans="1:29" x14ac:dyDescent="0.25">
      <c r="A548">
        <v>412719</v>
      </c>
      <c r="B548">
        <v>58</v>
      </c>
      <c r="C548">
        <v>1</v>
      </c>
      <c r="D548" t="s">
        <v>41</v>
      </c>
      <c r="E548" t="s">
        <v>41</v>
      </c>
      <c r="F548">
        <v>0</v>
      </c>
      <c r="G548" t="s">
        <v>195</v>
      </c>
      <c r="H548" t="s">
        <v>81</v>
      </c>
      <c r="I548" t="s">
        <v>83</v>
      </c>
      <c r="J548" t="s">
        <v>78</v>
      </c>
      <c r="K548" t="s">
        <v>83</v>
      </c>
      <c r="L548" t="s">
        <v>41</v>
      </c>
      <c r="M548" t="s">
        <v>41</v>
      </c>
      <c r="N548">
        <v>4.0199999999999996</v>
      </c>
      <c r="O548">
        <v>7.1</v>
      </c>
      <c r="P548">
        <v>4</v>
      </c>
      <c r="Q548">
        <v>73</v>
      </c>
      <c r="R548">
        <v>405</v>
      </c>
      <c r="S548">
        <v>0.5665</v>
      </c>
      <c r="T548">
        <v>0.5665</v>
      </c>
      <c r="U548">
        <v>49</v>
      </c>
      <c r="V548">
        <v>50</v>
      </c>
      <c r="W548">
        <v>87</v>
      </c>
      <c r="X548">
        <v>87.5</v>
      </c>
      <c r="Y548">
        <v>1.5845</v>
      </c>
      <c r="Z548">
        <v>1.62549999999999</v>
      </c>
      <c r="AA548">
        <v>1.0401</v>
      </c>
      <c r="AB548">
        <v>1.4000999999999999</v>
      </c>
      <c r="AC548">
        <v>4</v>
      </c>
    </row>
    <row r="549" spans="1:29" x14ac:dyDescent="0.25">
      <c r="A549">
        <v>76673</v>
      </c>
      <c r="B549">
        <v>64</v>
      </c>
      <c r="C549">
        <v>2</v>
      </c>
      <c r="D549" t="s">
        <v>40</v>
      </c>
      <c r="E549" t="s">
        <v>40</v>
      </c>
      <c r="F549">
        <v>0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s">
        <v>40</v>
      </c>
      <c r="M549" t="s">
        <v>41</v>
      </c>
      <c r="N549">
        <v>7.85</v>
      </c>
      <c r="O549">
        <v>6.3</v>
      </c>
      <c r="P549">
        <v>0</v>
      </c>
      <c r="Q549">
        <v>57</v>
      </c>
      <c r="R549">
        <v>281</v>
      </c>
      <c r="S549">
        <v>0.85450000000000004</v>
      </c>
      <c r="T549">
        <v>0.85450000000000004</v>
      </c>
      <c r="U549">
        <v>56.5</v>
      </c>
      <c r="V549">
        <v>55</v>
      </c>
      <c r="W549">
        <v>67.5</v>
      </c>
      <c r="X549">
        <v>79</v>
      </c>
      <c r="Y549">
        <v>1.3859999999999999</v>
      </c>
      <c r="Z549">
        <v>1.456</v>
      </c>
      <c r="AA549">
        <v>0.64300000000000002</v>
      </c>
      <c r="AB549">
        <v>0.8901</v>
      </c>
      <c r="AC549">
        <v>0</v>
      </c>
    </row>
    <row r="550" spans="1:29" x14ac:dyDescent="0.25">
      <c r="A550">
        <v>381654</v>
      </c>
      <c r="B550">
        <v>53</v>
      </c>
      <c r="C550">
        <v>1</v>
      </c>
      <c r="D550" t="s">
        <v>41</v>
      </c>
      <c r="E550" t="s">
        <v>41</v>
      </c>
      <c r="F550">
        <v>0</v>
      </c>
      <c r="G550" t="s">
        <v>156</v>
      </c>
      <c r="H550" t="s">
        <v>81</v>
      </c>
      <c r="I550" t="s">
        <v>51</v>
      </c>
      <c r="J550" t="s">
        <v>147</v>
      </c>
      <c r="K550" t="s">
        <v>72</v>
      </c>
      <c r="L550" t="s">
        <v>41</v>
      </c>
      <c r="M550" t="s">
        <v>41</v>
      </c>
      <c r="N550">
        <v>4.41</v>
      </c>
      <c r="O550">
        <v>17.8</v>
      </c>
      <c r="P550">
        <v>188</v>
      </c>
      <c r="Q550">
        <v>62</v>
      </c>
      <c r="R550">
        <v>298</v>
      </c>
      <c r="S550">
        <v>0</v>
      </c>
      <c r="T550">
        <v>0</v>
      </c>
      <c r="U550">
        <v>49</v>
      </c>
      <c r="V550">
        <v>78</v>
      </c>
      <c r="W550">
        <v>0</v>
      </c>
      <c r="X550">
        <v>105</v>
      </c>
      <c r="Y550">
        <v>1.3879999999999999</v>
      </c>
      <c r="Z550">
        <v>1.4409999999999901</v>
      </c>
      <c r="AA550">
        <v>0.7429</v>
      </c>
      <c r="AB550">
        <v>0.98089999999999999</v>
      </c>
      <c r="AC550">
        <v>188</v>
      </c>
    </row>
    <row r="551" spans="1:29" x14ac:dyDescent="0.25">
      <c r="A551">
        <v>321102</v>
      </c>
      <c r="B551">
        <v>62</v>
      </c>
      <c r="C551">
        <v>1</v>
      </c>
      <c r="D551" t="s">
        <v>41</v>
      </c>
      <c r="E551" t="s">
        <v>40</v>
      </c>
      <c r="F551">
        <v>0</v>
      </c>
      <c r="G551" t="s">
        <v>91</v>
      </c>
      <c r="H551" t="s">
        <v>72</v>
      </c>
      <c r="I551" t="s">
        <v>83</v>
      </c>
      <c r="J551" t="s">
        <v>109</v>
      </c>
      <c r="K551" t="s">
        <v>55</v>
      </c>
      <c r="L551" t="s">
        <v>40</v>
      </c>
      <c r="M551" t="s">
        <v>40</v>
      </c>
      <c r="N551">
        <v>3.88</v>
      </c>
      <c r="O551">
        <v>9.3000000000000007</v>
      </c>
      <c r="P551">
        <v>96</v>
      </c>
      <c r="Q551">
        <v>72</v>
      </c>
      <c r="R551">
        <v>280</v>
      </c>
      <c r="S551">
        <v>0.66599999999999904</v>
      </c>
      <c r="T551">
        <v>0.66599999999999904</v>
      </c>
      <c r="U551">
        <v>64</v>
      </c>
      <c r="V551">
        <v>64</v>
      </c>
      <c r="W551">
        <v>96</v>
      </c>
      <c r="X551">
        <v>98</v>
      </c>
      <c r="Y551">
        <v>1.1585000000000001</v>
      </c>
      <c r="Z551">
        <v>1.3805000000000001</v>
      </c>
      <c r="AA551">
        <v>0.58035000000000003</v>
      </c>
      <c r="AB551">
        <v>1.2899499999999899</v>
      </c>
      <c r="AC551">
        <v>96</v>
      </c>
    </row>
    <row r="552" spans="1:29" x14ac:dyDescent="0.25">
      <c r="A552">
        <v>349276</v>
      </c>
      <c r="B552">
        <v>77</v>
      </c>
      <c r="C552">
        <v>1</v>
      </c>
      <c r="D552" t="s">
        <v>41</v>
      </c>
      <c r="E552" t="s">
        <v>41</v>
      </c>
      <c r="F552">
        <v>0</v>
      </c>
      <c r="G552" t="s">
        <v>88</v>
      </c>
      <c r="H552" t="s">
        <v>43</v>
      </c>
      <c r="I552" t="s">
        <v>108</v>
      </c>
      <c r="J552" t="s">
        <v>116</v>
      </c>
      <c r="K552" t="s">
        <v>58</v>
      </c>
      <c r="L552" t="s">
        <v>41</v>
      </c>
      <c r="M552" t="s">
        <v>40</v>
      </c>
      <c r="N552">
        <v>4.2699999999999996</v>
      </c>
      <c r="O552">
        <v>5.7</v>
      </c>
      <c r="P552">
        <v>0</v>
      </c>
      <c r="Q552">
        <v>70</v>
      </c>
      <c r="R552">
        <v>628</v>
      </c>
      <c r="S552">
        <v>0.78600000000000003</v>
      </c>
      <c r="T552">
        <v>0.78600000000000003</v>
      </c>
      <c r="U552">
        <v>70</v>
      </c>
      <c r="V552">
        <v>48.5</v>
      </c>
      <c r="W552">
        <v>88.5</v>
      </c>
      <c r="X552">
        <v>71.5</v>
      </c>
      <c r="Y552">
        <v>1.44</v>
      </c>
      <c r="Z552">
        <v>1.5165</v>
      </c>
      <c r="AA552">
        <v>1.64785</v>
      </c>
      <c r="AB552">
        <v>2.05165</v>
      </c>
      <c r="AC552">
        <v>0</v>
      </c>
    </row>
    <row r="553" spans="1:29" x14ac:dyDescent="0.25">
      <c r="A553">
        <v>412769</v>
      </c>
      <c r="B553">
        <v>48</v>
      </c>
      <c r="C553">
        <v>1</v>
      </c>
      <c r="D553" t="s">
        <v>41</v>
      </c>
      <c r="E553" t="s">
        <v>41</v>
      </c>
      <c r="F553">
        <v>0</v>
      </c>
      <c r="G553" t="s">
        <v>156</v>
      </c>
      <c r="H553" t="s">
        <v>72</v>
      </c>
      <c r="I553" t="s">
        <v>63</v>
      </c>
      <c r="J553" t="s">
        <v>59</v>
      </c>
      <c r="K553" t="s">
        <v>130</v>
      </c>
      <c r="L553" t="s">
        <v>41</v>
      </c>
      <c r="M553" t="s">
        <v>40</v>
      </c>
      <c r="N553">
        <v>5.28</v>
      </c>
      <c r="O553">
        <v>4.5</v>
      </c>
      <c r="P553">
        <v>6</v>
      </c>
      <c r="Q553">
        <v>58</v>
      </c>
      <c r="R553">
        <v>285</v>
      </c>
      <c r="S553">
        <v>0.69950000000000001</v>
      </c>
      <c r="T553">
        <v>0.69950000000000001</v>
      </c>
      <c r="U553">
        <v>68</v>
      </c>
      <c r="V553">
        <v>67</v>
      </c>
      <c r="W553">
        <v>103.5</v>
      </c>
      <c r="X553">
        <v>87</v>
      </c>
      <c r="Y553">
        <v>1.5434999999999901</v>
      </c>
      <c r="Z553">
        <v>1.5509999999999999</v>
      </c>
      <c r="AA553">
        <v>0.76544999999999996</v>
      </c>
      <c r="AB553">
        <v>1.03105</v>
      </c>
      <c r="AC553">
        <v>6</v>
      </c>
    </row>
    <row r="554" spans="1:29" x14ac:dyDescent="0.25">
      <c r="A554">
        <v>412523</v>
      </c>
      <c r="B554">
        <v>63</v>
      </c>
      <c r="C554">
        <v>1</v>
      </c>
      <c r="D554" t="s">
        <v>41</v>
      </c>
      <c r="E554" t="s">
        <v>40</v>
      </c>
      <c r="F554">
        <v>0</v>
      </c>
      <c r="G554" t="s">
        <v>88</v>
      </c>
      <c r="H554" t="s">
        <v>74</v>
      </c>
      <c r="I554" t="s">
        <v>183</v>
      </c>
      <c r="J554" t="s">
        <v>129</v>
      </c>
      <c r="K554" t="s">
        <v>114</v>
      </c>
      <c r="L554" t="s">
        <v>40</v>
      </c>
      <c r="M554" t="s">
        <v>41</v>
      </c>
      <c r="N554">
        <v>4.21</v>
      </c>
      <c r="O554">
        <v>7</v>
      </c>
      <c r="P554">
        <v>134</v>
      </c>
      <c r="Q554">
        <v>74</v>
      </c>
      <c r="R554">
        <v>269</v>
      </c>
      <c r="S554">
        <v>0.65149999999999997</v>
      </c>
      <c r="T554">
        <v>0.65149999999999997</v>
      </c>
      <c r="U554">
        <v>71</v>
      </c>
      <c r="V554">
        <v>68</v>
      </c>
      <c r="W554">
        <v>109</v>
      </c>
      <c r="X554">
        <v>110</v>
      </c>
      <c r="Y554">
        <v>1.5394999999999901</v>
      </c>
      <c r="Z554">
        <v>1.6425000000000001</v>
      </c>
      <c r="AA554">
        <v>1.0323</v>
      </c>
      <c r="AB554">
        <v>1.8709499999999999</v>
      </c>
      <c r="AC554">
        <v>134</v>
      </c>
    </row>
    <row r="555" spans="1:29" x14ac:dyDescent="0.25">
      <c r="A555">
        <v>412720</v>
      </c>
      <c r="B555">
        <v>56</v>
      </c>
      <c r="C555">
        <v>1</v>
      </c>
      <c r="D555" t="s">
        <v>41</v>
      </c>
      <c r="E555" t="s">
        <v>41</v>
      </c>
      <c r="F555">
        <v>0</v>
      </c>
      <c r="G555" t="s">
        <v>57</v>
      </c>
      <c r="H555" t="s">
        <v>74</v>
      </c>
      <c r="I555" t="s">
        <v>72</v>
      </c>
      <c r="J555" t="s">
        <v>149</v>
      </c>
      <c r="K555" t="s">
        <v>76</v>
      </c>
      <c r="L555" t="s">
        <v>41</v>
      </c>
      <c r="M555" t="s">
        <v>40</v>
      </c>
      <c r="N555">
        <v>5.51</v>
      </c>
      <c r="O555">
        <v>4.9000000000000004</v>
      </c>
      <c r="P555">
        <v>30</v>
      </c>
      <c r="Q555">
        <v>75</v>
      </c>
      <c r="R555">
        <v>359</v>
      </c>
      <c r="S555">
        <v>0.55149999999999999</v>
      </c>
      <c r="T555">
        <v>0.55149999999999999</v>
      </c>
      <c r="U555">
        <v>67</v>
      </c>
      <c r="V555">
        <v>59</v>
      </c>
      <c r="W555">
        <v>122.5</v>
      </c>
      <c r="X555">
        <v>106</v>
      </c>
      <c r="Y555">
        <v>1.5325</v>
      </c>
      <c r="Z555">
        <v>1.5854999999999899</v>
      </c>
      <c r="AA555">
        <v>0.7208</v>
      </c>
      <c r="AB555">
        <v>1.6094499999999901</v>
      </c>
      <c r="AC555">
        <v>30</v>
      </c>
    </row>
    <row r="556" spans="1:29" x14ac:dyDescent="0.25">
      <c r="A556">
        <v>101593</v>
      </c>
      <c r="B556">
        <v>48</v>
      </c>
      <c r="C556">
        <v>2</v>
      </c>
      <c r="D556" t="s">
        <v>40</v>
      </c>
      <c r="E556" t="s">
        <v>40</v>
      </c>
      <c r="F556">
        <v>0</v>
      </c>
      <c r="G556" t="s">
        <v>143</v>
      </c>
      <c r="H556" t="s">
        <v>112</v>
      </c>
      <c r="I556" t="s">
        <v>51</v>
      </c>
      <c r="J556" t="s">
        <v>90</v>
      </c>
      <c r="K556" t="s">
        <v>69</v>
      </c>
      <c r="L556" t="s">
        <v>40</v>
      </c>
      <c r="M556" t="s">
        <v>40</v>
      </c>
      <c r="N556">
        <v>3.14</v>
      </c>
      <c r="O556">
        <v>5.3</v>
      </c>
      <c r="P556">
        <v>6</v>
      </c>
      <c r="Q556">
        <v>49</v>
      </c>
      <c r="R556">
        <v>352</v>
      </c>
      <c r="S556">
        <v>0.66399999999999904</v>
      </c>
      <c r="T556">
        <v>0.66399999999999904</v>
      </c>
      <c r="U556">
        <v>54</v>
      </c>
      <c r="V556">
        <v>52</v>
      </c>
      <c r="W556">
        <v>80.5</v>
      </c>
      <c r="X556">
        <v>87.5</v>
      </c>
      <c r="Y556">
        <v>1.6134999999999999</v>
      </c>
      <c r="Z556">
        <v>1.6345000000000001</v>
      </c>
      <c r="AA556">
        <v>0.68459999999999999</v>
      </c>
      <c r="AB556">
        <v>1.59385</v>
      </c>
      <c r="AC556">
        <v>6</v>
      </c>
    </row>
    <row r="557" spans="1:29" x14ac:dyDescent="0.25">
      <c r="A557">
        <v>382938</v>
      </c>
      <c r="B557">
        <v>71</v>
      </c>
      <c r="C557">
        <v>2</v>
      </c>
      <c r="D557" t="s">
        <v>41</v>
      </c>
      <c r="E557" t="s">
        <v>40</v>
      </c>
      <c r="F557">
        <v>0</v>
      </c>
      <c r="G557" t="s">
        <v>61</v>
      </c>
      <c r="H557" t="s">
        <v>70</v>
      </c>
      <c r="I557" t="s">
        <v>70</v>
      </c>
      <c r="J557" t="s">
        <v>135</v>
      </c>
      <c r="K557" t="s">
        <v>44</v>
      </c>
      <c r="L557" t="s">
        <v>41</v>
      </c>
      <c r="M557" t="s">
        <v>40</v>
      </c>
      <c r="N557">
        <v>3.78</v>
      </c>
      <c r="O557">
        <v>5.2</v>
      </c>
      <c r="P557">
        <v>6</v>
      </c>
      <c r="Q557">
        <v>56</v>
      </c>
      <c r="R557">
        <v>609</v>
      </c>
      <c r="S557">
        <v>0.67100000000000004</v>
      </c>
      <c r="T557">
        <v>0.67100000000000004</v>
      </c>
      <c r="U557">
        <v>60.5</v>
      </c>
      <c r="V557">
        <v>48.5</v>
      </c>
      <c r="W557">
        <v>89.5</v>
      </c>
      <c r="X557">
        <v>87</v>
      </c>
      <c r="Y557">
        <v>1.5225</v>
      </c>
      <c r="Z557">
        <v>1.552</v>
      </c>
      <c r="AA557">
        <v>0.60614999999999997</v>
      </c>
      <c r="AB557">
        <v>1.20485</v>
      </c>
      <c r="AC557">
        <v>6</v>
      </c>
    </row>
    <row r="558" spans="1:29" x14ac:dyDescent="0.25">
      <c r="A558">
        <v>124197</v>
      </c>
      <c r="B558">
        <v>69</v>
      </c>
      <c r="C558">
        <v>2</v>
      </c>
      <c r="D558" t="s">
        <v>40</v>
      </c>
      <c r="E558" t="s">
        <v>40</v>
      </c>
      <c r="F558">
        <v>0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s">
        <v>41</v>
      </c>
      <c r="M558" t="s">
        <v>41</v>
      </c>
      <c r="N558">
        <v>3.4</v>
      </c>
      <c r="O558">
        <v>8.1999999999999993</v>
      </c>
      <c r="P558">
        <v>10</v>
      </c>
      <c r="Q558">
        <v>55</v>
      </c>
      <c r="R558">
        <v>358</v>
      </c>
      <c r="S558">
        <v>0.61099999999999999</v>
      </c>
      <c r="T558">
        <v>0.61099999999999999</v>
      </c>
      <c r="U558">
        <v>55.5</v>
      </c>
      <c r="V558">
        <v>49</v>
      </c>
      <c r="W558">
        <v>92.5</v>
      </c>
      <c r="X558">
        <v>70</v>
      </c>
      <c r="Y558">
        <v>1.2955000000000001</v>
      </c>
      <c r="Z558">
        <v>1.363</v>
      </c>
      <c r="AA558">
        <v>0.46829999999999999</v>
      </c>
      <c r="AB558">
        <v>0.95469999999999999</v>
      </c>
      <c r="AC558">
        <v>10</v>
      </c>
    </row>
    <row r="559" spans="1:29" x14ac:dyDescent="0.25">
      <c r="A559">
        <v>145437</v>
      </c>
      <c r="B559">
        <v>65</v>
      </c>
      <c r="C559">
        <v>2</v>
      </c>
      <c r="D559" t="s">
        <v>40</v>
      </c>
      <c r="E559" t="s">
        <v>40</v>
      </c>
      <c r="F559">
        <v>0</v>
      </c>
      <c r="G559" t="s">
        <v>107</v>
      </c>
      <c r="H559" t="s">
        <v>80</v>
      </c>
      <c r="I559" t="s">
        <v>51</v>
      </c>
      <c r="J559" t="s">
        <v>59</v>
      </c>
      <c r="K559" t="s">
        <v>76</v>
      </c>
      <c r="L559" t="s">
        <v>41</v>
      </c>
      <c r="M559" t="s">
        <v>40</v>
      </c>
      <c r="N559">
        <v>4.4800000000000004</v>
      </c>
      <c r="O559">
        <v>6.6</v>
      </c>
      <c r="P559">
        <v>10</v>
      </c>
      <c r="Q559">
        <v>47</v>
      </c>
      <c r="R559">
        <v>330</v>
      </c>
      <c r="S559">
        <v>0.66549999999999998</v>
      </c>
      <c r="T559">
        <v>0.66549999999999998</v>
      </c>
      <c r="U559">
        <v>63</v>
      </c>
      <c r="V559">
        <v>51.5</v>
      </c>
      <c r="W559">
        <v>95</v>
      </c>
      <c r="X559">
        <v>107.5</v>
      </c>
      <c r="Y559">
        <v>1.4795</v>
      </c>
      <c r="Z559">
        <v>1.575</v>
      </c>
      <c r="AA559">
        <v>0.81884999999999997</v>
      </c>
      <c r="AB559">
        <v>1.46225</v>
      </c>
      <c r="AC559">
        <v>10</v>
      </c>
    </row>
    <row r="560" spans="1:29" x14ac:dyDescent="0.25">
      <c r="A560">
        <v>412521</v>
      </c>
      <c r="B560">
        <v>81</v>
      </c>
      <c r="C560">
        <v>2</v>
      </c>
      <c r="D560" t="s">
        <v>40</v>
      </c>
      <c r="E560" t="s">
        <v>41</v>
      </c>
      <c r="F560">
        <v>0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s">
        <v>41</v>
      </c>
      <c r="M560" t="s">
        <v>40</v>
      </c>
      <c r="N560">
        <v>5.54</v>
      </c>
      <c r="O560">
        <v>5.2</v>
      </c>
      <c r="P560">
        <v>40</v>
      </c>
      <c r="Q560">
        <v>65</v>
      </c>
      <c r="R560">
        <v>390</v>
      </c>
      <c r="S560">
        <v>0.73550000000000004</v>
      </c>
      <c r="T560">
        <v>0.73550000000000004</v>
      </c>
      <c r="U560">
        <v>66.5</v>
      </c>
      <c r="V560">
        <v>65</v>
      </c>
      <c r="W560">
        <v>91</v>
      </c>
      <c r="X560">
        <v>120</v>
      </c>
      <c r="Y560">
        <v>1.1919999999999999</v>
      </c>
      <c r="Z560">
        <v>1.399</v>
      </c>
      <c r="AA560">
        <v>0.62085000000000001</v>
      </c>
      <c r="AB560">
        <v>1.0744</v>
      </c>
      <c r="AC560">
        <v>40</v>
      </c>
    </row>
    <row r="561" spans="1:29" x14ac:dyDescent="0.25">
      <c r="A561">
        <v>288799</v>
      </c>
      <c r="B561">
        <v>67</v>
      </c>
      <c r="C561">
        <v>1</v>
      </c>
      <c r="D561" t="s">
        <v>41</v>
      </c>
      <c r="E561" t="s">
        <v>41</v>
      </c>
      <c r="F561">
        <v>0</v>
      </c>
      <c r="G561" t="s">
        <v>100</v>
      </c>
      <c r="H561" t="s">
        <v>43</v>
      </c>
      <c r="I561" t="s">
        <v>114</v>
      </c>
      <c r="J561" t="s">
        <v>152</v>
      </c>
      <c r="K561" t="s">
        <v>101</v>
      </c>
      <c r="L561" t="s">
        <v>41</v>
      </c>
      <c r="M561" t="s">
        <v>41</v>
      </c>
      <c r="N561">
        <v>3.22</v>
      </c>
      <c r="O561">
        <v>7.3</v>
      </c>
      <c r="P561">
        <v>52</v>
      </c>
      <c r="Q561">
        <v>104</v>
      </c>
      <c r="R561">
        <v>441</v>
      </c>
      <c r="S561">
        <v>0.47899999999999898</v>
      </c>
      <c r="T561">
        <v>0.47899999999999898</v>
      </c>
      <c r="U561">
        <v>40</v>
      </c>
      <c r="V561">
        <v>50</v>
      </c>
      <c r="W561">
        <v>84.5</v>
      </c>
      <c r="X561">
        <v>91</v>
      </c>
      <c r="Y561">
        <v>1.4870000000000001</v>
      </c>
      <c r="Z561">
        <v>1.5739999999999901</v>
      </c>
      <c r="AA561">
        <v>1.21455</v>
      </c>
      <c r="AB561">
        <v>1.3389</v>
      </c>
      <c r="AC561">
        <v>52</v>
      </c>
    </row>
    <row r="562" spans="1:29" x14ac:dyDescent="0.25">
      <c r="A562">
        <v>373141</v>
      </c>
      <c r="B562">
        <v>65</v>
      </c>
      <c r="C562">
        <v>1</v>
      </c>
      <c r="D562" t="s">
        <v>41</v>
      </c>
      <c r="E562" t="s">
        <v>41</v>
      </c>
      <c r="F562">
        <v>0</v>
      </c>
      <c r="G562" t="s">
        <v>88</v>
      </c>
      <c r="H562" t="s">
        <v>43</v>
      </c>
      <c r="I562" t="s">
        <v>70</v>
      </c>
      <c r="J562" t="s">
        <v>175</v>
      </c>
      <c r="K562" t="s">
        <v>60</v>
      </c>
      <c r="L562" t="s">
        <v>41</v>
      </c>
      <c r="M562" t="s">
        <v>41</v>
      </c>
      <c r="N562">
        <v>3.12</v>
      </c>
      <c r="O562">
        <v>7</v>
      </c>
      <c r="P562">
        <v>64</v>
      </c>
      <c r="Q562">
        <v>68</v>
      </c>
      <c r="R562">
        <v>252</v>
      </c>
      <c r="S562">
        <v>0.629</v>
      </c>
      <c r="T562">
        <v>0.629</v>
      </c>
      <c r="U562">
        <v>39</v>
      </c>
      <c r="V562">
        <v>45.5</v>
      </c>
      <c r="W562">
        <v>61</v>
      </c>
      <c r="X562">
        <v>60</v>
      </c>
      <c r="Y562">
        <v>1.4975000000000001</v>
      </c>
      <c r="Z562">
        <v>1.5720000000000001</v>
      </c>
      <c r="AA562">
        <v>0.75614999999999999</v>
      </c>
      <c r="AB562">
        <v>1.284</v>
      </c>
      <c r="AC562">
        <v>64</v>
      </c>
    </row>
    <row r="563" spans="1:29" x14ac:dyDescent="0.25">
      <c r="A563">
        <v>151494</v>
      </c>
      <c r="B563">
        <v>69</v>
      </c>
      <c r="C563">
        <v>2</v>
      </c>
      <c r="D563" t="s">
        <v>40</v>
      </c>
      <c r="E563" t="s">
        <v>40</v>
      </c>
      <c r="F563">
        <v>0</v>
      </c>
      <c r="G563" t="s">
        <v>87</v>
      </c>
      <c r="H563" t="s">
        <v>101</v>
      </c>
      <c r="I563" t="s">
        <v>43</v>
      </c>
      <c r="J563" t="s">
        <v>184</v>
      </c>
      <c r="K563" t="s">
        <v>122</v>
      </c>
      <c r="L563" t="s">
        <v>41</v>
      </c>
      <c r="M563" t="s">
        <v>40</v>
      </c>
      <c r="N563">
        <v>4.6500000000000004</v>
      </c>
      <c r="O563">
        <v>6</v>
      </c>
      <c r="P563">
        <v>0</v>
      </c>
      <c r="Q563">
        <v>57</v>
      </c>
      <c r="R563">
        <v>250</v>
      </c>
      <c r="S563">
        <v>0.77099999999999902</v>
      </c>
      <c r="T563">
        <v>0.77099999999999902</v>
      </c>
      <c r="U563">
        <v>54</v>
      </c>
      <c r="V563">
        <v>58</v>
      </c>
      <c r="W563">
        <v>65</v>
      </c>
      <c r="X563">
        <v>82</v>
      </c>
      <c r="Y563">
        <v>1.1835</v>
      </c>
      <c r="Z563">
        <v>1.2875000000000001</v>
      </c>
      <c r="AA563">
        <v>0.79015000000000002</v>
      </c>
      <c r="AB563">
        <v>0.80049999999999999</v>
      </c>
      <c r="AC563">
        <v>0</v>
      </c>
    </row>
    <row r="564" spans="1:29" x14ac:dyDescent="0.25">
      <c r="A564">
        <v>412590</v>
      </c>
      <c r="B564">
        <v>69</v>
      </c>
      <c r="C564">
        <v>1</v>
      </c>
      <c r="D564" t="s">
        <v>41</v>
      </c>
      <c r="E564" t="s">
        <v>40</v>
      </c>
      <c r="F564">
        <v>0</v>
      </c>
      <c r="G564" t="s">
        <v>73</v>
      </c>
      <c r="H564" t="s">
        <v>43</v>
      </c>
      <c r="I564" t="s">
        <v>72</v>
      </c>
      <c r="J564" t="s">
        <v>61</v>
      </c>
      <c r="K564" t="s">
        <v>60</v>
      </c>
      <c r="L564" t="s">
        <v>41</v>
      </c>
      <c r="M564" t="s">
        <v>41</v>
      </c>
      <c r="N564">
        <v>3.73</v>
      </c>
      <c r="O564">
        <v>5.7</v>
      </c>
      <c r="P564">
        <v>0</v>
      </c>
      <c r="Q564">
        <v>86</v>
      </c>
      <c r="R564">
        <v>337</v>
      </c>
      <c r="S564">
        <v>0.815499999999999</v>
      </c>
      <c r="T564">
        <v>0.815499999999999</v>
      </c>
      <c r="U564">
        <v>63</v>
      </c>
      <c r="V564">
        <v>58.5</v>
      </c>
      <c r="W564">
        <v>78.5</v>
      </c>
      <c r="X564">
        <v>96</v>
      </c>
      <c r="Y564">
        <v>1.5234999999999901</v>
      </c>
      <c r="Z564">
        <v>1.5415000000000001</v>
      </c>
      <c r="AA564">
        <v>0.87814999999999999</v>
      </c>
      <c r="AB564">
        <v>1.27565</v>
      </c>
      <c r="AC564">
        <v>0</v>
      </c>
    </row>
    <row r="565" spans="1:29" x14ac:dyDescent="0.25">
      <c r="A565">
        <v>412799</v>
      </c>
      <c r="B565">
        <v>59</v>
      </c>
      <c r="C565">
        <v>1</v>
      </c>
      <c r="D565" t="s">
        <v>40</v>
      </c>
      <c r="E565" t="s">
        <v>40</v>
      </c>
      <c r="F565">
        <v>0</v>
      </c>
      <c r="G565" t="s">
        <v>88</v>
      </c>
      <c r="H565" t="s">
        <v>85</v>
      </c>
      <c r="I565" t="s">
        <v>51</v>
      </c>
      <c r="J565" t="s">
        <v>118</v>
      </c>
      <c r="K565" t="s">
        <v>51</v>
      </c>
      <c r="L565" t="s">
        <v>41</v>
      </c>
      <c r="M565" t="s">
        <v>41</v>
      </c>
      <c r="N565">
        <v>2.93</v>
      </c>
      <c r="O565">
        <v>6.6</v>
      </c>
      <c r="P565">
        <v>12</v>
      </c>
      <c r="Q565">
        <v>106</v>
      </c>
      <c r="R565">
        <v>405</v>
      </c>
      <c r="S565">
        <v>0.72649999999999904</v>
      </c>
      <c r="T565">
        <v>0.72649999999999904</v>
      </c>
      <c r="U565">
        <v>62</v>
      </c>
      <c r="V565">
        <v>59.5</v>
      </c>
      <c r="W565">
        <v>85.5</v>
      </c>
      <c r="X565">
        <v>75.5</v>
      </c>
      <c r="Y565">
        <v>1.595</v>
      </c>
      <c r="Z565">
        <v>1.6274999999999999</v>
      </c>
      <c r="AA565">
        <v>1.0145</v>
      </c>
      <c r="AB565">
        <v>1.22695</v>
      </c>
      <c r="AC565">
        <v>12</v>
      </c>
    </row>
    <row r="566" spans="1:29" x14ac:dyDescent="0.25">
      <c r="A566">
        <v>412175</v>
      </c>
      <c r="B566">
        <v>52</v>
      </c>
      <c r="C566">
        <v>1</v>
      </c>
      <c r="D566" t="s">
        <v>41</v>
      </c>
      <c r="E566" t="s">
        <v>40</v>
      </c>
      <c r="F566">
        <v>0</v>
      </c>
      <c r="G566" t="s">
        <v>87</v>
      </c>
      <c r="H566" t="e">
        <v>#N/A</v>
      </c>
      <c r="I566" t="s">
        <v>70</v>
      </c>
      <c r="J566" t="s">
        <v>147</v>
      </c>
      <c r="K566" t="s">
        <v>121</v>
      </c>
      <c r="L566" t="s">
        <v>41</v>
      </c>
      <c r="M566" t="s">
        <v>40</v>
      </c>
      <c r="N566">
        <v>4.3899999999999997</v>
      </c>
      <c r="O566">
        <v>6.8</v>
      </c>
      <c r="P566">
        <v>104</v>
      </c>
      <c r="Q566">
        <v>103</v>
      </c>
      <c r="R566">
        <v>534</v>
      </c>
      <c r="S566">
        <v>0.54249999999999998</v>
      </c>
      <c r="T566">
        <v>0.54249999999999998</v>
      </c>
      <c r="U566">
        <v>62</v>
      </c>
      <c r="V566">
        <v>53.5</v>
      </c>
      <c r="W566">
        <v>115.5</v>
      </c>
      <c r="X566">
        <v>123.5</v>
      </c>
      <c r="Y566">
        <v>1.5979999999999901</v>
      </c>
      <c r="Z566">
        <v>1.6564999999999901</v>
      </c>
      <c r="AA566">
        <v>1.13195</v>
      </c>
      <c r="AB566">
        <v>1.6242000000000001</v>
      </c>
      <c r="AC566">
        <v>104</v>
      </c>
    </row>
    <row r="567" spans="1:29" x14ac:dyDescent="0.25">
      <c r="A567">
        <v>412660</v>
      </c>
      <c r="B567">
        <v>51</v>
      </c>
      <c r="C567">
        <v>1</v>
      </c>
      <c r="D567" t="s">
        <v>40</v>
      </c>
      <c r="E567" t="s">
        <v>41</v>
      </c>
      <c r="F567">
        <v>0</v>
      </c>
      <c r="G567" t="s">
        <v>124</v>
      </c>
      <c r="H567" t="s">
        <v>55</v>
      </c>
      <c r="I567" t="s">
        <v>70</v>
      </c>
      <c r="J567" t="s">
        <v>136</v>
      </c>
      <c r="K567" t="s">
        <v>69</v>
      </c>
      <c r="L567" t="s">
        <v>40</v>
      </c>
      <c r="M567" t="s">
        <v>41</v>
      </c>
      <c r="N567">
        <v>4.3099999999999996</v>
      </c>
      <c r="O567">
        <v>5.0999999999999996</v>
      </c>
      <c r="P567">
        <v>48</v>
      </c>
      <c r="Q567">
        <v>88</v>
      </c>
      <c r="R567">
        <v>385</v>
      </c>
      <c r="S567">
        <v>0.65549999999999897</v>
      </c>
      <c r="T567">
        <v>0.65549999999999897</v>
      </c>
      <c r="U567">
        <v>56</v>
      </c>
      <c r="V567">
        <v>61.5</v>
      </c>
      <c r="W567">
        <v>87</v>
      </c>
      <c r="X567">
        <v>87</v>
      </c>
      <c r="Y567">
        <v>1.5449999999999999</v>
      </c>
      <c r="Z567">
        <v>1.63749999999999</v>
      </c>
      <c r="AA567">
        <v>0.87814999999999999</v>
      </c>
      <c r="AB567">
        <v>1.35625</v>
      </c>
      <c r="AC567">
        <v>48</v>
      </c>
    </row>
    <row r="568" spans="1:29" x14ac:dyDescent="0.25">
      <c r="A568">
        <v>269956</v>
      </c>
      <c r="B568">
        <v>75</v>
      </c>
      <c r="C568">
        <v>2</v>
      </c>
      <c r="D568" t="s">
        <v>40</v>
      </c>
      <c r="E568" t="s">
        <v>40</v>
      </c>
      <c r="F568">
        <v>0</v>
      </c>
      <c r="G568" t="s">
        <v>133</v>
      </c>
      <c r="H568" t="s">
        <v>62</v>
      </c>
      <c r="I568" t="s">
        <v>55</v>
      </c>
      <c r="J568" t="s">
        <v>155</v>
      </c>
      <c r="K568" t="s">
        <v>85</v>
      </c>
      <c r="L568" t="s">
        <v>41</v>
      </c>
      <c r="M568" t="s">
        <v>40</v>
      </c>
      <c r="N568">
        <v>4.12</v>
      </c>
      <c r="O568">
        <v>5.4</v>
      </c>
      <c r="P568">
        <v>8</v>
      </c>
      <c r="Q568">
        <v>57</v>
      </c>
      <c r="R568">
        <v>216</v>
      </c>
      <c r="S568">
        <v>0.75849999999999895</v>
      </c>
      <c r="T568">
        <v>0.75849999999999895</v>
      </c>
      <c r="U568">
        <v>67</v>
      </c>
      <c r="V568">
        <v>64.5</v>
      </c>
      <c r="W568">
        <v>89</v>
      </c>
      <c r="X568">
        <v>97.5</v>
      </c>
      <c r="Y568">
        <v>1.4810000000000001</v>
      </c>
      <c r="Z568">
        <v>1.5455000000000001</v>
      </c>
      <c r="AA568">
        <v>0.62729999999999997</v>
      </c>
      <c r="AB568">
        <v>1.1327499999999999</v>
      </c>
      <c r="AC568">
        <v>8</v>
      </c>
    </row>
    <row r="569" spans="1:29" x14ac:dyDescent="0.25">
      <c r="A569">
        <v>412296</v>
      </c>
      <c r="B569">
        <v>55</v>
      </c>
      <c r="C569">
        <v>1</v>
      </c>
      <c r="D569" t="s">
        <v>40</v>
      </c>
      <c r="E569" t="s">
        <v>40</v>
      </c>
      <c r="F569">
        <v>0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s">
        <v>41</v>
      </c>
      <c r="M569" t="s">
        <v>40</v>
      </c>
      <c r="N569">
        <v>2.81</v>
      </c>
      <c r="O569">
        <v>5.8</v>
      </c>
      <c r="P569">
        <v>26</v>
      </c>
      <c r="Q569">
        <v>71</v>
      </c>
      <c r="R569">
        <v>292</v>
      </c>
      <c r="S569">
        <v>0.64899999999999902</v>
      </c>
      <c r="T569">
        <v>0.64899999999999902</v>
      </c>
      <c r="U569">
        <v>74</v>
      </c>
      <c r="V569">
        <v>63</v>
      </c>
      <c r="W569">
        <v>114.5</v>
      </c>
      <c r="X569">
        <v>116</v>
      </c>
      <c r="Y569">
        <v>1.4935</v>
      </c>
      <c r="Z569">
        <v>1.5914999999999999</v>
      </c>
      <c r="AA569">
        <v>1.8181499999999999</v>
      </c>
      <c r="AB569">
        <v>1.4704999999999999</v>
      </c>
      <c r="AC569">
        <v>26</v>
      </c>
    </row>
    <row r="570" spans="1:29" x14ac:dyDescent="0.25">
      <c r="A570">
        <v>275098</v>
      </c>
      <c r="B570">
        <v>67</v>
      </c>
      <c r="C570">
        <v>1</v>
      </c>
      <c r="D570" t="s">
        <v>40</v>
      </c>
      <c r="E570" t="s">
        <v>41</v>
      </c>
      <c r="F570">
        <v>0</v>
      </c>
      <c r="G570" t="s">
        <v>88</v>
      </c>
      <c r="H570" t="s">
        <v>44</v>
      </c>
      <c r="I570" t="s">
        <v>83</v>
      </c>
      <c r="J570" t="s">
        <v>82</v>
      </c>
      <c r="K570" t="s">
        <v>80</v>
      </c>
      <c r="L570" t="s">
        <v>41</v>
      </c>
      <c r="M570" t="s">
        <v>41</v>
      </c>
      <c r="N570">
        <v>4.03</v>
      </c>
      <c r="O570">
        <v>6.6</v>
      </c>
      <c r="P570">
        <v>16</v>
      </c>
      <c r="Q570">
        <v>73</v>
      </c>
      <c r="R570">
        <v>383</v>
      </c>
      <c r="S570">
        <v>0.62349999999999905</v>
      </c>
      <c r="T570">
        <v>0.62349999999999905</v>
      </c>
      <c r="U570">
        <v>52</v>
      </c>
      <c r="V570">
        <v>57</v>
      </c>
      <c r="W570">
        <v>84.5</v>
      </c>
      <c r="X570">
        <v>104.5</v>
      </c>
      <c r="Y570">
        <v>1.5694999999999999</v>
      </c>
      <c r="Z570">
        <v>1.5954999999999999</v>
      </c>
      <c r="AA570">
        <v>1.0991500000000001</v>
      </c>
      <c r="AB570">
        <v>1.2062999999999999</v>
      </c>
      <c r="AC570">
        <v>16</v>
      </c>
    </row>
    <row r="571" spans="1:29" x14ac:dyDescent="0.25">
      <c r="A571">
        <v>412519</v>
      </c>
      <c r="B571">
        <v>68</v>
      </c>
      <c r="C571">
        <v>1</v>
      </c>
      <c r="D571" t="s">
        <v>41</v>
      </c>
      <c r="E571" t="s">
        <v>41</v>
      </c>
      <c r="F571">
        <v>0</v>
      </c>
      <c r="G571" t="e">
        <v>#N/A</v>
      </c>
      <c r="H571" t="e">
        <v>#N/A</v>
      </c>
      <c r="I571" t="s">
        <v>55</v>
      </c>
      <c r="J571" t="e">
        <v>#N/A</v>
      </c>
      <c r="K571" t="e">
        <v>#N/A</v>
      </c>
      <c r="L571" t="s">
        <v>40</v>
      </c>
      <c r="M571" t="s">
        <v>41</v>
      </c>
      <c r="N571">
        <v>3.12</v>
      </c>
      <c r="O571">
        <v>6.8</v>
      </c>
      <c r="P571">
        <v>18</v>
      </c>
      <c r="Q571">
        <v>72</v>
      </c>
      <c r="R571">
        <v>191</v>
      </c>
      <c r="S571">
        <v>0.66449999999999998</v>
      </c>
      <c r="T571">
        <v>0.66449999999999998</v>
      </c>
      <c r="U571">
        <v>65</v>
      </c>
      <c r="V571">
        <v>54.5</v>
      </c>
      <c r="W571">
        <v>97.5</v>
      </c>
      <c r="X571">
        <v>103</v>
      </c>
      <c r="Y571">
        <v>1.5514999999999901</v>
      </c>
      <c r="Z571">
        <v>1.56449999999999</v>
      </c>
      <c r="AA571">
        <v>0.70355000000000001</v>
      </c>
      <c r="AB571">
        <v>2.3248499999999899</v>
      </c>
      <c r="AC571">
        <v>18</v>
      </c>
    </row>
    <row r="572" spans="1:29" x14ac:dyDescent="0.25">
      <c r="A572">
        <v>225760</v>
      </c>
      <c r="B572">
        <v>59</v>
      </c>
      <c r="C572">
        <v>1</v>
      </c>
      <c r="D572" t="s">
        <v>40</v>
      </c>
      <c r="E572" t="s">
        <v>40</v>
      </c>
      <c r="F572">
        <v>0</v>
      </c>
      <c r="G572" t="s">
        <v>88</v>
      </c>
      <c r="H572" t="s">
        <v>43</v>
      </c>
      <c r="I572" t="s">
        <v>55</v>
      </c>
      <c r="J572" t="s">
        <v>126</v>
      </c>
      <c r="K572" t="s">
        <v>115</v>
      </c>
      <c r="L572" t="s">
        <v>40</v>
      </c>
      <c r="M572" t="s">
        <v>40</v>
      </c>
      <c r="N572">
        <v>3.3</v>
      </c>
      <c r="O572">
        <v>6.3</v>
      </c>
      <c r="P572">
        <v>12</v>
      </c>
      <c r="Q572">
        <v>69</v>
      </c>
      <c r="R572">
        <v>294</v>
      </c>
      <c r="S572">
        <v>0</v>
      </c>
      <c r="T572">
        <v>0</v>
      </c>
      <c r="U572">
        <v>0</v>
      </c>
      <c r="V572">
        <v>0</v>
      </c>
      <c r="W572">
        <v>78</v>
      </c>
      <c r="X572">
        <v>79</v>
      </c>
      <c r="Y572">
        <v>1.0349999999999999</v>
      </c>
      <c r="Z572">
        <v>1.3119999999999901</v>
      </c>
      <c r="AA572">
        <v>0.68859999999999999</v>
      </c>
      <c r="AB572">
        <v>1.1395999999999999</v>
      </c>
      <c r="AC572">
        <v>12</v>
      </c>
    </row>
    <row r="573" spans="1:29" x14ac:dyDescent="0.25">
      <c r="A573">
        <v>412559</v>
      </c>
      <c r="B573">
        <v>52</v>
      </c>
      <c r="C573">
        <v>1</v>
      </c>
      <c r="D573" t="s">
        <v>40</v>
      </c>
      <c r="E573" t="s">
        <v>41</v>
      </c>
      <c r="F573">
        <v>0</v>
      </c>
      <c r="G573" t="e">
        <v>#N/A</v>
      </c>
      <c r="H573" t="e">
        <v>#N/A</v>
      </c>
      <c r="I573" t="s">
        <v>51</v>
      </c>
      <c r="J573" t="e">
        <v>#N/A</v>
      </c>
      <c r="K573" t="e">
        <v>#N/A</v>
      </c>
      <c r="L573" t="s">
        <v>40</v>
      </c>
      <c r="M573" t="s">
        <v>41</v>
      </c>
      <c r="N573">
        <v>3.33</v>
      </c>
      <c r="O573">
        <v>12.3</v>
      </c>
      <c r="P573">
        <v>48</v>
      </c>
      <c r="Q573">
        <v>77</v>
      </c>
      <c r="R573">
        <v>273</v>
      </c>
      <c r="S573">
        <v>0.73399999999999999</v>
      </c>
      <c r="T573">
        <v>0.73399999999999999</v>
      </c>
      <c r="U573">
        <v>62</v>
      </c>
      <c r="V573">
        <v>0</v>
      </c>
      <c r="W573">
        <v>85</v>
      </c>
      <c r="X573">
        <v>0</v>
      </c>
      <c r="Y573">
        <v>0.96</v>
      </c>
      <c r="Z573">
        <v>1.2009999999999901</v>
      </c>
      <c r="AA573">
        <v>0.38299999999999901</v>
      </c>
      <c r="AB573">
        <v>0.82989999999999997</v>
      </c>
      <c r="AC573">
        <v>48</v>
      </c>
    </row>
    <row r="574" spans="1:29" x14ac:dyDescent="0.25">
      <c r="A574">
        <v>157915</v>
      </c>
      <c r="B574">
        <v>50</v>
      </c>
      <c r="C574">
        <v>1</v>
      </c>
      <c r="D574" t="s">
        <v>41</v>
      </c>
      <c r="E574" t="s">
        <v>41</v>
      </c>
      <c r="F574">
        <v>0</v>
      </c>
      <c r="G574" t="s">
        <v>57</v>
      </c>
      <c r="H574" t="s">
        <v>49</v>
      </c>
      <c r="I574" t="s">
        <v>85</v>
      </c>
      <c r="J574" t="s">
        <v>133</v>
      </c>
      <c r="K574" t="s">
        <v>72</v>
      </c>
      <c r="L574" t="s">
        <v>41</v>
      </c>
      <c r="M574" t="s">
        <v>40</v>
      </c>
      <c r="N574">
        <v>4.0199999999999996</v>
      </c>
      <c r="O574">
        <v>4.8</v>
      </c>
      <c r="P574">
        <v>4</v>
      </c>
      <c r="Q574">
        <v>56</v>
      </c>
      <c r="R574">
        <v>390</v>
      </c>
      <c r="S574">
        <v>0.71899999999999897</v>
      </c>
      <c r="T574">
        <v>0.71899999999999897</v>
      </c>
      <c r="U574">
        <v>60.5</v>
      </c>
      <c r="V574">
        <v>43.5</v>
      </c>
      <c r="W574">
        <v>84</v>
      </c>
      <c r="X574">
        <v>86</v>
      </c>
      <c r="Y574">
        <v>1.591</v>
      </c>
      <c r="Z574">
        <v>1.6224999999999901</v>
      </c>
      <c r="AA574">
        <v>0.78699999999999903</v>
      </c>
      <c r="AB574">
        <v>1.34815</v>
      </c>
      <c r="AC574">
        <v>4</v>
      </c>
    </row>
    <row r="575" spans="1:29" x14ac:dyDescent="0.25">
      <c r="A575">
        <v>114427</v>
      </c>
      <c r="B575">
        <v>59</v>
      </c>
      <c r="C575">
        <v>1</v>
      </c>
      <c r="D575" t="s">
        <v>41</v>
      </c>
      <c r="E575" t="s">
        <v>41</v>
      </c>
      <c r="F575">
        <v>0</v>
      </c>
      <c r="G575" t="s">
        <v>110</v>
      </c>
      <c r="H575" t="s">
        <v>43</v>
      </c>
      <c r="I575" t="s">
        <v>51</v>
      </c>
      <c r="J575" t="s">
        <v>171</v>
      </c>
      <c r="K575" t="s">
        <v>95</v>
      </c>
      <c r="L575" t="s">
        <v>40</v>
      </c>
      <c r="M575" t="s">
        <v>41</v>
      </c>
      <c r="N575">
        <v>2.2999999999999998</v>
      </c>
      <c r="O575">
        <v>5.3</v>
      </c>
      <c r="P575">
        <v>26</v>
      </c>
      <c r="Q575">
        <v>85</v>
      </c>
      <c r="R575">
        <v>342</v>
      </c>
      <c r="S575">
        <v>0.62549999999999994</v>
      </c>
      <c r="T575">
        <v>0.62549999999999994</v>
      </c>
      <c r="U575">
        <v>55.5</v>
      </c>
      <c r="V575">
        <v>57.5</v>
      </c>
      <c r="W575">
        <v>92</v>
      </c>
      <c r="X575">
        <v>94</v>
      </c>
      <c r="Y575">
        <v>1.6379999999999999</v>
      </c>
      <c r="Z575">
        <v>1.66499999999999</v>
      </c>
      <c r="AA575">
        <v>0.79720000000000002</v>
      </c>
      <c r="AB575">
        <v>1.6792499999999999</v>
      </c>
      <c r="AC575">
        <v>26</v>
      </c>
    </row>
    <row r="576" spans="1:29" x14ac:dyDescent="0.25">
      <c r="A576">
        <v>288994</v>
      </c>
      <c r="B576">
        <v>69</v>
      </c>
      <c r="C576">
        <v>1</v>
      </c>
      <c r="D576" t="s">
        <v>41</v>
      </c>
      <c r="E576" t="s">
        <v>41</v>
      </c>
      <c r="F576">
        <v>0</v>
      </c>
      <c r="G576" t="s">
        <v>91</v>
      </c>
      <c r="H576" t="s">
        <v>72</v>
      </c>
      <c r="I576" t="s">
        <v>55</v>
      </c>
      <c r="J576" t="s">
        <v>118</v>
      </c>
      <c r="K576" t="s">
        <v>70</v>
      </c>
      <c r="L576" t="s">
        <v>40</v>
      </c>
      <c r="M576" t="s">
        <v>41</v>
      </c>
      <c r="N576">
        <v>2.94</v>
      </c>
      <c r="O576">
        <v>6.2</v>
      </c>
      <c r="P576">
        <v>40</v>
      </c>
      <c r="Q576">
        <v>73</v>
      </c>
      <c r="R576">
        <v>254</v>
      </c>
      <c r="S576">
        <v>0.751999999999999</v>
      </c>
      <c r="T576">
        <v>0.751999999999999</v>
      </c>
      <c r="U576">
        <v>65</v>
      </c>
      <c r="V576">
        <v>50</v>
      </c>
      <c r="W576">
        <v>86.5</v>
      </c>
      <c r="X576">
        <v>70</v>
      </c>
      <c r="Y576">
        <v>1.5625</v>
      </c>
      <c r="Z576">
        <v>1.5814999999999899</v>
      </c>
      <c r="AA576">
        <v>0.85085</v>
      </c>
      <c r="AB576">
        <v>1.11605</v>
      </c>
      <c r="AC576">
        <v>40</v>
      </c>
    </row>
    <row r="577" spans="1:29" x14ac:dyDescent="0.25">
      <c r="A577">
        <v>297676</v>
      </c>
      <c r="B577">
        <v>57</v>
      </c>
      <c r="C577">
        <v>1</v>
      </c>
      <c r="D577" t="s">
        <v>41</v>
      </c>
      <c r="E577" t="s">
        <v>41</v>
      </c>
      <c r="F577">
        <v>0</v>
      </c>
      <c r="G577" t="s">
        <v>88</v>
      </c>
      <c r="H577" t="s">
        <v>112</v>
      </c>
      <c r="I577" t="s">
        <v>63</v>
      </c>
      <c r="J577" t="s">
        <v>118</v>
      </c>
      <c r="K577" t="s">
        <v>92</v>
      </c>
      <c r="L577" t="s">
        <v>40</v>
      </c>
      <c r="M577" t="s">
        <v>40</v>
      </c>
      <c r="N577">
        <v>2.71</v>
      </c>
      <c r="O577">
        <v>7.4</v>
      </c>
      <c r="P577">
        <v>24</v>
      </c>
      <c r="Q577">
        <v>78</v>
      </c>
      <c r="R577">
        <v>396</v>
      </c>
      <c r="S577">
        <v>0.73399999999999999</v>
      </c>
      <c r="T577">
        <v>0.73399999999999999</v>
      </c>
      <c r="U577">
        <v>70.5</v>
      </c>
      <c r="V577">
        <v>78</v>
      </c>
      <c r="W577">
        <v>96</v>
      </c>
      <c r="X577">
        <v>93</v>
      </c>
      <c r="Y577">
        <v>1.5960000000000001</v>
      </c>
      <c r="Z577">
        <v>1.629</v>
      </c>
      <c r="AA577">
        <v>0.75754999999999995</v>
      </c>
      <c r="AB577">
        <v>1.2761499999999999</v>
      </c>
      <c r="AC577">
        <v>24</v>
      </c>
    </row>
    <row r="578" spans="1:29" x14ac:dyDescent="0.25">
      <c r="A578">
        <v>412889</v>
      </c>
      <c r="B578">
        <v>35</v>
      </c>
      <c r="C578">
        <v>1</v>
      </c>
      <c r="D578" t="s">
        <v>41</v>
      </c>
      <c r="E578" t="s">
        <v>41</v>
      </c>
      <c r="F578">
        <v>0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s">
        <v>41</v>
      </c>
      <c r="M578" t="s">
        <v>41</v>
      </c>
      <c r="N578">
        <v>5.91</v>
      </c>
      <c r="O578">
        <v>9.1</v>
      </c>
      <c r="P578">
        <v>0</v>
      </c>
      <c r="Q578">
        <v>52</v>
      </c>
      <c r="R578">
        <v>254</v>
      </c>
      <c r="S578">
        <v>0.60650000000000004</v>
      </c>
      <c r="T578">
        <v>0.60650000000000004</v>
      </c>
      <c r="U578">
        <v>45.5</v>
      </c>
      <c r="V578">
        <v>50.5</v>
      </c>
      <c r="W578">
        <v>76</v>
      </c>
      <c r="X578">
        <v>87</v>
      </c>
      <c r="Y578">
        <v>1.5874999999999899</v>
      </c>
      <c r="Z578">
        <v>1.6014999999999999</v>
      </c>
      <c r="AA578">
        <v>0.79174999999999995</v>
      </c>
      <c r="AB578">
        <v>1.4205999999999901</v>
      </c>
      <c r="AC578">
        <v>0</v>
      </c>
    </row>
    <row r="579" spans="1:29" x14ac:dyDescent="0.25">
      <c r="A579">
        <v>272178</v>
      </c>
      <c r="B579">
        <v>60</v>
      </c>
      <c r="C579">
        <v>1</v>
      </c>
      <c r="D579" t="s">
        <v>41</v>
      </c>
      <c r="E579" t="s">
        <v>41</v>
      </c>
      <c r="F579">
        <v>0</v>
      </c>
      <c r="G579" t="s">
        <v>73</v>
      </c>
      <c r="H579" t="s">
        <v>43</v>
      </c>
      <c r="I579" t="s">
        <v>83</v>
      </c>
      <c r="J579" t="s">
        <v>142</v>
      </c>
      <c r="K579" t="s">
        <v>76</v>
      </c>
      <c r="L579" t="s">
        <v>41</v>
      </c>
      <c r="M579" t="s">
        <v>41</v>
      </c>
      <c r="N579">
        <v>3.1</v>
      </c>
      <c r="O579">
        <v>11.4</v>
      </c>
      <c r="P579">
        <v>24</v>
      </c>
      <c r="Q579">
        <v>78</v>
      </c>
      <c r="R579">
        <v>521</v>
      </c>
      <c r="S579">
        <v>0.91849999999999998</v>
      </c>
      <c r="T579">
        <v>0.91849999999999998</v>
      </c>
      <c r="U579">
        <v>57.5</v>
      </c>
      <c r="V579">
        <v>50</v>
      </c>
      <c r="W579">
        <v>64.5</v>
      </c>
      <c r="X579">
        <v>72</v>
      </c>
      <c r="Y579">
        <v>1.5734999999999899</v>
      </c>
      <c r="Z579">
        <v>1.62749999999999</v>
      </c>
      <c r="AA579">
        <v>0.74575000000000002</v>
      </c>
      <c r="AB579">
        <v>1.50275</v>
      </c>
      <c r="AC579">
        <v>24</v>
      </c>
    </row>
    <row r="580" spans="1:29" x14ac:dyDescent="0.25">
      <c r="A580">
        <v>413031</v>
      </c>
      <c r="B580">
        <v>74</v>
      </c>
      <c r="C580">
        <v>2</v>
      </c>
      <c r="D580" t="s">
        <v>40</v>
      </c>
      <c r="E580" t="s">
        <v>41</v>
      </c>
      <c r="F580">
        <v>0</v>
      </c>
      <c r="G580" t="s">
        <v>133</v>
      </c>
      <c r="H580" t="s">
        <v>63</v>
      </c>
      <c r="I580" t="s">
        <v>70</v>
      </c>
      <c r="J580" t="s">
        <v>153</v>
      </c>
      <c r="K580" t="s">
        <v>49</v>
      </c>
      <c r="L580" t="s">
        <v>41</v>
      </c>
      <c r="M580" t="s">
        <v>41</v>
      </c>
      <c r="N580">
        <v>3.83</v>
      </c>
      <c r="O580">
        <v>6.2</v>
      </c>
      <c r="P580">
        <v>10</v>
      </c>
      <c r="Q580">
        <v>60</v>
      </c>
      <c r="R580">
        <v>320</v>
      </c>
      <c r="S580">
        <v>0.76849999999999896</v>
      </c>
      <c r="T580">
        <v>0.76849999999999896</v>
      </c>
      <c r="U580">
        <v>59.5</v>
      </c>
      <c r="V580">
        <v>64</v>
      </c>
      <c r="W580">
        <v>78</v>
      </c>
      <c r="X580">
        <v>79</v>
      </c>
      <c r="Y580">
        <v>1.4729999999999901</v>
      </c>
      <c r="Z580">
        <v>1.56649999999999</v>
      </c>
      <c r="AA580">
        <v>1.6698499999999901</v>
      </c>
      <c r="AB580">
        <v>2.59605</v>
      </c>
      <c r="AC580">
        <v>10</v>
      </c>
    </row>
    <row r="581" spans="1:29" x14ac:dyDescent="0.25">
      <c r="A581">
        <v>391580</v>
      </c>
      <c r="B581">
        <v>59</v>
      </c>
      <c r="C581">
        <v>1</v>
      </c>
      <c r="D581" t="s">
        <v>41</v>
      </c>
      <c r="E581" t="s">
        <v>41</v>
      </c>
      <c r="F581">
        <v>0</v>
      </c>
      <c r="G581" t="s">
        <v>126</v>
      </c>
      <c r="H581" t="s">
        <v>67</v>
      </c>
      <c r="I581" t="s">
        <v>83</v>
      </c>
      <c r="J581" t="s">
        <v>82</v>
      </c>
      <c r="K581" t="s">
        <v>44</v>
      </c>
      <c r="L581" t="s">
        <v>40</v>
      </c>
      <c r="M581" t="s">
        <v>41</v>
      </c>
      <c r="N581">
        <v>3.41</v>
      </c>
      <c r="O581">
        <v>5.0999999999999996</v>
      </c>
      <c r="P581">
        <v>52</v>
      </c>
      <c r="Q581">
        <v>93</v>
      </c>
      <c r="R581">
        <v>328</v>
      </c>
      <c r="S581">
        <v>0.67799999999999905</v>
      </c>
      <c r="T581">
        <v>0.67799999999999905</v>
      </c>
      <c r="U581">
        <v>56.5</v>
      </c>
      <c r="V581">
        <v>52</v>
      </c>
      <c r="W581">
        <v>83</v>
      </c>
      <c r="X581">
        <v>88</v>
      </c>
      <c r="Y581">
        <v>1.54199999999999</v>
      </c>
      <c r="Z581">
        <v>1.591</v>
      </c>
      <c r="AA581">
        <v>0.99414999999999898</v>
      </c>
      <c r="AB581">
        <v>1.3606499999999999</v>
      </c>
      <c r="AC581">
        <v>52</v>
      </c>
    </row>
    <row r="582" spans="1:29" x14ac:dyDescent="0.25">
      <c r="A582">
        <v>61079</v>
      </c>
      <c r="B582">
        <v>54</v>
      </c>
      <c r="C582">
        <v>2</v>
      </c>
      <c r="D582" t="s">
        <v>40</v>
      </c>
      <c r="E582" t="s">
        <v>40</v>
      </c>
      <c r="F582">
        <v>0</v>
      </c>
      <c r="G582" t="s">
        <v>133</v>
      </c>
      <c r="H582" t="s">
        <v>62</v>
      </c>
      <c r="I582" t="s">
        <v>51</v>
      </c>
      <c r="J582" t="s">
        <v>113</v>
      </c>
      <c r="K582" t="s">
        <v>76</v>
      </c>
      <c r="L582" t="s">
        <v>40</v>
      </c>
      <c r="M582" t="s">
        <v>41</v>
      </c>
      <c r="N582">
        <v>6.36</v>
      </c>
      <c r="O582">
        <v>5.5</v>
      </c>
      <c r="P582">
        <v>0</v>
      </c>
      <c r="Q582">
        <v>51</v>
      </c>
      <c r="R582">
        <v>303</v>
      </c>
      <c r="S582">
        <v>0.68399999999999905</v>
      </c>
      <c r="T582">
        <v>0.68399999999999905</v>
      </c>
      <c r="U582">
        <v>64</v>
      </c>
      <c r="V582">
        <v>66</v>
      </c>
      <c r="W582">
        <v>94.5</v>
      </c>
      <c r="X582">
        <v>109</v>
      </c>
      <c r="Y582">
        <v>1.62099999999999</v>
      </c>
      <c r="Z582">
        <v>1.65749999999999</v>
      </c>
      <c r="AA582">
        <v>1.4632499999999999</v>
      </c>
      <c r="AB582">
        <v>1.29695</v>
      </c>
      <c r="AC582">
        <v>0</v>
      </c>
    </row>
    <row r="583" spans="1:29" x14ac:dyDescent="0.25">
      <c r="A583">
        <v>90181</v>
      </c>
      <c r="B583">
        <v>49</v>
      </c>
      <c r="C583">
        <v>1</v>
      </c>
      <c r="D583" t="s">
        <v>41</v>
      </c>
      <c r="E583" t="s">
        <v>41</v>
      </c>
      <c r="F583">
        <v>0</v>
      </c>
      <c r="G583" t="s">
        <v>126</v>
      </c>
      <c r="H583" t="s">
        <v>84</v>
      </c>
      <c r="I583" t="s">
        <v>70</v>
      </c>
      <c r="J583" t="s">
        <v>159</v>
      </c>
      <c r="K583" t="s">
        <v>115</v>
      </c>
      <c r="L583" t="s">
        <v>41</v>
      </c>
      <c r="M583" t="s">
        <v>40</v>
      </c>
      <c r="N583">
        <v>4.92</v>
      </c>
      <c r="O583">
        <v>7.8</v>
      </c>
      <c r="P583">
        <v>8</v>
      </c>
      <c r="Q583">
        <v>77</v>
      </c>
      <c r="R583">
        <v>315</v>
      </c>
      <c r="S583">
        <v>0.5645</v>
      </c>
      <c r="T583">
        <v>0.5645</v>
      </c>
      <c r="U583">
        <v>54</v>
      </c>
      <c r="V583">
        <v>53</v>
      </c>
      <c r="W583">
        <v>97</v>
      </c>
      <c r="X583">
        <v>102.5</v>
      </c>
      <c r="Y583">
        <v>1.5960000000000001</v>
      </c>
      <c r="Z583">
        <v>1.67099999999999</v>
      </c>
      <c r="AA583">
        <v>0.98319999999999996</v>
      </c>
      <c r="AB583">
        <v>3.0590000000000002</v>
      </c>
      <c r="AC583">
        <v>8</v>
      </c>
    </row>
    <row r="584" spans="1:29" x14ac:dyDescent="0.25">
      <c r="A584">
        <v>345642</v>
      </c>
      <c r="B584">
        <v>63</v>
      </c>
      <c r="C584">
        <v>1</v>
      </c>
      <c r="D584" t="s">
        <v>41</v>
      </c>
      <c r="E584" t="s">
        <v>40</v>
      </c>
      <c r="F584">
        <v>0</v>
      </c>
      <c r="G584" t="s">
        <v>53</v>
      </c>
      <c r="H584" t="s">
        <v>80</v>
      </c>
      <c r="I584" t="s">
        <v>51</v>
      </c>
      <c r="J584" t="s">
        <v>123</v>
      </c>
      <c r="K584" t="s">
        <v>49</v>
      </c>
      <c r="L584" t="s">
        <v>41</v>
      </c>
      <c r="M584" t="s">
        <v>40</v>
      </c>
      <c r="N584">
        <v>2.75</v>
      </c>
      <c r="O584">
        <v>6.2</v>
      </c>
      <c r="P584">
        <v>0</v>
      </c>
      <c r="Q584">
        <v>89</v>
      </c>
      <c r="R584">
        <v>284</v>
      </c>
      <c r="S584">
        <v>0.57850000000000001</v>
      </c>
      <c r="T584">
        <v>0.57850000000000001</v>
      </c>
      <c r="U584">
        <v>52.5</v>
      </c>
      <c r="V584">
        <v>63</v>
      </c>
      <c r="W584">
        <v>91</v>
      </c>
      <c r="X584">
        <v>84</v>
      </c>
      <c r="Y584">
        <v>1.3995</v>
      </c>
      <c r="Z584">
        <v>1.4510000000000001</v>
      </c>
      <c r="AA584">
        <v>0.78649999999999998</v>
      </c>
      <c r="AB584">
        <v>1.1355499999999901</v>
      </c>
      <c r="AC584">
        <v>0</v>
      </c>
    </row>
    <row r="585" spans="1:29" x14ac:dyDescent="0.25">
      <c r="A585">
        <v>409134</v>
      </c>
      <c r="B585">
        <v>81</v>
      </c>
      <c r="C585">
        <v>1</v>
      </c>
      <c r="D585" t="s">
        <v>40</v>
      </c>
      <c r="E585" t="s">
        <v>40</v>
      </c>
      <c r="F585">
        <v>0</v>
      </c>
      <c r="G585" t="s">
        <v>88</v>
      </c>
      <c r="H585" t="s">
        <v>72</v>
      </c>
      <c r="I585" t="s">
        <v>51</v>
      </c>
      <c r="J585" t="s">
        <v>79</v>
      </c>
      <c r="K585" t="s">
        <v>55</v>
      </c>
      <c r="L585" t="s">
        <v>41</v>
      </c>
      <c r="M585" t="s">
        <v>41</v>
      </c>
      <c r="N585">
        <v>3.9</v>
      </c>
      <c r="O585">
        <v>7.5</v>
      </c>
      <c r="P585">
        <v>4</v>
      </c>
      <c r="Q585">
        <v>75</v>
      </c>
      <c r="R585">
        <v>348</v>
      </c>
      <c r="S585">
        <v>0.752</v>
      </c>
      <c r="T585">
        <v>0.752</v>
      </c>
      <c r="U585">
        <v>54</v>
      </c>
      <c r="V585">
        <v>51</v>
      </c>
      <c r="W585">
        <v>72</v>
      </c>
      <c r="X585">
        <v>75</v>
      </c>
      <c r="Y585">
        <v>1.3619999999999901</v>
      </c>
      <c r="Z585">
        <v>1.3779999999999999</v>
      </c>
      <c r="AA585">
        <v>0.7712</v>
      </c>
      <c r="AB585">
        <v>0.85770000000000002</v>
      </c>
      <c r="AC585">
        <v>4</v>
      </c>
    </row>
    <row r="586" spans="1:29" x14ac:dyDescent="0.25">
      <c r="A586">
        <v>46247</v>
      </c>
      <c r="B586">
        <v>79</v>
      </c>
      <c r="C586">
        <v>2</v>
      </c>
      <c r="D586" t="s">
        <v>40</v>
      </c>
      <c r="E586" t="s">
        <v>41</v>
      </c>
      <c r="F586">
        <v>0</v>
      </c>
      <c r="G586" t="s">
        <v>87</v>
      </c>
      <c r="H586" t="s">
        <v>72</v>
      </c>
      <c r="I586" t="s">
        <v>72</v>
      </c>
      <c r="J586" t="s">
        <v>138</v>
      </c>
      <c r="K586" t="s">
        <v>117</v>
      </c>
      <c r="L586" t="s">
        <v>41</v>
      </c>
      <c r="M586" t="s">
        <v>41</v>
      </c>
      <c r="N586">
        <v>4.54</v>
      </c>
      <c r="O586">
        <v>7.9</v>
      </c>
      <c r="P586">
        <v>10</v>
      </c>
      <c r="Q586">
        <v>63</v>
      </c>
      <c r="R586">
        <v>275</v>
      </c>
      <c r="S586">
        <v>0.83849999999999902</v>
      </c>
      <c r="T586">
        <v>0.83849999999999902</v>
      </c>
      <c r="U586">
        <v>59</v>
      </c>
      <c r="V586">
        <v>0</v>
      </c>
      <c r="W586">
        <v>70</v>
      </c>
      <c r="X586">
        <v>85</v>
      </c>
      <c r="Y586">
        <v>1.2949999999999999</v>
      </c>
      <c r="Z586">
        <v>1.3585</v>
      </c>
      <c r="AA586">
        <v>0.87790000000000001</v>
      </c>
      <c r="AB586">
        <v>1.0548</v>
      </c>
      <c r="AC586">
        <v>10</v>
      </c>
    </row>
    <row r="587" spans="1:29" x14ac:dyDescent="0.25">
      <c r="A587">
        <v>391165</v>
      </c>
      <c r="B587">
        <v>60</v>
      </c>
      <c r="C587">
        <v>2</v>
      </c>
      <c r="D587" t="s">
        <v>40</v>
      </c>
      <c r="E587" t="s">
        <v>40</v>
      </c>
      <c r="F587">
        <v>0</v>
      </c>
      <c r="G587" t="s">
        <v>88</v>
      </c>
      <c r="H587" t="s">
        <v>80</v>
      </c>
      <c r="I587" t="s">
        <v>114</v>
      </c>
      <c r="J587" t="s">
        <v>109</v>
      </c>
      <c r="K587" t="s">
        <v>51</v>
      </c>
      <c r="L587" t="s">
        <v>41</v>
      </c>
      <c r="M587" t="s">
        <v>40</v>
      </c>
      <c r="N587">
        <v>4.0999999999999996</v>
      </c>
      <c r="O587">
        <v>4.5999999999999996</v>
      </c>
      <c r="P587">
        <v>40</v>
      </c>
      <c r="Q587">
        <v>57</v>
      </c>
      <c r="R587">
        <v>266</v>
      </c>
      <c r="S587">
        <v>1.139</v>
      </c>
      <c r="T587">
        <v>1.139</v>
      </c>
      <c r="U587">
        <v>74</v>
      </c>
      <c r="V587">
        <v>83</v>
      </c>
      <c r="W587">
        <v>65</v>
      </c>
      <c r="X587">
        <v>118</v>
      </c>
      <c r="Y587">
        <v>1.615</v>
      </c>
      <c r="Z587">
        <v>1.669</v>
      </c>
      <c r="AA587">
        <v>0.9869</v>
      </c>
      <c r="AB587">
        <v>1.2501</v>
      </c>
      <c r="AC587">
        <v>40</v>
      </c>
    </row>
    <row r="588" spans="1:29" x14ac:dyDescent="0.25">
      <c r="A588">
        <v>413130</v>
      </c>
      <c r="B588">
        <v>57</v>
      </c>
      <c r="C588">
        <v>1</v>
      </c>
      <c r="D588" t="s">
        <v>41</v>
      </c>
      <c r="E588" t="s">
        <v>41</v>
      </c>
      <c r="F588">
        <v>0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s">
        <v>41</v>
      </c>
      <c r="M588" t="s">
        <v>40</v>
      </c>
      <c r="N588">
        <v>4.8899999999999997</v>
      </c>
      <c r="O588">
        <v>5.9</v>
      </c>
      <c r="P588">
        <v>46</v>
      </c>
      <c r="Q588">
        <v>64</v>
      </c>
      <c r="R588">
        <v>431</v>
      </c>
      <c r="S588">
        <v>0.64100000000000001</v>
      </c>
      <c r="T588">
        <v>0.64100000000000001</v>
      </c>
      <c r="U588">
        <v>79</v>
      </c>
      <c r="V588">
        <v>76.5</v>
      </c>
      <c r="W588">
        <v>124</v>
      </c>
      <c r="X588">
        <v>106.5</v>
      </c>
      <c r="Y588">
        <v>1.5289999999999999</v>
      </c>
      <c r="Z588">
        <v>1.645</v>
      </c>
      <c r="AA588">
        <v>0.87119999999999997</v>
      </c>
      <c r="AB588">
        <v>1.3944999999999901</v>
      </c>
      <c r="AC588">
        <v>46</v>
      </c>
    </row>
    <row r="589" spans="1:29" x14ac:dyDescent="0.25">
      <c r="A589">
        <v>413180</v>
      </c>
      <c r="B589">
        <v>59</v>
      </c>
      <c r="C589">
        <v>2</v>
      </c>
      <c r="D589" t="s">
        <v>40</v>
      </c>
      <c r="E589" t="s">
        <v>40</v>
      </c>
      <c r="F589">
        <v>0</v>
      </c>
      <c r="G589" t="s">
        <v>87</v>
      </c>
      <c r="H589" t="s">
        <v>55</v>
      </c>
      <c r="I589" t="s">
        <v>51</v>
      </c>
      <c r="J589" t="s">
        <v>119</v>
      </c>
      <c r="K589" t="s">
        <v>190</v>
      </c>
      <c r="L589" t="s">
        <v>41</v>
      </c>
      <c r="M589" t="s">
        <v>41</v>
      </c>
      <c r="N589">
        <v>3.76</v>
      </c>
      <c r="O589">
        <v>7.4</v>
      </c>
      <c r="P589">
        <v>0</v>
      </c>
      <c r="Q589">
        <v>51</v>
      </c>
      <c r="R589">
        <v>235</v>
      </c>
      <c r="S589">
        <v>0.76049999999999995</v>
      </c>
      <c r="T589">
        <v>0.76049999999999995</v>
      </c>
      <c r="U589">
        <v>62</v>
      </c>
      <c r="V589">
        <v>43</v>
      </c>
      <c r="W589">
        <v>84.5</v>
      </c>
      <c r="X589">
        <v>108</v>
      </c>
      <c r="Y589">
        <v>1.4395</v>
      </c>
      <c r="Z589">
        <v>1.4644999999999999</v>
      </c>
      <c r="AA589">
        <v>1.0205500000000001</v>
      </c>
      <c r="AB589">
        <v>1.0327999999999999</v>
      </c>
      <c r="AC589">
        <v>0</v>
      </c>
    </row>
    <row r="590" spans="1:29" x14ac:dyDescent="0.25">
      <c r="A590">
        <v>383440</v>
      </c>
      <c r="B590">
        <v>70</v>
      </c>
      <c r="C590">
        <v>1</v>
      </c>
      <c r="D590" t="s">
        <v>41</v>
      </c>
      <c r="E590" t="s">
        <v>41</v>
      </c>
      <c r="F590">
        <v>0</v>
      </c>
      <c r="G590" t="s">
        <v>124</v>
      </c>
      <c r="H590" t="s">
        <v>130</v>
      </c>
      <c r="I590" t="s">
        <v>55</v>
      </c>
      <c r="J590" t="s">
        <v>142</v>
      </c>
      <c r="K590" t="s">
        <v>51</v>
      </c>
      <c r="L590" t="s">
        <v>41</v>
      </c>
      <c r="M590" t="s">
        <v>40</v>
      </c>
      <c r="N590">
        <v>3.03</v>
      </c>
      <c r="O590">
        <v>5</v>
      </c>
      <c r="P590">
        <v>32</v>
      </c>
      <c r="Q590">
        <v>101</v>
      </c>
      <c r="R590">
        <v>546</v>
      </c>
      <c r="S590">
        <v>0.60749999999999904</v>
      </c>
      <c r="T590">
        <v>0.60749999999999904</v>
      </c>
      <c r="U590">
        <v>66.5</v>
      </c>
      <c r="V590">
        <v>69</v>
      </c>
      <c r="W590">
        <v>110</v>
      </c>
      <c r="X590">
        <v>104</v>
      </c>
      <c r="Y590">
        <v>1.6174999999999899</v>
      </c>
      <c r="Z590">
        <v>1.6244999999999901</v>
      </c>
      <c r="AA590">
        <v>0.78325</v>
      </c>
      <c r="AB590">
        <v>1.3008</v>
      </c>
      <c r="AC590">
        <v>32</v>
      </c>
    </row>
    <row r="591" spans="1:29" x14ac:dyDescent="0.25">
      <c r="A591">
        <v>413164</v>
      </c>
      <c r="B591">
        <v>62</v>
      </c>
      <c r="C591">
        <v>1</v>
      </c>
      <c r="D591" t="s">
        <v>40</v>
      </c>
      <c r="E591" t="s">
        <v>41</v>
      </c>
      <c r="F591">
        <v>0</v>
      </c>
      <c r="G591" t="s">
        <v>153</v>
      </c>
      <c r="H591" t="s">
        <v>55</v>
      </c>
      <c r="I591" t="s">
        <v>51</v>
      </c>
      <c r="J591" t="s">
        <v>149</v>
      </c>
      <c r="K591" t="s">
        <v>86</v>
      </c>
      <c r="L591" t="s">
        <v>40</v>
      </c>
      <c r="M591" t="s">
        <v>41</v>
      </c>
      <c r="N591">
        <v>4.83</v>
      </c>
      <c r="O591">
        <v>4.8</v>
      </c>
      <c r="P591">
        <v>0</v>
      </c>
      <c r="Q591">
        <v>78</v>
      </c>
      <c r="R591">
        <v>357</v>
      </c>
      <c r="S591">
        <v>0.81099999999999905</v>
      </c>
      <c r="T591">
        <v>0.81099999999999905</v>
      </c>
      <c r="U591">
        <v>75.5</v>
      </c>
      <c r="V591">
        <v>77.5</v>
      </c>
      <c r="W591">
        <v>95</v>
      </c>
      <c r="X591">
        <v>101</v>
      </c>
      <c r="Y591">
        <v>1.5665</v>
      </c>
      <c r="Z591">
        <v>1.58499999999999</v>
      </c>
      <c r="AA591">
        <v>1.0361499999999999</v>
      </c>
      <c r="AB591">
        <v>1.1759999999999999</v>
      </c>
      <c r="AC591">
        <v>0</v>
      </c>
    </row>
    <row r="592" spans="1:29" x14ac:dyDescent="0.25">
      <c r="A592">
        <v>391098</v>
      </c>
      <c r="B592">
        <v>59</v>
      </c>
      <c r="C592">
        <v>1</v>
      </c>
      <c r="D592" t="s">
        <v>40</v>
      </c>
      <c r="E592" t="s">
        <v>41</v>
      </c>
      <c r="F592">
        <v>0</v>
      </c>
      <c r="G592" t="s">
        <v>57</v>
      </c>
      <c r="H592" t="s">
        <v>76</v>
      </c>
      <c r="I592" t="s">
        <v>55</v>
      </c>
      <c r="J592" t="s">
        <v>149</v>
      </c>
      <c r="K592" t="s">
        <v>150</v>
      </c>
      <c r="L592" t="s">
        <v>41</v>
      </c>
      <c r="M592" t="s">
        <v>40</v>
      </c>
      <c r="N592">
        <v>2.76</v>
      </c>
      <c r="O592">
        <v>5.3</v>
      </c>
      <c r="P592">
        <v>114</v>
      </c>
      <c r="Q592">
        <v>56</v>
      </c>
      <c r="R592">
        <v>288</v>
      </c>
      <c r="S592">
        <v>0.73550000000000004</v>
      </c>
      <c r="T592">
        <v>0.73550000000000004</v>
      </c>
      <c r="U592">
        <v>71</v>
      </c>
      <c r="V592">
        <v>69.5</v>
      </c>
      <c r="W592">
        <v>96.5</v>
      </c>
      <c r="X592">
        <v>93.5</v>
      </c>
      <c r="Y592">
        <v>1.5525</v>
      </c>
      <c r="Z592">
        <v>1.6054999999999999</v>
      </c>
      <c r="AA592">
        <v>1.2143999999999999</v>
      </c>
      <c r="AB592">
        <v>1.5861000000000001</v>
      </c>
      <c r="AC592">
        <v>114</v>
      </c>
    </row>
    <row r="593" spans="1:29" x14ac:dyDescent="0.25">
      <c r="A593">
        <v>213692</v>
      </c>
      <c r="B593">
        <v>53</v>
      </c>
      <c r="C593">
        <v>1</v>
      </c>
      <c r="D593" t="s">
        <v>41</v>
      </c>
      <c r="E593" t="s">
        <v>40</v>
      </c>
      <c r="F593">
        <v>0</v>
      </c>
      <c r="G593" t="s">
        <v>185</v>
      </c>
      <c r="H593" t="s">
        <v>80</v>
      </c>
      <c r="I593" t="s">
        <v>51</v>
      </c>
      <c r="J593" t="s">
        <v>167</v>
      </c>
      <c r="K593" t="s">
        <v>43</v>
      </c>
      <c r="L593" t="s">
        <v>40</v>
      </c>
      <c r="M593" t="s">
        <v>41</v>
      </c>
      <c r="N593">
        <v>2.39</v>
      </c>
      <c r="O593">
        <v>11.4</v>
      </c>
      <c r="P593">
        <v>12</v>
      </c>
      <c r="Q593">
        <v>114</v>
      </c>
      <c r="R593">
        <v>729</v>
      </c>
      <c r="S593">
        <v>0.61</v>
      </c>
      <c r="T593">
        <v>0.61</v>
      </c>
      <c r="U593">
        <v>56</v>
      </c>
      <c r="V593">
        <v>56.5</v>
      </c>
      <c r="W593">
        <v>92.5</v>
      </c>
      <c r="X593">
        <v>94.5</v>
      </c>
      <c r="Y593">
        <v>1.6040000000000001</v>
      </c>
      <c r="Z593">
        <v>1.6804999999999899</v>
      </c>
      <c r="AA593">
        <v>0.85460000000000003</v>
      </c>
      <c r="AB593">
        <v>1.2682</v>
      </c>
      <c r="AC593">
        <v>12</v>
      </c>
    </row>
    <row r="594" spans="1:29" x14ac:dyDescent="0.25">
      <c r="A594">
        <v>229965</v>
      </c>
      <c r="B594">
        <v>57</v>
      </c>
      <c r="C594">
        <v>1</v>
      </c>
      <c r="D594" t="s">
        <v>41</v>
      </c>
      <c r="E594" t="s">
        <v>41</v>
      </c>
      <c r="F594">
        <v>0</v>
      </c>
      <c r="G594" t="s">
        <v>126</v>
      </c>
      <c r="H594" t="s">
        <v>92</v>
      </c>
      <c r="I594" t="s">
        <v>83</v>
      </c>
      <c r="J594" t="s">
        <v>56</v>
      </c>
      <c r="K594" t="s">
        <v>112</v>
      </c>
      <c r="L594" t="s">
        <v>41</v>
      </c>
      <c r="M594" t="s">
        <v>40</v>
      </c>
      <c r="N594">
        <v>3.91</v>
      </c>
      <c r="O594">
        <v>8</v>
      </c>
      <c r="P594">
        <v>82</v>
      </c>
      <c r="Q594">
        <v>71</v>
      </c>
      <c r="R594">
        <v>314</v>
      </c>
      <c r="S594">
        <v>0.78699999999999903</v>
      </c>
      <c r="T594">
        <v>0.78699999999999903</v>
      </c>
      <c r="U594">
        <v>66.5</v>
      </c>
      <c r="V594">
        <v>68</v>
      </c>
      <c r="W594">
        <v>84</v>
      </c>
      <c r="X594">
        <v>91</v>
      </c>
      <c r="Y594">
        <v>1.51249999999999</v>
      </c>
      <c r="Z594">
        <v>1.6034999999999999</v>
      </c>
      <c r="AA594">
        <v>0.76839999999999997</v>
      </c>
      <c r="AB594">
        <v>1.6172499999999901</v>
      </c>
      <c r="AC594">
        <v>82</v>
      </c>
    </row>
    <row r="595" spans="1:29" x14ac:dyDescent="0.25">
      <c r="A595">
        <v>327528</v>
      </c>
      <c r="B595">
        <v>59</v>
      </c>
      <c r="C595">
        <v>1</v>
      </c>
      <c r="D595" t="s">
        <v>41</v>
      </c>
      <c r="E595" t="s">
        <v>41</v>
      </c>
      <c r="F595">
        <v>0</v>
      </c>
      <c r="G595" t="s">
        <v>47</v>
      </c>
      <c r="H595" t="s">
        <v>80</v>
      </c>
      <c r="I595" t="s">
        <v>67</v>
      </c>
      <c r="J595" t="s">
        <v>50</v>
      </c>
      <c r="K595" t="s">
        <v>67</v>
      </c>
      <c r="L595" t="s">
        <v>41</v>
      </c>
      <c r="M595" t="s">
        <v>41</v>
      </c>
      <c r="N595">
        <v>2.74</v>
      </c>
      <c r="O595">
        <v>7.8</v>
      </c>
      <c r="P595">
        <v>6</v>
      </c>
      <c r="Q595">
        <v>89</v>
      </c>
      <c r="R595">
        <v>427</v>
      </c>
      <c r="S595">
        <v>0.64</v>
      </c>
      <c r="T595">
        <v>0.64</v>
      </c>
      <c r="U595">
        <v>66</v>
      </c>
      <c r="V595">
        <v>53.5</v>
      </c>
      <c r="W595">
        <v>104</v>
      </c>
      <c r="X595">
        <v>91.5</v>
      </c>
      <c r="Y595">
        <v>1.262</v>
      </c>
      <c r="Z595">
        <v>1.38749999999999</v>
      </c>
      <c r="AA595">
        <v>0.87575000000000003</v>
      </c>
      <c r="AB595">
        <v>1.0868500000000001</v>
      </c>
      <c r="AC595">
        <v>6</v>
      </c>
    </row>
    <row r="596" spans="1:29" x14ac:dyDescent="0.25">
      <c r="A596">
        <v>413215</v>
      </c>
      <c r="B596">
        <v>65</v>
      </c>
      <c r="C596">
        <v>2</v>
      </c>
      <c r="D596" t="s">
        <v>40</v>
      </c>
      <c r="E596" t="s">
        <v>40</v>
      </c>
      <c r="F596">
        <v>0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s">
        <v>41</v>
      </c>
      <c r="M596" t="s">
        <v>41</v>
      </c>
      <c r="N596">
        <v>3.46</v>
      </c>
      <c r="O596">
        <v>8.6</v>
      </c>
      <c r="P596">
        <v>2</v>
      </c>
      <c r="Q596">
        <v>51</v>
      </c>
      <c r="R596">
        <v>238</v>
      </c>
      <c r="S596">
        <v>0.79649999999999999</v>
      </c>
      <c r="T596">
        <v>0.79649999999999999</v>
      </c>
      <c r="U596">
        <v>66.5</v>
      </c>
      <c r="V596">
        <v>72</v>
      </c>
      <c r="W596">
        <v>86</v>
      </c>
      <c r="X596">
        <v>63</v>
      </c>
      <c r="Y596">
        <v>1.52999999999999</v>
      </c>
      <c r="Z596">
        <v>1.4884999999999999</v>
      </c>
      <c r="AA596">
        <v>1.0584</v>
      </c>
      <c r="AB596">
        <v>1.1663999999999899</v>
      </c>
      <c r="AC596">
        <v>2</v>
      </c>
    </row>
    <row r="597" spans="1:29" x14ac:dyDescent="0.25">
      <c r="A597">
        <v>413315</v>
      </c>
      <c r="B597">
        <v>68</v>
      </c>
      <c r="C597">
        <v>1</v>
      </c>
      <c r="D597" t="s">
        <v>41</v>
      </c>
      <c r="E597" t="s">
        <v>41</v>
      </c>
      <c r="F597">
        <v>0</v>
      </c>
      <c r="G597" t="s">
        <v>87</v>
      </c>
      <c r="H597" t="s">
        <v>83</v>
      </c>
      <c r="I597" t="s">
        <v>51</v>
      </c>
      <c r="J597" t="s">
        <v>135</v>
      </c>
      <c r="K597" t="s">
        <v>76</v>
      </c>
      <c r="L597" t="s">
        <v>41</v>
      </c>
      <c r="M597" t="s">
        <v>41</v>
      </c>
      <c r="N597">
        <v>3.31</v>
      </c>
      <c r="O597">
        <v>5.6</v>
      </c>
      <c r="P597">
        <v>12</v>
      </c>
      <c r="Q597">
        <v>75</v>
      </c>
      <c r="R597">
        <v>268</v>
      </c>
      <c r="S597">
        <v>0.76749999999999996</v>
      </c>
      <c r="T597">
        <v>0.76749999999999996</v>
      </c>
      <c r="U597">
        <v>62</v>
      </c>
      <c r="V597">
        <v>62</v>
      </c>
      <c r="W597">
        <v>82</v>
      </c>
      <c r="X597">
        <v>85.5</v>
      </c>
      <c r="Y597">
        <v>1.401</v>
      </c>
      <c r="Z597">
        <v>1.506</v>
      </c>
      <c r="AA597">
        <v>0.66415000000000002</v>
      </c>
      <c r="AB597">
        <v>1.3252999999999999</v>
      </c>
      <c r="AC597">
        <v>12</v>
      </c>
    </row>
    <row r="598" spans="1:29" x14ac:dyDescent="0.25">
      <c r="A598">
        <v>30658</v>
      </c>
      <c r="B598">
        <v>63</v>
      </c>
      <c r="C598">
        <v>2</v>
      </c>
      <c r="D598" t="s">
        <v>40</v>
      </c>
      <c r="E598" t="s">
        <v>40</v>
      </c>
      <c r="F598">
        <v>0</v>
      </c>
      <c r="G598" t="s">
        <v>133</v>
      </c>
      <c r="H598" t="s">
        <v>165</v>
      </c>
      <c r="I598" t="s">
        <v>114</v>
      </c>
      <c r="J598" t="s">
        <v>118</v>
      </c>
      <c r="K598" t="s">
        <v>74</v>
      </c>
      <c r="L598" t="s">
        <v>41</v>
      </c>
      <c r="M598" t="s">
        <v>40</v>
      </c>
      <c r="N598">
        <v>3.99</v>
      </c>
      <c r="O598">
        <v>5.8</v>
      </c>
      <c r="P598">
        <v>10</v>
      </c>
      <c r="Q598">
        <v>66</v>
      </c>
      <c r="R598">
        <v>228</v>
      </c>
      <c r="S598">
        <v>0.66349999999999998</v>
      </c>
      <c r="T598">
        <v>0.66349999999999998</v>
      </c>
      <c r="U598">
        <v>71.5</v>
      </c>
      <c r="V598">
        <v>62.5</v>
      </c>
      <c r="W598">
        <v>107.5</v>
      </c>
      <c r="X598">
        <v>107.5</v>
      </c>
      <c r="Y598">
        <v>1.5579999999999901</v>
      </c>
      <c r="Z598">
        <v>1.5934999999999899</v>
      </c>
      <c r="AA598">
        <v>0.85424999999999995</v>
      </c>
      <c r="AB598">
        <v>1.1272500000000001</v>
      </c>
      <c r="AC598">
        <v>10</v>
      </c>
    </row>
    <row r="599" spans="1:29" x14ac:dyDescent="0.25">
      <c r="A599">
        <v>159331</v>
      </c>
      <c r="B599">
        <v>67</v>
      </c>
      <c r="C599">
        <v>2</v>
      </c>
      <c r="D599" t="s">
        <v>40</v>
      </c>
      <c r="E599" t="s">
        <v>41</v>
      </c>
      <c r="F599">
        <v>0</v>
      </c>
      <c r="G599" t="s">
        <v>107</v>
      </c>
      <c r="H599" t="s">
        <v>101</v>
      </c>
      <c r="I599" t="s">
        <v>55</v>
      </c>
      <c r="J599" t="s">
        <v>103</v>
      </c>
      <c r="K599" t="s">
        <v>189</v>
      </c>
      <c r="L599" t="s">
        <v>40</v>
      </c>
      <c r="M599" t="s">
        <v>41</v>
      </c>
      <c r="N599">
        <v>3.4</v>
      </c>
      <c r="O599">
        <v>9.8000000000000007</v>
      </c>
      <c r="P599">
        <v>44</v>
      </c>
      <c r="Q599">
        <v>52</v>
      </c>
      <c r="R599">
        <v>226</v>
      </c>
      <c r="S599">
        <v>0.9355</v>
      </c>
      <c r="T599">
        <v>0.9355</v>
      </c>
      <c r="U599">
        <v>67</v>
      </c>
      <c r="V599">
        <v>75.5</v>
      </c>
      <c r="W599">
        <v>72</v>
      </c>
      <c r="X599">
        <v>99</v>
      </c>
      <c r="Y599">
        <v>1.4390000000000001</v>
      </c>
      <c r="Z599">
        <v>1.4259999999999999</v>
      </c>
      <c r="AA599">
        <v>0.64875000000000005</v>
      </c>
      <c r="AB599">
        <v>1.6343999999999901</v>
      </c>
      <c r="AC599">
        <v>44</v>
      </c>
    </row>
    <row r="600" spans="1:29" x14ac:dyDescent="0.25">
      <c r="A600">
        <v>413221</v>
      </c>
      <c r="B600">
        <v>35</v>
      </c>
      <c r="C600">
        <v>1</v>
      </c>
      <c r="D600" t="s">
        <v>41</v>
      </c>
      <c r="E600" t="s">
        <v>41</v>
      </c>
      <c r="F600">
        <v>0</v>
      </c>
      <c r="G600" t="s">
        <v>88</v>
      </c>
      <c r="H600" t="s">
        <v>43</v>
      </c>
      <c r="I600" t="s">
        <v>72</v>
      </c>
      <c r="J600" t="s">
        <v>129</v>
      </c>
      <c r="K600" t="s">
        <v>69</v>
      </c>
      <c r="L600" t="s">
        <v>41</v>
      </c>
      <c r="M600" t="s">
        <v>41</v>
      </c>
      <c r="N600">
        <v>7.36</v>
      </c>
      <c r="O600">
        <v>6.2</v>
      </c>
      <c r="P600">
        <v>0</v>
      </c>
      <c r="Q600">
        <v>49</v>
      </c>
      <c r="R600">
        <v>472</v>
      </c>
      <c r="S600">
        <v>0.80699999999999905</v>
      </c>
      <c r="T600">
        <v>0.80699999999999905</v>
      </c>
      <c r="U600">
        <v>70.5</v>
      </c>
      <c r="V600">
        <v>65.5</v>
      </c>
      <c r="W600">
        <v>87</v>
      </c>
      <c r="X600">
        <v>90.5</v>
      </c>
      <c r="Y600">
        <v>1.5354999999999901</v>
      </c>
      <c r="Z600">
        <v>1.5754999999999999</v>
      </c>
      <c r="AA600">
        <v>1.4146999999999901</v>
      </c>
      <c r="AB600">
        <v>1.1718500000000001</v>
      </c>
      <c r="AC600">
        <v>0</v>
      </c>
    </row>
    <row r="601" spans="1:29" x14ac:dyDescent="0.25">
      <c r="A601">
        <v>377600</v>
      </c>
      <c r="B601">
        <v>77</v>
      </c>
      <c r="C601">
        <v>2</v>
      </c>
      <c r="D601" t="s">
        <v>40</v>
      </c>
      <c r="E601" t="s">
        <v>41</v>
      </c>
      <c r="F601">
        <v>0</v>
      </c>
      <c r="G601" t="s">
        <v>61</v>
      </c>
      <c r="H601" t="s">
        <v>62</v>
      </c>
      <c r="I601" t="s">
        <v>70</v>
      </c>
      <c r="J601" t="s">
        <v>118</v>
      </c>
      <c r="K601" t="s">
        <v>63</v>
      </c>
      <c r="L601" t="s">
        <v>41</v>
      </c>
      <c r="M601" t="s">
        <v>40</v>
      </c>
      <c r="N601">
        <v>4.88</v>
      </c>
      <c r="O601">
        <v>7.6</v>
      </c>
      <c r="P601">
        <v>66</v>
      </c>
      <c r="Q601">
        <v>69</v>
      </c>
      <c r="R601">
        <v>328</v>
      </c>
      <c r="S601">
        <v>0.629</v>
      </c>
      <c r="T601">
        <v>0.629</v>
      </c>
      <c r="U601">
        <v>45</v>
      </c>
      <c r="V601">
        <v>66</v>
      </c>
      <c r="W601">
        <v>71</v>
      </c>
      <c r="X601">
        <v>84</v>
      </c>
      <c r="Y601">
        <v>1.4325000000000001</v>
      </c>
      <c r="Z601">
        <v>1.5699999999999901</v>
      </c>
      <c r="AA601">
        <v>0.87414999999999998</v>
      </c>
      <c r="AB601">
        <v>1.4756499999999999</v>
      </c>
      <c r="AC601">
        <v>66</v>
      </c>
    </row>
    <row r="602" spans="1:29" x14ac:dyDescent="0.25">
      <c r="A602">
        <v>413234</v>
      </c>
      <c r="B602">
        <v>46</v>
      </c>
      <c r="C602">
        <v>1</v>
      </c>
      <c r="D602" t="s">
        <v>40</v>
      </c>
      <c r="E602" t="s">
        <v>40</v>
      </c>
      <c r="F602">
        <v>0</v>
      </c>
      <c r="G602" t="s">
        <v>124</v>
      </c>
      <c r="H602" t="s">
        <v>43</v>
      </c>
      <c r="I602" t="s">
        <v>127</v>
      </c>
      <c r="J602" t="s">
        <v>50</v>
      </c>
      <c r="K602" t="s">
        <v>51</v>
      </c>
      <c r="L602" t="s">
        <v>40</v>
      </c>
      <c r="M602" t="s">
        <v>41</v>
      </c>
      <c r="N602">
        <v>3.5</v>
      </c>
      <c r="O602">
        <v>7.9</v>
      </c>
      <c r="P602">
        <v>14</v>
      </c>
      <c r="Q602">
        <v>81</v>
      </c>
      <c r="R602">
        <v>335</v>
      </c>
      <c r="S602">
        <v>0.63899999999999901</v>
      </c>
      <c r="T602">
        <v>0.63899999999999901</v>
      </c>
      <c r="U602">
        <v>65.5</v>
      </c>
      <c r="V602">
        <v>69</v>
      </c>
      <c r="W602">
        <v>101.5</v>
      </c>
      <c r="X602">
        <v>103</v>
      </c>
      <c r="Y602">
        <v>1.5175000000000001</v>
      </c>
      <c r="Z602">
        <v>1.542</v>
      </c>
      <c r="AA602">
        <v>0.80349999999999999</v>
      </c>
      <c r="AB602">
        <v>1.2845</v>
      </c>
      <c r="AC602">
        <v>14</v>
      </c>
    </row>
    <row r="603" spans="1:29" x14ac:dyDescent="0.25">
      <c r="A603">
        <v>190408</v>
      </c>
      <c r="B603">
        <v>68</v>
      </c>
      <c r="C603">
        <v>2</v>
      </c>
      <c r="D603" t="s">
        <v>40</v>
      </c>
      <c r="E603" t="s">
        <v>41</v>
      </c>
      <c r="F603">
        <v>0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s">
        <v>41</v>
      </c>
      <c r="M603" t="s">
        <v>40</v>
      </c>
      <c r="N603">
        <v>3.88</v>
      </c>
      <c r="O603">
        <v>6.1</v>
      </c>
      <c r="P603">
        <v>132</v>
      </c>
      <c r="Q603">
        <v>59</v>
      </c>
      <c r="R603">
        <v>288</v>
      </c>
      <c r="S603">
        <v>0.56799999999999995</v>
      </c>
      <c r="T603">
        <v>0.56799999999999995</v>
      </c>
      <c r="U603">
        <v>44</v>
      </c>
      <c r="V603">
        <v>47.5</v>
      </c>
      <c r="W603">
        <v>78</v>
      </c>
      <c r="X603">
        <v>88</v>
      </c>
      <c r="Y603">
        <v>1.3340000000000001</v>
      </c>
      <c r="Z603">
        <v>1.5329999999999999</v>
      </c>
      <c r="AA603">
        <v>0.93420000000000003</v>
      </c>
      <c r="AB603">
        <v>1.7574000000000001</v>
      </c>
      <c r="AC603">
        <v>132</v>
      </c>
    </row>
    <row r="604" spans="1:29" x14ac:dyDescent="0.25">
      <c r="A604">
        <v>391980</v>
      </c>
      <c r="B604">
        <v>50</v>
      </c>
      <c r="C604">
        <v>1</v>
      </c>
      <c r="D604" t="s">
        <v>41</v>
      </c>
      <c r="E604" t="s">
        <v>41</v>
      </c>
      <c r="F604">
        <v>0</v>
      </c>
      <c r="G604" t="s">
        <v>73</v>
      </c>
      <c r="H604" t="s">
        <v>60</v>
      </c>
      <c r="I604" t="s">
        <v>49</v>
      </c>
      <c r="J604" t="s">
        <v>135</v>
      </c>
      <c r="K604" t="s">
        <v>108</v>
      </c>
      <c r="L604" t="s">
        <v>40</v>
      </c>
      <c r="M604" t="s">
        <v>41</v>
      </c>
      <c r="N604">
        <v>4.1500000000000004</v>
      </c>
      <c r="O604">
        <v>5.2</v>
      </c>
      <c r="P604">
        <v>12</v>
      </c>
      <c r="Q604">
        <v>73</v>
      </c>
      <c r="R604">
        <v>372</v>
      </c>
      <c r="S604">
        <v>0.65449999999999997</v>
      </c>
      <c r="T604">
        <v>0.65449999999999997</v>
      </c>
      <c r="U604">
        <v>66.5</v>
      </c>
      <c r="V604">
        <v>62</v>
      </c>
      <c r="W604">
        <v>103.5</v>
      </c>
      <c r="X604">
        <v>98.5</v>
      </c>
      <c r="Y604">
        <v>1.68549999999999</v>
      </c>
      <c r="Z604">
        <v>1.63349999999999</v>
      </c>
      <c r="AA604">
        <v>0.7278</v>
      </c>
      <c r="AB604">
        <v>1.2504999999999999</v>
      </c>
      <c r="AC604">
        <v>12</v>
      </c>
    </row>
    <row r="605" spans="1:29" x14ac:dyDescent="0.25">
      <c r="A605">
        <v>151515</v>
      </c>
      <c r="B605">
        <v>50</v>
      </c>
      <c r="C605">
        <v>1</v>
      </c>
      <c r="D605" t="s">
        <v>41</v>
      </c>
      <c r="E605" t="s">
        <v>40</v>
      </c>
      <c r="F605">
        <v>0</v>
      </c>
      <c r="G605" t="s">
        <v>53</v>
      </c>
      <c r="H605" t="s">
        <v>130</v>
      </c>
      <c r="I605" t="s">
        <v>51</v>
      </c>
      <c r="J605" t="s">
        <v>152</v>
      </c>
      <c r="K605" t="s">
        <v>85</v>
      </c>
      <c r="L605" t="s">
        <v>41</v>
      </c>
      <c r="M605" t="s">
        <v>41</v>
      </c>
      <c r="N605">
        <v>3.03</v>
      </c>
      <c r="O605">
        <v>5.2</v>
      </c>
      <c r="P605">
        <v>32</v>
      </c>
      <c r="Q605">
        <v>66</v>
      </c>
      <c r="R605">
        <v>373</v>
      </c>
      <c r="S605">
        <v>0.63399999999999901</v>
      </c>
      <c r="T605">
        <v>0.63399999999999901</v>
      </c>
      <c r="U605">
        <v>71.5</v>
      </c>
      <c r="V605">
        <v>63</v>
      </c>
      <c r="W605">
        <v>113</v>
      </c>
      <c r="X605">
        <v>107.5</v>
      </c>
      <c r="Y605">
        <v>1.6214999999999999</v>
      </c>
      <c r="Z605">
        <v>1.6545000000000001</v>
      </c>
      <c r="AA605">
        <v>0.88514999999999999</v>
      </c>
      <c r="AB605">
        <v>1.3554999999999999</v>
      </c>
      <c r="AC605">
        <v>32</v>
      </c>
    </row>
    <row r="606" spans="1:29" x14ac:dyDescent="0.25">
      <c r="A606">
        <v>412918</v>
      </c>
      <c r="B606">
        <v>72</v>
      </c>
      <c r="C606">
        <v>2</v>
      </c>
      <c r="D606" t="s">
        <v>40</v>
      </c>
      <c r="E606" t="s">
        <v>41</v>
      </c>
      <c r="F606">
        <v>0</v>
      </c>
      <c r="G606" t="s">
        <v>47</v>
      </c>
      <c r="H606" t="s">
        <v>128</v>
      </c>
      <c r="I606" t="s">
        <v>76</v>
      </c>
      <c r="J606" t="s">
        <v>142</v>
      </c>
      <c r="K606" t="s">
        <v>85</v>
      </c>
      <c r="L606" t="s">
        <v>41</v>
      </c>
      <c r="M606" t="s">
        <v>41</v>
      </c>
      <c r="N606">
        <v>4.72</v>
      </c>
      <c r="O606">
        <v>8.6</v>
      </c>
      <c r="P606">
        <v>136</v>
      </c>
      <c r="Q606">
        <v>58</v>
      </c>
      <c r="R606">
        <v>287</v>
      </c>
      <c r="S606">
        <v>0</v>
      </c>
      <c r="T606">
        <v>0</v>
      </c>
      <c r="U606">
        <v>0</v>
      </c>
      <c r="V606">
        <v>0</v>
      </c>
      <c r="W606">
        <v>77</v>
      </c>
      <c r="X606">
        <v>0</v>
      </c>
      <c r="Y606">
        <v>1.304</v>
      </c>
      <c r="Z606">
        <v>1.4509999999999901</v>
      </c>
      <c r="AA606">
        <v>0.5605</v>
      </c>
      <c r="AB606">
        <v>1.1753</v>
      </c>
      <c r="AC606">
        <v>136</v>
      </c>
    </row>
    <row r="607" spans="1:29" x14ac:dyDescent="0.25">
      <c r="A607">
        <v>413163</v>
      </c>
      <c r="B607">
        <v>71</v>
      </c>
      <c r="C607">
        <v>1</v>
      </c>
      <c r="D607" t="s">
        <v>40</v>
      </c>
      <c r="E607" t="s">
        <v>41</v>
      </c>
      <c r="F607">
        <v>0</v>
      </c>
      <c r="G607" t="s">
        <v>57</v>
      </c>
      <c r="H607" t="s">
        <v>74</v>
      </c>
      <c r="I607" t="s">
        <v>77</v>
      </c>
      <c r="J607" t="s">
        <v>113</v>
      </c>
      <c r="K607" t="s">
        <v>166</v>
      </c>
      <c r="L607" t="s">
        <v>41</v>
      </c>
      <c r="M607" t="s">
        <v>41</v>
      </c>
      <c r="N607">
        <v>3.66</v>
      </c>
      <c r="O607">
        <v>8.9</v>
      </c>
      <c r="P607">
        <v>0</v>
      </c>
      <c r="Q607">
        <v>64</v>
      </c>
      <c r="R607">
        <v>257</v>
      </c>
      <c r="S607">
        <v>0.5605</v>
      </c>
      <c r="T607">
        <v>0.5605</v>
      </c>
      <c r="U607">
        <v>47</v>
      </c>
      <c r="V607">
        <v>59.5</v>
      </c>
      <c r="W607">
        <v>84</v>
      </c>
      <c r="X607">
        <v>81.5</v>
      </c>
      <c r="Y607">
        <v>1.4490000000000001</v>
      </c>
      <c r="Z607">
        <v>1.518</v>
      </c>
      <c r="AA607">
        <v>0.80299999999999905</v>
      </c>
      <c r="AB607">
        <v>1.17615</v>
      </c>
      <c r="AC607">
        <v>0</v>
      </c>
    </row>
    <row r="608" spans="1:29" x14ac:dyDescent="0.25">
      <c r="A608">
        <v>413280</v>
      </c>
      <c r="B608">
        <v>61</v>
      </c>
      <c r="C608">
        <v>2</v>
      </c>
      <c r="D608" t="s">
        <v>40</v>
      </c>
      <c r="E608" t="s">
        <v>40</v>
      </c>
      <c r="F608">
        <v>0</v>
      </c>
      <c r="G608" t="s">
        <v>87</v>
      </c>
      <c r="H608" t="s">
        <v>74</v>
      </c>
      <c r="I608" t="s">
        <v>72</v>
      </c>
      <c r="J608" t="s">
        <v>133</v>
      </c>
      <c r="K608" t="s">
        <v>44</v>
      </c>
      <c r="L608" t="s">
        <v>41</v>
      </c>
      <c r="M608" t="s">
        <v>40</v>
      </c>
      <c r="N608">
        <v>4.67</v>
      </c>
      <c r="O608">
        <v>5.4</v>
      </c>
      <c r="P608">
        <v>6</v>
      </c>
      <c r="Q608">
        <v>55</v>
      </c>
      <c r="R608">
        <v>335</v>
      </c>
      <c r="S608">
        <v>0.89099999999999902</v>
      </c>
      <c r="T608">
        <v>0.89099999999999902</v>
      </c>
      <c r="U608">
        <v>53</v>
      </c>
      <c r="V608">
        <v>51</v>
      </c>
      <c r="W608">
        <v>59</v>
      </c>
      <c r="X608">
        <v>86</v>
      </c>
      <c r="Y608">
        <v>1.3959999999999999</v>
      </c>
      <c r="Z608">
        <v>1.488</v>
      </c>
      <c r="AA608">
        <v>0.56259999999999999</v>
      </c>
      <c r="AB608">
        <v>1.0638000000000001</v>
      </c>
      <c r="AC608">
        <v>6</v>
      </c>
    </row>
    <row r="609" spans="1:29" x14ac:dyDescent="0.25">
      <c r="A609">
        <v>265899</v>
      </c>
      <c r="B609">
        <v>59</v>
      </c>
      <c r="C609">
        <v>1</v>
      </c>
      <c r="D609" t="s">
        <v>41</v>
      </c>
      <c r="E609" t="s">
        <v>40</v>
      </c>
      <c r="F609">
        <v>0</v>
      </c>
      <c r="G609" t="s">
        <v>57</v>
      </c>
      <c r="H609" t="s">
        <v>80</v>
      </c>
      <c r="I609" t="s">
        <v>85</v>
      </c>
      <c r="J609" t="s">
        <v>71</v>
      </c>
      <c r="K609" t="s">
        <v>85</v>
      </c>
      <c r="L609" t="s">
        <v>40</v>
      </c>
      <c r="M609" t="s">
        <v>41</v>
      </c>
      <c r="N609">
        <v>4.7</v>
      </c>
      <c r="O609">
        <v>7.3</v>
      </c>
      <c r="P609">
        <v>120</v>
      </c>
      <c r="Q609">
        <v>86</v>
      </c>
      <c r="R609">
        <v>388</v>
      </c>
      <c r="S609">
        <v>0.63449999999999995</v>
      </c>
      <c r="T609">
        <v>0.63449999999999995</v>
      </c>
      <c r="U609">
        <v>65.5</v>
      </c>
      <c r="V609">
        <v>69.5</v>
      </c>
      <c r="W609">
        <v>105.5</v>
      </c>
      <c r="X609">
        <v>109</v>
      </c>
      <c r="Y609">
        <v>1.4874999999999901</v>
      </c>
      <c r="Z609">
        <v>1.5394999999999901</v>
      </c>
      <c r="AA609">
        <v>1.2755000000000001</v>
      </c>
      <c r="AB609">
        <v>1.5527</v>
      </c>
      <c r="AC609">
        <v>120</v>
      </c>
    </row>
    <row r="610" spans="1:29" x14ac:dyDescent="0.25">
      <c r="A610">
        <v>311922</v>
      </c>
      <c r="B610">
        <v>59</v>
      </c>
      <c r="C610">
        <v>1</v>
      </c>
      <c r="D610" t="s">
        <v>40</v>
      </c>
      <c r="E610" t="s">
        <v>41</v>
      </c>
      <c r="F610">
        <v>0</v>
      </c>
      <c r="G610" t="s">
        <v>47</v>
      </c>
      <c r="H610" t="s">
        <v>72</v>
      </c>
      <c r="I610" t="s">
        <v>55</v>
      </c>
      <c r="J610" t="s">
        <v>98</v>
      </c>
      <c r="K610" t="s">
        <v>122</v>
      </c>
      <c r="L610" t="s">
        <v>41</v>
      </c>
      <c r="M610" t="s">
        <v>40</v>
      </c>
      <c r="N610">
        <v>3.96</v>
      </c>
      <c r="O610">
        <v>5.0999999999999996</v>
      </c>
      <c r="P610">
        <v>48</v>
      </c>
      <c r="Q610">
        <v>59</v>
      </c>
      <c r="R610">
        <v>327</v>
      </c>
      <c r="S610">
        <v>0.67499999999999905</v>
      </c>
      <c r="T610">
        <v>0.67499999999999905</v>
      </c>
      <c r="U610">
        <v>52</v>
      </c>
      <c r="V610">
        <v>52.5</v>
      </c>
      <c r="W610">
        <v>79</v>
      </c>
      <c r="X610">
        <v>89.5</v>
      </c>
      <c r="Y610">
        <v>1.5455000000000001</v>
      </c>
      <c r="Z610">
        <v>1.6365000000000001</v>
      </c>
      <c r="AA610">
        <v>0.76490000000000002</v>
      </c>
      <c r="AB610">
        <v>1.56535</v>
      </c>
      <c r="AC610">
        <v>48</v>
      </c>
    </row>
    <row r="611" spans="1:29" x14ac:dyDescent="0.25">
      <c r="A611">
        <v>413216</v>
      </c>
      <c r="B611">
        <v>69</v>
      </c>
      <c r="C611">
        <v>1</v>
      </c>
      <c r="D611" t="s">
        <v>41</v>
      </c>
      <c r="E611" t="s">
        <v>41</v>
      </c>
      <c r="F611">
        <v>0</v>
      </c>
      <c r="G611" t="s">
        <v>134</v>
      </c>
      <c r="H611" t="s">
        <v>43</v>
      </c>
      <c r="I611" t="s">
        <v>70</v>
      </c>
      <c r="J611" t="s">
        <v>71</v>
      </c>
      <c r="K611" t="s">
        <v>60</v>
      </c>
      <c r="L611" t="s">
        <v>40</v>
      </c>
      <c r="M611" t="s">
        <v>41</v>
      </c>
      <c r="N611">
        <v>3.82</v>
      </c>
      <c r="O611">
        <v>7.3</v>
      </c>
      <c r="P611">
        <v>80</v>
      </c>
      <c r="Q611">
        <v>82</v>
      </c>
      <c r="R611">
        <v>417</v>
      </c>
      <c r="S611">
        <v>0.72099999999999997</v>
      </c>
      <c r="T611">
        <v>0.72099999999999997</v>
      </c>
      <c r="U611">
        <v>57</v>
      </c>
      <c r="V611">
        <v>38.5</v>
      </c>
      <c r="W611">
        <v>79.5</v>
      </c>
      <c r="X611">
        <v>55</v>
      </c>
      <c r="Y611">
        <v>1.3305</v>
      </c>
      <c r="Z611">
        <v>1.37499999999999</v>
      </c>
      <c r="AA611">
        <v>0.64815</v>
      </c>
      <c r="AB611">
        <v>0.91505000000000003</v>
      </c>
      <c r="AC611">
        <v>80</v>
      </c>
    </row>
    <row r="612" spans="1:29" x14ac:dyDescent="0.25">
      <c r="A612">
        <v>132396</v>
      </c>
      <c r="B612">
        <v>62</v>
      </c>
      <c r="C612">
        <v>2</v>
      </c>
      <c r="D612" t="s">
        <v>40</v>
      </c>
      <c r="E612" t="s">
        <v>41</v>
      </c>
      <c r="F612">
        <v>0</v>
      </c>
      <c r="G612" t="s">
        <v>137</v>
      </c>
      <c r="H612" t="s">
        <v>72</v>
      </c>
      <c r="I612" t="s">
        <v>89</v>
      </c>
      <c r="J612" t="s">
        <v>118</v>
      </c>
      <c r="K612" t="s">
        <v>101</v>
      </c>
      <c r="L612" t="s">
        <v>41</v>
      </c>
      <c r="M612" t="s">
        <v>40</v>
      </c>
      <c r="N612">
        <v>4</v>
      </c>
      <c r="O612">
        <v>4.8</v>
      </c>
      <c r="P612">
        <v>16</v>
      </c>
      <c r="Q612">
        <v>64</v>
      </c>
      <c r="R612">
        <v>404</v>
      </c>
      <c r="S612">
        <v>0.67149999999999999</v>
      </c>
      <c r="T612">
        <v>0.67149999999999999</v>
      </c>
      <c r="U612">
        <v>56</v>
      </c>
      <c r="V612">
        <v>55.5</v>
      </c>
      <c r="W612">
        <v>84</v>
      </c>
      <c r="X612">
        <v>91</v>
      </c>
      <c r="Y612">
        <v>1.5055000000000001</v>
      </c>
      <c r="Z612">
        <v>1.5575000000000001</v>
      </c>
      <c r="AA612">
        <v>1.0627500000000001</v>
      </c>
      <c r="AB612">
        <v>2.1863000000000001</v>
      </c>
      <c r="AC612">
        <v>16</v>
      </c>
    </row>
    <row r="613" spans="1:29" x14ac:dyDescent="0.25">
      <c r="A613">
        <v>147143</v>
      </c>
      <c r="B613">
        <v>59</v>
      </c>
      <c r="C613">
        <v>2</v>
      </c>
      <c r="D613" t="s">
        <v>40</v>
      </c>
      <c r="E613" t="s">
        <v>41</v>
      </c>
      <c r="F613">
        <v>0</v>
      </c>
      <c r="G613" t="s">
        <v>47</v>
      </c>
      <c r="H613" t="s">
        <v>62</v>
      </c>
      <c r="I613" t="s">
        <v>51</v>
      </c>
      <c r="J613" t="s">
        <v>118</v>
      </c>
      <c r="K613" t="s">
        <v>101</v>
      </c>
      <c r="L613" t="s">
        <v>40</v>
      </c>
      <c r="M613" t="s">
        <v>41</v>
      </c>
      <c r="N613">
        <v>4.42</v>
      </c>
      <c r="O613">
        <v>4.8</v>
      </c>
      <c r="P613">
        <v>0</v>
      </c>
      <c r="Q613">
        <v>50</v>
      </c>
      <c r="R613">
        <v>282</v>
      </c>
      <c r="S613">
        <v>0.68799999999999994</v>
      </c>
      <c r="T613">
        <v>0.68799999999999994</v>
      </c>
      <c r="U613">
        <v>53</v>
      </c>
      <c r="V613">
        <v>52.5</v>
      </c>
      <c r="W613">
        <v>77.5</v>
      </c>
      <c r="X613">
        <v>91</v>
      </c>
      <c r="Y613">
        <v>1.5554999999999899</v>
      </c>
      <c r="Z613">
        <v>1.6234999999999999</v>
      </c>
      <c r="AA613">
        <v>0.93359999999999999</v>
      </c>
      <c r="AB613">
        <v>1.40835</v>
      </c>
      <c r="AC613">
        <v>0</v>
      </c>
    </row>
    <row r="614" spans="1:29" x14ac:dyDescent="0.25">
      <c r="A614">
        <v>376982</v>
      </c>
      <c r="B614">
        <v>68</v>
      </c>
      <c r="C614">
        <v>2</v>
      </c>
      <c r="D614" t="s">
        <v>40</v>
      </c>
      <c r="E614" t="s">
        <v>40</v>
      </c>
      <c r="F614">
        <v>0</v>
      </c>
      <c r="G614" t="s">
        <v>133</v>
      </c>
      <c r="H614" t="s">
        <v>74</v>
      </c>
      <c r="I614" t="s">
        <v>95</v>
      </c>
      <c r="J614" t="s">
        <v>111</v>
      </c>
      <c r="K614" t="s">
        <v>43</v>
      </c>
      <c r="L614" t="s">
        <v>41</v>
      </c>
      <c r="M614" t="s">
        <v>41</v>
      </c>
      <c r="N614">
        <v>2.4500000000000002</v>
      </c>
      <c r="O614">
        <v>7.4</v>
      </c>
      <c r="P614">
        <v>56</v>
      </c>
      <c r="Q614">
        <v>103</v>
      </c>
      <c r="R614">
        <v>398</v>
      </c>
      <c r="S614">
        <v>0.57499999999999896</v>
      </c>
      <c r="T614">
        <v>0.57499999999999896</v>
      </c>
      <c r="U614">
        <v>50</v>
      </c>
      <c r="V614">
        <v>57.5</v>
      </c>
      <c r="W614">
        <v>87.5</v>
      </c>
      <c r="X614">
        <v>81.5</v>
      </c>
      <c r="Y614">
        <v>1.4184999999999901</v>
      </c>
      <c r="Z614">
        <v>1.496</v>
      </c>
      <c r="AA614">
        <v>0.84125000000000005</v>
      </c>
      <c r="AB614">
        <v>2.2427000000000001</v>
      </c>
      <c r="AC614">
        <v>56</v>
      </c>
    </row>
    <row r="615" spans="1:29" x14ac:dyDescent="0.25">
      <c r="A615">
        <v>363090</v>
      </c>
      <c r="B615">
        <v>64</v>
      </c>
      <c r="C615">
        <v>2</v>
      </c>
      <c r="D615" t="s">
        <v>40</v>
      </c>
      <c r="E615" t="s">
        <v>40</v>
      </c>
      <c r="F615">
        <v>0</v>
      </c>
      <c r="G615" t="s">
        <v>47</v>
      </c>
      <c r="H615" t="s">
        <v>127</v>
      </c>
      <c r="I615" t="s">
        <v>72</v>
      </c>
      <c r="J615" t="s">
        <v>138</v>
      </c>
      <c r="K615" t="s">
        <v>74</v>
      </c>
      <c r="L615" t="s">
        <v>40</v>
      </c>
      <c r="M615" t="s">
        <v>41</v>
      </c>
      <c r="N615">
        <v>4.91</v>
      </c>
      <c r="O615">
        <v>5.8</v>
      </c>
      <c r="P615">
        <v>0</v>
      </c>
      <c r="Q615">
        <v>52</v>
      </c>
      <c r="R615">
        <v>305</v>
      </c>
      <c r="S615">
        <v>0.70199999999999996</v>
      </c>
      <c r="T615">
        <v>0.70199999999999996</v>
      </c>
      <c r="U615">
        <v>47</v>
      </c>
      <c r="V615">
        <v>41</v>
      </c>
      <c r="W615">
        <v>77</v>
      </c>
      <c r="X615">
        <v>65</v>
      </c>
      <c r="Y615">
        <v>1.1924999999999999</v>
      </c>
      <c r="Z615">
        <v>1.3380000000000001</v>
      </c>
      <c r="AA615">
        <v>0.65615000000000001</v>
      </c>
      <c r="AB615">
        <v>0.99309999999999998</v>
      </c>
      <c r="AC615">
        <v>0</v>
      </c>
    </row>
    <row r="616" spans="1:29" x14ac:dyDescent="0.25">
      <c r="A616">
        <v>413477</v>
      </c>
      <c r="B616">
        <v>69</v>
      </c>
      <c r="C616">
        <v>2</v>
      </c>
      <c r="D616" t="s">
        <v>40</v>
      </c>
      <c r="E616" t="s">
        <v>40</v>
      </c>
      <c r="F616">
        <v>0</v>
      </c>
      <c r="G616" t="s">
        <v>145</v>
      </c>
      <c r="H616" t="s">
        <v>61</v>
      </c>
      <c r="I616" t="s">
        <v>166</v>
      </c>
      <c r="J616" t="s">
        <v>109</v>
      </c>
      <c r="K616" t="s">
        <v>183</v>
      </c>
      <c r="L616" t="s">
        <v>41</v>
      </c>
      <c r="M616" t="s">
        <v>41</v>
      </c>
      <c r="N616">
        <v>4.1100000000000003</v>
      </c>
      <c r="O616">
        <v>6.3</v>
      </c>
      <c r="P616">
        <v>30</v>
      </c>
      <c r="Q616">
        <v>134</v>
      </c>
      <c r="R616">
        <v>452</v>
      </c>
      <c r="S616">
        <v>0.73249999999999904</v>
      </c>
      <c r="T616">
        <v>0.73249999999999904</v>
      </c>
      <c r="U616">
        <v>43.5</v>
      </c>
      <c r="V616">
        <v>47</v>
      </c>
      <c r="W616">
        <v>60</v>
      </c>
      <c r="X616">
        <v>67</v>
      </c>
      <c r="Y616">
        <v>1.4735</v>
      </c>
      <c r="Z616">
        <v>1.5009999999999899</v>
      </c>
      <c r="AA616">
        <v>1.0263</v>
      </c>
      <c r="AB616">
        <v>1.1835</v>
      </c>
      <c r="AC616">
        <v>30</v>
      </c>
    </row>
    <row r="617" spans="1:29" x14ac:dyDescent="0.25">
      <c r="A617">
        <v>413355</v>
      </c>
      <c r="B617">
        <v>76</v>
      </c>
      <c r="C617">
        <v>2</v>
      </c>
      <c r="D617" t="s">
        <v>40</v>
      </c>
      <c r="E617" t="s">
        <v>40</v>
      </c>
      <c r="F617">
        <v>0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s">
        <v>41</v>
      </c>
      <c r="M617" t="s">
        <v>41</v>
      </c>
      <c r="N617">
        <v>3.38</v>
      </c>
      <c r="O617">
        <v>5.9</v>
      </c>
      <c r="P617">
        <v>50</v>
      </c>
      <c r="Q617">
        <v>69</v>
      </c>
      <c r="R617">
        <v>364</v>
      </c>
      <c r="S617">
        <v>0</v>
      </c>
      <c r="T617">
        <v>0</v>
      </c>
      <c r="U617">
        <v>0</v>
      </c>
      <c r="V617">
        <v>57</v>
      </c>
      <c r="W617">
        <v>99</v>
      </c>
      <c r="X617">
        <v>96</v>
      </c>
      <c r="Y617">
        <v>1.248</v>
      </c>
      <c r="Z617">
        <v>1.3659999999999799</v>
      </c>
      <c r="AA617">
        <v>0.81620000000000004</v>
      </c>
      <c r="AB617">
        <v>1.0031000000000001</v>
      </c>
      <c r="AC617">
        <v>50</v>
      </c>
    </row>
    <row r="618" spans="1:29" x14ac:dyDescent="0.25">
      <c r="A618">
        <v>52781</v>
      </c>
      <c r="B618">
        <v>60</v>
      </c>
      <c r="C618">
        <v>2</v>
      </c>
      <c r="D618" t="s">
        <v>40</v>
      </c>
      <c r="E618" t="s">
        <v>40</v>
      </c>
      <c r="F618">
        <v>0</v>
      </c>
      <c r="G618" t="s">
        <v>159</v>
      </c>
      <c r="H618" t="s">
        <v>128</v>
      </c>
      <c r="I618" t="s">
        <v>55</v>
      </c>
      <c r="J618" t="s">
        <v>113</v>
      </c>
      <c r="K618" t="s">
        <v>67</v>
      </c>
      <c r="L618" t="s">
        <v>40</v>
      </c>
      <c r="M618" t="s">
        <v>40</v>
      </c>
      <c r="N618">
        <v>5.69</v>
      </c>
      <c r="O618">
        <v>5</v>
      </c>
      <c r="P618">
        <v>0</v>
      </c>
      <c r="Q618">
        <v>58</v>
      </c>
      <c r="R618">
        <v>228</v>
      </c>
      <c r="S618">
        <v>0.87</v>
      </c>
      <c r="T618">
        <v>0.87</v>
      </c>
      <c r="U618">
        <v>85.5</v>
      </c>
      <c r="V618">
        <v>81.5</v>
      </c>
      <c r="W618">
        <v>98.5</v>
      </c>
      <c r="X618">
        <v>109</v>
      </c>
      <c r="Y618">
        <v>1.5854999999999999</v>
      </c>
      <c r="Z618">
        <v>1.5745</v>
      </c>
      <c r="AA618">
        <v>1.4175</v>
      </c>
      <c r="AB618">
        <v>1.5884</v>
      </c>
      <c r="AC618">
        <v>0</v>
      </c>
    </row>
    <row r="619" spans="1:29" x14ac:dyDescent="0.25">
      <c r="A619">
        <v>413506</v>
      </c>
      <c r="B619">
        <v>51</v>
      </c>
      <c r="C619">
        <v>1</v>
      </c>
      <c r="D619" t="s">
        <v>41</v>
      </c>
      <c r="E619" t="s">
        <v>40</v>
      </c>
      <c r="F619">
        <v>0</v>
      </c>
      <c r="G619" t="s">
        <v>110</v>
      </c>
      <c r="H619" t="s">
        <v>121</v>
      </c>
      <c r="I619" t="s">
        <v>77</v>
      </c>
      <c r="J619" t="s">
        <v>167</v>
      </c>
      <c r="K619" t="s">
        <v>80</v>
      </c>
      <c r="L619" t="s">
        <v>41</v>
      </c>
      <c r="M619" t="s">
        <v>41</v>
      </c>
      <c r="N619">
        <v>3.76</v>
      </c>
      <c r="O619">
        <v>4.2</v>
      </c>
      <c r="P619">
        <v>0</v>
      </c>
      <c r="Q619">
        <v>70</v>
      </c>
      <c r="R619">
        <v>360</v>
      </c>
      <c r="S619">
        <v>0.813499999999999</v>
      </c>
      <c r="T619">
        <v>0.813499999999999</v>
      </c>
      <c r="U619">
        <v>87.5</v>
      </c>
      <c r="V619">
        <v>71</v>
      </c>
      <c r="W619">
        <v>107.5</v>
      </c>
      <c r="X619">
        <v>105.5</v>
      </c>
      <c r="Y619">
        <v>1.5445</v>
      </c>
      <c r="Z619">
        <v>1.5694999999999899</v>
      </c>
      <c r="AA619">
        <v>1.44235</v>
      </c>
      <c r="AB619">
        <v>1.7095</v>
      </c>
      <c r="AC619">
        <v>0</v>
      </c>
    </row>
    <row r="620" spans="1:29" x14ac:dyDescent="0.25">
      <c r="A620">
        <v>413379</v>
      </c>
      <c r="B620">
        <v>70</v>
      </c>
      <c r="C620">
        <v>2</v>
      </c>
      <c r="D620" t="s">
        <v>40</v>
      </c>
      <c r="E620" t="s">
        <v>41</v>
      </c>
      <c r="F620">
        <v>0</v>
      </c>
      <c r="G620" t="s">
        <v>133</v>
      </c>
      <c r="H620" t="s">
        <v>101</v>
      </c>
      <c r="I620" t="s">
        <v>55</v>
      </c>
      <c r="J620" t="s">
        <v>100</v>
      </c>
      <c r="K620" t="s">
        <v>83</v>
      </c>
      <c r="L620" t="s">
        <v>41</v>
      </c>
      <c r="M620" t="s">
        <v>40</v>
      </c>
      <c r="N620">
        <v>5.16</v>
      </c>
      <c r="O620">
        <v>5.4</v>
      </c>
      <c r="P620">
        <v>10</v>
      </c>
      <c r="Q620">
        <v>67</v>
      </c>
      <c r="R620">
        <v>307</v>
      </c>
      <c r="S620">
        <v>1.3939999999999999</v>
      </c>
      <c r="T620">
        <v>1.3939999999999999</v>
      </c>
      <c r="U620">
        <v>99</v>
      </c>
      <c r="V620">
        <v>47</v>
      </c>
      <c r="W620">
        <v>71</v>
      </c>
      <c r="X620">
        <v>154</v>
      </c>
      <c r="Y620">
        <v>1.296</v>
      </c>
      <c r="Z620">
        <v>1.3805000000000001</v>
      </c>
      <c r="AA620">
        <v>0.69445000000000001</v>
      </c>
      <c r="AB620">
        <v>1.6877499999999901</v>
      </c>
      <c r="AC620">
        <v>10</v>
      </c>
    </row>
    <row r="621" spans="1:29" x14ac:dyDescent="0.25">
      <c r="A621">
        <v>385352</v>
      </c>
      <c r="B621">
        <v>67</v>
      </c>
      <c r="C621">
        <v>2</v>
      </c>
      <c r="D621" t="s">
        <v>40</v>
      </c>
      <c r="E621" t="s">
        <v>41</v>
      </c>
      <c r="F621">
        <v>0</v>
      </c>
      <c r="G621" t="s">
        <v>107</v>
      </c>
      <c r="H621" t="s">
        <v>55</v>
      </c>
      <c r="I621" t="s">
        <v>55</v>
      </c>
      <c r="J621" t="s">
        <v>123</v>
      </c>
      <c r="K621" t="s">
        <v>80</v>
      </c>
      <c r="L621" t="s">
        <v>41</v>
      </c>
      <c r="M621" t="s">
        <v>40</v>
      </c>
      <c r="N621">
        <v>3.85</v>
      </c>
      <c r="O621">
        <v>5.3</v>
      </c>
      <c r="P621" t="e">
        <v>#N/A</v>
      </c>
      <c r="Q621">
        <v>58</v>
      </c>
      <c r="R621">
        <v>223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  <c r="Y621" t="e">
        <v>#N/A</v>
      </c>
      <c r="Z621" t="e">
        <v>#N/A</v>
      </c>
      <c r="AA621" t="e">
        <v>#N/A</v>
      </c>
      <c r="AB621" t="e">
        <v>#N/A</v>
      </c>
      <c r="AC621" t="e">
        <v>#N/A</v>
      </c>
    </row>
    <row r="622" spans="1:29" x14ac:dyDescent="0.25">
      <c r="A622">
        <v>413404</v>
      </c>
      <c r="B622">
        <v>38</v>
      </c>
      <c r="C622">
        <v>1</v>
      </c>
      <c r="D622" t="s">
        <v>41</v>
      </c>
      <c r="E622" t="s">
        <v>40</v>
      </c>
      <c r="F622">
        <v>0</v>
      </c>
      <c r="G622" t="s">
        <v>104</v>
      </c>
      <c r="H622" t="s">
        <v>76</v>
      </c>
      <c r="I622" t="s">
        <v>70</v>
      </c>
      <c r="J622" t="s">
        <v>109</v>
      </c>
      <c r="K622" t="s">
        <v>130</v>
      </c>
      <c r="L622" t="s">
        <v>41</v>
      </c>
      <c r="M622" t="s">
        <v>41</v>
      </c>
      <c r="N622">
        <v>3.51</v>
      </c>
      <c r="O622">
        <v>5.5</v>
      </c>
      <c r="P622">
        <v>16</v>
      </c>
      <c r="Q622">
        <v>85</v>
      </c>
      <c r="R622">
        <v>404</v>
      </c>
      <c r="S622">
        <v>0.70199999999999896</v>
      </c>
      <c r="T622">
        <v>0.70199999999999896</v>
      </c>
      <c r="U622">
        <v>60</v>
      </c>
      <c r="V622">
        <v>72</v>
      </c>
      <c r="W622">
        <v>87</v>
      </c>
      <c r="X622">
        <v>107</v>
      </c>
      <c r="Y622">
        <v>1.6279999999999999</v>
      </c>
      <c r="Z622">
        <v>1.6585000000000001</v>
      </c>
      <c r="AA622">
        <v>2.6712499999999899</v>
      </c>
      <c r="AB622">
        <v>1.31935</v>
      </c>
      <c r="AC622">
        <v>16</v>
      </c>
    </row>
    <row r="623" spans="1:29" x14ac:dyDescent="0.25">
      <c r="A623">
        <v>299500</v>
      </c>
      <c r="B623">
        <v>76</v>
      </c>
      <c r="C623">
        <v>2</v>
      </c>
      <c r="D623" t="s">
        <v>41</v>
      </c>
      <c r="E623" t="s">
        <v>40</v>
      </c>
      <c r="F623">
        <v>0</v>
      </c>
      <c r="G623" t="s">
        <v>87</v>
      </c>
      <c r="H623" t="s">
        <v>54</v>
      </c>
      <c r="I623" t="s">
        <v>70</v>
      </c>
      <c r="J623" t="s">
        <v>64</v>
      </c>
      <c r="K623" t="s">
        <v>92</v>
      </c>
      <c r="L623" t="s">
        <v>41</v>
      </c>
      <c r="M623" t="s">
        <v>40</v>
      </c>
      <c r="N623">
        <v>3.96</v>
      </c>
      <c r="O623">
        <v>4.5999999999999996</v>
      </c>
      <c r="P623">
        <v>10</v>
      </c>
      <c r="Q623">
        <v>51</v>
      </c>
      <c r="R623">
        <v>288</v>
      </c>
      <c r="S623">
        <v>0.68300000000000005</v>
      </c>
      <c r="T623">
        <v>0.68300000000000005</v>
      </c>
      <c r="U623">
        <v>37.5</v>
      </c>
      <c r="V623">
        <v>44</v>
      </c>
      <c r="W623">
        <v>56</v>
      </c>
      <c r="X623">
        <v>64</v>
      </c>
      <c r="Y623">
        <v>1.3704999999999901</v>
      </c>
      <c r="Z623">
        <v>1.4024999999999901</v>
      </c>
      <c r="AA623">
        <v>0.97550000000000003</v>
      </c>
      <c r="AB623">
        <v>1.42075</v>
      </c>
      <c r="AC623">
        <v>10</v>
      </c>
    </row>
    <row r="624" spans="1:29" x14ac:dyDescent="0.25">
      <c r="A624">
        <v>387954</v>
      </c>
      <c r="B624">
        <v>82</v>
      </c>
      <c r="C624">
        <v>2</v>
      </c>
      <c r="D624" t="s">
        <v>40</v>
      </c>
      <c r="E624" t="s">
        <v>41</v>
      </c>
      <c r="F624">
        <v>0</v>
      </c>
      <c r="G624" t="s">
        <v>87</v>
      </c>
      <c r="H624" t="s">
        <v>55</v>
      </c>
      <c r="I624" t="s">
        <v>51</v>
      </c>
      <c r="J624" t="s">
        <v>129</v>
      </c>
      <c r="K624" t="s">
        <v>117</v>
      </c>
      <c r="L624" t="s">
        <v>41</v>
      </c>
      <c r="M624" t="s">
        <v>41</v>
      </c>
      <c r="N624">
        <v>3.18</v>
      </c>
      <c r="O624">
        <v>7.1</v>
      </c>
      <c r="P624">
        <v>62</v>
      </c>
      <c r="Q624">
        <v>62</v>
      </c>
      <c r="R624">
        <v>320</v>
      </c>
      <c r="S624">
        <v>0.48299999999999998</v>
      </c>
      <c r="T624">
        <v>0.48299999999999998</v>
      </c>
      <c r="U624">
        <v>45</v>
      </c>
      <c r="V624">
        <v>50</v>
      </c>
      <c r="W624">
        <v>95</v>
      </c>
      <c r="X624">
        <v>85</v>
      </c>
      <c r="Y624">
        <v>1.1695</v>
      </c>
      <c r="Z624">
        <v>1.3959999999999999</v>
      </c>
      <c r="AA624">
        <v>0.90149999999999997</v>
      </c>
      <c r="AB624">
        <v>2.20085</v>
      </c>
      <c r="AC624">
        <v>62</v>
      </c>
    </row>
    <row r="625" spans="1:29" x14ac:dyDescent="0.25">
      <c r="A625">
        <v>413397</v>
      </c>
      <c r="B625">
        <v>58</v>
      </c>
      <c r="C625">
        <v>1</v>
      </c>
      <c r="D625" t="s">
        <v>41</v>
      </c>
      <c r="E625" t="s">
        <v>41</v>
      </c>
      <c r="F625">
        <v>0</v>
      </c>
      <c r="G625" t="s">
        <v>126</v>
      </c>
      <c r="H625" t="s">
        <v>80</v>
      </c>
      <c r="I625" t="s">
        <v>51</v>
      </c>
      <c r="J625" t="s">
        <v>129</v>
      </c>
      <c r="K625" t="s">
        <v>86</v>
      </c>
      <c r="L625" t="s">
        <v>40</v>
      </c>
      <c r="M625" t="s">
        <v>41</v>
      </c>
      <c r="N625">
        <v>5.16</v>
      </c>
      <c r="O625">
        <v>4.7</v>
      </c>
      <c r="P625">
        <v>6</v>
      </c>
      <c r="Q625">
        <v>75</v>
      </c>
      <c r="R625">
        <v>309</v>
      </c>
      <c r="S625">
        <v>0.55149999999999999</v>
      </c>
      <c r="T625">
        <v>0.55149999999999999</v>
      </c>
      <c r="U625">
        <v>63</v>
      </c>
      <c r="V625">
        <v>64</v>
      </c>
      <c r="W625">
        <v>113.5</v>
      </c>
      <c r="X625">
        <v>105.5</v>
      </c>
      <c r="Y625">
        <v>1.5834999999999999</v>
      </c>
      <c r="Z625">
        <v>1.6284999999999901</v>
      </c>
      <c r="AA625">
        <v>0.94420000000000004</v>
      </c>
      <c r="AB625">
        <v>1.39279999999999</v>
      </c>
      <c r="AC625">
        <v>6</v>
      </c>
    </row>
    <row r="626" spans="1:29" x14ac:dyDescent="0.25">
      <c r="A626">
        <v>288202</v>
      </c>
      <c r="B626">
        <v>57</v>
      </c>
      <c r="C626">
        <v>1</v>
      </c>
      <c r="D626" t="s">
        <v>41</v>
      </c>
      <c r="E626" t="s">
        <v>41</v>
      </c>
      <c r="F626">
        <v>0</v>
      </c>
      <c r="G626" t="s">
        <v>110</v>
      </c>
      <c r="H626" t="s">
        <v>54</v>
      </c>
      <c r="I626" t="s">
        <v>114</v>
      </c>
      <c r="J626" t="s">
        <v>97</v>
      </c>
      <c r="K626" t="s">
        <v>65</v>
      </c>
      <c r="L626" t="s">
        <v>41</v>
      </c>
      <c r="M626" t="s">
        <v>40</v>
      </c>
      <c r="N626">
        <v>4.1500000000000004</v>
      </c>
      <c r="O626">
        <v>4.5</v>
      </c>
      <c r="P626">
        <v>10</v>
      </c>
      <c r="Q626">
        <v>64</v>
      </c>
      <c r="R626">
        <v>355</v>
      </c>
      <c r="S626">
        <v>0.74299999999999999</v>
      </c>
      <c r="T626">
        <v>0.74299999999999999</v>
      </c>
      <c r="U626">
        <v>58</v>
      </c>
      <c r="V626">
        <v>55.5</v>
      </c>
      <c r="W626">
        <v>77.5</v>
      </c>
      <c r="X626">
        <v>83</v>
      </c>
      <c r="Y626">
        <v>1.58449999999999</v>
      </c>
      <c r="Z626">
        <v>1.6385000000000001</v>
      </c>
      <c r="AA626">
        <v>1.0121499999999899</v>
      </c>
      <c r="AB626">
        <v>1.6613500000000001</v>
      </c>
      <c r="AC626">
        <v>10</v>
      </c>
    </row>
    <row r="627" spans="1:29" x14ac:dyDescent="0.25">
      <c r="A627">
        <v>413043</v>
      </c>
      <c r="B627">
        <v>59</v>
      </c>
      <c r="C627">
        <v>1</v>
      </c>
      <c r="D627" t="s">
        <v>41</v>
      </c>
      <c r="E627" t="s">
        <v>41</v>
      </c>
      <c r="F627">
        <v>0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s">
        <v>41</v>
      </c>
      <c r="M627" t="s">
        <v>40</v>
      </c>
      <c r="N627">
        <v>4.4800000000000004</v>
      </c>
      <c r="O627">
        <v>7</v>
      </c>
      <c r="P627">
        <v>44</v>
      </c>
      <c r="Q627">
        <v>85</v>
      </c>
      <c r="R627">
        <v>456</v>
      </c>
      <c r="S627">
        <v>0.77149999999999996</v>
      </c>
      <c r="T627">
        <v>0.77149999999999996</v>
      </c>
      <c r="U627">
        <v>66.5</v>
      </c>
      <c r="V627">
        <v>62</v>
      </c>
      <c r="W627">
        <v>86.5</v>
      </c>
      <c r="X627">
        <v>101</v>
      </c>
      <c r="Y627">
        <v>1.619</v>
      </c>
      <c r="Z627">
        <v>1.6479999999999999</v>
      </c>
      <c r="AA627">
        <v>1.1204999999999901</v>
      </c>
      <c r="AB627">
        <v>1.4858</v>
      </c>
      <c r="AC627">
        <v>44</v>
      </c>
    </row>
    <row r="628" spans="1:29" x14ac:dyDescent="0.25">
      <c r="A628">
        <v>413422</v>
      </c>
      <c r="B628">
        <v>65</v>
      </c>
      <c r="C628">
        <v>2</v>
      </c>
      <c r="D628" t="s">
        <v>40</v>
      </c>
      <c r="E628" t="s">
        <v>41</v>
      </c>
      <c r="F628">
        <v>0</v>
      </c>
      <c r="G628" t="s">
        <v>47</v>
      </c>
      <c r="H628" t="s">
        <v>62</v>
      </c>
      <c r="I628" t="s">
        <v>67</v>
      </c>
      <c r="J628" t="s">
        <v>68</v>
      </c>
      <c r="K628" t="s">
        <v>70</v>
      </c>
      <c r="L628" t="s">
        <v>41</v>
      </c>
      <c r="M628" t="s">
        <v>41</v>
      </c>
      <c r="N628">
        <v>4.62</v>
      </c>
      <c r="O628">
        <v>6.6</v>
      </c>
      <c r="P628">
        <v>0</v>
      </c>
      <c r="Q628">
        <v>53</v>
      </c>
      <c r="R628">
        <v>217</v>
      </c>
      <c r="S628">
        <v>0.71</v>
      </c>
      <c r="T628">
        <v>0.71</v>
      </c>
      <c r="U628">
        <v>56</v>
      </c>
      <c r="V628">
        <v>51</v>
      </c>
      <c r="W628">
        <v>78.5</v>
      </c>
      <c r="X628">
        <v>78</v>
      </c>
      <c r="Y628">
        <v>1.3479999999999901</v>
      </c>
      <c r="Z628">
        <v>1.43799999999999</v>
      </c>
      <c r="AA628">
        <v>0.86155000000000004</v>
      </c>
      <c r="AB628">
        <v>1.2071000000000001</v>
      </c>
      <c r="AC628">
        <v>0</v>
      </c>
    </row>
    <row r="629" spans="1:29" x14ac:dyDescent="0.25">
      <c r="A629">
        <v>402205</v>
      </c>
      <c r="B629">
        <v>68</v>
      </c>
      <c r="C629">
        <v>2</v>
      </c>
      <c r="D629" t="s">
        <v>40</v>
      </c>
      <c r="E629" t="s">
        <v>41</v>
      </c>
      <c r="F629">
        <v>0</v>
      </c>
      <c r="G629" t="s">
        <v>87</v>
      </c>
      <c r="H629" t="s">
        <v>74</v>
      </c>
      <c r="I629" t="s">
        <v>43</v>
      </c>
      <c r="J629" t="s">
        <v>152</v>
      </c>
      <c r="K629" t="s">
        <v>101</v>
      </c>
      <c r="L629" t="s">
        <v>41</v>
      </c>
      <c r="M629" t="s">
        <v>41</v>
      </c>
      <c r="N629">
        <v>2.76</v>
      </c>
      <c r="O629">
        <v>6.9</v>
      </c>
      <c r="P629">
        <v>68</v>
      </c>
      <c r="Q629">
        <v>89</v>
      </c>
      <c r="R629">
        <v>449</v>
      </c>
      <c r="S629">
        <v>0</v>
      </c>
      <c r="T629">
        <v>0</v>
      </c>
      <c r="U629">
        <v>0</v>
      </c>
      <c r="V629">
        <v>32</v>
      </c>
      <c r="W629">
        <v>79</v>
      </c>
      <c r="X629">
        <v>97</v>
      </c>
      <c r="Y629">
        <v>1.2250000000000001</v>
      </c>
      <c r="Z629">
        <v>1.2949999999999999</v>
      </c>
      <c r="AA629">
        <v>0.55299999999999905</v>
      </c>
      <c r="AB629">
        <v>1.3462000000000001</v>
      </c>
      <c r="AC629">
        <v>68</v>
      </c>
    </row>
    <row r="630" spans="1:29" x14ac:dyDescent="0.25">
      <c r="A630">
        <v>410948</v>
      </c>
      <c r="B630">
        <v>64</v>
      </c>
      <c r="C630">
        <v>2</v>
      </c>
      <c r="D630" t="s">
        <v>40</v>
      </c>
      <c r="E630" t="s">
        <v>41</v>
      </c>
      <c r="F630">
        <v>0</v>
      </c>
      <c r="G630" t="s">
        <v>119</v>
      </c>
      <c r="H630" t="s">
        <v>165</v>
      </c>
      <c r="I630" t="s">
        <v>51</v>
      </c>
      <c r="J630" t="s">
        <v>71</v>
      </c>
      <c r="K630" t="s">
        <v>108</v>
      </c>
      <c r="L630" t="s">
        <v>41</v>
      </c>
      <c r="M630" t="s">
        <v>40</v>
      </c>
      <c r="N630">
        <v>4.8099999999999996</v>
      </c>
      <c r="O630">
        <v>4.2</v>
      </c>
      <c r="P630">
        <v>6</v>
      </c>
      <c r="Q630">
        <v>61</v>
      </c>
      <c r="R630">
        <v>396</v>
      </c>
      <c r="S630">
        <v>0.71199999999999997</v>
      </c>
      <c r="T630">
        <v>0.71199999999999997</v>
      </c>
      <c r="U630">
        <v>55.5</v>
      </c>
      <c r="V630">
        <v>49.5</v>
      </c>
      <c r="W630">
        <v>78.5</v>
      </c>
      <c r="X630">
        <v>79</v>
      </c>
      <c r="Y630">
        <v>1.4624999999999999</v>
      </c>
      <c r="Z630">
        <v>1.5569999999999999</v>
      </c>
      <c r="AA630">
        <v>0.82020000000000004</v>
      </c>
      <c r="AB630">
        <v>1.0882999999999901</v>
      </c>
      <c r="AC630">
        <v>6</v>
      </c>
    </row>
    <row r="631" spans="1:29" x14ac:dyDescent="0.25">
      <c r="A631">
        <v>413584</v>
      </c>
      <c r="B631">
        <v>55</v>
      </c>
      <c r="C631">
        <v>2</v>
      </c>
      <c r="D631" t="s">
        <v>40</v>
      </c>
      <c r="E631" t="s">
        <v>41</v>
      </c>
      <c r="F631">
        <v>0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s">
        <v>41</v>
      </c>
      <c r="M631" t="s">
        <v>41</v>
      </c>
      <c r="N631">
        <v>5.12</v>
      </c>
      <c r="O631">
        <v>6.2</v>
      </c>
      <c r="P631">
        <v>10</v>
      </c>
      <c r="Q631">
        <v>54</v>
      </c>
      <c r="R631">
        <v>414</v>
      </c>
      <c r="S631">
        <v>0.72</v>
      </c>
      <c r="T631">
        <v>0.72</v>
      </c>
      <c r="U631">
        <v>70.5</v>
      </c>
      <c r="V631">
        <v>70.5</v>
      </c>
      <c r="W631">
        <v>97.5</v>
      </c>
      <c r="X631">
        <v>103</v>
      </c>
      <c r="Y631">
        <v>1.6045</v>
      </c>
      <c r="Z631">
        <v>1.6205000000000001</v>
      </c>
      <c r="AA631">
        <v>2.17225</v>
      </c>
      <c r="AB631">
        <v>2.2583000000000002</v>
      </c>
      <c r="AC631">
        <v>10</v>
      </c>
    </row>
    <row r="632" spans="1:29" x14ac:dyDescent="0.25">
      <c r="A632">
        <v>413600</v>
      </c>
      <c r="B632">
        <v>56</v>
      </c>
      <c r="C632">
        <v>2</v>
      </c>
      <c r="D632" t="s">
        <v>40</v>
      </c>
      <c r="E632" t="s">
        <v>40</v>
      </c>
      <c r="F632">
        <v>0</v>
      </c>
      <c r="G632" t="s">
        <v>169</v>
      </c>
      <c r="H632" t="s">
        <v>145</v>
      </c>
      <c r="I632" t="s">
        <v>70</v>
      </c>
      <c r="J632" t="s">
        <v>111</v>
      </c>
      <c r="K632" t="s">
        <v>80</v>
      </c>
      <c r="L632" t="s">
        <v>41</v>
      </c>
      <c r="M632" t="s">
        <v>40</v>
      </c>
      <c r="N632">
        <v>2.76</v>
      </c>
      <c r="O632">
        <v>5.7</v>
      </c>
      <c r="P632">
        <v>4</v>
      </c>
      <c r="Q632">
        <v>60</v>
      </c>
      <c r="R632">
        <v>325</v>
      </c>
      <c r="S632">
        <v>0.76149999999999995</v>
      </c>
      <c r="T632">
        <v>0.76149999999999995</v>
      </c>
      <c r="U632">
        <v>60.5</v>
      </c>
      <c r="V632">
        <v>52.5</v>
      </c>
      <c r="W632">
        <v>80</v>
      </c>
      <c r="X632">
        <v>82</v>
      </c>
      <c r="Y632">
        <v>1.5109999999999999</v>
      </c>
      <c r="Z632">
        <v>1.548</v>
      </c>
      <c r="AA632">
        <v>1.8710500000000001</v>
      </c>
      <c r="AB632">
        <v>2.2578</v>
      </c>
      <c r="AC632">
        <v>4</v>
      </c>
    </row>
    <row r="633" spans="1:29" x14ac:dyDescent="0.25">
      <c r="A633">
        <v>131871</v>
      </c>
      <c r="B633">
        <v>61</v>
      </c>
      <c r="C633">
        <v>2</v>
      </c>
      <c r="D633" t="s">
        <v>40</v>
      </c>
      <c r="E633" t="s">
        <v>41</v>
      </c>
      <c r="F633">
        <v>0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s">
        <v>41</v>
      </c>
      <c r="M633" t="s">
        <v>41</v>
      </c>
      <c r="N633">
        <v>4.71</v>
      </c>
      <c r="O633">
        <v>9.1999999999999993</v>
      </c>
      <c r="P633">
        <v>0</v>
      </c>
      <c r="Q633">
        <v>43</v>
      </c>
      <c r="R633">
        <v>372</v>
      </c>
      <c r="S633">
        <v>0.84049999999999903</v>
      </c>
      <c r="T633">
        <v>0.84049999999999903</v>
      </c>
      <c r="U633">
        <v>69.5</v>
      </c>
      <c r="V633">
        <v>65</v>
      </c>
      <c r="W633">
        <v>82.5</v>
      </c>
      <c r="X633">
        <v>85.5</v>
      </c>
      <c r="Y633">
        <v>1.52599999999999</v>
      </c>
      <c r="Z633">
        <v>1.6139999999999901</v>
      </c>
      <c r="AA633">
        <v>0.979849999999999</v>
      </c>
      <c r="AB633">
        <v>1.18845</v>
      </c>
      <c r="AC633">
        <v>0</v>
      </c>
    </row>
    <row r="634" spans="1:29" x14ac:dyDescent="0.25">
      <c r="A634">
        <v>413641</v>
      </c>
      <c r="B634">
        <v>73</v>
      </c>
      <c r="C634">
        <v>1</v>
      </c>
      <c r="D634" t="s">
        <v>40</v>
      </c>
      <c r="E634" t="s">
        <v>40</v>
      </c>
      <c r="F634">
        <v>0</v>
      </c>
      <c r="G634" t="s">
        <v>53</v>
      </c>
      <c r="H634" t="s">
        <v>67</v>
      </c>
      <c r="I634" t="s">
        <v>95</v>
      </c>
      <c r="J634" t="s">
        <v>123</v>
      </c>
      <c r="K634" t="s">
        <v>117</v>
      </c>
      <c r="L634" t="s">
        <v>41</v>
      </c>
      <c r="M634" t="s">
        <v>41</v>
      </c>
      <c r="N634">
        <v>2.82</v>
      </c>
      <c r="O634">
        <v>6.4</v>
      </c>
      <c r="P634">
        <v>0</v>
      </c>
      <c r="Q634">
        <v>62</v>
      </c>
      <c r="R634">
        <v>252</v>
      </c>
      <c r="S634">
        <v>0.71699999999999997</v>
      </c>
      <c r="T634">
        <v>0.71699999999999997</v>
      </c>
      <c r="U634">
        <v>54.5</v>
      </c>
      <c r="V634">
        <v>54</v>
      </c>
      <c r="W634">
        <v>76</v>
      </c>
      <c r="X634">
        <v>86.5</v>
      </c>
      <c r="Y634">
        <v>1.3824999999999901</v>
      </c>
      <c r="Z634">
        <v>1.4789999999999901</v>
      </c>
      <c r="AA634">
        <v>1.1540999999999999</v>
      </c>
      <c r="AB634">
        <v>0.96040000000000003</v>
      </c>
      <c r="AC634">
        <v>0</v>
      </c>
    </row>
    <row r="635" spans="1:29" x14ac:dyDescent="0.25">
      <c r="A635">
        <v>413395</v>
      </c>
      <c r="B635">
        <v>56</v>
      </c>
      <c r="C635">
        <v>2</v>
      </c>
      <c r="D635" t="s">
        <v>40</v>
      </c>
      <c r="E635" t="s">
        <v>40</v>
      </c>
      <c r="F635">
        <v>0</v>
      </c>
      <c r="G635" t="s">
        <v>133</v>
      </c>
      <c r="H635" t="s">
        <v>127</v>
      </c>
      <c r="I635" t="s">
        <v>67</v>
      </c>
      <c r="J635" t="s">
        <v>106</v>
      </c>
      <c r="K635" t="s">
        <v>80</v>
      </c>
      <c r="L635" t="s">
        <v>41</v>
      </c>
      <c r="M635" t="s">
        <v>41</v>
      </c>
      <c r="N635">
        <v>4.28</v>
      </c>
      <c r="O635">
        <v>11.4</v>
      </c>
      <c r="P635">
        <v>6</v>
      </c>
      <c r="Q635">
        <v>37</v>
      </c>
      <c r="R635">
        <v>254</v>
      </c>
      <c r="S635">
        <v>0.57799999999999996</v>
      </c>
      <c r="T635">
        <v>0.57799999999999996</v>
      </c>
      <c r="U635">
        <v>56.5</v>
      </c>
      <c r="V635">
        <v>48.5</v>
      </c>
      <c r="W635">
        <v>99</v>
      </c>
      <c r="X635">
        <v>107</v>
      </c>
      <c r="Y635">
        <v>1.5549999999999999</v>
      </c>
      <c r="Z635">
        <v>1.6795</v>
      </c>
      <c r="AA635">
        <v>0.65559999999999996</v>
      </c>
      <c r="AB635">
        <v>1.3551</v>
      </c>
      <c r="AC635">
        <v>6</v>
      </c>
    </row>
    <row r="636" spans="1:29" x14ac:dyDescent="0.25">
      <c r="A636">
        <v>203412</v>
      </c>
      <c r="B636">
        <v>69</v>
      </c>
      <c r="C636">
        <v>1</v>
      </c>
      <c r="D636" t="s">
        <v>41</v>
      </c>
      <c r="E636" t="s">
        <v>41</v>
      </c>
      <c r="F636">
        <v>0</v>
      </c>
      <c r="G636" t="s">
        <v>156</v>
      </c>
      <c r="H636" t="s">
        <v>92</v>
      </c>
      <c r="I636" t="s">
        <v>51</v>
      </c>
      <c r="J636" t="s">
        <v>56</v>
      </c>
      <c r="K636" t="s">
        <v>112</v>
      </c>
      <c r="L636" t="s">
        <v>41</v>
      </c>
      <c r="M636" t="s">
        <v>40</v>
      </c>
      <c r="N636">
        <v>6.55</v>
      </c>
      <c r="O636">
        <v>5.6</v>
      </c>
      <c r="P636">
        <v>6</v>
      </c>
      <c r="Q636">
        <v>71</v>
      </c>
      <c r="R636">
        <v>447</v>
      </c>
      <c r="S636">
        <v>0.67649999999999899</v>
      </c>
      <c r="T636">
        <v>0.67649999999999899</v>
      </c>
      <c r="U636">
        <v>68.5</v>
      </c>
      <c r="V636">
        <v>67</v>
      </c>
      <c r="W636">
        <v>101.5</v>
      </c>
      <c r="X636">
        <v>104</v>
      </c>
      <c r="Y636">
        <v>1.5449999999999899</v>
      </c>
      <c r="Z636">
        <v>1.5840000000000001</v>
      </c>
      <c r="AA636">
        <v>0.78919999999999901</v>
      </c>
      <c r="AB636">
        <v>1.17065</v>
      </c>
      <c r="AC636">
        <v>6</v>
      </c>
    </row>
    <row r="637" spans="1:29" x14ac:dyDescent="0.25">
      <c r="A637">
        <v>398373</v>
      </c>
      <c r="B637">
        <v>52</v>
      </c>
      <c r="C637">
        <v>1</v>
      </c>
      <c r="D637" t="s">
        <v>41</v>
      </c>
      <c r="E637" t="s">
        <v>40</v>
      </c>
      <c r="F637">
        <v>0</v>
      </c>
      <c r="G637" t="s">
        <v>134</v>
      </c>
      <c r="H637" t="s">
        <v>72</v>
      </c>
      <c r="I637" t="s">
        <v>55</v>
      </c>
      <c r="J637" t="s">
        <v>59</v>
      </c>
      <c r="K637" t="s">
        <v>60</v>
      </c>
      <c r="L637" t="s">
        <v>40</v>
      </c>
      <c r="M637" t="s">
        <v>40</v>
      </c>
      <c r="N637">
        <v>2.89</v>
      </c>
      <c r="O637">
        <v>5.0999999999999996</v>
      </c>
      <c r="P637">
        <v>18</v>
      </c>
      <c r="Q637">
        <v>69</v>
      </c>
      <c r="R637">
        <v>289</v>
      </c>
      <c r="S637">
        <v>0.59250000000000003</v>
      </c>
      <c r="T637">
        <v>0.59250000000000003</v>
      </c>
      <c r="U637">
        <v>62.5</v>
      </c>
      <c r="V637">
        <v>74</v>
      </c>
      <c r="W637">
        <v>105.5</v>
      </c>
      <c r="X637">
        <v>124.5</v>
      </c>
      <c r="Y637">
        <v>1.53049999999999</v>
      </c>
      <c r="Z637">
        <v>1.5569999999999999</v>
      </c>
      <c r="AA637">
        <v>0.99124999999999996</v>
      </c>
      <c r="AB637">
        <v>1.1365499999999999</v>
      </c>
      <c r="AC637">
        <v>18</v>
      </c>
    </row>
    <row r="638" spans="1:29" x14ac:dyDescent="0.25">
      <c r="A638">
        <v>224238</v>
      </c>
      <c r="B638">
        <v>60</v>
      </c>
      <c r="C638">
        <v>1</v>
      </c>
      <c r="D638" t="s">
        <v>41</v>
      </c>
      <c r="E638" t="s">
        <v>41</v>
      </c>
      <c r="F638">
        <v>0</v>
      </c>
      <c r="G638" t="s">
        <v>53</v>
      </c>
      <c r="H638" t="e">
        <v>#N/A</v>
      </c>
      <c r="I638" t="s">
        <v>96</v>
      </c>
      <c r="J638" t="s">
        <v>139</v>
      </c>
      <c r="K638" t="s">
        <v>130</v>
      </c>
      <c r="L638" t="s">
        <v>40</v>
      </c>
      <c r="M638" t="s">
        <v>40</v>
      </c>
      <c r="N638">
        <v>5.37</v>
      </c>
      <c r="O638">
        <v>5.7</v>
      </c>
      <c r="P638">
        <v>10</v>
      </c>
      <c r="Q638" t="e">
        <v>#N/A</v>
      </c>
      <c r="R638" t="e">
        <v>#N/A</v>
      </c>
      <c r="S638">
        <v>0.73150000000000004</v>
      </c>
      <c r="T638">
        <v>0.73150000000000004</v>
      </c>
      <c r="U638">
        <v>53.5</v>
      </c>
      <c r="V638">
        <v>42</v>
      </c>
      <c r="W638">
        <v>74</v>
      </c>
      <c r="X638">
        <v>82</v>
      </c>
      <c r="Y638">
        <v>1.4950000000000001</v>
      </c>
      <c r="Z638">
        <v>1.53</v>
      </c>
      <c r="AA638">
        <v>1.30545</v>
      </c>
      <c r="AB638">
        <v>1.1431</v>
      </c>
      <c r="AC638">
        <v>10</v>
      </c>
    </row>
    <row r="639" spans="1:29" x14ac:dyDescent="0.25">
      <c r="A639">
        <v>413707</v>
      </c>
      <c r="B639">
        <v>40</v>
      </c>
      <c r="C639">
        <v>1</v>
      </c>
      <c r="D639" t="s">
        <v>40</v>
      </c>
      <c r="E639" t="s">
        <v>40</v>
      </c>
      <c r="F639">
        <v>0</v>
      </c>
      <c r="G639" t="s">
        <v>126</v>
      </c>
      <c r="H639" t="s">
        <v>65</v>
      </c>
      <c r="I639" t="s">
        <v>83</v>
      </c>
      <c r="J639" t="s">
        <v>175</v>
      </c>
      <c r="K639" t="s">
        <v>173</v>
      </c>
      <c r="L639" t="s">
        <v>41</v>
      </c>
      <c r="M639" t="s">
        <v>40</v>
      </c>
      <c r="N639">
        <v>3.35</v>
      </c>
      <c r="O639">
        <v>6.3</v>
      </c>
      <c r="P639">
        <v>0</v>
      </c>
      <c r="Q639">
        <v>71</v>
      </c>
      <c r="R639">
        <v>309</v>
      </c>
      <c r="S639">
        <v>0.870999999999999</v>
      </c>
      <c r="T639">
        <v>0.870999999999999</v>
      </c>
      <c r="U639">
        <v>71.5</v>
      </c>
      <c r="V639">
        <v>67</v>
      </c>
      <c r="W639">
        <v>82</v>
      </c>
      <c r="X639">
        <v>103.5</v>
      </c>
      <c r="Y639">
        <v>1.5965</v>
      </c>
      <c r="Z639">
        <v>1.6214999999999999</v>
      </c>
      <c r="AA639">
        <v>0.94609999999999905</v>
      </c>
      <c r="AB639">
        <v>1.1192500000000001</v>
      </c>
      <c r="AC639">
        <v>0</v>
      </c>
    </row>
    <row r="640" spans="1:29" x14ac:dyDescent="0.25">
      <c r="A640">
        <v>413558</v>
      </c>
      <c r="B640">
        <v>57</v>
      </c>
      <c r="C640">
        <v>2</v>
      </c>
      <c r="D640" t="s">
        <v>40</v>
      </c>
      <c r="E640" t="s">
        <v>40</v>
      </c>
      <c r="F640">
        <v>0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s">
        <v>41</v>
      </c>
      <c r="M640" t="s">
        <v>40</v>
      </c>
      <c r="N640">
        <v>3.25</v>
      </c>
      <c r="O640">
        <v>6.7</v>
      </c>
      <c r="P640">
        <v>0</v>
      </c>
      <c r="Q640">
        <v>92</v>
      </c>
      <c r="R640">
        <v>318</v>
      </c>
      <c r="S640">
        <v>0.95099999999999996</v>
      </c>
      <c r="T640">
        <v>0.95099999999999996</v>
      </c>
      <c r="U640">
        <v>74</v>
      </c>
      <c r="V640">
        <v>76</v>
      </c>
      <c r="W640">
        <v>77.5</v>
      </c>
      <c r="X640">
        <v>99.5</v>
      </c>
      <c r="Y640">
        <v>1.53449999999999</v>
      </c>
      <c r="Z640">
        <v>1.5654999999999999</v>
      </c>
      <c r="AA640">
        <v>0.85699999999999998</v>
      </c>
      <c r="AB640">
        <v>1.6907999999999901</v>
      </c>
      <c r="AC640">
        <v>0</v>
      </c>
    </row>
    <row r="641" spans="1:29" x14ac:dyDescent="0.25">
      <c r="A641">
        <v>413695</v>
      </c>
      <c r="B641">
        <v>65</v>
      </c>
      <c r="C641">
        <v>2</v>
      </c>
      <c r="D641" t="s">
        <v>40</v>
      </c>
      <c r="E641" t="s">
        <v>41</v>
      </c>
      <c r="F641">
        <v>0</v>
      </c>
      <c r="G641" t="s">
        <v>47</v>
      </c>
      <c r="H641" t="s">
        <v>80</v>
      </c>
      <c r="I641" t="s">
        <v>108</v>
      </c>
      <c r="J641" t="s">
        <v>98</v>
      </c>
      <c r="K641" t="s">
        <v>102</v>
      </c>
      <c r="L641" t="s">
        <v>41</v>
      </c>
      <c r="M641" t="s">
        <v>40</v>
      </c>
      <c r="N641">
        <v>2.5299999999999998</v>
      </c>
      <c r="O641">
        <v>4.8</v>
      </c>
      <c r="P641">
        <v>16</v>
      </c>
      <c r="Q641">
        <v>73</v>
      </c>
      <c r="R641">
        <v>322</v>
      </c>
      <c r="S641">
        <v>0.63499999999999901</v>
      </c>
      <c r="T641">
        <v>0.63499999999999901</v>
      </c>
      <c r="U641">
        <v>52</v>
      </c>
      <c r="V641">
        <v>53</v>
      </c>
      <c r="W641">
        <v>86</v>
      </c>
      <c r="X641">
        <v>80.5</v>
      </c>
      <c r="Y641">
        <v>1.4809999999999901</v>
      </c>
      <c r="Z641">
        <v>1.5645</v>
      </c>
      <c r="AA641">
        <v>1.1825000000000001</v>
      </c>
      <c r="AB641">
        <v>1.3607499999999899</v>
      </c>
      <c r="AC641">
        <v>16</v>
      </c>
    </row>
    <row r="642" spans="1:29" x14ac:dyDescent="0.25">
      <c r="A642">
        <v>191812</v>
      </c>
      <c r="B642">
        <v>71</v>
      </c>
      <c r="C642">
        <v>2</v>
      </c>
      <c r="D642" t="s">
        <v>40</v>
      </c>
      <c r="E642" t="s">
        <v>41</v>
      </c>
      <c r="F642">
        <v>0</v>
      </c>
      <c r="G642" t="s">
        <v>61</v>
      </c>
      <c r="H642" t="s">
        <v>127</v>
      </c>
      <c r="I642" t="s">
        <v>67</v>
      </c>
      <c r="J642" t="s">
        <v>79</v>
      </c>
      <c r="K642" t="s">
        <v>83</v>
      </c>
      <c r="L642" t="s">
        <v>41</v>
      </c>
      <c r="M642" t="s">
        <v>40</v>
      </c>
      <c r="N642">
        <v>5.5</v>
      </c>
      <c r="O642">
        <v>6.1</v>
      </c>
      <c r="P642">
        <v>0</v>
      </c>
      <c r="Q642">
        <v>55</v>
      </c>
      <c r="R642">
        <v>339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0.52100000000000002</v>
      </c>
      <c r="Z642">
        <v>0.99099999999999999</v>
      </c>
      <c r="AA642">
        <v>0</v>
      </c>
      <c r="AB642">
        <v>0.6351</v>
      </c>
      <c r="AC642">
        <v>0</v>
      </c>
    </row>
    <row r="643" spans="1:29" x14ac:dyDescent="0.25">
      <c r="A643">
        <v>240506</v>
      </c>
      <c r="B643">
        <v>58</v>
      </c>
      <c r="C643">
        <v>2</v>
      </c>
      <c r="D643" t="s">
        <v>40</v>
      </c>
      <c r="E643" t="s">
        <v>40</v>
      </c>
      <c r="F643">
        <v>0</v>
      </c>
      <c r="G643" t="s">
        <v>57</v>
      </c>
      <c r="H643" t="s">
        <v>74</v>
      </c>
      <c r="I643" t="s">
        <v>83</v>
      </c>
      <c r="J643" t="s">
        <v>123</v>
      </c>
      <c r="K643" t="s">
        <v>83</v>
      </c>
      <c r="L643" t="s">
        <v>41</v>
      </c>
      <c r="M643" t="s">
        <v>41</v>
      </c>
      <c r="N643">
        <v>3.89</v>
      </c>
      <c r="O643">
        <v>11.8</v>
      </c>
      <c r="P643">
        <v>0</v>
      </c>
      <c r="Q643">
        <v>64</v>
      </c>
      <c r="R643">
        <v>427</v>
      </c>
      <c r="S643">
        <v>0.58149999999999902</v>
      </c>
      <c r="T643">
        <v>0.58149999999999902</v>
      </c>
      <c r="U643">
        <v>50.5</v>
      </c>
      <c r="V643">
        <v>49</v>
      </c>
      <c r="W643">
        <v>87</v>
      </c>
      <c r="X643">
        <v>85</v>
      </c>
      <c r="Y643">
        <v>1.5720000000000001</v>
      </c>
      <c r="Z643">
        <v>1.6124999999999901</v>
      </c>
      <c r="AA643">
        <v>1.6814499999999999</v>
      </c>
      <c r="AB643">
        <v>1.27695</v>
      </c>
      <c r="AC643">
        <v>0</v>
      </c>
    </row>
    <row r="644" spans="1:29" x14ac:dyDescent="0.25">
      <c r="A644">
        <v>66591</v>
      </c>
      <c r="B644">
        <v>62</v>
      </c>
      <c r="C644">
        <v>2</v>
      </c>
      <c r="D644" t="s">
        <v>40</v>
      </c>
      <c r="E644" t="s">
        <v>40</v>
      </c>
      <c r="F644">
        <v>0</v>
      </c>
      <c r="G644" t="s">
        <v>133</v>
      </c>
      <c r="H644" t="s">
        <v>101</v>
      </c>
      <c r="I644" t="s">
        <v>95</v>
      </c>
      <c r="J644" t="s">
        <v>148</v>
      </c>
      <c r="K644" t="s">
        <v>77</v>
      </c>
      <c r="L644" t="s">
        <v>41</v>
      </c>
      <c r="M644" t="s">
        <v>40</v>
      </c>
      <c r="N644">
        <v>4.42</v>
      </c>
      <c r="O644">
        <v>6.8</v>
      </c>
      <c r="P644">
        <v>16</v>
      </c>
      <c r="Q644">
        <v>50</v>
      </c>
      <c r="R644">
        <v>268</v>
      </c>
      <c r="S644">
        <v>0.77</v>
      </c>
      <c r="T644">
        <v>0.77</v>
      </c>
      <c r="U644">
        <v>58.5</v>
      </c>
      <c r="V644">
        <v>55.5</v>
      </c>
      <c r="W644">
        <v>77</v>
      </c>
      <c r="X644">
        <v>73.5</v>
      </c>
      <c r="Y644">
        <v>1.5734999999999999</v>
      </c>
      <c r="Z644">
        <v>1.643</v>
      </c>
      <c r="AA644">
        <v>1.3894500000000001</v>
      </c>
      <c r="AB644">
        <v>1.48925</v>
      </c>
      <c r="AC644">
        <v>16</v>
      </c>
    </row>
    <row r="645" spans="1:29" x14ac:dyDescent="0.25">
      <c r="A645">
        <v>413541</v>
      </c>
      <c r="B645">
        <v>80</v>
      </c>
      <c r="C645">
        <v>2</v>
      </c>
      <c r="D645" t="s">
        <v>40</v>
      </c>
      <c r="E645" t="s">
        <v>40</v>
      </c>
      <c r="F645">
        <v>0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s">
        <v>41</v>
      </c>
      <c r="M645" t="s">
        <v>41</v>
      </c>
      <c r="N645">
        <v>5.94</v>
      </c>
      <c r="O645">
        <v>5.4</v>
      </c>
      <c r="P645">
        <v>12</v>
      </c>
      <c r="Q645">
        <v>51</v>
      </c>
      <c r="R645">
        <v>253</v>
      </c>
      <c r="S645">
        <v>0.69199999999999995</v>
      </c>
      <c r="T645">
        <v>0.69199999999999995</v>
      </c>
      <c r="U645">
        <v>67</v>
      </c>
      <c r="V645">
        <v>0</v>
      </c>
      <c r="W645">
        <v>97</v>
      </c>
      <c r="X645">
        <v>89</v>
      </c>
      <c r="Y645">
        <v>1.2070000000000001</v>
      </c>
      <c r="Z645">
        <v>1.2090000000000001</v>
      </c>
      <c r="AA645">
        <v>0.44350000000000001</v>
      </c>
      <c r="AB645">
        <v>0.95430000000000004</v>
      </c>
      <c r="AC645">
        <v>12</v>
      </c>
    </row>
    <row r="646" spans="1:29" x14ac:dyDescent="0.25">
      <c r="A646">
        <v>413440</v>
      </c>
      <c r="B646">
        <v>71</v>
      </c>
      <c r="C646">
        <v>2</v>
      </c>
      <c r="D646" t="s">
        <v>40</v>
      </c>
      <c r="E646" t="s">
        <v>40</v>
      </c>
      <c r="F646">
        <v>0</v>
      </c>
      <c r="G646" t="s">
        <v>133</v>
      </c>
      <c r="H646" t="s">
        <v>146</v>
      </c>
      <c r="I646" t="s">
        <v>51</v>
      </c>
      <c r="J646" t="s">
        <v>125</v>
      </c>
      <c r="K646" t="s">
        <v>63</v>
      </c>
      <c r="L646" t="s">
        <v>40</v>
      </c>
      <c r="M646" t="s">
        <v>41</v>
      </c>
      <c r="N646">
        <v>5.26</v>
      </c>
      <c r="O646">
        <v>5</v>
      </c>
      <c r="P646">
        <v>0</v>
      </c>
      <c r="Q646">
        <v>54</v>
      </c>
      <c r="R646">
        <v>220</v>
      </c>
      <c r="S646">
        <v>0.75149999999999995</v>
      </c>
      <c r="T646">
        <v>0.75149999999999995</v>
      </c>
      <c r="U646">
        <v>77</v>
      </c>
      <c r="V646">
        <v>83</v>
      </c>
      <c r="W646">
        <v>103</v>
      </c>
      <c r="X646">
        <v>109</v>
      </c>
      <c r="Y646">
        <v>1.5794999999999999</v>
      </c>
      <c r="Z646">
        <v>1.6404999999999901</v>
      </c>
      <c r="AA646">
        <v>1.27295</v>
      </c>
      <c r="AB646">
        <v>1.18485</v>
      </c>
      <c r="AC646">
        <v>0</v>
      </c>
    </row>
    <row r="647" spans="1:29" x14ac:dyDescent="0.25">
      <c r="A647">
        <v>334474</v>
      </c>
      <c r="B647">
        <v>71</v>
      </c>
      <c r="C647">
        <v>1</v>
      </c>
      <c r="D647" t="s">
        <v>40</v>
      </c>
      <c r="E647" t="s">
        <v>40</v>
      </c>
      <c r="F647">
        <v>0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s">
        <v>41</v>
      </c>
      <c r="M647" t="s">
        <v>40</v>
      </c>
      <c r="N647">
        <v>4.4400000000000004</v>
      </c>
      <c r="O647">
        <v>4.8</v>
      </c>
      <c r="P647">
        <v>8</v>
      </c>
      <c r="Q647">
        <v>101</v>
      </c>
      <c r="R647">
        <v>389</v>
      </c>
      <c r="S647">
        <v>0.72849999999999904</v>
      </c>
      <c r="T647">
        <v>0.72849999999999904</v>
      </c>
      <c r="U647">
        <v>74</v>
      </c>
      <c r="V647">
        <v>60</v>
      </c>
      <c r="W647">
        <v>103</v>
      </c>
      <c r="X647">
        <v>86</v>
      </c>
      <c r="Y647">
        <v>1.4384999999999999</v>
      </c>
      <c r="Z647">
        <v>1.45999999999999</v>
      </c>
      <c r="AA647">
        <v>0.61464999999999903</v>
      </c>
      <c r="AB647">
        <v>0.88900000000000001</v>
      </c>
      <c r="AC647">
        <v>8</v>
      </c>
    </row>
    <row r="648" spans="1:29" x14ac:dyDescent="0.25">
      <c r="A648">
        <v>231343</v>
      </c>
      <c r="B648">
        <v>62</v>
      </c>
      <c r="C648">
        <v>1</v>
      </c>
      <c r="D648" t="s">
        <v>40</v>
      </c>
      <c r="E648" t="s">
        <v>40</v>
      </c>
      <c r="F648">
        <v>0</v>
      </c>
      <c r="G648" t="s">
        <v>100</v>
      </c>
      <c r="H648" t="s">
        <v>72</v>
      </c>
      <c r="I648" t="s">
        <v>114</v>
      </c>
      <c r="J648" t="s">
        <v>118</v>
      </c>
      <c r="K648" t="s">
        <v>70</v>
      </c>
      <c r="L648" t="s">
        <v>40</v>
      </c>
      <c r="M648" t="s">
        <v>40</v>
      </c>
      <c r="N648">
        <v>4.05</v>
      </c>
      <c r="O648">
        <v>6.3</v>
      </c>
      <c r="P648">
        <v>20</v>
      </c>
      <c r="Q648">
        <v>65</v>
      </c>
      <c r="R648">
        <v>384</v>
      </c>
      <c r="S648">
        <v>0.60399999999999898</v>
      </c>
      <c r="T648">
        <v>0.60399999999999898</v>
      </c>
      <c r="U648">
        <v>69</v>
      </c>
      <c r="V648">
        <v>66</v>
      </c>
      <c r="W648">
        <v>115</v>
      </c>
      <c r="X648">
        <v>118</v>
      </c>
      <c r="Y648">
        <v>1.5535000000000001</v>
      </c>
      <c r="Z648">
        <v>1.5945</v>
      </c>
      <c r="AA648">
        <v>0.75739999999999996</v>
      </c>
      <c r="AB648">
        <v>1.9370499999999999</v>
      </c>
      <c r="AC648">
        <v>20</v>
      </c>
    </row>
    <row r="649" spans="1:29" x14ac:dyDescent="0.25">
      <c r="A649">
        <v>201324</v>
      </c>
      <c r="B649">
        <v>72</v>
      </c>
      <c r="C649">
        <v>2</v>
      </c>
      <c r="D649" t="s">
        <v>40</v>
      </c>
      <c r="E649" t="s">
        <v>40</v>
      </c>
      <c r="F649">
        <v>0</v>
      </c>
      <c r="G649" t="s">
        <v>159</v>
      </c>
      <c r="H649" t="s">
        <v>189</v>
      </c>
      <c r="I649" t="s">
        <v>101</v>
      </c>
      <c r="J649" t="s">
        <v>139</v>
      </c>
      <c r="K649" t="s">
        <v>122</v>
      </c>
      <c r="L649" t="s">
        <v>41</v>
      </c>
      <c r="M649" t="s">
        <v>40</v>
      </c>
      <c r="N649">
        <v>4.63</v>
      </c>
      <c r="O649">
        <v>5.5</v>
      </c>
      <c r="P649">
        <v>12</v>
      </c>
      <c r="Q649">
        <v>44</v>
      </c>
      <c r="R649">
        <v>371</v>
      </c>
      <c r="S649">
        <v>0.65049999999999897</v>
      </c>
      <c r="T649">
        <v>0.65049999999999897</v>
      </c>
      <c r="U649">
        <v>59</v>
      </c>
      <c r="V649">
        <v>67.5</v>
      </c>
      <c r="W649">
        <v>91</v>
      </c>
      <c r="X649">
        <v>104</v>
      </c>
      <c r="Y649">
        <v>1.5415000000000001</v>
      </c>
      <c r="Z649">
        <v>1.60249999999999</v>
      </c>
      <c r="AA649">
        <v>0.86299999999999999</v>
      </c>
      <c r="AB649">
        <v>1.6524999999999901</v>
      </c>
      <c r="AC649">
        <v>12</v>
      </c>
    </row>
    <row r="650" spans="1:29" x14ac:dyDescent="0.25">
      <c r="A650">
        <v>224686</v>
      </c>
      <c r="B650">
        <v>63</v>
      </c>
      <c r="C650">
        <v>2</v>
      </c>
      <c r="D650" t="s">
        <v>40</v>
      </c>
      <c r="E650" t="s">
        <v>40</v>
      </c>
      <c r="F650">
        <v>0</v>
      </c>
      <c r="G650" t="s">
        <v>61</v>
      </c>
      <c r="H650" t="s">
        <v>62</v>
      </c>
      <c r="I650" t="s">
        <v>72</v>
      </c>
      <c r="J650" t="s">
        <v>50</v>
      </c>
      <c r="K650" t="s">
        <v>70</v>
      </c>
      <c r="L650" t="s">
        <v>40</v>
      </c>
      <c r="M650" t="s">
        <v>41</v>
      </c>
      <c r="N650">
        <v>3.95</v>
      </c>
      <c r="O650">
        <v>6.7</v>
      </c>
      <c r="P650">
        <v>14</v>
      </c>
      <c r="Q650">
        <v>60</v>
      </c>
      <c r="R650">
        <v>276</v>
      </c>
      <c r="S650">
        <v>0.68799999999999994</v>
      </c>
      <c r="T650">
        <v>0.68799999999999994</v>
      </c>
      <c r="U650">
        <v>62</v>
      </c>
      <c r="V650">
        <v>76.5</v>
      </c>
      <c r="W650">
        <v>90.5</v>
      </c>
      <c r="X650">
        <v>95.5</v>
      </c>
      <c r="Y650">
        <v>1.4830000000000001</v>
      </c>
      <c r="Z650">
        <v>1.5175000000000001</v>
      </c>
      <c r="AA650">
        <v>0.74529999999999996</v>
      </c>
      <c r="AB650">
        <v>0.99180000000000001</v>
      </c>
      <c r="AC650">
        <v>14</v>
      </c>
    </row>
    <row r="651" spans="1:29" x14ac:dyDescent="0.25">
      <c r="A651">
        <v>393913</v>
      </c>
      <c r="B651">
        <v>65</v>
      </c>
      <c r="C651">
        <v>1</v>
      </c>
      <c r="D651" t="s">
        <v>40</v>
      </c>
      <c r="E651" t="s">
        <v>40</v>
      </c>
      <c r="F651">
        <v>0</v>
      </c>
      <c r="G651" t="s">
        <v>134</v>
      </c>
      <c r="H651" t="s">
        <v>85</v>
      </c>
      <c r="I651" t="s">
        <v>70</v>
      </c>
      <c r="J651" t="s">
        <v>50</v>
      </c>
      <c r="K651" t="s">
        <v>67</v>
      </c>
      <c r="L651" t="s">
        <v>40</v>
      </c>
      <c r="M651" t="s">
        <v>41</v>
      </c>
      <c r="N651">
        <v>3.87</v>
      </c>
      <c r="O651">
        <v>5.7</v>
      </c>
      <c r="P651">
        <v>10</v>
      </c>
      <c r="Q651">
        <v>72</v>
      </c>
      <c r="R651">
        <v>390</v>
      </c>
      <c r="S651">
        <v>0.66899999999999904</v>
      </c>
      <c r="T651">
        <v>0.66899999999999904</v>
      </c>
      <c r="U651">
        <v>50.5</v>
      </c>
      <c r="V651">
        <v>49.5</v>
      </c>
      <c r="W651">
        <v>76</v>
      </c>
      <c r="X651">
        <v>78.5</v>
      </c>
      <c r="Y651">
        <v>1.577</v>
      </c>
      <c r="Z651">
        <v>1.5994999999999999</v>
      </c>
      <c r="AA651">
        <v>0.74754999999999905</v>
      </c>
      <c r="AB651">
        <v>1.1886999999999901</v>
      </c>
      <c r="AC651">
        <v>10</v>
      </c>
    </row>
    <row r="652" spans="1:29" x14ac:dyDescent="0.25">
      <c r="A652">
        <v>182444</v>
      </c>
      <c r="B652">
        <v>47</v>
      </c>
      <c r="C652">
        <v>2</v>
      </c>
      <c r="D652" t="s">
        <v>40</v>
      </c>
      <c r="E652" t="s">
        <v>41</v>
      </c>
      <c r="F652">
        <v>0</v>
      </c>
      <c r="G652" t="s">
        <v>143</v>
      </c>
      <c r="H652" t="s">
        <v>77</v>
      </c>
      <c r="I652" t="s">
        <v>67</v>
      </c>
      <c r="J652" t="s">
        <v>116</v>
      </c>
      <c r="K652" t="s">
        <v>49</v>
      </c>
      <c r="L652" t="s">
        <v>40</v>
      </c>
      <c r="M652" t="s">
        <v>40</v>
      </c>
      <c r="N652">
        <v>6.5</v>
      </c>
      <c r="O652">
        <v>5</v>
      </c>
      <c r="P652">
        <v>0</v>
      </c>
      <c r="Q652">
        <v>57</v>
      </c>
      <c r="R652">
        <v>358</v>
      </c>
      <c r="S652">
        <v>0.60149999999999904</v>
      </c>
      <c r="T652">
        <v>0.60149999999999904</v>
      </c>
      <c r="U652">
        <v>56.5</v>
      </c>
      <c r="V652">
        <v>50</v>
      </c>
      <c r="W652">
        <v>95</v>
      </c>
      <c r="X652">
        <v>91.5</v>
      </c>
      <c r="Y652">
        <v>1.5945</v>
      </c>
      <c r="Z652">
        <v>1.6515</v>
      </c>
      <c r="AA652">
        <v>0.91259999999999997</v>
      </c>
      <c r="AB652">
        <v>1.6017999999999999</v>
      </c>
      <c r="AC652">
        <v>0</v>
      </c>
    </row>
    <row r="653" spans="1:29" x14ac:dyDescent="0.25">
      <c r="A653">
        <v>175211</v>
      </c>
      <c r="B653">
        <v>62</v>
      </c>
      <c r="C653">
        <v>1</v>
      </c>
      <c r="D653" t="s">
        <v>41</v>
      </c>
      <c r="E653" t="s">
        <v>41</v>
      </c>
      <c r="F653">
        <v>0</v>
      </c>
      <c r="G653" t="s">
        <v>126</v>
      </c>
      <c r="H653" t="e">
        <v>#N/A</v>
      </c>
      <c r="I653" t="s">
        <v>85</v>
      </c>
      <c r="J653" t="s">
        <v>99</v>
      </c>
      <c r="K653" t="s">
        <v>70</v>
      </c>
      <c r="L653" t="s">
        <v>40</v>
      </c>
      <c r="M653" t="s">
        <v>41</v>
      </c>
      <c r="N653">
        <v>3.48</v>
      </c>
      <c r="O653">
        <v>6.4</v>
      </c>
      <c r="P653">
        <v>0</v>
      </c>
      <c r="Q653">
        <v>111</v>
      </c>
      <c r="R653">
        <v>331</v>
      </c>
      <c r="S653">
        <v>0.67849999999999999</v>
      </c>
      <c r="T653">
        <v>0.67849999999999999</v>
      </c>
      <c r="U653">
        <v>55.5</v>
      </c>
      <c r="V653">
        <v>67.5</v>
      </c>
      <c r="W653">
        <v>83.5</v>
      </c>
      <c r="X653">
        <v>85.5</v>
      </c>
      <c r="Y653">
        <v>1.595</v>
      </c>
      <c r="Z653">
        <v>1.6459999999999999</v>
      </c>
      <c r="AA653">
        <v>0.61044999999999905</v>
      </c>
      <c r="AB653">
        <v>1.02745</v>
      </c>
      <c r="AC653">
        <v>0</v>
      </c>
    </row>
    <row r="654" spans="1:29" x14ac:dyDescent="0.25">
      <c r="A654">
        <v>413797</v>
      </c>
      <c r="B654">
        <v>58</v>
      </c>
      <c r="C654">
        <v>1</v>
      </c>
      <c r="D654" t="s">
        <v>41</v>
      </c>
      <c r="E654" t="s">
        <v>40</v>
      </c>
      <c r="F654">
        <v>0</v>
      </c>
      <c r="G654" t="s">
        <v>156</v>
      </c>
      <c r="H654" t="s">
        <v>44</v>
      </c>
      <c r="I654" t="s">
        <v>85</v>
      </c>
      <c r="J654" t="s">
        <v>71</v>
      </c>
      <c r="K654" t="s">
        <v>108</v>
      </c>
      <c r="L654" t="s">
        <v>41</v>
      </c>
      <c r="M654" t="s">
        <v>41</v>
      </c>
      <c r="N654">
        <v>3.7</v>
      </c>
      <c r="O654">
        <v>7.9</v>
      </c>
      <c r="P654">
        <v>108</v>
      </c>
      <c r="Q654">
        <v>93</v>
      </c>
      <c r="R654">
        <v>358</v>
      </c>
      <c r="S654">
        <v>0.55699999999999905</v>
      </c>
      <c r="T654">
        <v>0.55699999999999905</v>
      </c>
      <c r="U654">
        <v>56.5</v>
      </c>
      <c r="V654">
        <v>46.5</v>
      </c>
      <c r="W654">
        <v>101.5</v>
      </c>
      <c r="X654">
        <v>88</v>
      </c>
      <c r="Y654">
        <v>1.6074999999999999</v>
      </c>
      <c r="Z654">
        <v>1.6625000000000001</v>
      </c>
      <c r="AA654">
        <v>0.69479999999999997</v>
      </c>
      <c r="AB654">
        <v>1.2141</v>
      </c>
      <c r="AC654">
        <v>108</v>
      </c>
    </row>
    <row r="655" spans="1:29" x14ac:dyDescent="0.25">
      <c r="A655">
        <v>392108</v>
      </c>
      <c r="B655">
        <v>63</v>
      </c>
      <c r="C655">
        <v>2</v>
      </c>
      <c r="D655" t="s">
        <v>40</v>
      </c>
      <c r="E655" t="s">
        <v>41</v>
      </c>
      <c r="F655">
        <v>0</v>
      </c>
      <c r="G655" t="s">
        <v>61</v>
      </c>
      <c r="H655" t="s">
        <v>74</v>
      </c>
      <c r="I655" t="s">
        <v>166</v>
      </c>
      <c r="J655" t="s">
        <v>78</v>
      </c>
      <c r="K655" t="s">
        <v>112</v>
      </c>
      <c r="L655" t="s">
        <v>41</v>
      </c>
      <c r="M655" t="s">
        <v>40</v>
      </c>
      <c r="N655">
        <v>3.28</v>
      </c>
      <c r="O655">
        <v>5.6</v>
      </c>
      <c r="P655">
        <v>56</v>
      </c>
      <c r="Q655">
        <v>37</v>
      </c>
      <c r="R655">
        <v>184</v>
      </c>
      <c r="S655">
        <v>0.39149999999999902</v>
      </c>
      <c r="T655">
        <v>0.39149999999999902</v>
      </c>
      <c r="U655">
        <v>42.5</v>
      </c>
      <c r="V655">
        <v>49</v>
      </c>
      <c r="W655">
        <v>113</v>
      </c>
      <c r="X655">
        <v>94</v>
      </c>
      <c r="Y655">
        <v>1.4489999999999901</v>
      </c>
      <c r="Z655">
        <v>1.54849999999999</v>
      </c>
      <c r="AA655">
        <v>1.03555</v>
      </c>
      <c r="AB655">
        <v>1.8932499999999901</v>
      </c>
      <c r="AC655">
        <v>56</v>
      </c>
    </row>
    <row r="656" spans="1:29" x14ac:dyDescent="0.25">
      <c r="A656">
        <v>328740</v>
      </c>
      <c r="B656">
        <v>71</v>
      </c>
      <c r="C656">
        <v>2</v>
      </c>
      <c r="D656" t="s">
        <v>40</v>
      </c>
      <c r="E656" t="s">
        <v>40</v>
      </c>
      <c r="F656">
        <v>0</v>
      </c>
      <c r="G656" t="s">
        <v>61</v>
      </c>
      <c r="H656" t="e">
        <v>#N/A</v>
      </c>
      <c r="I656" t="s">
        <v>72</v>
      </c>
      <c r="J656" t="s">
        <v>171</v>
      </c>
      <c r="K656" t="s">
        <v>145</v>
      </c>
      <c r="L656" t="s">
        <v>40</v>
      </c>
      <c r="M656" t="s">
        <v>41</v>
      </c>
      <c r="N656">
        <v>7.24</v>
      </c>
      <c r="O656">
        <v>7.1</v>
      </c>
      <c r="P656">
        <v>42</v>
      </c>
      <c r="Q656">
        <v>64</v>
      </c>
      <c r="R656">
        <v>285</v>
      </c>
      <c r="S656">
        <v>0.61499999999999999</v>
      </c>
      <c r="T656">
        <v>0.61499999999999999</v>
      </c>
      <c r="U656">
        <v>65.5</v>
      </c>
      <c r="V656">
        <v>69.5</v>
      </c>
      <c r="W656">
        <v>107.5</v>
      </c>
      <c r="X656">
        <v>101</v>
      </c>
      <c r="Y656">
        <v>1.3274999999999999</v>
      </c>
      <c r="Z656">
        <v>1.4329999999999901</v>
      </c>
      <c r="AA656">
        <v>0.64915</v>
      </c>
      <c r="AB656">
        <v>1.0821499999999999</v>
      </c>
      <c r="AC656">
        <v>42</v>
      </c>
    </row>
    <row r="657" spans="1:29" x14ac:dyDescent="0.25">
      <c r="A657">
        <v>413799</v>
      </c>
      <c r="B657">
        <v>40</v>
      </c>
      <c r="C657">
        <v>1</v>
      </c>
      <c r="D657" t="s">
        <v>41</v>
      </c>
      <c r="E657" t="s">
        <v>41</v>
      </c>
      <c r="F657">
        <v>0</v>
      </c>
      <c r="G657" t="s">
        <v>88</v>
      </c>
      <c r="H657" t="s">
        <v>60</v>
      </c>
      <c r="I657" t="s">
        <v>80</v>
      </c>
      <c r="J657" t="s">
        <v>119</v>
      </c>
      <c r="K657" t="s">
        <v>81</v>
      </c>
      <c r="L657" t="s">
        <v>41</v>
      </c>
      <c r="M657" t="s">
        <v>41</v>
      </c>
      <c r="N657">
        <v>5.2</v>
      </c>
      <c r="O657">
        <v>4.4000000000000004</v>
      </c>
      <c r="P657">
        <v>0</v>
      </c>
      <c r="Q657">
        <v>67</v>
      </c>
      <c r="R657">
        <v>280</v>
      </c>
      <c r="S657">
        <v>0.68700000000000006</v>
      </c>
      <c r="T657">
        <v>0.68700000000000006</v>
      </c>
      <c r="U657">
        <v>74</v>
      </c>
      <c r="V657">
        <v>78</v>
      </c>
      <c r="W657">
        <v>108.5</v>
      </c>
      <c r="X657">
        <v>103.5</v>
      </c>
      <c r="Y657">
        <v>1.587</v>
      </c>
      <c r="Z657">
        <v>1.6335</v>
      </c>
      <c r="AA657">
        <v>0.96219999999999895</v>
      </c>
      <c r="AB657">
        <v>1.3827499999999999</v>
      </c>
      <c r="AC657">
        <v>0</v>
      </c>
    </row>
    <row r="658" spans="1:29" x14ac:dyDescent="0.25">
      <c r="A658">
        <v>413764</v>
      </c>
      <c r="B658">
        <v>69</v>
      </c>
      <c r="C658">
        <v>2</v>
      </c>
      <c r="D658" t="s">
        <v>40</v>
      </c>
      <c r="E658" t="s">
        <v>40</v>
      </c>
      <c r="F658">
        <v>0</v>
      </c>
      <c r="G658" t="s">
        <v>57</v>
      </c>
      <c r="H658" t="s">
        <v>43</v>
      </c>
      <c r="I658" t="s">
        <v>51</v>
      </c>
      <c r="J658" t="s">
        <v>68</v>
      </c>
      <c r="K658" t="s">
        <v>108</v>
      </c>
      <c r="L658" t="s">
        <v>41</v>
      </c>
      <c r="M658" t="s">
        <v>41</v>
      </c>
      <c r="N658">
        <v>4.87</v>
      </c>
      <c r="O658">
        <v>9.1999999999999993</v>
      </c>
      <c r="P658">
        <v>0</v>
      </c>
      <c r="Q658">
        <v>55</v>
      </c>
      <c r="R658">
        <v>331</v>
      </c>
      <c r="S658">
        <v>0.80349999999999999</v>
      </c>
      <c r="T658">
        <v>0.80349999999999999</v>
      </c>
      <c r="U658">
        <v>48</v>
      </c>
      <c r="V658">
        <v>57</v>
      </c>
      <c r="W658">
        <v>60.5</v>
      </c>
      <c r="X658">
        <v>69</v>
      </c>
      <c r="Y658">
        <v>1.506</v>
      </c>
      <c r="Z658">
        <v>1.5559999999999901</v>
      </c>
      <c r="AA658">
        <v>0.84009999999999996</v>
      </c>
      <c r="AB658">
        <v>0.90559999999999996</v>
      </c>
      <c r="AC658">
        <v>0</v>
      </c>
    </row>
    <row r="659" spans="1:29" x14ac:dyDescent="0.25">
      <c r="A659">
        <v>373929</v>
      </c>
      <c r="B659">
        <v>79</v>
      </c>
      <c r="C659">
        <v>1</v>
      </c>
      <c r="D659" t="s">
        <v>41</v>
      </c>
      <c r="E659" t="s">
        <v>41</v>
      </c>
      <c r="F659">
        <v>0</v>
      </c>
      <c r="G659" t="s">
        <v>57</v>
      </c>
      <c r="H659" t="s">
        <v>80</v>
      </c>
      <c r="I659" t="s">
        <v>70</v>
      </c>
      <c r="J659" t="s">
        <v>98</v>
      </c>
      <c r="K659" t="s">
        <v>86</v>
      </c>
      <c r="L659" t="s">
        <v>41</v>
      </c>
      <c r="M659" t="s">
        <v>40</v>
      </c>
      <c r="N659">
        <v>3.95</v>
      </c>
      <c r="O659">
        <v>7.4</v>
      </c>
      <c r="P659">
        <v>96</v>
      </c>
      <c r="Q659">
        <v>117</v>
      </c>
      <c r="R659">
        <v>398</v>
      </c>
      <c r="S659">
        <v>0.69499999999999995</v>
      </c>
      <c r="T659">
        <v>0.69499999999999995</v>
      </c>
      <c r="U659">
        <v>71.5</v>
      </c>
      <c r="V659">
        <v>69</v>
      </c>
      <c r="W659">
        <v>103.5</v>
      </c>
      <c r="X659">
        <v>116.5</v>
      </c>
      <c r="Y659">
        <v>1.3664999999999901</v>
      </c>
      <c r="Z659">
        <v>1.46199999999999</v>
      </c>
      <c r="AA659">
        <v>0.76690000000000003</v>
      </c>
      <c r="AB659">
        <v>1.4931000000000001</v>
      </c>
      <c r="AC659">
        <v>96</v>
      </c>
    </row>
    <row r="660" spans="1:29" x14ac:dyDescent="0.25">
      <c r="A660">
        <v>216755</v>
      </c>
      <c r="B660">
        <v>67</v>
      </c>
      <c r="C660">
        <v>2</v>
      </c>
      <c r="D660" t="s">
        <v>40</v>
      </c>
      <c r="E660" t="s">
        <v>41</v>
      </c>
      <c r="F660">
        <v>0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s">
        <v>40</v>
      </c>
      <c r="M660" t="s">
        <v>40</v>
      </c>
      <c r="N660">
        <v>4.17</v>
      </c>
      <c r="O660">
        <v>10.1</v>
      </c>
      <c r="P660">
        <v>26</v>
      </c>
      <c r="Q660">
        <v>55</v>
      </c>
      <c r="R660">
        <v>236</v>
      </c>
      <c r="S660">
        <v>0.74149999999999905</v>
      </c>
      <c r="T660">
        <v>0.74149999999999905</v>
      </c>
      <c r="U660">
        <v>51</v>
      </c>
      <c r="V660">
        <v>47</v>
      </c>
      <c r="W660">
        <v>69</v>
      </c>
      <c r="X660">
        <v>83.5</v>
      </c>
      <c r="Y660">
        <v>1.5149999999999899</v>
      </c>
      <c r="Z660">
        <v>1.5945</v>
      </c>
      <c r="AA660">
        <v>0.78144999999999998</v>
      </c>
      <c r="AB660">
        <v>1.45835</v>
      </c>
      <c r="AC660">
        <v>26</v>
      </c>
    </row>
    <row r="661" spans="1:29" x14ac:dyDescent="0.25">
      <c r="A661">
        <v>413981</v>
      </c>
      <c r="B661">
        <v>76</v>
      </c>
      <c r="C661">
        <v>1</v>
      </c>
      <c r="D661" t="s">
        <v>40</v>
      </c>
      <c r="E661" t="s">
        <v>41</v>
      </c>
      <c r="F661">
        <v>0</v>
      </c>
      <c r="G661" t="s">
        <v>73</v>
      </c>
      <c r="H661" t="s">
        <v>83</v>
      </c>
      <c r="I661" t="s">
        <v>85</v>
      </c>
      <c r="J661" t="s">
        <v>98</v>
      </c>
      <c r="K661" t="s">
        <v>72</v>
      </c>
      <c r="L661" t="s">
        <v>41</v>
      </c>
      <c r="M661" t="s">
        <v>41</v>
      </c>
      <c r="N661">
        <v>3.85</v>
      </c>
      <c r="O661">
        <v>6</v>
      </c>
      <c r="P661">
        <v>62</v>
      </c>
      <c r="Q661">
        <v>89</v>
      </c>
      <c r="R661">
        <v>295</v>
      </c>
      <c r="S661">
        <v>0.88449999999999895</v>
      </c>
      <c r="T661">
        <v>0.88449999999999895</v>
      </c>
      <c r="U661">
        <v>82.5</v>
      </c>
      <c r="V661">
        <v>51</v>
      </c>
      <c r="W661">
        <v>93.5</v>
      </c>
      <c r="X661">
        <v>73.5</v>
      </c>
      <c r="Y661">
        <v>1.4630000000000001</v>
      </c>
      <c r="Z661">
        <v>1.4664999999999899</v>
      </c>
      <c r="AA661">
        <v>0.71135000000000004</v>
      </c>
      <c r="AB661">
        <v>1.4221999999999999</v>
      </c>
      <c r="AC661">
        <v>62</v>
      </c>
    </row>
    <row r="662" spans="1:29" x14ac:dyDescent="0.25">
      <c r="A662">
        <v>413823</v>
      </c>
      <c r="B662">
        <v>63</v>
      </c>
      <c r="C662">
        <v>2</v>
      </c>
      <c r="D662" t="s">
        <v>40</v>
      </c>
      <c r="E662" t="s">
        <v>40</v>
      </c>
      <c r="F662">
        <v>0</v>
      </c>
      <c r="G662" t="s">
        <v>107</v>
      </c>
      <c r="H662" t="s">
        <v>43</v>
      </c>
      <c r="I662" t="s">
        <v>55</v>
      </c>
      <c r="J662" t="s">
        <v>163</v>
      </c>
      <c r="K662" t="s">
        <v>166</v>
      </c>
      <c r="L662" t="s">
        <v>41</v>
      </c>
      <c r="M662" t="s">
        <v>40</v>
      </c>
      <c r="N662">
        <v>10.6</v>
      </c>
      <c r="O662">
        <v>5.4</v>
      </c>
      <c r="P662">
        <v>10</v>
      </c>
      <c r="Q662">
        <v>102</v>
      </c>
      <c r="R662">
        <v>528</v>
      </c>
      <c r="S662">
        <v>0.71699999999999897</v>
      </c>
      <c r="T662">
        <v>0.71699999999999897</v>
      </c>
      <c r="U662">
        <v>59.5</v>
      </c>
      <c r="V662">
        <v>65.5</v>
      </c>
      <c r="W662">
        <v>83.5</v>
      </c>
      <c r="X662">
        <v>85</v>
      </c>
      <c r="Y662">
        <v>1.583</v>
      </c>
      <c r="Z662">
        <v>1.5574999999999899</v>
      </c>
      <c r="AA662">
        <v>1.4285999999999901</v>
      </c>
      <c r="AB662">
        <v>1.6179999999999899</v>
      </c>
      <c r="AC662">
        <v>10</v>
      </c>
    </row>
    <row r="663" spans="1:29" x14ac:dyDescent="0.25">
      <c r="A663">
        <v>411639</v>
      </c>
      <c r="B663">
        <v>61</v>
      </c>
      <c r="C663">
        <v>2</v>
      </c>
      <c r="D663" t="s">
        <v>40</v>
      </c>
      <c r="E663" t="s">
        <v>41</v>
      </c>
      <c r="F663">
        <v>0</v>
      </c>
      <c r="G663" t="s">
        <v>57</v>
      </c>
      <c r="H663" t="s">
        <v>72</v>
      </c>
      <c r="I663" t="s">
        <v>51</v>
      </c>
      <c r="J663" t="s">
        <v>97</v>
      </c>
      <c r="K663" t="s">
        <v>85</v>
      </c>
      <c r="L663" t="s">
        <v>41</v>
      </c>
      <c r="M663" t="s">
        <v>41</v>
      </c>
      <c r="N663">
        <v>3.59</v>
      </c>
      <c r="O663">
        <v>7.6</v>
      </c>
      <c r="P663">
        <v>0</v>
      </c>
      <c r="Q663">
        <v>45</v>
      </c>
      <c r="R663">
        <v>293</v>
      </c>
      <c r="S663">
        <v>0.60599999999999998</v>
      </c>
      <c r="T663">
        <v>0.60599999999999998</v>
      </c>
      <c r="U663">
        <v>59</v>
      </c>
      <c r="V663">
        <v>54</v>
      </c>
      <c r="W663">
        <v>97.5</v>
      </c>
      <c r="X663">
        <v>92.5</v>
      </c>
      <c r="Y663">
        <v>1.4524999999999899</v>
      </c>
      <c r="Z663">
        <v>1.5065</v>
      </c>
      <c r="AA663">
        <v>2.14805</v>
      </c>
      <c r="AB663">
        <v>1.39625</v>
      </c>
      <c r="AC663">
        <v>0</v>
      </c>
    </row>
    <row r="664" spans="1:29" x14ac:dyDescent="0.25">
      <c r="A664">
        <v>414002</v>
      </c>
      <c r="B664">
        <v>61</v>
      </c>
      <c r="C664">
        <v>2</v>
      </c>
      <c r="D664" t="s">
        <v>40</v>
      </c>
      <c r="E664" t="s">
        <v>40</v>
      </c>
      <c r="F664">
        <v>0</v>
      </c>
      <c r="G664" t="s">
        <v>87</v>
      </c>
      <c r="H664" t="s">
        <v>80</v>
      </c>
      <c r="I664" t="s">
        <v>51</v>
      </c>
      <c r="J664" t="s">
        <v>71</v>
      </c>
      <c r="K664" t="s">
        <v>80</v>
      </c>
      <c r="L664" t="s">
        <v>41</v>
      </c>
      <c r="M664" t="s">
        <v>40</v>
      </c>
      <c r="N664">
        <v>5.83</v>
      </c>
      <c r="O664">
        <v>6.5</v>
      </c>
      <c r="P664">
        <v>0</v>
      </c>
      <c r="Q664">
        <v>47</v>
      </c>
      <c r="R664">
        <v>378</v>
      </c>
      <c r="S664">
        <v>0.66700000000000004</v>
      </c>
      <c r="T664">
        <v>0.66700000000000004</v>
      </c>
      <c r="U664">
        <v>44.5</v>
      </c>
      <c r="V664">
        <v>57</v>
      </c>
      <c r="W664">
        <v>68</v>
      </c>
      <c r="X664">
        <v>78.5</v>
      </c>
      <c r="Y664">
        <v>1.3765000000000001</v>
      </c>
      <c r="Z664">
        <v>1.4379999999999999</v>
      </c>
      <c r="AA664">
        <v>1.3291999999999999</v>
      </c>
      <c r="AB664">
        <v>1.0769500000000001</v>
      </c>
      <c r="AC664">
        <v>0</v>
      </c>
    </row>
    <row r="665" spans="1:29" x14ac:dyDescent="0.25">
      <c r="A665">
        <v>401812</v>
      </c>
      <c r="B665">
        <v>49</v>
      </c>
      <c r="C665">
        <v>2</v>
      </c>
      <c r="D665" t="s">
        <v>40</v>
      </c>
      <c r="E665" t="s">
        <v>40</v>
      </c>
      <c r="F665">
        <v>0</v>
      </c>
      <c r="G665" t="s">
        <v>119</v>
      </c>
      <c r="H665" t="s">
        <v>101</v>
      </c>
      <c r="I665" t="s">
        <v>51</v>
      </c>
      <c r="J665" t="s">
        <v>57</v>
      </c>
      <c r="K665" t="s">
        <v>81</v>
      </c>
      <c r="L665" t="s">
        <v>40</v>
      </c>
      <c r="M665" t="s">
        <v>41</v>
      </c>
      <c r="N665">
        <v>4.2699999999999996</v>
      </c>
      <c r="O665">
        <v>5.6</v>
      </c>
      <c r="P665">
        <v>0</v>
      </c>
      <c r="Q665">
        <v>52</v>
      </c>
      <c r="R665">
        <v>362</v>
      </c>
      <c r="S665">
        <v>0.76</v>
      </c>
      <c r="T665">
        <v>0.76</v>
      </c>
      <c r="U665">
        <v>73</v>
      </c>
      <c r="V665">
        <v>61.5</v>
      </c>
      <c r="W665">
        <v>96.5</v>
      </c>
      <c r="X665">
        <v>93.5</v>
      </c>
      <c r="Y665">
        <v>1.61299999999999</v>
      </c>
      <c r="Z665">
        <v>1.633</v>
      </c>
      <c r="AA665">
        <v>1.3203</v>
      </c>
      <c r="AB665">
        <v>1.2542499999999901</v>
      </c>
      <c r="AC665">
        <v>0</v>
      </c>
    </row>
    <row r="666" spans="1:29" x14ac:dyDescent="0.25">
      <c r="A666">
        <v>342031</v>
      </c>
      <c r="B666">
        <v>48</v>
      </c>
      <c r="C666">
        <v>1</v>
      </c>
      <c r="D666" t="s">
        <v>41</v>
      </c>
      <c r="E666" t="s">
        <v>41</v>
      </c>
      <c r="F666">
        <v>0</v>
      </c>
      <c r="G666" t="s">
        <v>126</v>
      </c>
      <c r="H666" t="s">
        <v>130</v>
      </c>
      <c r="I666" t="s">
        <v>55</v>
      </c>
      <c r="J666" t="s">
        <v>135</v>
      </c>
      <c r="K666" t="s">
        <v>117</v>
      </c>
      <c r="L666" t="s">
        <v>41</v>
      </c>
      <c r="M666" t="s">
        <v>40</v>
      </c>
      <c r="N666">
        <v>3.83</v>
      </c>
      <c r="O666">
        <v>5.6</v>
      </c>
      <c r="P666">
        <v>0</v>
      </c>
      <c r="Q666">
        <v>82</v>
      </c>
      <c r="R666">
        <v>530</v>
      </c>
      <c r="S666">
        <v>0.67049999999999998</v>
      </c>
      <c r="T666">
        <v>0.67049999999999998</v>
      </c>
      <c r="U666">
        <v>61</v>
      </c>
      <c r="V666">
        <v>65</v>
      </c>
      <c r="W666">
        <v>92.5</v>
      </c>
      <c r="X666">
        <v>104.5</v>
      </c>
      <c r="Y666">
        <v>1.5979999999999901</v>
      </c>
      <c r="Z666">
        <v>1.647</v>
      </c>
      <c r="AA666">
        <v>0.63405</v>
      </c>
      <c r="AB666">
        <v>2.0682499999999999</v>
      </c>
      <c r="AC666">
        <v>0</v>
      </c>
    </row>
    <row r="667" spans="1:29" x14ac:dyDescent="0.25">
      <c r="A667">
        <v>413785</v>
      </c>
      <c r="B667">
        <v>54</v>
      </c>
      <c r="C667">
        <v>1</v>
      </c>
      <c r="D667" t="s">
        <v>41</v>
      </c>
      <c r="E667" t="s">
        <v>41</v>
      </c>
      <c r="F667">
        <v>0</v>
      </c>
      <c r="G667" t="s">
        <v>134</v>
      </c>
      <c r="H667" t="e">
        <v>#N/A</v>
      </c>
      <c r="I667" t="s">
        <v>114</v>
      </c>
      <c r="J667" t="s">
        <v>123</v>
      </c>
      <c r="K667" t="s">
        <v>51</v>
      </c>
      <c r="L667" t="s">
        <v>41</v>
      </c>
      <c r="M667" t="s">
        <v>40</v>
      </c>
      <c r="N667">
        <v>2.79</v>
      </c>
      <c r="O667">
        <v>7.4</v>
      </c>
      <c r="P667">
        <v>130</v>
      </c>
      <c r="Q667">
        <v>68</v>
      </c>
      <c r="R667">
        <v>379</v>
      </c>
      <c r="S667">
        <v>0.873</v>
      </c>
      <c r="T667">
        <v>0.873</v>
      </c>
      <c r="U667">
        <v>77</v>
      </c>
      <c r="V667">
        <v>56.5</v>
      </c>
      <c r="W667">
        <v>89</v>
      </c>
      <c r="X667">
        <v>73</v>
      </c>
      <c r="Y667">
        <v>1.16949999999999</v>
      </c>
      <c r="Z667">
        <v>1.3314999999999999</v>
      </c>
      <c r="AA667">
        <v>0.54909999999999903</v>
      </c>
      <c r="AB667">
        <v>1.09955</v>
      </c>
      <c r="AC667">
        <v>130</v>
      </c>
    </row>
    <row r="668" spans="1:29" x14ac:dyDescent="0.25">
      <c r="A668">
        <v>413654</v>
      </c>
      <c r="B668">
        <v>74</v>
      </c>
      <c r="C668">
        <v>2</v>
      </c>
      <c r="D668" t="s">
        <v>40</v>
      </c>
      <c r="E668" t="s">
        <v>41</v>
      </c>
      <c r="F668">
        <v>0</v>
      </c>
      <c r="G668" t="s">
        <v>88</v>
      </c>
      <c r="H668" t="s">
        <v>51</v>
      </c>
      <c r="I668" t="s">
        <v>108</v>
      </c>
      <c r="J668" t="s">
        <v>45</v>
      </c>
      <c r="K668" t="s">
        <v>114</v>
      </c>
      <c r="L668" t="s">
        <v>41</v>
      </c>
      <c r="M668" t="s">
        <v>41</v>
      </c>
      <c r="N668">
        <v>2.91</v>
      </c>
      <c r="O668">
        <v>10.8</v>
      </c>
      <c r="P668">
        <v>0</v>
      </c>
      <c r="Q668">
        <v>45</v>
      </c>
      <c r="R668">
        <v>159</v>
      </c>
      <c r="S668">
        <v>0.78</v>
      </c>
      <c r="T668">
        <v>0.78</v>
      </c>
      <c r="U668">
        <v>64.5</v>
      </c>
      <c r="V668">
        <v>49.5</v>
      </c>
      <c r="W668">
        <v>84</v>
      </c>
      <c r="X668">
        <v>90.5</v>
      </c>
      <c r="Y668">
        <v>1.4809999999999901</v>
      </c>
      <c r="Z668">
        <v>1.5634999999999899</v>
      </c>
      <c r="AA668">
        <v>0.91739999999999999</v>
      </c>
      <c r="AB668">
        <v>1.0506500000000001</v>
      </c>
      <c r="AC668">
        <v>0</v>
      </c>
    </row>
    <row r="669" spans="1:29" x14ac:dyDescent="0.25">
      <c r="A669" t="s">
        <v>196</v>
      </c>
      <c r="B669" t="e">
        <v>#N/A</v>
      </c>
      <c r="C669" t="e">
        <v>#N/A</v>
      </c>
      <c r="D669" t="e">
        <v>#N/A</v>
      </c>
      <c r="E669" t="e">
        <v>#N/A</v>
      </c>
      <c r="F669">
        <v>0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  <c r="Q669" t="e">
        <v>#N/A</v>
      </c>
      <c r="R669" t="e">
        <v>#N/A</v>
      </c>
      <c r="S669" t="e">
        <v>#N/A</v>
      </c>
      <c r="T669" t="e">
        <v>#N/A</v>
      </c>
      <c r="U669" t="e">
        <v>#N/A</v>
      </c>
      <c r="V669" t="e">
        <v>#N/A</v>
      </c>
      <c r="W669" t="e">
        <v>#N/A</v>
      </c>
      <c r="X669" t="e">
        <v>#N/A</v>
      </c>
      <c r="Y669" t="e">
        <v>#N/A</v>
      </c>
      <c r="Z669" t="e">
        <v>#N/A</v>
      </c>
      <c r="AA669" t="e">
        <v>#N/A</v>
      </c>
      <c r="AB669" t="e">
        <v>#N/A</v>
      </c>
      <c r="AC669" t="e">
        <v>#N/A</v>
      </c>
    </row>
    <row r="670" spans="1:29" x14ac:dyDescent="0.25">
      <c r="A670">
        <v>314504</v>
      </c>
      <c r="B670">
        <v>79</v>
      </c>
      <c r="C670">
        <v>1</v>
      </c>
      <c r="D670" t="s">
        <v>41</v>
      </c>
      <c r="E670" t="s">
        <v>41</v>
      </c>
      <c r="F670">
        <v>0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s">
        <v>41</v>
      </c>
      <c r="M670" t="s">
        <v>40</v>
      </c>
      <c r="N670">
        <v>4.3600000000000003</v>
      </c>
      <c r="O670">
        <v>5.9</v>
      </c>
      <c r="P670">
        <v>6</v>
      </c>
      <c r="Q670">
        <v>75</v>
      </c>
      <c r="R670">
        <v>354</v>
      </c>
      <c r="S670">
        <v>0.71599999999999997</v>
      </c>
      <c r="T670">
        <v>0.71599999999999997</v>
      </c>
      <c r="U670">
        <v>62</v>
      </c>
      <c r="V670">
        <v>0</v>
      </c>
      <c r="W670">
        <v>87</v>
      </c>
      <c r="X670">
        <v>0</v>
      </c>
      <c r="Y670">
        <v>1.3089999999999999</v>
      </c>
      <c r="Z670">
        <v>1.357</v>
      </c>
      <c r="AA670">
        <v>0.5474</v>
      </c>
      <c r="AB670">
        <v>0.91449999999999998</v>
      </c>
      <c r="AC670">
        <v>6</v>
      </c>
    </row>
    <row r="671" spans="1:29" x14ac:dyDescent="0.25">
      <c r="A671">
        <v>349640</v>
      </c>
      <c r="B671">
        <v>67</v>
      </c>
      <c r="C671">
        <v>1</v>
      </c>
      <c r="D671" t="s">
        <v>40</v>
      </c>
      <c r="E671" t="s">
        <v>41</v>
      </c>
      <c r="F671">
        <v>0</v>
      </c>
      <c r="G671" t="s">
        <v>53</v>
      </c>
      <c r="H671" t="s">
        <v>92</v>
      </c>
      <c r="I671" t="s">
        <v>85</v>
      </c>
      <c r="J671" t="s">
        <v>143</v>
      </c>
      <c r="K671" t="s">
        <v>163</v>
      </c>
      <c r="L671" t="s">
        <v>41</v>
      </c>
      <c r="M671" t="s">
        <v>41</v>
      </c>
      <c r="N671">
        <v>2.57</v>
      </c>
      <c r="O671">
        <v>8.6</v>
      </c>
      <c r="P671">
        <v>0</v>
      </c>
      <c r="Q671">
        <v>76</v>
      </c>
      <c r="R671">
        <v>392</v>
      </c>
      <c r="S671">
        <v>0.71799999999999997</v>
      </c>
      <c r="T671">
        <v>0.71799999999999997</v>
      </c>
      <c r="U671">
        <v>60.5</v>
      </c>
      <c r="V671">
        <v>49</v>
      </c>
      <c r="W671">
        <v>85</v>
      </c>
      <c r="X671">
        <v>97</v>
      </c>
      <c r="Y671">
        <v>1.19</v>
      </c>
      <c r="Z671">
        <v>1.3129999999999999</v>
      </c>
      <c r="AA671">
        <v>0.49009999999999998</v>
      </c>
      <c r="AB671">
        <v>1.3377999999999901</v>
      </c>
      <c r="AC671">
        <v>0</v>
      </c>
    </row>
    <row r="672" spans="1:29" x14ac:dyDescent="0.25">
      <c r="A672">
        <v>414110</v>
      </c>
      <c r="B672">
        <v>56</v>
      </c>
      <c r="C672">
        <v>1</v>
      </c>
      <c r="D672" t="s">
        <v>41</v>
      </c>
      <c r="E672" t="s">
        <v>40</v>
      </c>
      <c r="F672">
        <v>0</v>
      </c>
      <c r="G672" t="s">
        <v>107</v>
      </c>
      <c r="H672" t="s">
        <v>67</v>
      </c>
      <c r="I672" t="s">
        <v>76</v>
      </c>
      <c r="J672" t="s">
        <v>79</v>
      </c>
      <c r="K672" t="s">
        <v>43</v>
      </c>
      <c r="L672" t="s">
        <v>40</v>
      </c>
      <c r="M672" t="s">
        <v>41</v>
      </c>
      <c r="N672">
        <v>4.83</v>
      </c>
      <c r="O672">
        <v>5.2</v>
      </c>
      <c r="P672">
        <v>18</v>
      </c>
      <c r="Q672">
        <v>65</v>
      </c>
      <c r="R672">
        <v>353</v>
      </c>
      <c r="S672">
        <v>0.66399999999999904</v>
      </c>
      <c r="T672">
        <v>0.66399999999999904</v>
      </c>
      <c r="U672">
        <v>59</v>
      </c>
      <c r="V672">
        <v>64.5</v>
      </c>
      <c r="W672">
        <v>89</v>
      </c>
      <c r="X672">
        <v>75</v>
      </c>
      <c r="Y672">
        <v>1.4954999999999901</v>
      </c>
      <c r="Z672">
        <v>1.5415000000000001</v>
      </c>
      <c r="AA672">
        <v>0.94255</v>
      </c>
      <c r="AB672">
        <v>1.0004</v>
      </c>
      <c r="AC672">
        <v>18</v>
      </c>
    </row>
    <row r="673" spans="1:29" x14ac:dyDescent="0.25">
      <c r="A673">
        <v>128388</v>
      </c>
      <c r="B673">
        <v>68</v>
      </c>
      <c r="C673">
        <v>2</v>
      </c>
      <c r="D673" t="s">
        <v>40</v>
      </c>
      <c r="E673" t="s">
        <v>41</v>
      </c>
      <c r="F673">
        <v>0</v>
      </c>
      <c r="G673" t="s">
        <v>159</v>
      </c>
      <c r="H673" t="s">
        <v>74</v>
      </c>
      <c r="I673" t="s">
        <v>70</v>
      </c>
      <c r="J673" t="s">
        <v>82</v>
      </c>
      <c r="K673" t="s">
        <v>51</v>
      </c>
      <c r="L673" t="s">
        <v>41</v>
      </c>
      <c r="M673" t="s">
        <v>40</v>
      </c>
      <c r="N673">
        <v>3.07</v>
      </c>
      <c r="O673">
        <v>5.2</v>
      </c>
      <c r="P673">
        <v>0</v>
      </c>
      <c r="Q673">
        <v>59</v>
      </c>
      <c r="R673">
        <v>192</v>
      </c>
      <c r="S673">
        <v>0.76800000000000002</v>
      </c>
      <c r="T673">
        <v>0.76800000000000002</v>
      </c>
      <c r="U673">
        <v>53</v>
      </c>
      <c r="V673">
        <v>41</v>
      </c>
      <c r="W673">
        <v>74.5</v>
      </c>
      <c r="X673">
        <v>93.5</v>
      </c>
      <c r="Y673">
        <v>1.47999999999999</v>
      </c>
      <c r="Z673">
        <v>1.5659999999999901</v>
      </c>
      <c r="AA673">
        <v>0.78954999999999997</v>
      </c>
      <c r="AB673">
        <v>1.3121499999999999</v>
      </c>
      <c r="AC673">
        <v>0</v>
      </c>
    </row>
    <row r="674" spans="1:29" x14ac:dyDescent="0.25">
      <c r="A674">
        <v>414078</v>
      </c>
      <c r="B674">
        <v>63</v>
      </c>
      <c r="C674">
        <v>1</v>
      </c>
      <c r="D674" t="s">
        <v>41</v>
      </c>
      <c r="E674" t="s">
        <v>41</v>
      </c>
      <c r="F674">
        <v>0</v>
      </c>
      <c r="G674" t="s">
        <v>53</v>
      </c>
      <c r="H674" t="s">
        <v>95</v>
      </c>
      <c r="I674" t="s">
        <v>51</v>
      </c>
      <c r="J674" t="s">
        <v>75</v>
      </c>
      <c r="K674" t="s">
        <v>76</v>
      </c>
      <c r="L674" t="s">
        <v>40</v>
      </c>
      <c r="M674" t="s">
        <v>40</v>
      </c>
      <c r="N674">
        <v>6.54</v>
      </c>
      <c r="O674">
        <v>5.7</v>
      </c>
      <c r="P674">
        <v>16</v>
      </c>
      <c r="Q674">
        <v>89</v>
      </c>
      <c r="R674">
        <v>329</v>
      </c>
      <c r="S674">
        <v>0.64400000000000002</v>
      </c>
      <c r="T674">
        <v>0.64400000000000002</v>
      </c>
      <c r="U674">
        <v>60.5</v>
      </c>
      <c r="V674">
        <v>57.5</v>
      </c>
      <c r="W674">
        <v>94.5</v>
      </c>
      <c r="X674">
        <v>97</v>
      </c>
      <c r="Y674">
        <v>1.589</v>
      </c>
      <c r="Z674">
        <v>1.6214999999999999</v>
      </c>
      <c r="AA674">
        <v>0.84065000000000001</v>
      </c>
      <c r="AB674">
        <v>2.6619999999999999</v>
      </c>
      <c r="AC674">
        <v>16</v>
      </c>
    </row>
    <row r="675" spans="1:29" x14ac:dyDescent="0.25">
      <c r="A675">
        <v>414178</v>
      </c>
      <c r="B675">
        <v>59</v>
      </c>
      <c r="C675">
        <v>2</v>
      </c>
      <c r="D675" t="s">
        <v>40</v>
      </c>
      <c r="E675" t="s">
        <v>40</v>
      </c>
      <c r="F675">
        <v>0</v>
      </c>
      <c r="G675" t="s">
        <v>131</v>
      </c>
      <c r="H675" t="s">
        <v>80</v>
      </c>
      <c r="I675" t="s">
        <v>70</v>
      </c>
      <c r="J675" t="s">
        <v>78</v>
      </c>
      <c r="K675" t="s">
        <v>54</v>
      </c>
      <c r="L675" t="s">
        <v>41</v>
      </c>
      <c r="M675" t="s">
        <v>41</v>
      </c>
      <c r="N675">
        <v>5.7</v>
      </c>
      <c r="O675">
        <v>6.7</v>
      </c>
      <c r="P675">
        <v>3</v>
      </c>
      <c r="Q675">
        <v>58</v>
      </c>
      <c r="R675">
        <v>323</v>
      </c>
      <c r="S675">
        <v>0.92549999999999999</v>
      </c>
      <c r="T675">
        <v>0.92549999999999999</v>
      </c>
      <c r="U675">
        <v>69.5</v>
      </c>
      <c r="V675">
        <v>74</v>
      </c>
      <c r="W675">
        <v>76</v>
      </c>
      <c r="X675">
        <v>104</v>
      </c>
      <c r="Y675">
        <v>1.52</v>
      </c>
      <c r="Z675">
        <v>1.5839999999999901</v>
      </c>
      <c r="AA675">
        <v>1.0542</v>
      </c>
      <c r="AB675">
        <v>1.0457999999999901</v>
      </c>
      <c r="AC675">
        <v>3</v>
      </c>
    </row>
    <row r="676" spans="1:29" x14ac:dyDescent="0.25">
      <c r="A676">
        <v>414281</v>
      </c>
      <c r="B676">
        <v>63</v>
      </c>
      <c r="C676">
        <v>2</v>
      </c>
      <c r="D676" t="s">
        <v>40</v>
      </c>
      <c r="E676" t="s">
        <v>40</v>
      </c>
      <c r="F676">
        <v>0</v>
      </c>
      <c r="G676" t="s">
        <v>47</v>
      </c>
      <c r="H676" t="s">
        <v>62</v>
      </c>
      <c r="I676" t="s">
        <v>101</v>
      </c>
      <c r="J676" t="s">
        <v>50</v>
      </c>
      <c r="K676" t="s">
        <v>49</v>
      </c>
      <c r="L676" t="s">
        <v>41</v>
      </c>
      <c r="M676" t="s">
        <v>41</v>
      </c>
      <c r="N676">
        <v>4.58</v>
      </c>
      <c r="O676">
        <v>6.2</v>
      </c>
      <c r="P676">
        <v>6</v>
      </c>
      <c r="Q676">
        <v>48</v>
      </c>
      <c r="R676">
        <v>176</v>
      </c>
      <c r="S676">
        <v>0.55899999999999905</v>
      </c>
      <c r="T676">
        <v>0.55899999999999905</v>
      </c>
      <c r="U676">
        <v>47.5</v>
      </c>
      <c r="V676">
        <v>51</v>
      </c>
      <c r="W676">
        <v>85.5</v>
      </c>
      <c r="X676">
        <v>73.5</v>
      </c>
      <c r="Y676">
        <v>1.5754999999999999</v>
      </c>
      <c r="Z676">
        <v>1.5599999999999901</v>
      </c>
      <c r="AA676">
        <v>0.88690000000000002</v>
      </c>
      <c r="AB676">
        <v>1.4009499999999999</v>
      </c>
      <c r="AC676">
        <v>6</v>
      </c>
    </row>
    <row r="677" spans="1:29" x14ac:dyDescent="0.25">
      <c r="A677">
        <v>368179</v>
      </c>
      <c r="B677">
        <v>60</v>
      </c>
      <c r="C677">
        <v>1</v>
      </c>
      <c r="D677" t="s">
        <v>41</v>
      </c>
      <c r="E677" t="s">
        <v>41</v>
      </c>
      <c r="F677">
        <v>0</v>
      </c>
      <c r="G677" t="s">
        <v>73</v>
      </c>
      <c r="H677" t="s">
        <v>92</v>
      </c>
      <c r="I677" t="s">
        <v>55</v>
      </c>
      <c r="J677" t="s">
        <v>184</v>
      </c>
      <c r="K677" t="s">
        <v>84</v>
      </c>
      <c r="L677" t="s">
        <v>41</v>
      </c>
      <c r="M677" t="s">
        <v>41</v>
      </c>
      <c r="N677">
        <v>5.34</v>
      </c>
      <c r="O677">
        <v>6.1</v>
      </c>
      <c r="P677">
        <v>66</v>
      </c>
      <c r="Q677">
        <v>78</v>
      </c>
      <c r="R677">
        <v>330</v>
      </c>
      <c r="S677">
        <v>0.6</v>
      </c>
      <c r="T677">
        <v>0.6</v>
      </c>
      <c r="U677">
        <v>67</v>
      </c>
      <c r="V677">
        <v>73</v>
      </c>
      <c r="W677">
        <v>80</v>
      </c>
      <c r="X677">
        <v>124.5</v>
      </c>
      <c r="Y677">
        <v>1.4855</v>
      </c>
      <c r="Z677">
        <v>1.548</v>
      </c>
      <c r="AA677">
        <v>1.0024500000000001</v>
      </c>
      <c r="AB677">
        <v>1.3612</v>
      </c>
      <c r="AC677">
        <v>66</v>
      </c>
    </row>
    <row r="678" spans="1:29" x14ac:dyDescent="0.25">
      <c r="A678">
        <v>348746</v>
      </c>
      <c r="B678">
        <v>70</v>
      </c>
      <c r="C678">
        <v>2</v>
      </c>
      <c r="D678" t="s">
        <v>40</v>
      </c>
      <c r="E678" t="s">
        <v>41</v>
      </c>
      <c r="F678">
        <v>0</v>
      </c>
      <c r="G678" t="s">
        <v>57</v>
      </c>
      <c r="H678" t="s">
        <v>54</v>
      </c>
      <c r="I678" t="s">
        <v>85</v>
      </c>
      <c r="J678" t="s">
        <v>71</v>
      </c>
      <c r="K678" t="s">
        <v>108</v>
      </c>
      <c r="L678" t="s">
        <v>41</v>
      </c>
      <c r="M678" t="s">
        <v>40</v>
      </c>
      <c r="N678">
        <v>3.3</v>
      </c>
      <c r="O678">
        <v>9.5</v>
      </c>
      <c r="P678">
        <v>44</v>
      </c>
      <c r="Q678">
        <v>58</v>
      </c>
      <c r="R678">
        <v>315</v>
      </c>
      <c r="S678">
        <v>0</v>
      </c>
      <c r="T678">
        <v>0</v>
      </c>
      <c r="U678">
        <v>0</v>
      </c>
      <c r="V678">
        <v>53</v>
      </c>
      <c r="W678">
        <v>51</v>
      </c>
      <c r="X678">
        <v>68</v>
      </c>
      <c r="Y678">
        <v>1.3069999999999999</v>
      </c>
      <c r="Z678">
        <v>1.3559999999999901</v>
      </c>
      <c r="AA678">
        <v>0.7157</v>
      </c>
      <c r="AB678">
        <v>1.0052000000000001</v>
      </c>
      <c r="AC678">
        <v>44</v>
      </c>
    </row>
    <row r="679" spans="1:29" x14ac:dyDescent="0.25">
      <c r="A679">
        <v>414170</v>
      </c>
      <c r="B679">
        <v>75</v>
      </c>
      <c r="C679">
        <v>2</v>
      </c>
      <c r="D679" t="s">
        <v>40</v>
      </c>
      <c r="E679" t="s">
        <v>40</v>
      </c>
      <c r="F679">
        <v>0</v>
      </c>
      <c r="G679" t="s">
        <v>87</v>
      </c>
      <c r="H679" t="s">
        <v>72</v>
      </c>
      <c r="I679" t="s">
        <v>49</v>
      </c>
      <c r="J679" t="s">
        <v>133</v>
      </c>
      <c r="K679" t="s">
        <v>58</v>
      </c>
      <c r="L679" t="s">
        <v>41</v>
      </c>
      <c r="M679" t="s">
        <v>40</v>
      </c>
      <c r="N679">
        <v>4.68</v>
      </c>
      <c r="O679">
        <v>4.9000000000000004</v>
      </c>
      <c r="P679">
        <v>0</v>
      </c>
      <c r="Q679">
        <v>44</v>
      </c>
      <c r="R679">
        <v>351</v>
      </c>
      <c r="S679">
        <v>0.71399999999999997</v>
      </c>
      <c r="T679">
        <v>0.71399999999999997</v>
      </c>
      <c r="U679">
        <v>54</v>
      </c>
      <c r="V679">
        <v>57.5</v>
      </c>
      <c r="W679">
        <v>75.5</v>
      </c>
      <c r="X679">
        <v>82</v>
      </c>
      <c r="Y679">
        <v>1.4415</v>
      </c>
      <c r="Z679">
        <v>1.52849999999999</v>
      </c>
      <c r="AA679">
        <v>1.7905</v>
      </c>
      <c r="AB679">
        <v>1.34605</v>
      </c>
      <c r="AC679">
        <v>0</v>
      </c>
    </row>
    <row r="680" spans="1:29" x14ac:dyDescent="0.25">
      <c r="A680">
        <v>366256</v>
      </c>
      <c r="B680">
        <v>72</v>
      </c>
      <c r="C680">
        <v>2</v>
      </c>
      <c r="D680" t="s">
        <v>40</v>
      </c>
      <c r="E680" t="s">
        <v>41</v>
      </c>
      <c r="F680">
        <v>0</v>
      </c>
      <c r="G680" t="s">
        <v>61</v>
      </c>
      <c r="H680" t="s">
        <v>89</v>
      </c>
      <c r="I680" t="s">
        <v>55</v>
      </c>
      <c r="J680" t="s">
        <v>135</v>
      </c>
      <c r="K680" t="s">
        <v>108</v>
      </c>
      <c r="L680" t="s">
        <v>41</v>
      </c>
      <c r="M680" t="s">
        <v>40</v>
      </c>
      <c r="N680">
        <v>5.74</v>
      </c>
      <c r="O680">
        <v>7.7</v>
      </c>
      <c r="P680">
        <v>16</v>
      </c>
      <c r="Q680">
        <v>53</v>
      </c>
      <c r="R680">
        <v>372</v>
      </c>
      <c r="S680">
        <v>0.61649999999999905</v>
      </c>
      <c r="T680">
        <v>0.61649999999999905</v>
      </c>
      <c r="U680">
        <v>49.5</v>
      </c>
      <c r="V680">
        <v>48</v>
      </c>
      <c r="W680">
        <v>81</v>
      </c>
      <c r="X680">
        <v>90</v>
      </c>
      <c r="Y680">
        <v>1.5445</v>
      </c>
      <c r="Z680">
        <v>1.58849999999999</v>
      </c>
      <c r="AA680">
        <v>1.27935</v>
      </c>
      <c r="AB680">
        <v>1.4920499999999901</v>
      </c>
      <c r="AC680">
        <v>16</v>
      </c>
    </row>
    <row r="681" spans="1:29" x14ac:dyDescent="0.25">
      <c r="A681">
        <v>414703</v>
      </c>
      <c r="B681">
        <v>62</v>
      </c>
      <c r="C681">
        <v>2</v>
      </c>
      <c r="D681" t="s">
        <v>40</v>
      </c>
      <c r="E681" t="s">
        <v>40</v>
      </c>
      <c r="F681">
        <v>0</v>
      </c>
      <c r="G681" t="s">
        <v>88</v>
      </c>
      <c r="H681" t="s">
        <v>112</v>
      </c>
      <c r="I681" t="s">
        <v>85</v>
      </c>
      <c r="J681" t="s">
        <v>163</v>
      </c>
      <c r="K681" t="s">
        <v>76</v>
      </c>
      <c r="L681" t="s">
        <v>41</v>
      </c>
      <c r="M681" t="s">
        <v>41</v>
      </c>
      <c r="N681">
        <v>3.36</v>
      </c>
      <c r="O681">
        <v>4.5</v>
      </c>
      <c r="P681">
        <v>14</v>
      </c>
      <c r="Q681">
        <v>63</v>
      </c>
      <c r="R681">
        <v>252</v>
      </c>
      <c r="S681">
        <v>0.61650000000000005</v>
      </c>
      <c r="T681">
        <v>0.61650000000000005</v>
      </c>
      <c r="U681">
        <v>49</v>
      </c>
      <c r="V681">
        <v>53</v>
      </c>
      <c r="W681">
        <v>80.5</v>
      </c>
      <c r="X681">
        <v>75.5</v>
      </c>
      <c r="Y681">
        <v>1.444</v>
      </c>
      <c r="Z681">
        <v>1.4969999999999899</v>
      </c>
      <c r="AA681">
        <v>0.72199999999999998</v>
      </c>
      <c r="AB681">
        <v>1.0934999999999999</v>
      </c>
      <c r="AC681">
        <v>14</v>
      </c>
    </row>
    <row r="682" spans="1:29" x14ac:dyDescent="0.25">
      <c r="A682">
        <v>296313</v>
      </c>
      <c r="B682">
        <v>79</v>
      </c>
      <c r="C682">
        <v>2</v>
      </c>
      <c r="D682" t="s">
        <v>40</v>
      </c>
      <c r="E682" t="s">
        <v>41</v>
      </c>
      <c r="F682">
        <v>0</v>
      </c>
      <c r="G682" t="s">
        <v>47</v>
      </c>
      <c r="H682" t="s">
        <v>63</v>
      </c>
      <c r="I682" t="s">
        <v>112</v>
      </c>
      <c r="J682" t="s">
        <v>56</v>
      </c>
      <c r="K682" t="s">
        <v>60</v>
      </c>
      <c r="L682" t="s">
        <v>40</v>
      </c>
      <c r="M682" t="s">
        <v>40</v>
      </c>
      <c r="N682">
        <v>6.27</v>
      </c>
      <c r="O682">
        <v>5.8</v>
      </c>
      <c r="P682">
        <v>8</v>
      </c>
      <c r="Q682" t="e">
        <v>#N/A</v>
      </c>
      <c r="R682" t="e">
        <v>#N/A</v>
      </c>
      <c r="S682">
        <v>0.84250000000000003</v>
      </c>
      <c r="T682">
        <v>0.84250000000000003</v>
      </c>
      <c r="U682">
        <v>57.5</v>
      </c>
      <c r="V682">
        <v>65.5</v>
      </c>
      <c r="W682">
        <v>70</v>
      </c>
      <c r="X682">
        <v>80.5</v>
      </c>
      <c r="Y682">
        <v>1.2894999999999901</v>
      </c>
      <c r="Z682">
        <v>1.4195</v>
      </c>
      <c r="AA682">
        <v>0.74519999999999997</v>
      </c>
      <c r="AB682">
        <v>1.2847499999999901</v>
      </c>
      <c r="AC682">
        <v>8</v>
      </c>
    </row>
    <row r="683" spans="1:29" x14ac:dyDescent="0.25">
      <c r="A683">
        <v>314331</v>
      </c>
      <c r="B683">
        <v>62</v>
      </c>
      <c r="C683">
        <v>1</v>
      </c>
      <c r="D683" t="s">
        <v>41</v>
      </c>
      <c r="E683" t="s">
        <v>41</v>
      </c>
      <c r="F683">
        <v>0</v>
      </c>
      <c r="G683" t="s">
        <v>153</v>
      </c>
      <c r="H683" t="s">
        <v>92</v>
      </c>
      <c r="I683" t="s">
        <v>51</v>
      </c>
      <c r="J683" t="s">
        <v>97</v>
      </c>
      <c r="K683" t="s">
        <v>80</v>
      </c>
      <c r="L683" t="s">
        <v>41</v>
      </c>
      <c r="M683" t="s">
        <v>41</v>
      </c>
      <c r="N683">
        <v>5.24</v>
      </c>
      <c r="O683">
        <v>9.1999999999999993</v>
      </c>
      <c r="P683">
        <v>4</v>
      </c>
      <c r="Q683">
        <v>87</v>
      </c>
      <c r="R683">
        <v>408</v>
      </c>
      <c r="S683">
        <v>0.62</v>
      </c>
      <c r="T683">
        <v>0.62</v>
      </c>
      <c r="U683">
        <v>64</v>
      </c>
      <c r="V683">
        <v>64</v>
      </c>
      <c r="W683">
        <v>104</v>
      </c>
      <c r="X683">
        <v>119</v>
      </c>
      <c r="Y683">
        <v>1.411</v>
      </c>
      <c r="Z683">
        <v>1.49599999999999</v>
      </c>
      <c r="AA683">
        <v>0.63365000000000005</v>
      </c>
      <c r="AB683">
        <v>1.2161</v>
      </c>
      <c r="AC683">
        <v>4</v>
      </c>
    </row>
    <row r="684" spans="1:29" x14ac:dyDescent="0.25">
      <c r="A684">
        <v>108195</v>
      </c>
      <c r="B684">
        <v>72</v>
      </c>
      <c r="C684">
        <v>2</v>
      </c>
      <c r="D684" t="s">
        <v>40</v>
      </c>
      <c r="E684" t="s">
        <v>41</v>
      </c>
      <c r="F684">
        <v>0</v>
      </c>
      <c r="G684" t="s">
        <v>87</v>
      </c>
      <c r="H684" t="e">
        <v>#N/A</v>
      </c>
      <c r="I684" t="s">
        <v>85</v>
      </c>
      <c r="J684" t="s">
        <v>119</v>
      </c>
      <c r="K684" t="s">
        <v>72</v>
      </c>
      <c r="L684" t="s">
        <v>41</v>
      </c>
      <c r="M684" t="s">
        <v>41</v>
      </c>
      <c r="N684">
        <v>5.24</v>
      </c>
      <c r="O684">
        <v>5.0999999999999996</v>
      </c>
      <c r="P684">
        <v>58</v>
      </c>
      <c r="Q684">
        <v>83</v>
      </c>
      <c r="R684">
        <v>183</v>
      </c>
      <c r="S684">
        <v>0.67049999999999899</v>
      </c>
      <c r="T684">
        <v>0.67049999999999899</v>
      </c>
      <c r="U684">
        <v>58.5</v>
      </c>
      <c r="V684">
        <v>60.5</v>
      </c>
      <c r="W684">
        <v>87.5</v>
      </c>
      <c r="X684">
        <v>89</v>
      </c>
      <c r="Y684">
        <v>1.4055</v>
      </c>
      <c r="Z684">
        <v>1.4664999999999999</v>
      </c>
      <c r="AA684">
        <v>0.74360000000000004</v>
      </c>
      <c r="AB684">
        <v>0.95655000000000001</v>
      </c>
      <c r="AC684">
        <v>58</v>
      </c>
    </row>
    <row r="685" spans="1:29" x14ac:dyDescent="0.25">
      <c r="A685">
        <v>139936</v>
      </c>
      <c r="B685">
        <v>76</v>
      </c>
      <c r="C685">
        <v>2</v>
      </c>
      <c r="D685" t="s">
        <v>40</v>
      </c>
      <c r="E685" t="s">
        <v>41</v>
      </c>
      <c r="F685">
        <v>0</v>
      </c>
      <c r="G685" t="s">
        <v>153</v>
      </c>
      <c r="H685" t="s">
        <v>95</v>
      </c>
      <c r="I685" t="s">
        <v>58</v>
      </c>
      <c r="J685" t="s">
        <v>125</v>
      </c>
      <c r="K685" t="s">
        <v>72</v>
      </c>
      <c r="L685" t="s">
        <v>41</v>
      </c>
      <c r="M685" t="s">
        <v>40</v>
      </c>
      <c r="N685">
        <v>5.39</v>
      </c>
      <c r="O685">
        <v>5.9</v>
      </c>
      <c r="P685">
        <v>4</v>
      </c>
      <c r="Q685">
        <v>85</v>
      </c>
      <c r="R685">
        <v>459</v>
      </c>
      <c r="S685">
        <v>0.89800000000000002</v>
      </c>
      <c r="T685">
        <v>0.89800000000000002</v>
      </c>
      <c r="U685">
        <v>64</v>
      </c>
      <c r="V685">
        <v>0</v>
      </c>
      <c r="W685">
        <v>71</v>
      </c>
      <c r="X685">
        <v>0</v>
      </c>
      <c r="Y685">
        <v>1.21</v>
      </c>
      <c r="Z685">
        <v>1.2370000000000001</v>
      </c>
      <c r="AA685">
        <v>0.64829999999999999</v>
      </c>
      <c r="AB685">
        <v>1.0766</v>
      </c>
      <c r="AC685">
        <v>4</v>
      </c>
    </row>
    <row r="686" spans="1:29" x14ac:dyDescent="0.25">
      <c r="A686">
        <v>414497</v>
      </c>
      <c r="B686">
        <v>82</v>
      </c>
      <c r="C686">
        <v>2</v>
      </c>
      <c r="D686" t="s">
        <v>40</v>
      </c>
      <c r="E686" t="s">
        <v>41</v>
      </c>
      <c r="F686">
        <v>0</v>
      </c>
      <c r="G686" t="s">
        <v>143</v>
      </c>
      <c r="H686" t="e">
        <v>#N/A</v>
      </c>
      <c r="I686" t="s">
        <v>74</v>
      </c>
      <c r="J686" t="s">
        <v>135</v>
      </c>
      <c r="K686" t="s">
        <v>51</v>
      </c>
      <c r="L686" t="s">
        <v>41</v>
      </c>
      <c r="M686" t="s">
        <v>40</v>
      </c>
      <c r="N686">
        <v>4.3</v>
      </c>
      <c r="O686">
        <v>7.5</v>
      </c>
      <c r="P686">
        <v>10</v>
      </c>
      <c r="Q686">
        <v>69</v>
      </c>
      <c r="R686">
        <v>316</v>
      </c>
      <c r="S686">
        <v>0.56799999999999995</v>
      </c>
      <c r="T686">
        <v>0.56799999999999995</v>
      </c>
      <c r="U686">
        <v>58</v>
      </c>
      <c r="V686">
        <v>65</v>
      </c>
      <c r="W686">
        <v>104</v>
      </c>
      <c r="X686">
        <v>94</v>
      </c>
      <c r="Y686">
        <v>1.2585</v>
      </c>
      <c r="Z686">
        <v>1.3519999999999901</v>
      </c>
      <c r="AA686">
        <v>0.67754999999999999</v>
      </c>
      <c r="AB686">
        <v>0.98485</v>
      </c>
      <c r="AC686">
        <v>10</v>
      </c>
    </row>
    <row r="687" spans="1:29" x14ac:dyDescent="0.25">
      <c r="A687">
        <v>171806</v>
      </c>
      <c r="B687">
        <v>53</v>
      </c>
      <c r="C687">
        <v>1</v>
      </c>
      <c r="D687" t="s">
        <v>41</v>
      </c>
      <c r="E687" t="s">
        <v>41</v>
      </c>
      <c r="F687">
        <v>0</v>
      </c>
      <c r="G687" t="s">
        <v>73</v>
      </c>
      <c r="H687" t="s">
        <v>105</v>
      </c>
      <c r="I687" t="s">
        <v>67</v>
      </c>
      <c r="J687" t="s">
        <v>149</v>
      </c>
      <c r="K687" t="s">
        <v>69</v>
      </c>
      <c r="L687" t="s">
        <v>41</v>
      </c>
      <c r="M687" t="s">
        <v>41</v>
      </c>
      <c r="N687">
        <v>5.25</v>
      </c>
      <c r="O687">
        <v>12.5</v>
      </c>
      <c r="P687">
        <v>190</v>
      </c>
      <c r="Q687">
        <v>164</v>
      </c>
      <c r="R687">
        <v>406</v>
      </c>
      <c r="S687">
        <v>0.68799999999999994</v>
      </c>
      <c r="T687">
        <v>0.68799999999999994</v>
      </c>
      <c r="U687">
        <v>58</v>
      </c>
      <c r="V687">
        <v>47</v>
      </c>
      <c r="W687">
        <v>86.5</v>
      </c>
      <c r="X687">
        <v>94</v>
      </c>
      <c r="Y687">
        <v>1.458</v>
      </c>
      <c r="Z687">
        <v>1.5589999999999999</v>
      </c>
      <c r="AA687">
        <v>0.74904999999999999</v>
      </c>
      <c r="AB687">
        <v>1.8869</v>
      </c>
      <c r="AC687">
        <v>190</v>
      </c>
    </row>
    <row r="688" spans="1:29" x14ac:dyDescent="0.25">
      <c r="A688">
        <v>364422</v>
      </c>
      <c r="B688">
        <v>59</v>
      </c>
      <c r="C688">
        <v>1</v>
      </c>
      <c r="D688" t="s">
        <v>41</v>
      </c>
      <c r="E688" t="s">
        <v>40</v>
      </c>
      <c r="F688">
        <v>0</v>
      </c>
      <c r="G688" t="s">
        <v>73</v>
      </c>
      <c r="H688" t="s">
        <v>108</v>
      </c>
      <c r="I688" t="s">
        <v>101</v>
      </c>
      <c r="J688" t="s">
        <v>148</v>
      </c>
      <c r="K688" t="s">
        <v>183</v>
      </c>
      <c r="L688" t="s">
        <v>40</v>
      </c>
      <c r="M688" t="s">
        <v>40</v>
      </c>
      <c r="N688">
        <v>3.16</v>
      </c>
      <c r="O688">
        <v>5.2</v>
      </c>
      <c r="P688" t="e">
        <v>#N/A</v>
      </c>
      <c r="Q688">
        <v>88</v>
      </c>
      <c r="R688">
        <v>271</v>
      </c>
      <c r="S688" t="e">
        <v>#N/A</v>
      </c>
      <c r="T688" t="e">
        <v>#N/A</v>
      </c>
      <c r="U688" t="e">
        <v>#N/A</v>
      </c>
      <c r="V688" t="e">
        <v>#N/A</v>
      </c>
      <c r="W688" t="e">
        <v>#N/A</v>
      </c>
      <c r="X688" t="e">
        <v>#N/A</v>
      </c>
      <c r="Y688" t="e">
        <v>#N/A</v>
      </c>
      <c r="Z688" t="e">
        <v>#N/A</v>
      </c>
      <c r="AA688" t="e">
        <v>#N/A</v>
      </c>
      <c r="AB688" t="e">
        <v>#N/A</v>
      </c>
      <c r="AC688" t="e">
        <v>#N/A</v>
      </c>
    </row>
    <row r="689" spans="1:29" x14ac:dyDescent="0.25">
      <c r="A689">
        <v>336304</v>
      </c>
      <c r="B689">
        <v>73</v>
      </c>
      <c r="C689">
        <v>2</v>
      </c>
      <c r="D689" t="s">
        <v>40</v>
      </c>
      <c r="E689" t="s">
        <v>41</v>
      </c>
      <c r="F689">
        <v>0</v>
      </c>
      <c r="G689" t="s">
        <v>133</v>
      </c>
      <c r="H689" t="s">
        <v>96</v>
      </c>
      <c r="I689" t="s">
        <v>70</v>
      </c>
      <c r="J689" t="s">
        <v>71</v>
      </c>
      <c r="K689" t="s">
        <v>89</v>
      </c>
      <c r="L689" t="s">
        <v>41</v>
      </c>
      <c r="M689" t="s">
        <v>40</v>
      </c>
      <c r="N689">
        <v>2.77</v>
      </c>
      <c r="O689">
        <v>5.2</v>
      </c>
      <c r="P689">
        <v>24</v>
      </c>
      <c r="Q689">
        <v>55</v>
      </c>
      <c r="R689">
        <v>325</v>
      </c>
      <c r="S689">
        <v>0.82450000000000001</v>
      </c>
      <c r="T689">
        <v>0.82450000000000001</v>
      </c>
      <c r="U689">
        <v>69</v>
      </c>
      <c r="V689">
        <v>70</v>
      </c>
      <c r="W689">
        <v>84</v>
      </c>
      <c r="X689">
        <v>83</v>
      </c>
      <c r="Y689">
        <v>1.3674999999999999</v>
      </c>
      <c r="Z689">
        <v>1.4994999999999901</v>
      </c>
      <c r="AA689">
        <v>1.1223999999999901</v>
      </c>
      <c r="AB689">
        <v>1.5136000000000001</v>
      </c>
      <c r="AC689">
        <v>24</v>
      </c>
    </row>
    <row r="690" spans="1:29" x14ac:dyDescent="0.25">
      <c r="A690">
        <v>412918</v>
      </c>
      <c r="B690">
        <v>72</v>
      </c>
      <c r="C690">
        <v>2</v>
      </c>
      <c r="D690" t="s">
        <v>40</v>
      </c>
      <c r="E690" t="s">
        <v>41</v>
      </c>
      <c r="F690">
        <v>0</v>
      </c>
      <c r="G690" t="s">
        <v>47</v>
      </c>
      <c r="H690" t="s">
        <v>128</v>
      </c>
      <c r="I690" t="s">
        <v>76</v>
      </c>
      <c r="J690" t="s">
        <v>142</v>
      </c>
      <c r="K690" t="s">
        <v>85</v>
      </c>
      <c r="L690" t="s">
        <v>41</v>
      </c>
      <c r="M690" t="s">
        <v>41</v>
      </c>
      <c r="N690">
        <v>4.72</v>
      </c>
      <c r="O690">
        <v>8.6</v>
      </c>
      <c r="P690">
        <v>136</v>
      </c>
      <c r="Q690">
        <v>58</v>
      </c>
      <c r="R690">
        <v>287</v>
      </c>
      <c r="S690">
        <v>0</v>
      </c>
      <c r="T690">
        <v>0</v>
      </c>
      <c r="U690">
        <v>0</v>
      </c>
      <c r="V690">
        <v>0</v>
      </c>
      <c r="W690">
        <v>77</v>
      </c>
      <c r="X690">
        <v>0</v>
      </c>
      <c r="Y690">
        <v>1.304</v>
      </c>
      <c r="Z690">
        <v>1.4509999999999901</v>
      </c>
      <c r="AA690">
        <v>0.5605</v>
      </c>
      <c r="AB690">
        <v>1.1753</v>
      </c>
      <c r="AC690">
        <v>136</v>
      </c>
    </row>
    <row r="691" spans="1:29" x14ac:dyDescent="0.25">
      <c r="A691">
        <v>414581</v>
      </c>
      <c r="B691">
        <v>69</v>
      </c>
      <c r="C691">
        <v>2</v>
      </c>
      <c r="D691" t="s">
        <v>40</v>
      </c>
      <c r="E691" t="s">
        <v>41</v>
      </c>
      <c r="F691">
        <v>0</v>
      </c>
      <c r="G691" t="s">
        <v>57</v>
      </c>
      <c r="H691" t="s">
        <v>101</v>
      </c>
      <c r="I691" t="s">
        <v>70</v>
      </c>
      <c r="J691" t="s">
        <v>59</v>
      </c>
      <c r="K691" t="s">
        <v>58</v>
      </c>
      <c r="L691" t="s">
        <v>41</v>
      </c>
      <c r="M691" t="s">
        <v>40</v>
      </c>
      <c r="N691">
        <v>4.13</v>
      </c>
      <c r="O691">
        <v>5.6</v>
      </c>
      <c r="P691">
        <v>6</v>
      </c>
      <c r="Q691">
        <v>53</v>
      </c>
      <c r="R691">
        <v>251</v>
      </c>
      <c r="S691">
        <v>0.73049999999999904</v>
      </c>
      <c r="T691">
        <v>0.73049999999999904</v>
      </c>
      <c r="U691">
        <v>60</v>
      </c>
      <c r="V691">
        <v>63.5</v>
      </c>
      <c r="W691">
        <v>82.5</v>
      </c>
      <c r="X691">
        <v>78.5</v>
      </c>
      <c r="Y691">
        <v>1.5654999999999999</v>
      </c>
      <c r="Z691">
        <v>1.6459999999999999</v>
      </c>
      <c r="AA691">
        <v>0.92825000000000002</v>
      </c>
      <c r="AB691">
        <v>1.2724</v>
      </c>
      <c r="AC691">
        <v>6</v>
      </c>
    </row>
    <row r="692" spans="1:29" x14ac:dyDescent="0.25">
      <c r="A692">
        <v>132915</v>
      </c>
      <c r="B692">
        <v>73</v>
      </c>
      <c r="C692">
        <v>1</v>
      </c>
      <c r="D692" t="s">
        <v>41</v>
      </c>
      <c r="E692" t="s">
        <v>41</v>
      </c>
      <c r="F692">
        <v>0</v>
      </c>
      <c r="G692" t="s">
        <v>153</v>
      </c>
      <c r="H692" t="s">
        <v>55</v>
      </c>
      <c r="I692" t="s">
        <v>51</v>
      </c>
      <c r="J692" t="s">
        <v>59</v>
      </c>
      <c r="K692" t="s">
        <v>101</v>
      </c>
      <c r="L692" t="s">
        <v>41</v>
      </c>
      <c r="M692" t="s">
        <v>41</v>
      </c>
      <c r="N692">
        <v>4.6399999999999997</v>
      </c>
      <c r="O692">
        <v>6</v>
      </c>
      <c r="P692">
        <v>52</v>
      </c>
      <c r="Q692">
        <v>131</v>
      </c>
      <c r="R692">
        <v>303</v>
      </c>
      <c r="S692">
        <v>0.77200000000000002</v>
      </c>
      <c r="T692">
        <v>0.77200000000000002</v>
      </c>
      <c r="U692">
        <v>63</v>
      </c>
      <c r="V692">
        <v>57.5</v>
      </c>
      <c r="W692">
        <v>82.5</v>
      </c>
      <c r="X692">
        <v>96</v>
      </c>
      <c r="Y692">
        <v>1.48599999999999</v>
      </c>
      <c r="Z692">
        <v>1.56249999999999</v>
      </c>
      <c r="AA692">
        <v>0.94709999999999905</v>
      </c>
      <c r="AB692">
        <v>1.40395</v>
      </c>
      <c r="AC692">
        <v>52</v>
      </c>
    </row>
    <row r="693" spans="1:29" x14ac:dyDescent="0.25">
      <c r="A693">
        <v>414731</v>
      </c>
      <c r="B693">
        <v>64</v>
      </c>
      <c r="C693">
        <v>2</v>
      </c>
      <c r="D693" t="s">
        <v>40</v>
      </c>
      <c r="E693" t="s">
        <v>40</v>
      </c>
      <c r="F693">
        <v>0</v>
      </c>
      <c r="G693" t="s">
        <v>61</v>
      </c>
      <c r="H693" t="s">
        <v>74</v>
      </c>
      <c r="I693" t="s">
        <v>77</v>
      </c>
      <c r="J693" t="s">
        <v>118</v>
      </c>
      <c r="K693" t="s">
        <v>89</v>
      </c>
      <c r="L693" t="s">
        <v>40</v>
      </c>
      <c r="M693" t="s">
        <v>41</v>
      </c>
      <c r="N693">
        <v>5.41</v>
      </c>
      <c r="O693">
        <v>4.3</v>
      </c>
      <c r="P693">
        <v>0</v>
      </c>
      <c r="Q693">
        <v>75</v>
      </c>
      <c r="R693">
        <v>364</v>
      </c>
      <c r="S693">
        <v>0.76700000000000002</v>
      </c>
      <c r="T693">
        <v>0.76700000000000002</v>
      </c>
      <c r="U693">
        <v>60.5</v>
      </c>
      <c r="V693">
        <v>59.5</v>
      </c>
      <c r="W693">
        <v>79.5</v>
      </c>
      <c r="X693">
        <v>90</v>
      </c>
      <c r="Y693">
        <v>1.4950000000000001</v>
      </c>
      <c r="Z693">
        <v>1.5529999999999899</v>
      </c>
      <c r="AA693">
        <v>0.72609999999999997</v>
      </c>
      <c r="AB693">
        <v>1.2382499999999901</v>
      </c>
      <c r="AC693">
        <v>0</v>
      </c>
    </row>
    <row r="694" spans="1:29" x14ac:dyDescent="0.25">
      <c r="A694">
        <v>414707</v>
      </c>
      <c r="B694">
        <v>67</v>
      </c>
      <c r="C694">
        <v>2</v>
      </c>
      <c r="D694" t="s">
        <v>40</v>
      </c>
      <c r="E694" t="s">
        <v>40</v>
      </c>
      <c r="F694">
        <v>0</v>
      </c>
      <c r="G694" t="s">
        <v>133</v>
      </c>
      <c r="H694" t="s">
        <v>172</v>
      </c>
      <c r="I694" t="s">
        <v>89</v>
      </c>
      <c r="J694" t="s">
        <v>68</v>
      </c>
      <c r="K694" t="s">
        <v>95</v>
      </c>
      <c r="L694" t="s">
        <v>40</v>
      </c>
      <c r="M694" t="s">
        <v>41</v>
      </c>
      <c r="N694">
        <v>3.46</v>
      </c>
      <c r="O694">
        <v>5.0999999999999996</v>
      </c>
      <c r="P694">
        <v>0</v>
      </c>
      <c r="Q694">
        <v>55</v>
      </c>
      <c r="R694">
        <v>311</v>
      </c>
      <c r="S694">
        <v>0.65549999999999997</v>
      </c>
      <c r="T694">
        <v>0.65549999999999997</v>
      </c>
      <c r="U694">
        <v>58</v>
      </c>
      <c r="V694">
        <v>48</v>
      </c>
      <c r="W694">
        <v>91</v>
      </c>
      <c r="X694">
        <v>71.5</v>
      </c>
      <c r="Y694">
        <v>1.5899999999999901</v>
      </c>
      <c r="Z694">
        <v>1.6364999999999901</v>
      </c>
      <c r="AA694">
        <v>0.98019999999999996</v>
      </c>
      <c r="AB694">
        <v>1.1819500000000001</v>
      </c>
      <c r="AC694">
        <v>0</v>
      </c>
    </row>
    <row r="695" spans="1:29" x14ac:dyDescent="0.25">
      <c r="A695">
        <v>410603</v>
      </c>
      <c r="B695">
        <v>61</v>
      </c>
      <c r="C695">
        <v>1</v>
      </c>
      <c r="D695" t="s">
        <v>40</v>
      </c>
      <c r="E695" t="s">
        <v>40</v>
      </c>
      <c r="F695">
        <v>0</v>
      </c>
      <c r="G695" t="e">
        <v>#N/A</v>
      </c>
      <c r="H695" t="e">
        <v>#N/A</v>
      </c>
      <c r="I695" t="e">
        <v>#N/A</v>
      </c>
      <c r="J695" t="e">
        <v>#N/A</v>
      </c>
      <c r="K695" t="e">
        <v>#N/A</v>
      </c>
      <c r="L695" t="s">
        <v>41</v>
      </c>
      <c r="M695" t="s">
        <v>40</v>
      </c>
      <c r="N695">
        <v>3.14</v>
      </c>
      <c r="O695">
        <v>5.0999999999999996</v>
      </c>
      <c r="P695" t="e">
        <v>#N/A</v>
      </c>
      <c r="Q695">
        <v>97</v>
      </c>
      <c r="R695">
        <v>451</v>
      </c>
      <c r="S695">
        <v>0.63700000000000001</v>
      </c>
      <c r="T695">
        <v>0.63700000000000001</v>
      </c>
      <c r="U695">
        <v>55.5</v>
      </c>
      <c r="V695">
        <v>49.5</v>
      </c>
      <c r="W695">
        <v>87</v>
      </c>
      <c r="X695">
        <v>85</v>
      </c>
      <c r="Y695">
        <v>1.5834999999999899</v>
      </c>
      <c r="Z695">
        <v>1.6364999999999901</v>
      </c>
      <c r="AA695">
        <v>2.3747999999999898</v>
      </c>
      <c r="AB695">
        <v>1.27965</v>
      </c>
      <c r="AC695">
        <v>0</v>
      </c>
    </row>
    <row r="696" spans="1:29" x14ac:dyDescent="0.25">
      <c r="A696">
        <v>414623</v>
      </c>
      <c r="B696">
        <v>58</v>
      </c>
      <c r="C696">
        <v>1</v>
      </c>
      <c r="D696" t="s">
        <v>41</v>
      </c>
      <c r="E696" t="s">
        <v>41</v>
      </c>
      <c r="F696">
        <v>0</v>
      </c>
      <c r="G696" t="s">
        <v>126</v>
      </c>
      <c r="H696" t="s">
        <v>43</v>
      </c>
      <c r="I696" t="s">
        <v>51</v>
      </c>
      <c r="J696" t="s">
        <v>71</v>
      </c>
      <c r="K696" t="s">
        <v>60</v>
      </c>
      <c r="L696" t="s">
        <v>40</v>
      </c>
      <c r="M696" t="s">
        <v>41</v>
      </c>
      <c r="N696">
        <v>5.34</v>
      </c>
      <c r="O696">
        <v>4.5</v>
      </c>
      <c r="P696">
        <v>0</v>
      </c>
      <c r="Q696">
        <v>84</v>
      </c>
      <c r="R696">
        <v>406</v>
      </c>
      <c r="S696">
        <v>0.60599999999999998</v>
      </c>
      <c r="T696">
        <v>0.60599999999999998</v>
      </c>
      <c r="U696">
        <v>49</v>
      </c>
      <c r="V696">
        <v>53.5</v>
      </c>
      <c r="W696">
        <v>81</v>
      </c>
      <c r="X696">
        <v>82.5</v>
      </c>
      <c r="Y696">
        <v>1.4550000000000001</v>
      </c>
      <c r="Z696">
        <v>1.512</v>
      </c>
      <c r="AA696">
        <v>0.82109999999999905</v>
      </c>
      <c r="AB696">
        <v>1.0720499999999999</v>
      </c>
      <c r="AC696">
        <v>0</v>
      </c>
    </row>
    <row r="697" spans="1:29" x14ac:dyDescent="0.25">
      <c r="A697">
        <v>414724</v>
      </c>
      <c r="B697">
        <v>67</v>
      </c>
      <c r="C697">
        <v>1</v>
      </c>
      <c r="D697" t="s">
        <v>40</v>
      </c>
      <c r="E697" t="s">
        <v>41</v>
      </c>
      <c r="F697">
        <v>0</v>
      </c>
      <c r="G697" t="s">
        <v>91</v>
      </c>
      <c r="H697" t="s">
        <v>43</v>
      </c>
      <c r="I697" t="s">
        <v>101</v>
      </c>
      <c r="J697" t="s">
        <v>123</v>
      </c>
      <c r="K697" t="s">
        <v>130</v>
      </c>
      <c r="L697" t="s">
        <v>41</v>
      </c>
      <c r="M697" t="s">
        <v>41</v>
      </c>
      <c r="N697">
        <v>4.6900000000000004</v>
      </c>
      <c r="O697">
        <v>6.6</v>
      </c>
      <c r="P697">
        <v>4</v>
      </c>
      <c r="Q697">
        <v>74</v>
      </c>
      <c r="R697">
        <v>390</v>
      </c>
      <c r="S697">
        <v>0.62999999999999901</v>
      </c>
      <c r="T697">
        <v>0.62999999999999901</v>
      </c>
      <c r="U697">
        <v>72.5</v>
      </c>
      <c r="V697">
        <v>80</v>
      </c>
      <c r="W697">
        <v>115.5</v>
      </c>
      <c r="X697">
        <v>113.5</v>
      </c>
      <c r="Y697">
        <v>1.3939999999999999</v>
      </c>
      <c r="Z697">
        <v>1.4635</v>
      </c>
      <c r="AA697">
        <v>0.74595</v>
      </c>
      <c r="AB697">
        <v>1.29345</v>
      </c>
      <c r="AC697">
        <v>4</v>
      </c>
    </row>
    <row r="698" spans="1:29" x14ac:dyDescent="0.25">
      <c r="A698">
        <v>414576</v>
      </c>
      <c r="B698">
        <v>65</v>
      </c>
      <c r="C698">
        <v>1</v>
      </c>
      <c r="D698" t="s">
        <v>41</v>
      </c>
      <c r="E698" t="s">
        <v>41</v>
      </c>
      <c r="F698">
        <v>0</v>
      </c>
      <c r="G698" t="s">
        <v>88</v>
      </c>
      <c r="H698" t="e">
        <v>#N/A</v>
      </c>
      <c r="I698" t="s">
        <v>55</v>
      </c>
      <c r="J698" t="s">
        <v>45</v>
      </c>
      <c r="K698" t="s">
        <v>67</v>
      </c>
      <c r="L698" t="s">
        <v>41</v>
      </c>
      <c r="M698" t="s">
        <v>41</v>
      </c>
      <c r="N698">
        <v>4.5</v>
      </c>
      <c r="O698">
        <v>6</v>
      </c>
      <c r="P698">
        <v>66</v>
      </c>
      <c r="Q698">
        <v>54</v>
      </c>
      <c r="R698">
        <v>367</v>
      </c>
      <c r="S698">
        <v>0.63800000000000001</v>
      </c>
      <c r="T698">
        <v>0.63800000000000001</v>
      </c>
      <c r="U698">
        <v>65.5</v>
      </c>
      <c r="V698">
        <v>73.5</v>
      </c>
      <c r="W698">
        <v>103</v>
      </c>
      <c r="X698">
        <v>95</v>
      </c>
      <c r="Y698">
        <v>1.5574999999999899</v>
      </c>
      <c r="Z698">
        <v>1.6025</v>
      </c>
      <c r="AA698">
        <v>1.07925</v>
      </c>
      <c r="AB698">
        <v>1.51145</v>
      </c>
      <c r="AC698">
        <v>66</v>
      </c>
    </row>
    <row r="699" spans="1:29" x14ac:dyDescent="0.25">
      <c r="A699">
        <v>414695</v>
      </c>
      <c r="B699">
        <v>63</v>
      </c>
      <c r="C699">
        <v>2</v>
      </c>
      <c r="D699" t="s">
        <v>40</v>
      </c>
      <c r="E699" t="s">
        <v>40</v>
      </c>
      <c r="F699">
        <v>0</v>
      </c>
      <c r="G699" t="s">
        <v>159</v>
      </c>
      <c r="H699" t="s">
        <v>183</v>
      </c>
      <c r="I699" t="s">
        <v>65</v>
      </c>
      <c r="J699" t="s">
        <v>71</v>
      </c>
      <c r="K699" t="s">
        <v>69</v>
      </c>
      <c r="L699" t="s">
        <v>41</v>
      </c>
      <c r="M699" t="s">
        <v>41</v>
      </c>
      <c r="N699">
        <v>4.76</v>
      </c>
      <c r="O699">
        <v>5.2</v>
      </c>
      <c r="P699">
        <v>0</v>
      </c>
      <c r="Q699">
        <v>66</v>
      </c>
      <c r="R699">
        <v>298</v>
      </c>
      <c r="S699">
        <v>0.86449999999999905</v>
      </c>
      <c r="T699">
        <v>0.86449999999999905</v>
      </c>
      <c r="U699">
        <v>67.5</v>
      </c>
      <c r="V699">
        <v>58.5</v>
      </c>
      <c r="W699">
        <v>77</v>
      </c>
      <c r="X699">
        <v>91</v>
      </c>
      <c r="Y699">
        <v>1.5129999999999999</v>
      </c>
      <c r="Z699">
        <v>1.5739999999999901</v>
      </c>
      <c r="AA699">
        <v>0.70494999999999997</v>
      </c>
      <c r="AB699">
        <v>0.99944999999999995</v>
      </c>
      <c r="AC699">
        <v>0</v>
      </c>
    </row>
    <row r="700" spans="1:29" x14ac:dyDescent="0.25">
      <c r="A700">
        <v>111465</v>
      </c>
      <c r="B700">
        <v>80</v>
      </c>
      <c r="C700">
        <v>1</v>
      </c>
      <c r="D700" t="s">
        <v>40</v>
      </c>
      <c r="E700" t="s">
        <v>41</v>
      </c>
      <c r="F700">
        <v>0</v>
      </c>
      <c r="G700" t="s">
        <v>91</v>
      </c>
      <c r="H700" t="s">
        <v>80</v>
      </c>
      <c r="I700" t="s">
        <v>70</v>
      </c>
      <c r="J700" t="s">
        <v>167</v>
      </c>
      <c r="K700" t="s">
        <v>114</v>
      </c>
      <c r="L700" t="s">
        <v>41</v>
      </c>
      <c r="M700" t="s">
        <v>40</v>
      </c>
      <c r="N700">
        <v>2.73</v>
      </c>
      <c r="O700">
        <v>7.2</v>
      </c>
      <c r="P700">
        <v>24</v>
      </c>
      <c r="Q700" t="e">
        <v>#N/A</v>
      </c>
      <c r="R700" t="e">
        <v>#N/A</v>
      </c>
      <c r="S700">
        <v>0.68299999999999905</v>
      </c>
      <c r="T700">
        <v>0.68299999999999905</v>
      </c>
      <c r="U700">
        <v>72</v>
      </c>
      <c r="V700">
        <v>66</v>
      </c>
      <c r="W700">
        <v>106.5</v>
      </c>
      <c r="X700">
        <v>107</v>
      </c>
      <c r="Y700">
        <v>1.3805000000000001</v>
      </c>
      <c r="Z700">
        <v>1.4670000000000001</v>
      </c>
      <c r="AA700">
        <v>0.75360000000000005</v>
      </c>
      <c r="AB700">
        <v>1.28105</v>
      </c>
      <c r="AC700">
        <v>24</v>
      </c>
    </row>
    <row r="701" spans="1:29" x14ac:dyDescent="0.25">
      <c r="A701">
        <v>165793</v>
      </c>
      <c r="B701">
        <v>61</v>
      </c>
      <c r="C701">
        <v>2</v>
      </c>
      <c r="D701" t="s">
        <v>40</v>
      </c>
      <c r="E701" t="s">
        <v>40</v>
      </c>
      <c r="F701">
        <v>0</v>
      </c>
      <c r="G701" t="s">
        <v>133</v>
      </c>
      <c r="H701" t="s">
        <v>101</v>
      </c>
      <c r="I701" t="s">
        <v>55</v>
      </c>
      <c r="J701" t="s">
        <v>50</v>
      </c>
      <c r="K701" t="s">
        <v>72</v>
      </c>
      <c r="L701" t="s">
        <v>40</v>
      </c>
      <c r="M701" t="s">
        <v>40</v>
      </c>
      <c r="N701">
        <v>3.9</v>
      </c>
      <c r="O701">
        <v>7.4</v>
      </c>
      <c r="P701">
        <v>12</v>
      </c>
      <c r="Q701">
        <v>32</v>
      </c>
      <c r="R701">
        <v>191</v>
      </c>
      <c r="S701">
        <v>0.76249999999999996</v>
      </c>
      <c r="T701">
        <v>0.76249999999999996</v>
      </c>
      <c r="U701">
        <v>79</v>
      </c>
      <c r="V701">
        <v>70</v>
      </c>
      <c r="W701">
        <v>104.5</v>
      </c>
      <c r="X701">
        <v>99</v>
      </c>
      <c r="Y701">
        <v>1.3074999999999899</v>
      </c>
      <c r="Z701">
        <v>1.3684999999999901</v>
      </c>
      <c r="AA701">
        <v>0.75634999999999997</v>
      </c>
      <c r="AB701">
        <v>1.66205</v>
      </c>
      <c r="AC701">
        <v>12</v>
      </c>
    </row>
    <row r="702" spans="1:29" x14ac:dyDescent="0.25">
      <c r="A702">
        <v>341174</v>
      </c>
      <c r="B702">
        <v>53</v>
      </c>
      <c r="C702">
        <v>2</v>
      </c>
      <c r="D702" t="s">
        <v>41</v>
      </c>
      <c r="E702" t="s">
        <v>41</v>
      </c>
      <c r="F702">
        <v>0</v>
      </c>
      <c r="G702" t="s">
        <v>47</v>
      </c>
      <c r="H702" t="s">
        <v>65</v>
      </c>
      <c r="I702" t="s">
        <v>76</v>
      </c>
      <c r="J702" t="s">
        <v>118</v>
      </c>
      <c r="K702" t="s">
        <v>108</v>
      </c>
      <c r="L702" t="s">
        <v>40</v>
      </c>
      <c r="M702" t="s">
        <v>41</v>
      </c>
      <c r="N702">
        <v>4.66</v>
      </c>
      <c r="O702">
        <v>10.5</v>
      </c>
      <c r="P702">
        <v>10</v>
      </c>
      <c r="Q702">
        <v>51</v>
      </c>
      <c r="R702">
        <v>401</v>
      </c>
      <c r="S702">
        <v>0.67049999999999998</v>
      </c>
      <c r="T702">
        <v>0.67049999999999998</v>
      </c>
      <c r="U702">
        <v>68.5</v>
      </c>
      <c r="V702">
        <v>54.5</v>
      </c>
      <c r="W702">
        <v>103</v>
      </c>
      <c r="X702">
        <v>84.5</v>
      </c>
      <c r="Y702">
        <v>1.3704999999999901</v>
      </c>
      <c r="Z702">
        <v>1.48</v>
      </c>
      <c r="AA702">
        <v>0.69969999999999999</v>
      </c>
      <c r="AB702">
        <v>1.3316999999999899</v>
      </c>
      <c r="AC702">
        <v>10</v>
      </c>
    </row>
    <row r="703" spans="1:29" x14ac:dyDescent="0.25">
      <c r="A703">
        <v>414949</v>
      </c>
      <c r="B703">
        <v>59</v>
      </c>
      <c r="C703">
        <v>1</v>
      </c>
      <c r="D703" t="s">
        <v>41</v>
      </c>
      <c r="E703" t="s">
        <v>41</v>
      </c>
      <c r="F703">
        <v>0</v>
      </c>
      <c r="G703" t="s">
        <v>57</v>
      </c>
      <c r="H703" t="s">
        <v>76</v>
      </c>
      <c r="I703" t="s">
        <v>51</v>
      </c>
      <c r="J703" t="s">
        <v>109</v>
      </c>
      <c r="K703" t="s">
        <v>121</v>
      </c>
      <c r="L703" t="s">
        <v>41</v>
      </c>
      <c r="M703" t="s">
        <v>41</v>
      </c>
      <c r="N703">
        <v>3.65</v>
      </c>
      <c r="O703">
        <v>9.8000000000000007</v>
      </c>
      <c r="P703">
        <v>0</v>
      </c>
      <c r="Q703">
        <v>58</v>
      </c>
      <c r="R703">
        <v>222</v>
      </c>
      <c r="S703">
        <v>0.58099999999999896</v>
      </c>
      <c r="T703">
        <v>0.58099999999999896</v>
      </c>
      <c r="U703">
        <v>59</v>
      </c>
      <c r="V703">
        <v>73</v>
      </c>
      <c r="W703">
        <v>102</v>
      </c>
      <c r="X703">
        <v>96.5</v>
      </c>
      <c r="Y703">
        <v>1.482</v>
      </c>
      <c r="Z703">
        <v>1.5004999999999999</v>
      </c>
      <c r="AA703">
        <v>0.87</v>
      </c>
      <c r="AB703">
        <v>1.0406499999999901</v>
      </c>
      <c r="AC703">
        <v>0</v>
      </c>
    </row>
    <row r="704" spans="1:29" x14ac:dyDescent="0.25">
      <c r="A704">
        <v>251467</v>
      </c>
      <c r="B704">
        <v>52</v>
      </c>
      <c r="C704">
        <v>2</v>
      </c>
      <c r="D704" t="s">
        <v>40</v>
      </c>
      <c r="E704" t="s">
        <v>40</v>
      </c>
      <c r="F704">
        <v>0</v>
      </c>
      <c r="G704" t="s">
        <v>98</v>
      </c>
      <c r="H704" t="s">
        <v>80</v>
      </c>
      <c r="I704" t="s">
        <v>72</v>
      </c>
      <c r="J704" t="s">
        <v>160</v>
      </c>
      <c r="K704" t="s">
        <v>76</v>
      </c>
      <c r="L704" t="s">
        <v>40</v>
      </c>
      <c r="M704" t="s">
        <v>40</v>
      </c>
      <c r="N704">
        <v>3.93</v>
      </c>
      <c r="O704">
        <v>7.2</v>
      </c>
      <c r="P704">
        <v>4</v>
      </c>
      <c r="Q704">
        <v>40</v>
      </c>
      <c r="R704">
        <v>272</v>
      </c>
      <c r="S704">
        <v>0.71850000000000003</v>
      </c>
      <c r="T704">
        <v>0.71850000000000003</v>
      </c>
      <c r="U704">
        <v>64.5</v>
      </c>
      <c r="V704">
        <v>62.5</v>
      </c>
      <c r="W704">
        <v>90.5</v>
      </c>
      <c r="X704">
        <v>85.5</v>
      </c>
      <c r="Y704">
        <v>1.528</v>
      </c>
      <c r="Z704">
        <v>1.5499999999999901</v>
      </c>
      <c r="AA704">
        <v>0.60294999999999999</v>
      </c>
      <c r="AB704">
        <v>1.4188000000000001</v>
      </c>
      <c r="AC704">
        <v>4</v>
      </c>
    </row>
    <row r="705" spans="1:29" x14ac:dyDescent="0.25">
      <c r="A705">
        <v>123627</v>
      </c>
      <c r="B705">
        <v>59</v>
      </c>
      <c r="C705">
        <v>1</v>
      </c>
      <c r="D705" t="s">
        <v>41</v>
      </c>
      <c r="E705" t="s">
        <v>41</v>
      </c>
      <c r="F705">
        <v>0</v>
      </c>
      <c r="G705" t="s">
        <v>197</v>
      </c>
      <c r="H705" t="s">
        <v>115</v>
      </c>
      <c r="I705" t="s">
        <v>51</v>
      </c>
      <c r="J705" t="s">
        <v>125</v>
      </c>
      <c r="K705" t="s">
        <v>67</v>
      </c>
      <c r="L705" t="s">
        <v>41</v>
      </c>
      <c r="M705" t="s">
        <v>40</v>
      </c>
      <c r="N705">
        <v>3.28</v>
      </c>
      <c r="O705">
        <v>5.7</v>
      </c>
      <c r="P705">
        <v>26</v>
      </c>
      <c r="Q705">
        <v>74</v>
      </c>
      <c r="R705">
        <v>409</v>
      </c>
      <c r="S705">
        <v>0.91799999999999904</v>
      </c>
      <c r="T705">
        <v>0.91799999999999904</v>
      </c>
      <c r="U705">
        <v>74</v>
      </c>
      <c r="V705">
        <v>70.5</v>
      </c>
      <c r="W705">
        <v>80</v>
      </c>
      <c r="X705">
        <v>84.5</v>
      </c>
      <c r="Y705">
        <v>1.4259999999999999</v>
      </c>
      <c r="Z705">
        <v>1.4994999999999901</v>
      </c>
      <c r="AA705">
        <v>0.74109999999999998</v>
      </c>
      <c r="AB705">
        <v>1.1912499999999999</v>
      </c>
      <c r="AC705">
        <v>26</v>
      </c>
    </row>
    <row r="706" spans="1:29" x14ac:dyDescent="0.25">
      <c r="A706">
        <v>414769</v>
      </c>
      <c r="B706">
        <v>54</v>
      </c>
      <c r="C706">
        <v>2</v>
      </c>
      <c r="D706" t="s">
        <v>40</v>
      </c>
      <c r="E706" t="s">
        <v>40</v>
      </c>
      <c r="F706">
        <v>0</v>
      </c>
      <c r="G706" t="s">
        <v>107</v>
      </c>
      <c r="H706" t="s">
        <v>43</v>
      </c>
      <c r="I706" t="s">
        <v>55</v>
      </c>
      <c r="J706" t="s">
        <v>175</v>
      </c>
      <c r="K706" t="s">
        <v>69</v>
      </c>
      <c r="L706" t="s">
        <v>40</v>
      </c>
      <c r="M706" t="s">
        <v>41</v>
      </c>
      <c r="N706">
        <v>4.0999999999999996</v>
      </c>
      <c r="O706">
        <v>6.8</v>
      </c>
      <c r="P706">
        <v>18</v>
      </c>
      <c r="Q706">
        <v>41</v>
      </c>
      <c r="R706">
        <v>494</v>
      </c>
      <c r="S706">
        <v>0.747</v>
      </c>
      <c r="T706">
        <v>0.747</v>
      </c>
      <c r="U706">
        <v>68.5</v>
      </c>
      <c r="V706">
        <v>57.5</v>
      </c>
      <c r="W706">
        <v>91</v>
      </c>
      <c r="X706">
        <v>101.5</v>
      </c>
      <c r="Y706">
        <v>1.5004999999999999</v>
      </c>
      <c r="Z706">
        <v>1.63749999999999</v>
      </c>
      <c r="AA706">
        <v>0.94735000000000003</v>
      </c>
      <c r="AB706">
        <v>1.5137</v>
      </c>
      <c r="AC706">
        <v>18</v>
      </c>
    </row>
    <row r="707" spans="1:29" x14ac:dyDescent="0.25">
      <c r="A707">
        <v>396073</v>
      </c>
      <c r="B707">
        <v>55</v>
      </c>
      <c r="C707">
        <v>1</v>
      </c>
      <c r="D707" t="s">
        <v>40</v>
      </c>
      <c r="E707" t="s">
        <v>41</v>
      </c>
      <c r="F707">
        <v>0</v>
      </c>
      <c r="G707" t="s">
        <v>57</v>
      </c>
      <c r="H707" t="s">
        <v>80</v>
      </c>
      <c r="I707" t="s">
        <v>51</v>
      </c>
      <c r="J707" t="s">
        <v>132</v>
      </c>
      <c r="K707" t="s">
        <v>67</v>
      </c>
      <c r="L707" t="s">
        <v>40</v>
      </c>
      <c r="M707" t="s">
        <v>41</v>
      </c>
      <c r="N707">
        <v>2.41</v>
      </c>
      <c r="O707">
        <v>5.7</v>
      </c>
      <c r="P707">
        <v>84</v>
      </c>
      <c r="Q707">
        <v>57</v>
      </c>
      <c r="R707">
        <v>371</v>
      </c>
      <c r="S707">
        <v>0.84349999999999903</v>
      </c>
      <c r="T707">
        <v>0.84349999999999903</v>
      </c>
      <c r="U707">
        <v>87</v>
      </c>
      <c r="V707">
        <v>84</v>
      </c>
      <c r="W707">
        <v>104</v>
      </c>
      <c r="X707">
        <v>102</v>
      </c>
      <c r="Y707">
        <v>1.50199999999999</v>
      </c>
      <c r="Z707">
        <v>1.6145</v>
      </c>
      <c r="AA707">
        <v>1.1139999999999901</v>
      </c>
      <c r="AB707">
        <v>1.7603499999999901</v>
      </c>
      <c r="AC707">
        <v>84</v>
      </c>
    </row>
    <row r="708" spans="1:29" x14ac:dyDescent="0.25">
      <c r="A708">
        <v>101711</v>
      </c>
      <c r="B708">
        <v>66</v>
      </c>
      <c r="C708">
        <v>2</v>
      </c>
      <c r="D708" t="s">
        <v>40</v>
      </c>
      <c r="E708" t="s">
        <v>40</v>
      </c>
      <c r="F708">
        <v>0</v>
      </c>
      <c r="G708" t="s">
        <v>87</v>
      </c>
      <c r="H708" t="s">
        <v>95</v>
      </c>
      <c r="I708" t="s">
        <v>72</v>
      </c>
      <c r="J708" t="s">
        <v>132</v>
      </c>
      <c r="K708" t="s">
        <v>130</v>
      </c>
      <c r="L708" t="s">
        <v>41</v>
      </c>
      <c r="M708" t="s">
        <v>41</v>
      </c>
      <c r="N708">
        <v>5.39</v>
      </c>
      <c r="O708">
        <v>5.4</v>
      </c>
      <c r="P708">
        <v>0</v>
      </c>
      <c r="Q708">
        <v>55</v>
      </c>
      <c r="R708">
        <v>256</v>
      </c>
      <c r="S708">
        <v>1.1005</v>
      </c>
      <c r="T708">
        <v>1.1005</v>
      </c>
      <c r="U708">
        <v>56.5</v>
      </c>
      <c r="V708">
        <v>62</v>
      </c>
      <c r="W708">
        <v>51</v>
      </c>
      <c r="X708">
        <v>83</v>
      </c>
      <c r="Y708">
        <v>1.4669999999999901</v>
      </c>
      <c r="Z708">
        <v>1.5354999999999901</v>
      </c>
      <c r="AA708">
        <v>0.58194999999999997</v>
      </c>
      <c r="AB708">
        <v>0.76729999999999998</v>
      </c>
      <c r="AC708">
        <v>0</v>
      </c>
    </row>
    <row r="709" spans="1:29" x14ac:dyDescent="0.25">
      <c r="A709">
        <v>414700</v>
      </c>
      <c r="B709">
        <v>80</v>
      </c>
      <c r="C709">
        <v>2</v>
      </c>
      <c r="D709" t="s">
        <v>40</v>
      </c>
      <c r="E709" t="s">
        <v>41</v>
      </c>
      <c r="F709">
        <v>0</v>
      </c>
      <c r="G709" t="s">
        <v>87</v>
      </c>
      <c r="H709" t="s">
        <v>101</v>
      </c>
      <c r="I709" t="s">
        <v>51</v>
      </c>
      <c r="J709" t="s">
        <v>142</v>
      </c>
      <c r="K709" t="s">
        <v>83</v>
      </c>
      <c r="L709" t="s">
        <v>40</v>
      </c>
      <c r="M709" t="s">
        <v>41</v>
      </c>
      <c r="N709">
        <v>4.66</v>
      </c>
      <c r="O709">
        <v>7.8</v>
      </c>
      <c r="P709">
        <v>60</v>
      </c>
      <c r="Q709">
        <v>103</v>
      </c>
      <c r="R709">
        <v>253</v>
      </c>
      <c r="S709">
        <v>0.58650000000000002</v>
      </c>
      <c r="T709">
        <v>0.58650000000000002</v>
      </c>
      <c r="U709">
        <v>47.5</v>
      </c>
      <c r="V709">
        <v>53.5</v>
      </c>
      <c r="W709">
        <v>83</v>
      </c>
      <c r="X709">
        <v>82</v>
      </c>
      <c r="Y709">
        <v>1.3925000000000001</v>
      </c>
      <c r="Z709">
        <v>1.4844999999999999</v>
      </c>
      <c r="AA709">
        <v>0.67400000000000004</v>
      </c>
      <c r="AB709">
        <v>1.05165</v>
      </c>
      <c r="AC709">
        <v>60</v>
      </c>
    </row>
    <row r="710" spans="1:29" x14ac:dyDescent="0.25">
      <c r="A710">
        <v>167702</v>
      </c>
      <c r="B710">
        <v>70</v>
      </c>
      <c r="C710">
        <v>1</v>
      </c>
      <c r="D710" t="s">
        <v>41</v>
      </c>
      <c r="E710" t="s">
        <v>40</v>
      </c>
      <c r="F710">
        <v>0</v>
      </c>
      <c r="G710" t="s">
        <v>57</v>
      </c>
      <c r="H710" t="s">
        <v>92</v>
      </c>
      <c r="I710" t="s">
        <v>80</v>
      </c>
      <c r="J710" t="s">
        <v>125</v>
      </c>
      <c r="K710" t="s">
        <v>43</v>
      </c>
      <c r="L710" t="s">
        <v>41</v>
      </c>
      <c r="M710" t="s">
        <v>40</v>
      </c>
      <c r="N710">
        <v>2.96</v>
      </c>
      <c r="O710">
        <v>10.7</v>
      </c>
      <c r="P710">
        <v>14</v>
      </c>
      <c r="Q710">
        <v>57</v>
      </c>
      <c r="R710">
        <v>260</v>
      </c>
      <c r="S710">
        <v>0.85599999999999998</v>
      </c>
      <c r="T710">
        <v>0.85599999999999998</v>
      </c>
      <c r="U710">
        <v>72</v>
      </c>
      <c r="V710">
        <v>70</v>
      </c>
      <c r="W710">
        <v>84</v>
      </c>
      <c r="X710">
        <v>118</v>
      </c>
      <c r="Y710">
        <v>1.17749999999999</v>
      </c>
      <c r="Z710">
        <v>1.4564999999999999</v>
      </c>
      <c r="AA710">
        <v>0.51275000000000004</v>
      </c>
      <c r="AB710">
        <v>1.0059499999999999</v>
      </c>
      <c r="AC710">
        <v>14</v>
      </c>
    </row>
    <row r="711" spans="1:29" x14ac:dyDescent="0.25">
      <c r="A711">
        <v>297405</v>
      </c>
      <c r="B711">
        <v>70</v>
      </c>
      <c r="C711">
        <v>1</v>
      </c>
      <c r="D711" t="s">
        <v>41</v>
      </c>
      <c r="E711" t="s">
        <v>41</v>
      </c>
      <c r="F711">
        <v>0</v>
      </c>
      <c r="G711" t="s">
        <v>88</v>
      </c>
      <c r="H711" t="s">
        <v>72</v>
      </c>
      <c r="I711" t="s">
        <v>51</v>
      </c>
      <c r="J711" t="s">
        <v>118</v>
      </c>
      <c r="K711" t="s">
        <v>72</v>
      </c>
      <c r="L711" t="s">
        <v>41</v>
      </c>
      <c r="M711" t="s">
        <v>41</v>
      </c>
      <c r="N711">
        <v>4.6100000000000003</v>
      </c>
      <c r="O711">
        <v>3.7</v>
      </c>
      <c r="P711">
        <v>0</v>
      </c>
      <c r="Q711">
        <v>111</v>
      </c>
      <c r="R711">
        <v>319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5">
      <c r="A712">
        <v>305916</v>
      </c>
      <c r="B712">
        <v>71</v>
      </c>
      <c r="C712">
        <v>1</v>
      </c>
      <c r="D712" t="s">
        <v>41</v>
      </c>
      <c r="E712" t="s">
        <v>41</v>
      </c>
      <c r="F712">
        <v>0</v>
      </c>
      <c r="G712" t="s">
        <v>57</v>
      </c>
      <c r="H712" t="s">
        <v>80</v>
      </c>
      <c r="I712" t="s">
        <v>51</v>
      </c>
      <c r="J712" t="s">
        <v>57</v>
      </c>
      <c r="K712" t="s">
        <v>60</v>
      </c>
      <c r="L712" t="s">
        <v>41</v>
      </c>
      <c r="M712" t="s">
        <v>40</v>
      </c>
      <c r="N712">
        <v>5.71</v>
      </c>
      <c r="O712">
        <v>6.9</v>
      </c>
      <c r="P712">
        <v>0</v>
      </c>
      <c r="Q712">
        <v>99</v>
      </c>
      <c r="R712">
        <v>512</v>
      </c>
      <c r="S712">
        <v>0.46200000000000002</v>
      </c>
      <c r="T712">
        <v>0.46200000000000002</v>
      </c>
      <c r="U712">
        <v>38.5</v>
      </c>
      <c r="V712">
        <v>48</v>
      </c>
      <c r="W712">
        <v>85</v>
      </c>
      <c r="X712">
        <v>66</v>
      </c>
      <c r="Y712">
        <v>1.3199999999999901</v>
      </c>
      <c r="Z712">
        <v>1.4504999999999999</v>
      </c>
      <c r="AA712">
        <v>0.56979999999999997</v>
      </c>
      <c r="AB712">
        <v>1.3026499999999901</v>
      </c>
      <c r="AC712">
        <v>0</v>
      </c>
    </row>
    <row r="713" spans="1:29" x14ac:dyDescent="0.25">
      <c r="A713">
        <v>415073</v>
      </c>
      <c r="B713">
        <v>70</v>
      </c>
      <c r="C713">
        <v>2</v>
      </c>
      <c r="D713" t="s">
        <v>40</v>
      </c>
      <c r="E713" t="s">
        <v>40</v>
      </c>
      <c r="F713">
        <v>0</v>
      </c>
      <c r="G713" t="s">
        <v>133</v>
      </c>
      <c r="H713" t="s">
        <v>74</v>
      </c>
      <c r="I713" t="s">
        <v>51</v>
      </c>
      <c r="J713" t="s">
        <v>59</v>
      </c>
      <c r="K713" t="s">
        <v>108</v>
      </c>
      <c r="L713" t="s">
        <v>41</v>
      </c>
      <c r="M713" t="s">
        <v>40</v>
      </c>
      <c r="N713">
        <v>4.97</v>
      </c>
      <c r="O713">
        <v>5.3</v>
      </c>
      <c r="P713">
        <v>30</v>
      </c>
      <c r="Q713">
        <v>64</v>
      </c>
      <c r="R713">
        <v>411</v>
      </c>
      <c r="S713">
        <v>0.83550000000000002</v>
      </c>
      <c r="T713">
        <v>0.83550000000000002</v>
      </c>
      <c r="U713">
        <v>90</v>
      </c>
      <c r="V713">
        <v>81.5</v>
      </c>
      <c r="W713">
        <v>111.5</v>
      </c>
      <c r="X713">
        <v>107</v>
      </c>
      <c r="Y713">
        <v>1.514</v>
      </c>
      <c r="Z713">
        <v>1.5549999999999899</v>
      </c>
      <c r="AA713">
        <v>2.0339999999999998</v>
      </c>
      <c r="AB713">
        <v>1.7800499999999999</v>
      </c>
      <c r="AC713">
        <v>30</v>
      </c>
    </row>
    <row r="714" spans="1:29" x14ac:dyDescent="0.25">
      <c r="A714">
        <v>414856</v>
      </c>
      <c r="B714">
        <v>51</v>
      </c>
      <c r="C714">
        <v>2</v>
      </c>
      <c r="D714" t="s">
        <v>40</v>
      </c>
      <c r="E714" t="s">
        <v>40</v>
      </c>
      <c r="F714">
        <v>0</v>
      </c>
      <c r="G714" t="s">
        <v>131</v>
      </c>
      <c r="H714" t="s">
        <v>85</v>
      </c>
      <c r="I714" t="s">
        <v>70</v>
      </c>
      <c r="J714" t="s">
        <v>160</v>
      </c>
      <c r="K714" t="s">
        <v>108</v>
      </c>
      <c r="L714" t="s">
        <v>41</v>
      </c>
      <c r="M714" t="s">
        <v>41</v>
      </c>
      <c r="N714">
        <v>5.14</v>
      </c>
      <c r="O714">
        <v>7.3</v>
      </c>
      <c r="P714">
        <v>0</v>
      </c>
      <c r="Q714">
        <v>42</v>
      </c>
      <c r="R714">
        <v>213</v>
      </c>
      <c r="S714">
        <v>0.56200000000000006</v>
      </c>
      <c r="T714">
        <v>0.56200000000000006</v>
      </c>
      <c r="U714">
        <v>66.5</v>
      </c>
      <c r="V714">
        <v>67.5</v>
      </c>
      <c r="W714">
        <v>119</v>
      </c>
      <c r="X714">
        <v>105.5</v>
      </c>
      <c r="Y714">
        <v>1.5685</v>
      </c>
      <c r="Z714">
        <v>1.5794999999999999</v>
      </c>
      <c r="AA714">
        <v>0.77110000000000001</v>
      </c>
      <c r="AB714">
        <v>1.3908</v>
      </c>
      <c r="AC714">
        <v>0</v>
      </c>
    </row>
    <row r="715" spans="1:29" x14ac:dyDescent="0.25">
      <c r="A715">
        <v>414899</v>
      </c>
      <c r="B715">
        <v>59</v>
      </c>
      <c r="C715">
        <v>2</v>
      </c>
      <c r="D715" t="s">
        <v>40</v>
      </c>
      <c r="E715" t="s">
        <v>41</v>
      </c>
      <c r="F715">
        <v>0</v>
      </c>
      <c r="G715" t="s">
        <v>87</v>
      </c>
      <c r="H715" t="s">
        <v>72</v>
      </c>
      <c r="I715" t="s">
        <v>70</v>
      </c>
      <c r="J715" t="s">
        <v>45</v>
      </c>
      <c r="K715" t="s">
        <v>60</v>
      </c>
      <c r="L715" t="s">
        <v>40</v>
      </c>
      <c r="M715" t="s">
        <v>41</v>
      </c>
      <c r="N715">
        <v>4.07</v>
      </c>
      <c r="O715">
        <v>6</v>
      </c>
      <c r="P715">
        <v>4</v>
      </c>
      <c r="Q715">
        <v>37</v>
      </c>
      <c r="R715">
        <v>345</v>
      </c>
      <c r="S715">
        <v>0.54500000000000004</v>
      </c>
      <c r="T715">
        <v>0.54500000000000004</v>
      </c>
      <c r="U715">
        <v>58.5</v>
      </c>
      <c r="V715">
        <v>64</v>
      </c>
      <c r="W715">
        <v>108.5</v>
      </c>
      <c r="X715">
        <v>89</v>
      </c>
      <c r="Y715">
        <v>1.361</v>
      </c>
      <c r="Z715">
        <v>1.4724999999999999</v>
      </c>
      <c r="AA715">
        <v>0.87179999999999902</v>
      </c>
      <c r="AB715">
        <v>1.3489</v>
      </c>
      <c r="AC715">
        <v>4</v>
      </c>
    </row>
    <row r="716" spans="1:29" x14ac:dyDescent="0.25">
      <c r="A716">
        <v>364383</v>
      </c>
      <c r="B716">
        <v>57</v>
      </c>
      <c r="C716">
        <v>2</v>
      </c>
      <c r="D716" t="s">
        <v>40</v>
      </c>
      <c r="E716" t="s">
        <v>40</v>
      </c>
      <c r="F716">
        <v>0</v>
      </c>
      <c r="G716" t="s">
        <v>61</v>
      </c>
      <c r="H716" t="s">
        <v>172</v>
      </c>
      <c r="I716" t="s">
        <v>95</v>
      </c>
      <c r="J716" t="s">
        <v>99</v>
      </c>
      <c r="K716" t="s">
        <v>85</v>
      </c>
      <c r="L716" t="s">
        <v>40</v>
      </c>
      <c r="M716" t="s">
        <v>40</v>
      </c>
      <c r="N716">
        <v>4.0999999999999996</v>
      </c>
      <c r="O716">
        <v>5.0999999999999996</v>
      </c>
      <c r="P716">
        <v>0</v>
      </c>
      <c r="Q716">
        <v>58</v>
      </c>
      <c r="R716">
        <v>168</v>
      </c>
      <c r="S716">
        <v>0.75549999999999995</v>
      </c>
      <c r="T716">
        <v>0.75549999999999995</v>
      </c>
      <c r="U716">
        <v>67</v>
      </c>
      <c r="V716">
        <v>61</v>
      </c>
      <c r="W716">
        <v>89</v>
      </c>
      <c r="X716">
        <v>94</v>
      </c>
      <c r="Y716">
        <v>1.4870000000000001</v>
      </c>
      <c r="Z716">
        <v>1.5329999999999899</v>
      </c>
      <c r="AA716">
        <v>0.96379999999999999</v>
      </c>
      <c r="AB716">
        <v>1.2805499999999901</v>
      </c>
      <c r="AC716">
        <v>0</v>
      </c>
    </row>
    <row r="717" spans="1:29" x14ac:dyDescent="0.25">
      <c r="A717">
        <v>232873</v>
      </c>
      <c r="B717">
        <v>72</v>
      </c>
      <c r="C717">
        <v>2</v>
      </c>
      <c r="D717" t="s">
        <v>40</v>
      </c>
      <c r="E717" t="s">
        <v>40</v>
      </c>
      <c r="F717">
        <v>0</v>
      </c>
      <c r="G717" t="s">
        <v>133</v>
      </c>
      <c r="H717" t="s">
        <v>80</v>
      </c>
      <c r="I717" t="s">
        <v>89</v>
      </c>
      <c r="J717" t="s">
        <v>111</v>
      </c>
      <c r="K717" t="s">
        <v>102</v>
      </c>
      <c r="L717" t="s">
        <v>41</v>
      </c>
      <c r="M717" t="s">
        <v>40</v>
      </c>
      <c r="N717">
        <v>3.13</v>
      </c>
      <c r="O717">
        <v>5.7</v>
      </c>
      <c r="P717">
        <v>0</v>
      </c>
      <c r="Q717">
        <v>57</v>
      </c>
      <c r="R717">
        <v>327</v>
      </c>
      <c r="S717">
        <v>0.60199999999999998</v>
      </c>
      <c r="T717">
        <v>0.60199999999999998</v>
      </c>
      <c r="U717">
        <v>39</v>
      </c>
      <c r="V717">
        <v>59.5</v>
      </c>
      <c r="W717">
        <v>64</v>
      </c>
      <c r="X717">
        <v>83</v>
      </c>
      <c r="Y717">
        <v>1.518</v>
      </c>
      <c r="Z717">
        <v>1.5369999999999899</v>
      </c>
      <c r="AA717">
        <v>1.6852</v>
      </c>
      <c r="AB717">
        <v>1.4268999999999901</v>
      </c>
      <c r="AC717">
        <v>0</v>
      </c>
    </row>
    <row r="718" spans="1:29" x14ac:dyDescent="0.25">
      <c r="A718">
        <v>414895</v>
      </c>
      <c r="B718">
        <v>52</v>
      </c>
      <c r="C718">
        <v>1</v>
      </c>
      <c r="D718" t="s">
        <v>41</v>
      </c>
      <c r="E718" t="s">
        <v>41</v>
      </c>
      <c r="F718">
        <v>0</v>
      </c>
      <c r="G718" t="e">
        <v>#N/A</v>
      </c>
      <c r="H718" t="e">
        <v>#N/A</v>
      </c>
      <c r="I718" t="e">
        <v>#N/A</v>
      </c>
      <c r="J718" t="e">
        <v>#N/A</v>
      </c>
      <c r="K718" t="e">
        <v>#N/A</v>
      </c>
      <c r="L718" t="s">
        <v>40</v>
      </c>
      <c r="M718" t="s">
        <v>41</v>
      </c>
      <c r="N718">
        <v>5.47</v>
      </c>
      <c r="O718">
        <v>5.3</v>
      </c>
      <c r="P718">
        <v>50</v>
      </c>
      <c r="Q718">
        <v>69</v>
      </c>
      <c r="R718">
        <v>424</v>
      </c>
      <c r="S718">
        <v>0.61899999999999999</v>
      </c>
      <c r="T718">
        <v>0.61899999999999999</v>
      </c>
      <c r="U718">
        <v>64</v>
      </c>
      <c r="V718">
        <v>67</v>
      </c>
      <c r="W718">
        <v>104</v>
      </c>
      <c r="X718">
        <v>108.5</v>
      </c>
      <c r="Y718">
        <v>1.6284999999999901</v>
      </c>
      <c r="Z718">
        <v>1.669</v>
      </c>
      <c r="AA718">
        <v>0.95135000000000003</v>
      </c>
      <c r="AB718">
        <v>1.6314</v>
      </c>
      <c r="AC718">
        <v>50</v>
      </c>
    </row>
    <row r="719" spans="1:29" x14ac:dyDescent="0.25">
      <c r="A719">
        <v>414692</v>
      </c>
      <c r="B719">
        <v>44</v>
      </c>
      <c r="C719">
        <v>2</v>
      </c>
      <c r="D719" t="s">
        <v>40</v>
      </c>
      <c r="E719" t="s">
        <v>40</v>
      </c>
      <c r="F719">
        <v>0</v>
      </c>
      <c r="G719" t="s">
        <v>87</v>
      </c>
      <c r="H719" t="s">
        <v>114</v>
      </c>
      <c r="I719" t="s">
        <v>85</v>
      </c>
      <c r="J719" t="s">
        <v>142</v>
      </c>
      <c r="K719" t="s">
        <v>55</v>
      </c>
      <c r="L719" t="s">
        <v>41</v>
      </c>
      <c r="M719" t="s">
        <v>41</v>
      </c>
      <c r="N719">
        <v>5.01</v>
      </c>
      <c r="O719">
        <v>4.8</v>
      </c>
      <c r="P719">
        <v>0</v>
      </c>
      <c r="Q719">
        <v>49</v>
      </c>
      <c r="R719">
        <v>282</v>
      </c>
      <c r="S719">
        <v>0.63400000000000001</v>
      </c>
      <c r="T719">
        <v>0.63400000000000001</v>
      </c>
      <c r="U719">
        <v>64.5</v>
      </c>
      <c r="V719">
        <v>73</v>
      </c>
      <c r="W719">
        <v>102.5</v>
      </c>
      <c r="X719">
        <v>103</v>
      </c>
      <c r="Y719">
        <v>1.611</v>
      </c>
      <c r="Z719">
        <v>1.64</v>
      </c>
      <c r="AA719">
        <v>0.82069999999999999</v>
      </c>
      <c r="AB719">
        <v>1.3547</v>
      </c>
      <c r="AC719">
        <v>0</v>
      </c>
    </row>
    <row r="720" spans="1:29" x14ac:dyDescent="0.25">
      <c r="A720">
        <v>393033</v>
      </c>
      <c r="B720">
        <v>65</v>
      </c>
      <c r="C720">
        <v>1</v>
      </c>
      <c r="D720" t="s">
        <v>41</v>
      </c>
      <c r="E720" t="s">
        <v>41</v>
      </c>
      <c r="F720">
        <v>0</v>
      </c>
      <c r="G720" t="s">
        <v>110</v>
      </c>
      <c r="H720" t="s">
        <v>92</v>
      </c>
      <c r="I720" t="s">
        <v>173</v>
      </c>
      <c r="J720" t="s">
        <v>106</v>
      </c>
      <c r="K720" t="s">
        <v>58</v>
      </c>
      <c r="L720" t="s">
        <v>41</v>
      </c>
      <c r="M720" t="s">
        <v>40</v>
      </c>
      <c r="N720">
        <v>7.88</v>
      </c>
      <c r="O720">
        <v>9.8000000000000007</v>
      </c>
      <c r="P720">
        <v>12</v>
      </c>
      <c r="Q720" t="e">
        <v>#N/A</v>
      </c>
      <c r="R720" t="e">
        <v>#N/A</v>
      </c>
      <c r="S720">
        <v>0.63049999999999995</v>
      </c>
      <c r="T720">
        <v>0.63049999999999995</v>
      </c>
      <c r="U720">
        <v>61.5</v>
      </c>
      <c r="V720">
        <v>66</v>
      </c>
      <c r="W720">
        <v>98.5</v>
      </c>
      <c r="X720">
        <v>93</v>
      </c>
      <c r="Y720">
        <v>1.4125000000000001</v>
      </c>
      <c r="Z720">
        <v>1.4655</v>
      </c>
      <c r="AA720">
        <v>0.69504999999999995</v>
      </c>
      <c r="AB720">
        <v>1.0708500000000001</v>
      </c>
      <c r="AC720">
        <v>12</v>
      </c>
    </row>
    <row r="721" spans="1:29" x14ac:dyDescent="0.25">
      <c r="A721">
        <v>414876</v>
      </c>
      <c r="B721">
        <v>66</v>
      </c>
      <c r="C721">
        <v>1</v>
      </c>
      <c r="D721" t="s">
        <v>41</v>
      </c>
      <c r="E721" t="s">
        <v>40</v>
      </c>
      <c r="F721">
        <v>0</v>
      </c>
      <c r="G721" t="s">
        <v>42</v>
      </c>
      <c r="H721" t="s">
        <v>92</v>
      </c>
      <c r="I721" t="s">
        <v>70</v>
      </c>
      <c r="J721" t="s">
        <v>116</v>
      </c>
      <c r="K721" t="s">
        <v>86</v>
      </c>
      <c r="L721" t="s">
        <v>41</v>
      </c>
      <c r="M721" t="s">
        <v>40</v>
      </c>
      <c r="N721">
        <v>4.62</v>
      </c>
      <c r="O721">
        <v>4.3</v>
      </c>
      <c r="P721">
        <v>52</v>
      </c>
      <c r="Q721">
        <v>73</v>
      </c>
      <c r="R721">
        <v>387</v>
      </c>
      <c r="S721">
        <v>0.66049999999999998</v>
      </c>
      <c r="T721">
        <v>0.66049999999999998</v>
      </c>
      <c r="U721">
        <v>72</v>
      </c>
      <c r="V721">
        <v>67.5</v>
      </c>
      <c r="W721">
        <v>111</v>
      </c>
      <c r="X721">
        <v>112.5</v>
      </c>
      <c r="Y721">
        <v>1.4184999999999901</v>
      </c>
      <c r="Z721">
        <v>1.5415000000000001</v>
      </c>
      <c r="AA721">
        <v>0.92569999999999997</v>
      </c>
      <c r="AB721">
        <v>1.57365</v>
      </c>
      <c r="AC721">
        <v>52</v>
      </c>
    </row>
    <row r="722" spans="1:29" x14ac:dyDescent="0.25">
      <c r="A722">
        <v>393510</v>
      </c>
      <c r="B722">
        <v>57</v>
      </c>
      <c r="C722">
        <v>1</v>
      </c>
      <c r="D722" t="s">
        <v>40</v>
      </c>
      <c r="E722" t="s">
        <v>41</v>
      </c>
      <c r="F722">
        <v>0</v>
      </c>
      <c r="G722" t="s">
        <v>88</v>
      </c>
      <c r="H722" t="s">
        <v>60</v>
      </c>
      <c r="I722" t="s">
        <v>83</v>
      </c>
      <c r="J722" t="s">
        <v>141</v>
      </c>
      <c r="K722" t="s">
        <v>72</v>
      </c>
      <c r="L722" t="s">
        <v>40</v>
      </c>
      <c r="M722" t="s">
        <v>41</v>
      </c>
      <c r="N722">
        <v>2.73</v>
      </c>
      <c r="O722">
        <v>5.2</v>
      </c>
      <c r="P722">
        <v>46</v>
      </c>
      <c r="Q722">
        <v>70</v>
      </c>
      <c r="R722">
        <v>434</v>
      </c>
      <c r="S722">
        <v>0.65549999999999897</v>
      </c>
      <c r="T722">
        <v>0.65549999999999897</v>
      </c>
      <c r="U722">
        <v>67</v>
      </c>
      <c r="V722">
        <v>68.5</v>
      </c>
      <c r="W722">
        <v>102.5</v>
      </c>
      <c r="X722">
        <v>101.5</v>
      </c>
      <c r="Y722">
        <v>1.6284999999999901</v>
      </c>
      <c r="Z722">
        <v>1.67349999999999</v>
      </c>
      <c r="AA722">
        <v>1.0867499999999899</v>
      </c>
      <c r="AB722">
        <v>1.6311499999999901</v>
      </c>
      <c r="AC722">
        <v>46</v>
      </c>
    </row>
    <row r="723" spans="1:29" x14ac:dyDescent="0.25">
      <c r="A723">
        <v>415098</v>
      </c>
      <c r="B723">
        <v>67</v>
      </c>
      <c r="C723">
        <v>1</v>
      </c>
      <c r="D723" t="s">
        <v>40</v>
      </c>
      <c r="E723" t="s">
        <v>40</v>
      </c>
      <c r="F723">
        <v>0</v>
      </c>
      <c r="G723" t="s">
        <v>100</v>
      </c>
      <c r="H723" t="s">
        <v>74</v>
      </c>
      <c r="I723" t="s">
        <v>80</v>
      </c>
      <c r="J723" t="s">
        <v>71</v>
      </c>
      <c r="K723" t="s">
        <v>54</v>
      </c>
      <c r="L723" t="s">
        <v>41</v>
      </c>
      <c r="M723" t="s">
        <v>40</v>
      </c>
      <c r="N723">
        <v>5.09</v>
      </c>
      <c r="O723">
        <v>5.5</v>
      </c>
      <c r="P723" t="e">
        <v>#N/A</v>
      </c>
      <c r="Q723">
        <v>84</v>
      </c>
      <c r="R723">
        <v>382</v>
      </c>
      <c r="S723">
        <v>0.66449999999999998</v>
      </c>
      <c r="T723">
        <v>0.66449999999999998</v>
      </c>
      <c r="U723">
        <v>65</v>
      </c>
      <c r="V723">
        <v>62</v>
      </c>
      <c r="W723">
        <v>99</v>
      </c>
      <c r="X723">
        <v>124</v>
      </c>
      <c r="Y723">
        <v>1.4875</v>
      </c>
      <c r="Z723">
        <v>1.6179999999999899</v>
      </c>
      <c r="AA723">
        <v>0.85734999999999995</v>
      </c>
      <c r="AB723">
        <v>1.56935</v>
      </c>
      <c r="AC723">
        <v>0</v>
      </c>
    </row>
    <row r="724" spans="1:29" x14ac:dyDescent="0.25">
      <c r="A724">
        <v>391937</v>
      </c>
      <c r="B724">
        <v>57</v>
      </c>
      <c r="C724">
        <v>2</v>
      </c>
      <c r="D724" t="s">
        <v>41</v>
      </c>
      <c r="E724" t="s">
        <v>41</v>
      </c>
      <c r="F724">
        <v>0</v>
      </c>
      <c r="G724" t="s">
        <v>47</v>
      </c>
      <c r="H724" t="s">
        <v>127</v>
      </c>
      <c r="I724" t="s">
        <v>51</v>
      </c>
      <c r="J724" t="s">
        <v>68</v>
      </c>
      <c r="K724" t="s">
        <v>43</v>
      </c>
      <c r="L724" t="s">
        <v>41</v>
      </c>
      <c r="M724" t="s">
        <v>41</v>
      </c>
      <c r="N724">
        <v>2.7</v>
      </c>
      <c r="O724">
        <v>5</v>
      </c>
      <c r="P724">
        <v>18</v>
      </c>
      <c r="Q724">
        <v>57</v>
      </c>
      <c r="R724">
        <v>369</v>
      </c>
      <c r="S724">
        <v>0.85899999999999999</v>
      </c>
      <c r="T724">
        <v>0.85899999999999999</v>
      </c>
      <c r="U724">
        <v>102</v>
      </c>
      <c r="V724">
        <v>0</v>
      </c>
      <c r="W724">
        <v>119</v>
      </c>
      <c r="X724">
        <v>0</v>
      </c>
      <c r="Y724">
        <v>1.39699999999999</v>
      </c>
      <c r="Z724">
        <v>1.4239999999999999</v>
      </c>
      <c r="AA724">
        <v>0.56769999999999998</v>
      </c>
      <c r="AB724">
        <v>1.3407</v>
      </c>
      <c r="AC724">
        <v>18</v>
      </c>
    </row>
    <row r="725" spans="1:29" x14ac:dyDescent="0.25">
      <c r="A725">
        <v>415107</v>
      </c>
      <c r="B725">
        <v>59</v>
      </c>
      <c r="C725">
        <v>1</v>
      </c>
      <c r="D725" t="s">
        <v>41</v>
      </c>
      <c r="E725" t="s">
        <v>41</v>
      </c>
      <c r="F725">
        <v>0</v>
      </c>
      <c r="G725" t="s">
        <v>88</v>
      </c>
      <c r="H725" t="s">
        <v>122</v>
      </c>
      <c r="I725" t="s">
        <v>74</v>
      </c>
      <c r="J725" t="s">
        <v>115</v>
      </c>
      <c r="K725" t="s">
        <v>89</v>
      </c>
      <c r="L725" t="s">
        <v>41</v>
      </c>
      <c r="M725" t="s">
        <v>41</v>
      </c>
      <c r="N725">
        <v>3.72</v>
      </c>
      <c r="O725">
        <v>5.7</v>
      </c>
      <c r="P725">
        <v>0</v>
      </c>
      <c r="Q725">
        <v>71</v>
      </c>
      <c r="R725">
        <v>458</v>
      </c>
      <c r="S725">
        <v>0.67649999999999999</v>
      </c>
      <c r="T725">
        <v>0.67649999999999999</v>
      </c>
      <c r="U725">
        <v>56</v>
      </c>
      <c r="V725">
        <v>54.5</v>
      </c>
      <c r="W725">
        <v>82.5</v>
      </c>
      <c r="X725">
        <v>83.5</v>
      </c>
      <c r="Y725">
        <v>1.5585</v>
      </c>
      <c r="Z725">
        <v>1.5659999999999901</v>
      </c>
      <c r="AA725">
        <v>1.1514</v>
      </c>
      <c r="AB725">
        <v>1.47855</v>
      </c>
      <c r="AC725">
        <v>0</v>
      </c>
    </row>
    <row r="726" spans="1:29" x14ac:dyDescent="0.25">
      <c r="A726">
        <v>415037</v>
      </c>
      <c r="B726">
        <v>75</v>
      </c>
      <c r="C726">
        <v>1</v>
      </c>
      <c r="D726" t="s">
        <v>40</v>
      </c>
      <c r="E726" t="s">
        <v>41</v>
      </c>
      <c r="F726">
        <v>0</v>
      </c>
      <c r="G726" t="s">
        <v>126</v>
      </c>
      <c r="H726" t="s">
        <v>60</v>
      </c>
      <c r="I726" t="s">
        <v>83</v>
      </c>
      <c r="J726" t="s">
        <v>115</v>
      </c>
      <c r="K726" t="s">
        <v>77</v>
      </c>
      <c r="L726" t="s">
        <v>41</v>
      </c>
      <c r="M726" t="s">
        <v>41</v>
      </c>
      <c r="N726">
        <v>3.25</v>
      </c>
      <c r="O726">
        <v>4.4000000000000004</v>
      </c>
      <c r="P726">
        <v>20</v>
      </c>
      <c r="Q726">
        <v>81</v>
      </c>
      <c r="R726">
        <v>366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31</v>
      </c>
      <c r="Y726">
        <v>0.83299999999999996</v>
      </c>
      <c r="Z726">
        <v>1.0659999999999901</v>
      </c>
      <c r="AA726">
        <v>0</v>
      </c>
      <c r="AB726">
        <v>0.379</v>
      </c>
      <c r="AC726">
        <v>20</v>
      </c>
    </row>
    <row r="727" spans="1:29" x14ac:dyDescent="0.25">
      <c r="A727">
        <v>407505</v>
      </c>
      <c r="B727">
        <v>70</v>
      </c>
      <c r="C727">
        <v>2</v>
      </c>
      <c r="D727" t="s">
        <v>40</v>
      </c>
      <c r="E727" t="s">
        <v>41</v>
      </c>
      <c r="F727">
        <v>0</v>
      </c>
      <c r="G727" t="s">
        <v>47</v>
      </c>
      <c r="H727" t="s">
        <v>95</v>
      </c>
      <c r="I727" t="s">
        <v>72</v>
      </c>
      <c r="J727" t="s">
        <v>50</v>
      </c>
      <c r="K727" t="s">
        <v>80</v>
      </c>
      <c r="L727" t="s">
        <v>41</v>
      </c>
      <c r="M727" t="s">
        <v>41</v>
      </c>
      <c r="N727">
        <v>3.18</v>
      </c>
      <c r="O727">
        <v>5.9</v>
      </c>
      <c r="P727">
        <v>16</v>
      </c>
      <c r="Q727">
        <v>65</v>
      </c>
      <c r="R727">
        <v>276</v>
      </c>
      <c r="S727">
        <v>0.57999999999999996</v>
      </c>
      <c r="T727">
        <v>0.57999999999999996</v>
      </c>
      <c r="U727">
        <v>62</v>
      </c>
      <c r="V727">
        <v>65</v>
      </c>
      <c r="W727">
        <v>107</v>
      </c>
      <c r="X727">
        <v>87</v>
      </c>
      <c r="Y727">
        <v>1.4669999999999901</v>
      </c>
      <c r="Z727">
        <v>1.478</v>
      </c>
      <c r="AA727">
        <v>0.61950000000000005</v>
      </c>
      <c r="AB727">
        <v>1.1289</v>
      </c>
      <c r="AC727">
        <v>16</v>
      </c>
    </row>
    <row r="728" spans="1:29" x14ac:dyDescent="0.25">
      <c r="A728">
        <v>415140</v>
      </c>
      <c r="B728">
        <v>61</v>
      </c>
      <c r="C728">
        <v>1</v>
      </c>
      <c r="D728" t="s">
        <v>41</v>
      </c>
      <c r="E728" t="s">
        <v>40</v>
      </c>
      <c r="F728">
        <v>0</v>
      </c>
      <c r="G728" t="s">
        <v>42</v>
      </c>
      <c r="H728" t="s">
        <v>130</v>
      </c>
      <c r="I728" t="s">
        <v>55</v>
      </c>
      <c r="J728" t="s">
        <v>71</v>
      </c>
      <c r="K728" t="s">
        <v>130</v>
      </c>
      <c r="L728" t="s">
        <v>40</v>
      </c>
      <c r="M728" t="s">
        <v>41</v>
      </c>
      <c r="N728">
        <v>4.37</v>
      </c>
      <c r="O728">
        <v>4.9000000000000004</v>
      </c>
      <c r="P728">
        <v>0</v>
      </c>
      <c r="Q728">
        <v>71</v>
      </c>
      <c r="R728">
        <v>332</v>
      </c>
      <c r="S728">
        <v>0.78849999999999998</v>
      </c>
      <c r="T728">
        <v>0.78849999999999998</v>
      </c>
      <c r="U728">
        <v>64.5</v>
      </c>
      <c r="V728">
        <v>59</v>
      </c>
      <c r="W728">
        <v>81.5</v>
      </c>
      <c r="X728">
        <v>68.5</v>
      </c>
      <c r="Y728">
        <v>1.3625</v>
      </c>
      <c r="Z728">
        <v>1.4395</v>
      </c>
      <c r="AA728">
        <v>0.64590000000000003</v>
      </c>
      <c r="AB728">
        <v>0.82509999999999994</v>
      </c>
      <c r="AC728">
        <v>0</v>
      </c>
    </row>
    <row r="729" spans="1:29" x14ac:dyDescent="0.25">
      <c r="A729">
        <v>283371</v>
      </c>
      <c r="B729">
        <v>75</v>
      </c>
      <c r="C729">
        <v>1</v>
      </c>
      <c r="D729" t="s">
        <v>40</v>
      </c>
      <c r="E729" t="s">
        <v>41</v>
      </c>
      <c r="F729">
        <v>0</v>
      </c>
      <c r="G729" t="s">
        <v>100</v>
      </c>
      <c r="H729" t="s">
        <v>44</v>
      </c>
      <c r="I729" t="s">
        <v>51</v>
      </c>
      <c r="J729" t="s">
        <v>106</v>
      </c>
      <c r="K729" t="s">
        <v>114</v>
      </c>
      <c r="L729" t="s">
        <v>41</v>
      </c>
      <c r="M729" t="s">
        <v>40</v>
      </c>
      <c r="N729">
        <v>3.16</v>
      </c>
      <c r="O729">
        <v>4.4000000000000004</v>
      </c>
      <c r="P729">
        <v>4</v>
      </c>
      <c r="Q729">
        <v>83</v>
      </c>
      <c r="R729">
        <v>330</v>
      </c>
      <c r="S729">
        <v>0.69299999999999995</v>
      </c>
      <c r="T729">
        <v>0.69299999999999995</v>
      </c>
      <c r="U729">
        <v>79</v>
      </c>
      <c r="V729">
        <v>63</v>
      </c>
      <c r="W729">
        <v>96.5</v>
      </c>
      <c r="X729">
        <v>73.5</v>
      </c>
      <c r="Y729">
        <v>1.149</v>
      </c>
      <c r="Z729">
        <v>1.2275</v>
      </c>
      <c r="AA729">
        <v>0.50164999999999904</v>
      </c>
      <c r="AB729">
        <v>1.0072000000000001</v>
      </c>
      <c r="AC729">
        <v>4</v>
      </c>
    </row>
    <row r="730" spans="1:29" x14ac:dyDescent="0.25">
      <c r="A730">
        <v>402589</v>
      </c>
      <c r="B730">
        <v>63</v>
      </c>
      <c r="C730">
        <v>1</v>
      </c>
      <c r="D730" t="s">
        <v>41</v>
      </c>
      <c r="E730" t="s">
        <v>41</v>
      </c>
      <c r="F730">
        <v>0</v>
      </c>
      <c r="G730" t="s">
        <v>126</v>
      </c>
      <c r="H730" t="s">
        <v>65</v>
      </c>
      <c r="I730" t="s">
        <v>72</v>
      </c>
      <c r="J730" t="s">
        <v>59</v>
      </c>
      <c r="K730" t="s">
        <v>121</v>
      </c>
      <c r="L730" t="s">
        <v>41</v>
      </c>
      <c r="M730" t="s">
        <v>41</v>
      </c>
      <c r="N730">
        <v>3.26</v>
      </c>
      <c r="O730">
        <v>7.7</v>
      </c>
      <c r="P730">
        <v>0</v>
      </c>
      <c r="Q730">
        <v>82</v>
      </c>
      <c r="R730">
        <v>256</v>
      </c>
      <c r="S730">
        <v>0.71799999999999997</v>
      </c>
      <c r="T730">
        <v>0.71799999999999997</v>
      </c>
      <c r="U730">
        <v>59.5</v>
      </c>
      <c r="V730">
        <v>59</v>
      </c>
      <c r="W730">
        <v>82.5</v>
      </c>
      <c r="X730">
        <v>81.5</v>
      </c>
      <c r="Y730">
        <v>1.59499999999999</v>
      </c>
      <c r="Z730">
        <v>1.619</v>
      </c>
      <c r="AA730">
        <v>1.2451000000000001</v>
      </c>
      <c r="AB730">
        <v>1.2934000000000001</v>
      </c>
      <c r="AC730">
        <v>0</v>
      </c>
    </row>
    <row r="731" spans="1:29" x14ac:dyDescent="0.25">
      <c r="A731">
        <v>415281</v>
      </c>
      <c r="B731">
        <v>50</v>
      </c>
      <c r="C731">
        <v>1</v>
      </c>
      <c r="D731" t="s">
        <v>40</v>
      </c>
      <c r="E731" t="s">
        <v>41</v>
      </c>
      <c r="F731">
        <v>0</v>
      </c>
      <c r="G731" t="s">
        <v>126</v>
      </c>
      <c r="H731" t="s">
        <v>58</v>
      </c>
      <c r="I731" t="s">
        <v>51</v>
      </c>
      <c r="J731" t="s">
        <v>184</v>
      </c>
      <c r="K731" t="s">
        <v>115</v>
      </c>
      <c r="L731" t="s">
        <v>41</v>
      </c>
      <c r="M731" t="s">
        <v>41</v>
      </c>
      <c r="N731">
        <v>5.3</v>
      </c>
      <c r="O731">
        <v>5.8</v>
      </c>
      <c r="P731">
        <v>0</v>
      </c>
      <c r="Q731">
        <v>96</v>
      </c>
      <c r="R731">
        <v>350</v>
      </c>
      <c r="S731">
        <v>0.67049999999999998</v>
      </c>
      <c r="T731">
        <v>0.67049999999999998</v>
      </c>
      <c r="U731">
        <v>55.5</v>
      </c>
      <c r="V731">
        <v>58</v>
      </c>
      <c r="W731">
        <v>82.5</v>
      </c>
      <c r="X731">
        <v>108</v>
      </c>
      <c r="Y731">
        <v>1.5825</v>
      </c>
      <c r="Z731">
        <v>1.6479999999999999</v>
      </c>
      <c r="AA731">
        <v>0.76829999999999998</v>
      </c>
      <c r="AB731">
        <v>1.67614999999999</v>
      </c>
      <c r="AC731">
        <v>0</v>
      </c>
    </row>
    <row r="732" spans="1:29" x14ac:dyDescent="0.25">
      <c r="A732">
        <v>415135</v>
      </c>
      <c r="B732">
        <v>43</v>
      </c>
      <c r="C732">
        <v>2</v>
      </c>
      <c r="D732" t="s">
        <v>40</v>
      </c>
      <c r="E732" t="s">
        <v>40</v>
      </c>
      <c r="F732">
        <v>0</v>
      </c>
      <c r="G732" t="s">
        <v>184</v>
      </c>
      <c r="H732" t="s">
        <v>85</v>
      </c>
      <c r="I732" t="s">
        <v>55</v>
      </c>
      <c r="J732" t="s">
        <v>129</v>
      </c>
      <c r="K732" t="s">
        <v>112</v>
      </c>
      <c r="L732" t="s">
        <v>41</v>
      </c>
      <c r="M732" t="s">
        <v>40</v>
      </c>
      <c r="N732">
        <v>3.43</v>
      </c>
      <c r="O732">
        <v>4.7</v>
      </c>
      <c r="P732">
        <v>0</v>
      </c>
      <c r="Q732">
        <v>55</v>
      </c>
      <c r="R732">
        <v>260</v>
      </c>
      <c r="S732">
        <v>0.629</v>
      </c>
      <c r="T732">
        <v>0.629</v>
      </c>
      <c r="U732">
        <v>67</v>
      </c>
      <c r="V732">
        <v>63.5</v>
      </c>
      <c r="W732">
        <v>107</v>
      </c>
      <c r="X732">
        <v>96.5</v>
      </c>
      <c r="Y732">
        <v>1.6244999999999901</v>
      </c>
      <c r="Z732">
        <v>1.60849999999999</v>
      </c>
      <c r="AA732">
        <v>0.81355</v>
      </c>
      <c r="AB732">
        <v>1.1324999999999901</v>
      </c>
      <c r="AC732">
        <v>0</v>
      </c>
    </row>
    <row r="733" spans="1:29" x14ac:dyDescent="0.25">
      <c r="A733">
        <v>414976</v>
      </c>
      <c r="B733">
        <v>61</v>
      </c>
      <c r="C733">
        <v>1</v>
      </c>
      <c r="D733" t="s">
        <v>41</v>
      </c>
      <c r="E733" t="s">
        <v>41</v>
      </c>
      <c r="F733">
        <v>0</v>
      </c>
      <c r="G733" t="s">
        <v>57</v>
      </c>
      <c r="H733" t="s">
        <v>95</v>
      </c>
      <c r="I733" t="s">
        <v>83</v>
      </c>
      <c r="J733" t="s">
        <v>171</v>
      </c>
      <c r="K733" t="s">
        <v>165</v>
      </c>
      <c r="L733" t="s">
        <v>40</v>
      </c>
      <c r="M733" t="s">
        <v>40</v>
      </c>
      <c r="N733">
        <v>4.2</v>
      </c>
      <c r="O733">
        <v>5.7</v>
      </c>
      <c r="P733">
        <v>0</v>
      </c>
      <c r="Q733">
        <v>66</v>
      </c>
      <c r="R733">
        <v>284</v>
      </c>
      <c r="S733">
        <v>0.77099999999999902</v>
      </c>
      <c r="T733">
        <v>0.77099999999999902</v>
      </c>
      <c r="U733">
        <v>69</v>
      </c>
      <c r="V733">
        <v>76</v>
      </c>
      <c r="W733">
        <v>90.5</v>
      </c>
      <c r="X733">
        <v>94.5</v>
      </c>
      <c r="Y733">
        <v>1.6745000000000001</v>
      </c>
      <c r="Z733">
        <v>1.6755</v>
      </c>
      <c r="AA733">
        <v>0.83420000000000005</v>
      </c>
      <c r="AB733">
        <v>1.26675</v>
      </c>
      <c r="AC733">
        <v>0</v>
      </c>
    </row>
    <row r="734" spans="1:29" x14ac:dyDescent="0.25">
      <c r="A734">
        <v>386681</v>
      </c>
      <c r="B734">
        <v>74</v>
      </c>
      <c r="C734">
        <v>2</v>
      </c>
      <c r="D734" t="s">
        <v>40</v>
      </c>
      <c r="E734" t="s">
        <v>40</v>
      </c>
      <c r="F734">
        <v>0</v>
      </c>
      <c r="G734" t="s">
        <v>119</v>
      </c>
      <c r="H734" t="s">
        <v>55</v>
      </c>
      <c r="I734" t="s">
        <v>72</v>
      </c>
      <c r="J734" t="s">
        <v>135</v>
      </c>
      <c r="K734" t="s">
        <v>85</v>
      </c>
      <c r="L734" t="s">
        <v>41</v>
      </c>
      <c r="M734" t="s">
        <v>41</v>
      </c>
      <c r="N734">
        <v>3.66</v>
      </c>
      <c r="O734">
        <v>5.3</v>
      </c>
      <c r="P734">
        <v>16</v>
      </c>
      <c r="Q734">
        <v>66</v>
      </c>
      <c r="R734">
        <v>319</v>
      </c>
      <c r="S734">
        <v>0.64300000000000002</v>
      </c>
      <c r="T734">
        <v>0.64300000000000002</v>
      </c>
      <c r="U734">
        <v>61</v>
      </c>
      <c r="V734">
        <v>69</v>
      </c>
      <c r="W734">
        <v>96</v>
      </c>
      <c r="X734">
        <v>96</v>
      </c>
      <c r="Y734">
        <v>1.113</v>
      </c>
      <c r="Z734">
        <v>1.2829999999999999</v>
      </c>
      <c r="AA734">
        <v>0.62024999999999997</v>
      </c>
      <c r="AB734">
        <v>0.98209999999999997</v>
      </c>
      <c r="AC734">
        <v>16</v>
      </c>
    </row>
    <row r="735" spans="1:29" x14ac:dyDescent="0.25">
      <c r="A735">
        <v>257319</v>
      </c>
      <c r="B735">
        <v>62</v>
      </c>
      <c r="C735">
        <v>1</v>
      </c>
      <c r="D735" t="s">
        <v>41</v>
      </c>
      <c r="E735" t="s">
        <v>41</v>
      </c>
      <c r="F735">
        <v>0</v>
      </c>
      <c r="G735" t="s">
        <v>88</v>
      </c>
      <c r="H735" t="s">
        <v>72</v>
      </c>
      <c r="I735" t="s">
        <v>72</v>
      </c>
      <c r="J735" t="s">
        <v>151</v>
      </c>
      <c r="K735" t="s">
        <v>51</v>
      </c>
      <c r="L735" t="s">
        <v>41</v>
      </c>
      <c r="M735" t="s">
        <v>41</v>
      </c>
      <c r="N735">
        <v>2.71</v>
      </c>
      <c r="O735">
        <v>7.3</v>
      </c>
      <c r="P735">
        <v>18</v>
      </c>
      <c r="Q735">
        <v>61</v>
      </c>
      <c r="R735">
        <v>230</v>
      </c>
      <c r="S735">
        <v>0.55149999999999999</v>
      </c>
      <c r="T735">
        <v>0.55149999999999999</v>
      </c>
      <c r="U735">
        <v>65</v>
      </c>
      <c r="V735">
        <v>73</v>
      </c>
      <c r="W735">
        <v>119.5</v>
      </c>
      <c r="X735">
        <v>103</v>
      </c>
      <c r="Y735">
        <v>1.5309999999999999</v>
      </c>
      <c r="Z735">
        <v>1.6240000000000001</v>
      </c>
      <c r="AA735">
        <v>1.0077499999999999</v>
      </c>
      <c r="AB735">
        <v>1.4823499999999901</v>
      </c>
      <c r="AC735">
        <v>18</v>
      </c>
    </row>
    <row r="736" spans="1:29" x14ac:dyDescent="0.25">
      <c r="A736">
        <v>58277</v>
      </c>
      <c r="B736">
        <v>67</v>
      </c>
      <c r="C736">
        <v>1</v>
      </c>
      <c r="D736" t="s">
        <v>41</v>
      </c>
      <c r="E736" t="s">
        <v>41</v>
      </c>
      <c r="F736">
        <v>0</v>
      </c>
      <c r="G736" t="s">
        <v>42</v>
      </c>
      <c r="H736" t="s">
        <v>122</v>
      </c>
      <c r="I736" t="s">
        <v>72</v>
      </c>
      <c r="J736" t="s">
        <v>50</v>
      </c>
      <c r="K736" t="s">
        <v>80</v>
      </c>
      <c r="L736" t="s">
        <v>41</v>
      </c>
      <c r="M736" t="s">
        <v>41</v>
      </c>
      <c r="N736">
        <v>2.97</v>
      </c>
      <c r="O736">
        <v>6.5</v>
      </c>
      <c r="P736">
        <v>6</v>
      </c>
      <c r="Q736" t="e">
        <v>#N/A</v>
      </c>
      <c r="R736" t="e">
        <v>#N/A</v>
      </c>
      <c r="S736">
        <v>0.70499999999999996</v>
      </c>
      <c r="T736">
        <v>0.70499999999999996</v>
      </c>
      <c r="U736">
        <v>59</v>
      </c>
      <c r="V736">
        <v>43</v>
      </c>
      <c r="W736">
        <v>84</v>
      </c>
      <c r="X736">
        <v>88.5</v>
      </c>
      <c r="Y736">
        <v>1.29199999999999</v>
      </c>
      <c r="Z736">
        <v>1.47</v>
      </c>
      <c r="AA736">
        <v>0.63285000000000002</v>
      </c>
      <c r="AB736">
        <v>1.0306</v>
      </c>
      <c r="AC736">
        <v>6</v>
      </c>
    </row>
    <row r="737" spans="1:29" x14ac:dyDescent="0.25">
      <c r="A737">
        <v>386681</v>
      </c>
      <c r="B737">
        <v>74</v>
      </c>
      <c r="C737">
        <v>2</v>
      </c>
      <c r="D737" t="s">
        <v>40</v>
      </c>
      <c r="E737" t="s">
        <v>40</v>
      </c>
      <c r="F737">
        <v>0</v>
      </c>
      <c r="G737" t="s">
        <v>119</v>
      </c>
      <c r="H737" t="s">
        <v>55</v>
      </c>
      <c r="I737" t="s">
        <v>72</v>
      </c>
      <c r="J737" t="s">
        <v>135</v>
      </c>
      <c r="K737" t="s">
        <v>85</v>
      </c>
      <c r="L737" t="s">
        <v>41</v>
      </c>
      <c r="M737" t="s">
        <v>41</v>
      </c>
      <c r="N737">
        <v>3.66</v>
      </c>
      <c r="O737">
        <v>5.3</v>
      </c>
      <c r="P737">
        <v>16</v>
      </c>
      <c r="Q737">
        <v>66</v>
      </c>
      <c r="R737">
        <v>319</v>
      </c>
      <c r="S737">
        <v>0.64300000000000002</v>
      </c>
      <c r="T737">
        <v>0.64300000000000002</v>
      </c>
      <c r="U737">
        <v>61</v>
      </c>
      <c r="V737">
        <v>69</v>
      </c>
      <c r="W737">
        <v>96</v>
      </c>
      <c r="X737">
        <v>96</v>
      </c>
      <c r="Y737">
        <v>1.113</v>
      </c>
      <c r="Z737">
        <v>1.2829999999999999</v>
      </c>
      <c r="AA737">
        <v>0.62024999999999997</v>
      </c>
      <c r="AB737">
        <v>0.98209999999999997</v>
      </c>
      <c r="AC737">
        <v>16</v>
      </c>
    </row>
    <row r="738" spans="1:29" x14ac:dyDescent="0.25">
      <c r="A738">
        <v>74885</v>
      </c>
      <c r="B738">
        <v>69</v>
      </c>
      <c r="C738">
        <v>1</v>
      </c>
      <c r="D738" t="s">
        <v>41</v>
      </c>
      <c r="E738" t="s">
        <v>40</v>
      </c>
      <c r="F738">
        <v>0</v>
      </c>
      <c r="G738" t="s">
        <v>156</v>
      </c>
      <c r="H738" t="s">
        <v>44</v>
      </c>
      <c r="I738" t="s">
        <v>74</v>
      </c>
      <c r="J738" t="s">
        <v>111</v>
      </c>
      <c r="K738" t="s">
        <v>74</v>
      </c>
      <c r="L738" t="s">
        <v>41</v>
      </c>
      <c r="M738" t="s">
        <v>40</v>
      </c>
      <c r="N738">
        <v>3.19</v>
      </c>
      <c r="O738">
        <v>4.8</v>
      </c>
      <c r="P738">
        <v>0</v>
      </c>
      <c r="Q738">
        <v>72</v>
      </c>
      <c r="R738">
        <v>456</v>
      </c>
      <c r="S738">
        <v>0.59099999999999997</v>
      </c>
      <c r="T738">
        <v>0.59099999999999997</v>
      </c>
      <c r="U738">
        <v>58.5</v>
      </c>
      <c r="V738">
        <v>61.5</v>
      </c>
      <c r="W738">
        <v>99</v>
      </c>
      <c r="X738">
        <v>98.5</v>
      </c>
      <c r="Y738">
        <v>1.4904999999999899</v>
      </c>
      <c r="Z738">
        <v>1.5129999999999999</v>
      </c>
      <c r="AA738">
        <v>0.89139999999999997</v>
      </c>
      <c r="AB738">
        <v>1.3998999999999999</v>
      </c>
      <c r="AC738">
        <v>0</v>
      </c>
    </row>
    <row r="739" spans="1:29" x14ac:dyDescent="0.25">
      <c r="A739">
        <v>395384</v>
      </c>
      <c r="B739">
        <v>30</v>
      </c>
      <c r="C739">
        <v>1</v>
      </c>
      <c r="D739" t="s">
        <v>40</v>
      </c>
      <c r="E739" t="s">
        <v>41</v>
      </c>
      <c r="F739">
        <v>0</v>
      </c>
      <c r="G739" t="s">
        <v>42</v>
      </c>
      <c r="H739" t="s">
        <v>60</v>
      </c>
      <c r="I739" t="s">
        <v>101</v>
      </c>
      <c r="J739" t="s">
        <v>152</v>
      </c>
      <c r="K739" t="s">
        <v>55</v>
      </c>
      <c r="L739" t="s">
        <v>40</v>
      </c>
      <c r="M739" t="s">
        <v>41</v>
      </c>
      <c r="N739">
        <v>3.48</v>
      </c>
      <c r="O739">
        <v>4.9000000000000004</v>
      </c>
      <c r="P739">
        <v>38</v>
      </c>
      <c r="Q739">
        <v>97</v>
      </c>
      <c r="R739">
        <v>524</v>
      </c>
      <c r="S739">
        <v>0.68399999999999905</v>
      </c>
      <c r="T739">
        <v>0.68399999999999905</v>
      </c>
      <c r="U739">
        <v>68.5</v>
      </c>
      <c r="V739">
        <v>75.5</v>
      </c>
      <c r="W739">
        <v>101</v>
      </c>
      <c r="X739">
        <v>113</v>
      </c>
      <c r="Y739">
        <v>1.6604999999999901</v>
      </c>
      <c r="Z739">
        <v>1.69</v>
      </c>
      <c r="AA739">
        <v>0.896149999999999</v>
      </c>
      <c r="AB739">
        <v>1.3534999999999999</v>
      </c>
      <c r="AC739">
        <v>38</v>
      </c>
    </row>
    <row r="740" spans="1:29" x14ac:dyDescent="0.25">
      <c r="A740">
        <v>222378</v>
      </c>
      <c r="B740">
        <v>56</v>
      </c>
      <c r="C740">
        <v>1</v>
      </c>
      <c r="D740" t="s">
        <v>41</v>
      </c>
      <c r="E740" t="s">
        <v>40</v>
      </c>
      <c r="F740">
        <v>0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s">
        <v>40</v>
      </c>
      <c r="M740" t="s">
        <v>40</v>
      </c>
      <c r="N740">
        <v>4.87</v>
      </c>
      <c r="O740">
        <v>6.7</v>
      </c>
      <c r="P740">
        <v>6</v>
      </c>
      <c r="Q740">
        <v>71</v>
      </c>
      <c r="R740">
        <v>374</v>
      </c>
      <c r="S740">
        <v>0.76900000000000002</v>
      </c>
      <c r="T740">
        <v>0.76900000000000002</v>
      </c>
      <c r="U740">
        <v>77</v>
      </c>
      <c r="V740">
        <v>78.5</v>
      </c>
      <c r="W740">
        <v>101</v>
      </c>
      <c r="X740">
        <v>117.5</v>
      </c>
      <c r="Y740">
        <v>1.60849999999999</v>
      </c>
      <c r="Z740">
        <v>1.5959999999999901</v>
      </c>
      <c r="AA740">
        <v>0.78034999999999999</v>
      </c>
      <c r="AB740">
        <v>1.0322</v>
      </c>
      <c r="AC740">
        <v>6</v>
      </c>
    </row>
    <row r="741" spans="1:29" x14ac:dyDescent="0.25">
      <c r="A741">
        <v>397481</v>
      </c>
      <c r="B741">
        <v>76</v>
      </c>
      <c r="C741">
        <v>2</v>
      </c>
      <c r="D741" t="s">
        <v>41</v>
      </c>
      <c r="E741" t="s">
        <v>40</v>
      </c>
      <c r="F741">
        <v>0</v>
      </c>
      <c r="G741" t="s">
        <v>87</v>
      </c>
      <c r="H741" t="s">
        <v>114</v>
      </c>
      <c r="I741" t="s">
        <v>89</v>
      </c>
      <c r="J741" t="s">
        <v>118</v>
      </c>
      <c r="K741" t="s">
        <v>89</v>
      </c>
      <c r="L741" t="s">
        <v>41</v>
      </c>
      <c r="M741" t="s">
        <v>40</v>
      </c>
      <c r="N741">
        <v>4.53</v>
      </c>
      <c r="O741">
        <v>5.2</v>
      </c>
      <c r="P741">
        <v>18</v>
      </c>
      <c r="Q741">
        <v>53</v>
      </c>
      <c r="R741">
        <v>262</v>
      </c>
      <c r="S741">
        <v>0.74299999999999999</v>
      </c>
      <c r="T741">
        <v>0.74299999999999999</v>
      </c>
      <c r="U741">
        <v>49</v>
      </c>
      <c r="V741">
        <v>57</v>
      </c>
      <c r="W741">
        <v>64.5</v>
      </c>
      <c r="X741">
        <v>71.5</v>
      </c>
      <c r="Y741">
        <v>1.4444999999999999</v>
      </c>
      <c r="Z741">
        <v>1.4715</v>
      </c>
      <c r="AA741">
        <v>0.70594999999999997</v>
      </c>
      <c r="AB741">
        <v>2.3264499999999999</v>
      </c>
      <c r="AC741">
        <v>18</v>
      </c>
    </row>
    <row r="742" spans="1:29" x14ac:dyDescent="0.25">
      <c r="A742">
        <v>415137</v>
      </c>
      <c r="B742">
        <v>47</v>
      </c>
      <c r="C742">
        <v>1</v>
      </c>
      <c r="D742" t="s">
        <v>40</v>
      </c>
      <c r="E742" t="s">
        <v>41</v>
      </c>
      <c r="F742">
        <v>0</v>
      </c>
      <c r="G742" t="s">
        <v>91</v>
      </c>
      <c r="H742" t="s">
        <v>117</v>
      </c>
      <c r="I742" t="s">
        <v>51</v>
      </c>
      <c r="J742" t="s">
        <v>50</v>
      </c>
      <c r="K742" t="s">
        <v>108</v>
      </c>
      <c r="L742" t="s">
        <v>41</v>
      </c>
      <c r="M742" t="s">
        <v>41</v>
      </c>
      <c r="N742">
        <v>2.4900000000000002</v>
      </c>
      <c r="O742">
        <v>7.7</v>
      </c>
      <c r="P742">
        <v>22</v>
      </c>
      <c r="Q742">
        <v>69</v>
      </c>
      <c r="R742">
        <v>312</v>
      </c>
      <c r="S742">
        <v>0.624</v>
      </c>
      <c r="T742">
        <v>0.624</v>
      </c>
      <c r="U742">
        <v>66</v>
      </c>
      <c r="V742">
        <v>59</v>
      </c>
      <c r="W742">
        <v>105.5</v>
      </c>
      <c r="X742">
        <v>100</v>
      </c>
      <c r="Y742">
        <v>1.508</v>
      </c>
      <c r="Z742">
        <v>1.6214999999999999</v>
      </c>
      <c r="AA742">
        <v>0.9819</v>
      </c>
      <c r="AB742">
        <v>1.4612499999999999</v>
      </c>
      <c r="AC742">
        <v>22</v>
      </c>
    </row>
    <row r="743" spans="1:29" x14ac:dyDescent="0.25">
      <c r="A743">
        <v>394897</v>
      </c>
      <c r="B743">
        <v>49</v>
      </c>
      <c r="C743">
        <v>1</v>
      </c>
      <c r="D743" t="s">
        <v>41</v>
      </c>
      <c r="E743" t="s">
        <v>41</v>
      </c>
      <c r="F743">
        <v>0</v>
      </c>
      <c r="G743" t="s">
        <v>73</v>
      </c>
      <c r="H743" t="s">
        <v>67</v>
      </c>
      <c r="I743" t="s">
        <v>85</v>
      </c>
      <c r="J743" t="s">
        <v>50</v>
      </c>
      <c r="K743" t="s">
        <v>65</v>
      </c>
      <c r="L743" t="s">
        <v>40</v>
      </c>
      <c r="M743" t="s">
        <v>40</v>
      </c>
      <c r="N743">
        <v>4.1100000000000003</v>
      </c>
      <c r="O743">
        <v>5.8</v>
      </c>
      <c r="P743">
        <v>0</v>
      </c>
      <c r="Q743">
        <v>66</v>
      </c>
      <c r="R743">
        <v>359</v>
      </c>
      <c r="S743">
        <v>0.81099999999999905</v>
      </c>
      <c r="T743">
        <v>0.81099999999999905</v>
      </c>
      <c r="U743">
        <v>62.5</v>
      </c>
      <c r="V743">
        <v>46.5</v>
      </c>
      <c r="W743">
        <v>78</v>
      </c>
      <c r="X743">
        <v>90.5</v>
      </c>
      <c r="Y743">
        <v>1.6359999999999899</v>
      </c>
      <c r="Z743">
        <v>1.6639999999999999</v>
      </c>
      <c r="AA743">
        <v>0.96845000000000003</v>
      </c>
      <c r="AB743">
        <v>1.2315499999999999</v>
      </c>
      <c r="AC743">
        <v>0</v>
      </c>
    </row>
    <row r="744" spans="1:29" x14ac:dyDescent="0.25">
      <c r="A744">
        <v>415456</v>
      </c>
      <c r="B744">
        <v>56</v>
      </c>
      <c r="C744">
        <v>1</v>
      </c>
      <c r="D744" t="s">
        <v>41</v>
      </c>
      <c r="E744" t="s">
        <v>41</v>
      </c>
      <c r="F744">
        <v>0</v>
      </c>
      <c r="G744" t="s">
        <v>87</v>
      </c>
      <c r="H744" t="s">
        <v>80</v>
      </c>
      <c r="I744" t="s">
        <v>55</v>
      </c>
      <c r="J744" t="s">
        <v>109</v>
      </c>
      <c r="K744" t="s">
        <v>58</v>
      </c>
      <c r="L744" t="s">
        <v>41</v>
      </c>
      <c r="M744" t="s">
        <v>40</v>
      </c>
      <c r="N744">
        <v>3.94</v>
      </c>
      <c r="O744">
        <v>5.7</v>
      </c>
      <c r="P744">
        <v>0</v>
      </c>
      <c r="Q744">
        <v>82</v>
      </c>
      <c r="R744">
        <v>499</v>
      </c>
      <c r="S744">
        <v>0.85299999999999898</v>
      </c>
      <c r="T744">
        <v>0.85299999999999898</v>
      </c>
      <c r="U744">
        <v>71.5</v>
      </c>
      <c r="V744">
        <v>63.5</v>
      </c>
      <c r="W744">
        <v>85</v>
      </c>
      <c r="X744">
        <v>87.5</v>
      </c>
      <c r="Y744">
        <v>1.5405</v>
      </c>
      <c r="Z744">
        <v>1.5425</v>
      </c>
      <c r="AA744">
        <v>1.4059999999999999</v>
      </c>
      <c r="AB744">
        <v>0.93394999999999995</v>
      </c>
      <c r="AC744">
        <v>0</v>
      </c>
    </row>
    <row r="745" spans="1:29" x14ac:dyDescent="0.25">
      <c r="A745">
        <v>375417</v>
      </c>
      <c r="B745">
        <v>37</v>
      </c>
      <c r="C745">
        <v>1</v>
      </c>
      <c r="D745" t="s">
        <v>41</v>
      </c>
      <c r="E745" t="s">
        <v>41</v>
      </c>
      <c r="F745">
        <v>0</v>
      </c>
      <c r="G745" t="s">
        <v>88</v>
      </c>
      <c r="H745" t="s">
        <v>51</v>
      </c>
      <c r="I745" t="s">
        <v>51</v>
      </c>
      <c r="J745" t="s">
        <v>111</v>
      </c>
      <c r="K745" t="s">
        <v>44</v>
      </c>
      <c r="L745" t="s">
        <v>41</v>
      </c>
      <c r="M745" t="s">
        <v>40</v>
      </c>
      <c r="N745">
        <v>3.16</v>
      </c>
      <c r="O745">
        <v>5.0999999999999996</v>
      </c>
      <c r="P745">
        <v>58</v>
      </c>
      <c r="Q745">
        <v>79</v>
      </c>
      <c r="R745">
        <v>344</v>
      </c>
      <c r="S745">
        <v>0.743999999999999</v>
      </c>
      <c r="T745">
        <v>0.743999999999999</v>
      </c>
      <c r="U745">
        <v>82</v>
      </c>
      <c r="V745">
        <v>67.5</v>
      </c>
      <c r="W745">
        <v>111.5</v>
      </c>
      <c r="X745">
        <v>104.5</v>
      </c>
      <c r="Y745">
        <v>1.504</v>
      </c>
      <c r="Z745">
        <v>1.5479999999999901</v>
      </c>
      <c r="AA745">
        <v>0.78344999999999998</v>
      </c>
      <c r="AB745">
        <v>1.1595500000000001</v>
      </c>
      <c r="AC745">
        <v>58</v>
      </c>
    </row>
    <row r="746" spans="1:29" x14ac:dyDescent="0.25">
      <c r="A746">
        <v>156486</v>
      </c>
      <c r="B746">
        <v>50</v>
      </c>
      <c r="C746">
        <v>2</v>
      </c>
      <c r="D746" t="s">
        <v>40</v>
      </c>
      <c r="E746" t="s">
        <v>40</v>
      </c>
      <c r="F746">
        <v>0</v>
      </c>
      <c r="G746" t="s">
        <v>133</v>
      </c>
      <c r="H746" t="s">
        <v>51</v>
      </c>
      <c r="I746" t="s">
        <v>51</v>
      </c>
      <c r="J746" t="s">
        <v>190</v>
      </c>
      <c r="K746" t="s">
        <v>63</v>
      </c>
      <c r="L746" t="s">
        <v>41</v>
      </c>
      <c r="M746" t="s">
        <v>41</v>
      </c>
      <c r="N746">
        <v>5.47</v>
      </c>
      <c r="O746">
        <v>6.1</v>
      </c>
      <c r="P746" t="e">
        <v>#N/A</v>
      </c>
      <c r="Q746">
        <v>39</v>
      </c>
      <c r="R746">
        <v>317</v>
      </c>
      <c r="S746">
        <v>1.01</v>
      </c>
      <c r="T746">
        <v>1.01</v>
      </c>
      <c r="U746">
        <v>64</v>
      </c>
      <c r="V746">
        <v>50</v>
      </c>
      <c r="W746">
        <v>63.5</v>
      </c>
      <c r="X746">
        <v>69.5</v>
      </c>
      <c r="Y746">
        <v>1.4424999999999999</v>
      </c>
      <c r="Z746">
        <v>1.4924999999999999</v>
      </c>
      <c r="AA746">
        <v>0.79174999999999895</v>
      </c>
      <c r="AB746">
        <v>0.99199999999999999</v>
      </c>
      <c r="AC746">
        <v>0</v>
      </c>
    </row>
    <row r="747" spans="1:29" x14ac:dyDescent="0.25">
      <c r="A747">
        <v>415406</v>
      </c>
      <c r="B747">
        <v>55</v>
      </c>
      <c r="C747">
        <v>1</v>
      </c>
      <c r="D747" t="s">
        <v>41</v>
      </c>
      <c r="E747" t="s">
        <v>41</v>
      </c>
      <c r="F747">
        <v>0</v>
      </c>
      <c r="G747" t="s">
        <v>73</v>
      </c>
      <c r="H747" t="s">
        <v>80</v>
      </c>
      <c r="I747" t="s">
        <v>51</v>
      </c>
      <c r="J747" t="s">
        <v>143</v>
      </c>
      <c r="K747" t="s">
        <v>65</v>
      </c>
      <c r="L747" t="s">
        <v>41</v>
      </c>
      <c r="M747" t="s">
        <v>40</v>
      </c>
      <c r="N747">
        <v>5.61</v>
      </c>
      <c r="O747">
        <v>6</v>
      </c>
      <c r="P747">
        <v>6</v>
      </c>
      <c r="Q747">
        <v>62</v>
      </c>
      <c r="R747">
        <v>326</v>
      </c>
      <c r="S747">
        <v>0.54449999999999898</v>
      </c>
      <c r="T747">
        <v>0.54449999999999898</v>
      </c>
      <c r="U747">
        <v>64.5</v>
      </c>
      <c r="V747">
        <v>72</v>
      </c>
      <c r="W747">
        <v>120</v>
      </c>
      <c r="X747">
        <v>117</v>
      </c>
      <c r="Y747">
        <v>1.3855</v>
      </c>
      <c r="Z747">
        <v>1.5034999999999901</v>
      </c>
      <c r="AA747">
        <v>1.1211</v>
      </c>
      <c r="AB747">
        <v>1.21265</v>
      </c>
      <c r="AC747">
        <v>6</v>
      </c>
    </row>
    <row r="748" spans="1:29" x14ac:dyDescent="0.25">
      <c r="A748">
        <v>415274</v>
      </c>
      <c r="B748">
        <v>65</v>
      </c>
      <c r="C748">
        <v>1</v>
      </c>
      <c r="D748" t="s">
        <v>41</v>
      </c>
      <c r="E748" t="s">
        <v>41</v>
      </c>
      <c r="F748">
        <v>0</v>
      </c>
      <c r="G748" t="s">
        <v>88</v>
      </c>
      <c r="H748" t="s">
        <v>130</v>
      </c>
      <c r="I748" t="s">
        <v>51</v>
      </c>
      <c r="J748" t="s">
        <v>118</v>
      </c>
      <c r="K748" t="s">
        <v>44</v>
      </c>
      <c r="L748" t="s">
        <v>41</v>
      </c>
      <c r="M748" t="s">
        <v>41</v>
      </c>
      <c r="N748">
        <v>3.46</v>
      </c>
      <c r="O748">
        <v>6.6</v>
      </c>
      <c r="P748">
        <v>4</v>
      </c>
      <c r="Q748">
        <v>80</v>
      </c>
      <c r="R748">
        <v>324</v>
      </c>
      <c r="S748">
        <v>0.66999999999999904</v>
      </c>
      <c r="T748">
        <v>0.66999999999999904</v>
      </c>
      <c r="U748">
        <v>66</v>
      </c>
      <c r="V748">
        <v>71.5</v>
      </c>
      <c r="W748">
        <v>99</v>
      </c>
      <c r="X748">
        <v>94.5</v>
      </c>
      <c r="Y748">
        <v>1.5625</v>
      </c>
      <c r="Z748">
        <v>1.6104999999999901</v>
      </c>
      <c r="AA748">
        <v>0.72414999999999896</v>
      </c>
      <c r="AB748">
        <v>2.04544999999999</v>
      </c>
      <c r="AC748">
        <v>4</v>
      </c>
    </row>
    <row r="749" spans="1:29" x14ac:dyDescent="0.25">
      <c r="A749">
        <v>415440</v>
      </c>
      <c r="B749">
        <v>52</v>
      </c>
      <c r="C749">
        <v>1</v>
      </c>
      <c r="D749" t="s">
        <v>41</v>
      </c>
      <c r="E749" t="s">
        <v>41</v>
      </c>
      <c r="F749">
        <v>0</v>
      </c>
      <c r="G749" t="s">
        <v>107</v>
      </c>
      <c r="H749" t="s">
        <v>49</v>
      </c>
      <c r="I749" t="s">
        <v>70</v>
      </c>
      <c r="J749" t="s">
        <v>143</v>
      </c>
      <c r="K749" t="s">
        <v>150</v>
      </c>
      <c r="L749" t="s">
        <v>41</v>
      </c>
      <c r="M749" t="s">
        <v>41</v>
      </c>
      <c r="N749">
        <v>5.38</v>
      </c>
      <c r="O749">
        <v>9</v>
      </c>
      <c r="P749">
        <v>18</v>
      </c>
      <c r="Q749">
        <v>57</v>
      </c>
      <c r="R749">
        <v>282</v>
      </c>
      <c r="S749">
        <v>0.82150000000000001</v>
      </c>
      <c r="T749">
        <v>0.82150000000000001</v>
      </c>
      <c r="U749">
        <v>66.5</v>
      </c>
      <c r="V749">
        <v>56</v>
      </c>
      <c r="W749">
        <v>81</v>
      </c>
      <c r="X749">
        <v>80</v>
      </c>
      <c r="Y749">
        <v>1.6145</v>
      </c>
      <c r="Z749">
        <v>1.6625000000000001</v>
      </c>
      <c r="AA749">
        <v>0.90989999999999904</v>
      </c>
      <c r="AB749">
        <v>1.2271000000000001</v>
      </c>
      <c r="AC749">
        <v>18</v>
      </c>
    </row>
    <row r="750" spans="1:29" x14ac:dyDescent="0.25">
      <c r="A750">
        <v>415360</v>
      </c>
      <c r="B750">
        <v>63</v>
      </c>
      <c r="C750">
        <v>2</v>
      </c>
      <c r="D750" t="s">
        <v>40</v>
      </c>
      <c r="E750" t="s">
        <v>40</v>
      </c>
      <c r="F750">
        <v>0</v>
      </c>
      <c r="G750" t="s">
        <v>184</v>
      </c>
      <c r="H750" t="s">
        <v>62</v>
      </c>
      <c r="I750" t="s">
        <v>49</v>
      </c>
      <c r="J750" t="s">
        <v>132</v>
      </c>
      <c r="K750" t="s">
        <v>67</v>
      </c>
      <c r="L750" t="s">
        <v>41</v>
      </c>
      <c r="M750" t="s">
        <v>41</v>
      </c>
      <c r="N750">
        <v>5.8</v>
      </c>
      <c r="O750">
        <v>5.6</v>
      </c>
      <c r="P750">
        <v>14</v>
      </c>
      <c r="Q750">
        <v>47</v>
      </c>
      <c r="R750">
        <v>206</v>
      </c>
      <c r="S750">
        <v>0.66400000000000003</v>
      </c>
      <c r="T750">
        <v>0.66400000000000003</v>
      </c>
      <c r="U750">
        <v>39.5</v>
      </c>
      <c r="V750">
        <v>41.5</v>
      </c>
      <c r="W750">
        <v>70</v>
      </c>
      <c r="X750">
        <v>74</v>
      </c>
      <c r="Y750">
        <v>1.3654999999999999</v>
      </c>
      <c r="Z750">
        <v>1.448</v>
      </c>
      <c r="AA750">
        <v>0.91125</v>
      </c>
      <c r="AB750">
        <v>1.1392</v>
      </c>
      <c r="AC750">
        <v>14</v>
      </c>
    </row>
    <row r="751" spans="1:29" x14ac:dyDescent="0.25">
      <c r="A751">
        <v>370039</v>
      </c>
      <c r="B751">
        <v>48</v>
      </c>
      <c r="C751">
        <v>1</v>
      </c>
      <c r="D751" t="s">
        <v>41</v>
      </c>
      <c r="E751" t="s">
        <v>40</v>
      </c>
      <c r="F751">
        <v>0</v>
      </c>
      <c r="G751" t="s">
        <v>42</v>
      </c>
      <c r="H751" t="s">
        <v>65</v>
      </c>
      <c r="I751" t="s">
        <v>72</v>
      </c>
      <c r="J751" t="s">
        <v>129</v>
      </c>
      <c r="K751" t="s">
        <v>60</v>
      </c>
      <c r="L751" t="s">
        <v>41</v>
      </c>
      <c r="M751" t="s">
        <v>41</v>
      </c>
      <c r="N751">
        <v>4.1399999999999997</v>
      </c>
      <c r="O751">
        <v>7.9</v>
      </c>
      <c r="P751">
        <v>0</v>
      </c>
      <c r="Q751">
        <v>87</v>
      </c>
      <c r="R751">
        <v>406</v>
      </c>
      <c r="S751">
        <v>0.63849999999999996</v>
      </c>
      <c r="T751">
        <v>0.63849999999999996</v>
      </c>
      <c r="U751">
        <v>44</v>
      </c>
      <c r="V751">
        <v>42</v>
      </c>
      <c r="W751">
        <v>70.5</v>
      </c>
      <c r="X751">
        <v>68</v>
      </c>
      <c r="Y751">
        <v>1.5719999999999901</v>
      </c>
      <c r="Z751">
        <v>1.569</v>
      </c>
      <c r="AA751">
        <v>0.78464999999999996</v>
      </c>
      <c r="AB751">
        <v>0.95194999999999996</v>
      </c>
      <c r="AC751">
        <v>0</v>
      </c>
    </row>
    <row r="752" spans="1:29" x14ac:dyDescent="0.25">
      <c r="A752">
        <v>415350</v>
      </c>
      <c r="B752">
        <v>45</v>
      </c>
      <c r="C752">
        <v>1</v>
      </c>
      <c r="D752" t="s">
        <v>41</v>
      </c>
      <c r="E752" t="s">
        <v>41</v>
      </c>
      <c r="F752">
        <v>0</v>
      </c>
      <c r="G752" t="s">
        <v>100</v>
      </c>
      <c r="H752" t="s">
        <v>108</v>
      </c>
      <c r="I752" t="s">
        <v>72</v>
      </c>
      <c r="J752" t="s">
        <v>155</v>
      </c>
      <c r="K752" t="s">
        <v>76</v>
      </c>
      <c r="L752" t="s">
        <v>40</v>
      </c>
      <c r="M752" t="s">
        <v>41</v>
      </c>
      <c r="N752">
        <v>2.52</v>
      </c>
      <c r="O752">
        <v>5.5</v>
      </c>
      <c r="P752">
        <v>0</v>
      </c>
      <c r="Q752">
        <v>68</v>
      </c>
      <c r="R752">
        <v>462</v>
      </c>
      <c r="S752">
        <v>0.72049999999999903</v>
      </c>
      <c r="T752">
        <v>0.72049999999999903</v>
      </c>
      <c r="U752">
        <v>78.5</v>
      </c>
      <c r="V752">
        <v>75</v>
      </c>
      <c r="W752">
        <v>108.5</v>
      </c>
      <c r="X752">
        <v>106</v>
      </c>
      <c r="Y752">
        <v>1.6140000000000001</v>
      </c>
      <c r="Z752">
        <v>1.6545000000000001</v>
      </c>
      <c r="AA752">
        <v>0.99804999999999999</v>
      </c>
      <c r="AB752">
        <v>1.1083499999999999</v>
      </c>
      <c r="AC752">
        <v>0</v>
      </c>
    </row>
    <row r="753" spans="1:29" x14ac:dyDescent="0.25">
      <c r="A753">
        <v>415266</v>
      </c>
      <c r="B753">
        <v>79</v>
      </c>
      <c r="C753">
        <v>2</v>
      </c>
      <c r="D753" t="s">
        <v>40</v>
      </c>
      <c r="E753" t="s">
        <v>41</v>
      </c>
      <c r="F753">
        <v>0</v>
      </c>
      <c r="G753" t="s">
        <v>87</v>
      </c>
      <c r="H753" t="s">
        <v>96</v>
      </c>
      <c r="I753" t="s">
        <v>55</v>
      </c>
      <c r="J753" t="s">
        <v>184</v>
      </c>
      <c r="K753" t="s">
        <v>65</v>
      </c>
      <c r="L753" t="s">
        <v>41</v>
      </c>
      <c r="M753" t="s">
        <v>40</v>
      </c>
      <c r="N753">
        <v>7.79</v>
      </c>
      <c r="O753">
        <v>4.0999999999999996</v>
      </c>
      <c r="P753">
        <v>22</v>
      </c>
      <c r="Q753">
        <v>53</v>
      </c>
      <c r="R753">
        <v>425</v>
      </c>
      <c r="S753">
        <v>0.74399999999999999</v>
      </c>
      <c r="T753">
        <v>0.74399999999999999</v>
      </c>
      <c r="U753">
        <v>45</v>
      </c>
      <c r="V753">
        <v>45.5</v>
      </c>
      <c r="W753">
        <v>60.5</v>
      </c>
      <c r="X753">
        <v>78.5</v>
      </c>
      <c r="Y753">
        <v>1.28049999999999</v>
      </c>
      <c r="Z753">
        <v>1.3374999999999899</v>
      </c>
      <c r="AA753">
        <v>0.60769999999999902</v>
      </c>
      <c r="AB753">
        <v>1.0233000000000001</v>
      </c>
      <c r="AC753">
        <v>22</v>
      </c>
    </row>
    <row r="754" spans="1:29" x14ac:dyDescent="0.25">
      <c r="A754">
        <v>157182</v>
      </c>
      <c r="B754">
        <v>80</v>
      </c>
      <c r="C754">
        <v>1</v>
      </c>
      <c r="D754" t="s">
        <v>41</v>
      </c>
      <c r="E754" t="s">
        <v>41</v>
      </c>
      <c r="F754">
        <v>0</v>
      </c>
      <c r="G754" t="s">
        <v>53</v>
      </c>
      <c r="H754" t="s">
        <v>95</v>
      </c>
      <c r="I754" t="s">
        <v>51</v>
      </c>
      <c r="J754" t="s">
        <v>175</v>
      </c>
      <c r="K754" t="s">
        <v>55</v>
      </c>
      <c r="L754" t="s">
        <v>41</v>
      </c>
      <c r="M754" t="s">
        <v>40</v>
      </c>
      <c r="N754">
        <v>3.48</v>
      </c>
      <c r="O754">
        <v>5.8</v>
      </c>
      <c r="P754">
        <v>8</v>
      </c>
      <c r="Q754">
        <v>58</v>
      </c>
      <c r="R754">
        <v>144</v>
      </c>
      <c r="S754">
        <v>0.56099999999999905</v>
      </c>
      <c r="T754">
        <v>0.56099999999999905</v>
      </c>
      <c r="U754">
        <v>45</v>
      </c>
      <c r="V754">
        <v>54</v>
      </c>
      <c r="W754">
        <v>80.5</v>
      </c>
      <c r="X754">
        <v>91.5</v>
      </c>
      <c r="Y754">
        <v>1.3185</v>
      </c>
      <c r="Z754">
        <v>1.4195</v>
      </c>
      <c r="AA754">
        <v>0.72094999999999998</v>
      </c>
      <c r="AB754">
        <v>1.0732999999999999</v>
      </c>
      <c r="AC754">
        <v>8</v>
      </c>
    </row>
    <row r="755" spans="1:29" x14ac:dyDescent="0.25">
      <c r="A755">
        <v>402791</v>
      </c>
      <c r="B755">
        <v>64</v>
      </c>
      <c r="C755">
        <v>1</v>
      </c>
      <c r="D755" t="s">
        <v>41</v>
      </c>
      <c r="E755" t="s">
        <v>41</v>
      </c>
      <c r="F755">
        <v>0</v>
      </c>
      <c r="G755" t="s">
        <v>185</v>
      </c>
      <c r="H755" t="s">
        <v>74</v>
      </c>
      <c r="I755" t="s">
        <v>62</v>
      </c>
      <c r="J755" t="s">
        <v>160</v>
      </c>
      <c r="K755" t="s">
        <v>70</v>
      </c>
      <c r="L755" t="s">
        <v>41</v>
      </c>
      <c r="M755" t="s">
        <v>40</v>
      </c>
      <c r="N755">
        <v>3.51</v>
      </c>
      <c r="O755">
        <v>5.4</v>
      </c>
      <c r="P755">
        <v>30</v>
      </c>
      <c r="Q755">
        <v>70</v>
      </c>
      <c r="R755">
        <v>306</v>
      </c>
      <c r="S755">
        <v>0.83199999999999996</v>
      </c>
      <c r="T755">
        <v>0.83199999999999996</v>
      </c>
      <c r="U755">
        <v>85</v>
      </c>
      <c r="V755">
        <v>82</v>
      </c>
      <c r="W755">
        <v>102</v>
      </c>
      <c r="X755">
        <v>109.5</v>
      </c>
      <c r="Y755">
        <v>1.6239999999999899</v>
      </c>
      <c r="Z755">
        <v>1.60049999999999</v>
      </c>
      <c r="AA755">
        <v>1.0649</v>
      </c>
      <c r="AB755">
        <v>1.4480999999999999</v>
      </c>
      <c r="AC755">
        <v>30</v>
      </c>
    </row>
    <row r="756" spans="1:29" x14ac:dyDescent="0.25">
      <c r="A756">
        <v>105872</v>
      </c>
      <c r="B756">
        <v>74</v>
      </c>
      <c r="C756">
        <v>1</v>
      </c>
      <c r="D756" t="s">
        <v>41</v>
      </c>
      <c r="E756" t="s">
        <v>40</v>
      </c>
      <c r="F756">
        <v>0</v>
      </c>
      <c r="G756" t="s">
        <v>88</v>
      </c>
      <c r="H756" t="s">
        <v>44</v>
      </c>
      <c r="I756" t="s">
        <v>72</v>
      </c>
      <c r="J756" t="s">
        <v>133</v>
      </c>
      <c r="K756" t="s">
        <v>77</v>
      </c>
      <c r="L756" t="s">
        <v>41</v>
      </c>
      <c r="M756" t="s">
        <v>40</v>
      </c>
      <c r="N756">
        <v>3.05</v>
      </c>
      <c r="O756">
        <v>12.7</v>
      </c>
      <c r="P756">
        <v>70</v>
      </c>
      <c r="Q756">
        <v>117</v>
      </c>
      <c r="R756">
        <v>386</v>
      </c>
      <c r="S756">
        <v>0.70299999999999996</v>
      </c>
      <c r="T756">
        <v>0.70299999999999996</v>
      </c>
      <c r="U756">
        <v>68</v>
      </c>
      <c r="V756">
        <v>71</v>
      </c>
      <c r="W756">
        <v>97.5</v>
      </c>
      <c r="X756">
        <v>109</v>
      </c>
      <c r="Y756">
        <v>1.4684999999999999</v>
      </c>
      <c r="Z756">
        <v>1.5474999999999901</v>
      </c>
      <c r="AA756">
        <v>0.63114999999999999</v>
      </c>
      <c r="AB756">
        <v>1.39655</v>
      </c>
      <c r="AC756">
        <v>70</v>
      </c>
    </row>
    <row r="757" spans="1:29" x14ac:dyDescent="0.25">
      <c r="A757">
        <v>395080</v>
      </c>
      <c r="B757">
        <v>63</v>
      </c>
      <c r="C757">
        <v>1</v>
      </c>
      <c r="D757" t="s">
        <v>40</v>
      </c>
      <c r="E757" t="s">
        <v>41</v>
      </c>
      <c r="F757">
        <v>0</v>
      </c>
      <c r="G757" t="s">
        <v>87</v>
      </c>
      <c r="H757" t="s">
        <v>70</v>
      </c>
      <c r="I757" t="s">
        <v>51</v>
      </c>
      <c r="J757" t="s">
        <v>106</v>
      </c>
      <c r="K757" t="s">
        <v>121</v>
      </c>
      <c r="L757" t="s">
        <v>40</v>
      </c>
      <c r="M757" t="s">
        <v>41</v>
      </c>
      <c r="N757">
        <v>3.02</v>
      </c>
      <c r="O757">
        <v>4.9000000000000004</v>
      </c>
      <c r="P757" t="e">
        <v>#N/A</v>
      </c>
      <c r="Q757">
        <v>93</v>
      </c>
      <c r="R757">
        <v>373</v>
      </c>
      <c r="S757" t="e">
        <v>#N/A</v>
      </c>
      <c r="T757" t="e">
        <v>#N/A</v>
      </c>
      <c r="U757" t="e">
        <v>#N/A</v>
      </c>
      <c r="V757" t="e">
        <v>#N/A</v>
      </c>
      <c r="W757" t="e">
        <v>#N/A</v>
      </c>
      <c r="X757" t="e">
        <v>#N/A</v>
      </c>
      <c r="Y757" t="e">
        <v>#N/A</v>
      </c>
      <c r="Z757" t="e">
        <v>#N/A</v>
      </c>
      <c r="AA757" t="e">
        <v>#N/A</v>
      </c>
      <c r="AB757" t="e">
        <v>#N/A</v>
      </c>
      <c r="AC757" t="e">
        <v>#N/A</v>
      </c>
    </row>
    <row r="758" spans="1:29" x14ac:dyDescent="0.25">
      <c r="A758">
        <v>343851</v>
      </c>
      <c r="B758">
        <v>70</v>
      </c>
      <c r="C758">
        <v>1</v>
      </c>
      <c r="D758" t="s">
        <v>40</v>
      </c>
      <c r="E758" t="s">
        <v>41</v>
      </c>
      <c r="F758">
        <v>0</v>
      </c>
      <c r="G758" t="s">
        <v>110</v>
      </c>
      <c r="H758" t="s">
        <v>92</v>
      </c>
      <c r="I758" t="s">
        <v>85</v>
      </c>
      <c r="J758" t="s">
        <v>111</v>
      </c>
      <c r="K758" t="s">
        <v>55</v>
      </c>
      <c r="L758" t="s">
        <v>41</v>
      </c>
      <c r="M758" t="s">
        <v>40</v>
      </c>
      <c r="N758">
        <v>3.29</v>
      </c>
      <c r="O758">
        <v>5.6</v>
      </c>
      <c r="P758">
        <v>90</v>
      </c>
      <c r="Q758">
        <v>55</v>
      </c>
      <c r="R758">
        <v>288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0.44</v>
      </c>
      <c r="Z758">
        <v>1.196</v>
      </c>
      <c r="AA758">
        <v>0</v>
      </c>
      <c r="AB758">
        <v>0.74470000000000003</v>
      </c>
      <c r="AC758">
        <v>90</v>
      </c>
    </row>
    <row r="759" spans="1:29" x14ac:dyDescent="0.25">
      <c r="A759">
        <v>123456</v>
      </c>
      <c r="B759" t="e">
        <v>#N/A</v>
      </c>
      <c r="C759" t="e">
        <v>#N/A</v>
      </c>
      <c r="D759" t="e">
        <v>#N/A</v>
      </c>
      <c r="E759" t="e">
        <v>#N/A</v>
      </c>
      <c r="F759">
        <v>0</v>
      </c>
      <c r="G759" t="e">
        <v>#N/A</v>
      </c>
      <c r="H759" t="e">
        <v>#N/A</v>
      </c>
      <c r="I759" t="e">
        <v>#N/A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P759" t="e">
        <v>#N/A</v>
      </c>
      <c r="Q759" t="e">
        <v>#N/A</v>
      </c>
      <c r="R759" t="e">
        <v>#N/A</v>
      </c>
      <c r="S759">
        <v>0.74299999999999899</v>
      </c>
      <c r="T759">
        <v>0.74299999999999899</v>
      </c>
      <c r="U759">
        <v>73</v>
      </c>
      <c r="V759">
        <v>71.5</v>
      </c>
      <c r="W759">
        <v>99</v>
      </c>
      <c r="X759">
        <v>116</v>
      </c>
      <c r="Y759">
        <v>1.681</v>
      </c>
      <c r="Z759">
        <v>1.65499999999999</v>
      </c>
      <c r="AA759">
        <v>0.95750000000000002</v>
      </c>
      <c r="AB759">
        <v>1.2275</v>
      </c>
      <c r="AC759">
        <v>0</v>
      </c>
    </row>
    <row r="760" spans="1:29" x14ac:dyDescent="0.25">
      <c r="A760">
        <v>388148</v>
      </c>
      <c r="B760">
        <v>51</v>
      </c>
      <c r="C760">
        <v>1</v>
      </c>
      <c r="D760" t="s">
        <v>41</v>
      </c>
      <c r="E760" t="s">
        <v>41</v>
      </c>
      <c r="F760">
        <v>0</v>
      </c>
      <c r="G760" t="e">
        <v>#N/A</v>
      </c>
      <c r="H760" t="e">
        <v>#N/A</v>
      </c>
      <c r="I760" t="e">
        <v>#N/A</v>
      </c>
      <c r="J760" t="e">
        <v>#N/A</v>
      </c>
      <c r="K760" t="e">
        <v>#N/A</v>
      </c>
      <c r="L760" t="s">
        <v>41</v>
      </c>
      <c r="M760" t="s">
        <v>40</v>
      </c>
      <c r="N760">
        <v>3.82</v>
      </c>
      <c r="O760">
        <v>5.6</v>
      </c>
      <c r="P760" t="e">
        <v>#N/A</v>
      </c>
      <c r="Q760">
        <v>41</v>
      </c>
      <c r="R760">
        <v>265</v>
      </c>
      <c r="S760">
        <v>0.73299999999999899</v>
      </c>
      <c r="T760">
        <v>0.73299999999999899</v>
      </c>
      <c r="U760">
        <v>68.5</v>
      </c>
      <c r="V760">
        <v>0</v>
      </c>
      <c r="W760">
        <v>94.5</v>
      </c>
      <c r="X760">
        <v>0</v>
      </c>
      <c r="Y760">
        <v>1.0725</v>
      </c>
      <c r="Z760">
        <v>1.2995000000000001</v>
      </c>
      <c r="AA760">
        <v>0.37335000000000002</v>
      </c>
      <c r="AB760">
        <v>0.56694999999999995</v>
      </c>
      <c r="AC760">
        <v>0</v>
      </c>
    </row>
    <row r="761" spans="1:29" x14ac:dyDescent="0.25">
      <c r="A761">
        <v>395513</v>
      </c>
      <c r="B761">
        <v>58</v>
      </c>
      <c r="C761">
        <v>1</v>
      </c>
      <c r="D761" t="s">
        <v>40</v>
      </c>
      <c r="E761" t="s">
        <v>41</v>
      </c>
      <c r="F761">
        <v>0</v>
      </c>
      <c r="G761" t="s">
        <v>126</v>
      </c>
      <c r="H761" t="s">
        <v>67</v>
      </c>
      <c r="I761" t="s">
        <v>55</v>
      </c>
      <c r="J761" t="s">
        <v>170</v>
      </c>
      <c r="K761" t="s">
        <v>121</v>
      </c>
      <c r="L761" t="s">
        <v>41</v>
      </c>
      <c r="M761" t="s">
        <v>40</v>
      </c>
      <c r="N761">
        <v>3.86</v>
      </c>
      <c r="O761">
        <v>5.7</v>
      </c>
      <c r="P761">
        <v>164</v>
      </c>
      <c r="Q761">
        <v>79</v>
      </c>
      <c r="R761">
        <v>383</v>
      </c>
      <c r="S761">
        <v>0.77599999999999902</v>
      </c>
      <c r="T761">
        <v>0.77599999999999902</v>
      </c>
      <c r="U761">
        <v>56</v>
      </c>
      <c r="V761">
        <v>56</v>
      </c>
      <c r="W761">
        <v>70.5</v>
      </c>
      <c r="X761">
        <v>80</v>
      </c>
      <c r="Y761">
        <v>1.4390000000000001</v>
      </c>
      <c r="Z761">
        <v>1.577</v>
      </c>
      <c r="AA761">
        <v>0.57410000000000005</v>
      </c>
      <c r="AB761">
        <v>1.0931</v>
      </c>
      <c r="AC761">
        <v>164</v>
      </c>
    </row>
    <row r="762" spans="1:29" x14ac:dyDescent="0.25">
      <c r="A762">
        <v>121212</v>
      </c>
      <c r="B762">
        <v>88</v>
      </c>
      <c r="C762">
        <v>2</v>
      </c>
      <c r="D762" t="s">
        <v>41</v>
      </c>
      <c r="E762" t="s">
        <v>40</v>
      </c>
      <c r="F762">
        <v>0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s">
        <v>41</v>
      </c>
      <c r="M762" t="s">
        <v>41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  <c r="S762">
        <v>0.86399999999999999</v>
      </c>
      <c r="T762">
        <v>0.86399999999999999</v>
      </c>
      <c r="U762">
        <v>74</v>
      </c>
      <c r="V762">
        <v>59.5</v>
      </c>
      <c r="W762">
        <v>85.5</v>
      </c>
      <c r="X762">
        <v>96</v>
      </c>
      <c r="Y762">
        <v>1.5979999999999901</v>
      </c>
      <c r="Z762">
        <v>1.641</v>
      </c>
      <c r="AA762">
        <v>1.4748000000000001</v>
      </c>
      <c r="AB762">
        <v>1.3281999999999901</v>
      </c>
      <c r="AC762">
        <v>0</v>
      </c>
    </row>
    <row r="763" spans="1:29" x14ac:dyDescent="0.25">
      <c r="A763">
        <v>107770</v>
      </c>
      <c r="B763">
        <v>66</v>
      </c>
      <c r="C763">
        <v>2</v>
      </c>
      <c r="D763" t="s">
        <v>40</v>
      </c>
      <c r="E763" t="s">
        <v>40</v>
      </c>
      <c r="F763">
        <v>0</v>
      </c>
      <c r="G763" t="s">
        <v>47</v>
      </c>
      <c r="H763" t="s">
        <v>72</v>
      </c>
      <c r="I763" t="s">
        <v>51</v>
      </c>
      <c r="J763" t="s">
        <v>68</v>
      </c>
      <c r="K763" t="s">
        <v>80</v>
      </c>
      <c r="L763" t="s">
        <v>40</v>
      </c>
      <c r="M763" t="s">
        <v>40</v>
      </c>
      <c r="N763">
        <v>3.03</v>
      </c>
      <c r="O763">
        <v>5.5</v>
      </c>
      <c r="P763">
        <v>10</v>
      </c>
      <c r="Q763">
        <v>58</v>
      </c>
      <c r="R763">
        <v>288</v>
      </c>
      <c r="S763">
        <v>0.54549999999999998</v>
      </c>
      <c r="T763">
        <v>0.54549999999999998</v>
      </c>
      <c r="U763">
        <v>49.5</v>
      </c>
      <c r="V763">
        <v>52.5</v>
      </c>
      <c r="W763">
        <v>91.5</v>
      </c>
      <c r="X763">
        <v>73.5</v>
      </c>
      <c r="Y763">
        <v>1.5805</v>
      </c>
      <c r="Z763">
        <v>1.637</v>
      </c>
      <c r="AA763">
        <v>0.90925</v>
      </c>
      <c r="AB763">
        <v>1.2338</v>
      </c>
      <c r="AC763">
        <v>10</v>
      </c>
    </row>
    <row r="764" spans="1:29" x14ac:dyDescent="0.25">
      <c r="A764">
        <v>72958</v>
      </c>
      <c r="B764">
        <v>53</v>
      </c>
      <c r="C764">
        <v>1</v>
      </c>
      <c r="D764" t="s">
        <v>41</v>
      </c>
      <c r="E764" t="s">
        <v>40</v>
      </c>
      <c r="F764">
        <v>0</v>
      </c>
      <c r="G764" t="s">
        <v>88</v>
      </c>
      <c r="H764" t="s">
        <v>67</v>
      </c>
      <c r="I764" t="s">
        <v>51</v>
      </c>
      <c r="J764" t="s">
        <v>152</v>
      </c>
      <c r="K764" t="s">
        <v>51</v>
      </c>
      <c r="L764" t="s">
        <v>41</v>
      </c>
      <c r="M764" t="s">
        <v>40</v>
      </c>
      <c r="N764">
        <v>3.56</v>
      </c>
      <c r="O764">
        <v>5</v>
      </c>
      <c r="P764">
        <v>10</v>
      </c>
      <c r="Q764" t="e">
        <v>#N/A</v>
      </c>
      <c r="R764" t="e">
        <v>#N/A</v>
      </c>
      <c r="S764">
        <v>0.75349999999999995</v>
      </c>
      <c r="T764">
        <v>0.75349999999999995</v>
      </c>
      <c r="U764">
        <v>60.5</v>
      </c>
      <c r="V764">
        <v>48.5</v>
      </c>
      <c r="W764">
        <v>84</v>
      </c>
      <c r="X764">
        <v>69</v>
      </c>
      <c r="Y764">
        <v>1.53999999999999</v>
      </c>
      <c r="Z764">
        <v>1.59099999999999</v>
      </c>
      <c r="AA764">
        <v>1.00895</v>
      </c>
      <c r="AB764">
        <v>1.1991000000000001</v>
      </c>
      <c r="AC764">
        <v>10</v>
      </c>
    </row>
    <row r="765" spans="1:29" x14ac:dyDescent="0.25">
      <c r="A765">
        <v>415635</v>
      </c>
      <c r="B765">
        <v>41</v>
      </c>
      <c r="C765">
        <v>1</v>
      </c>
      <c r="D765" t="s">
        <v>40</v>
      </c>
      <c r="E765" t="s">
        <v>40</v>
      </c>
      <c r="F765">
        <v>0</v>
      </c>
      <c r="G765" t="s">
        <v>100</v>
      </c>
      <c r="H765" t="s">
        <v>55</v>
      </c>
      <c r="I765" t="s">
        <v>67</v>
      </c>
      <c r="J765" t="s">
        <v>59</v>
      </c>
      <c r="K765" t="s">
        <v>173</v>
      </c>
      <c r="L765" t="s">
        <v>40</v>
      </c>
      <c r="M765" t="s">
        <v>41</v>
      </c>
      <c r="N765">
        <v>2.63</v>
      </c>
      <c r="O765">
        <v>5.8</v>
      </c>
      <c r="P765">
        <v>6</v>
      </c>
      <c r="Q765">
        <v>70</v>
      </c>
      <c r="R765">
        <v>411</v>
      </c>
      <c r="S765">
        <v>0.53100000000000003</v>
      </c>
      <c r="T765">
        <v>0.53100000000000003</v>
      </c>
      <c r="U765">
        <v>65.5</v>
      </c>
      <c r="V765">
        <v>59</v>
      </c>
      <c r="W765">
        <v>124</v>
      </c>
      <c r="X765">
        <v>109.5</v>
      </c>
      <c r="Y765">
        <v>1.5269999999999999</v>
      </c>
      <c r="Z765">
        <v>1.6034999999999999</v>
      </c>
      <c r="AA765">
        <v>1.1268499999999999</v>
      </c>
      <c r="AB765">
        <v>1.3568499999999999</v>
      </c>
      <c r="AC765">
        <v>6</v>
      </c>
    </row>
    <row r="766" spans="1:29" x14ac:dyDescent="0.25">
      <c r="A766">
        <v>39603</v>
      </c>
      <c r="B766" t="e">
        <v>#N/A</v>
      </c>
      <c r="C766" t="e">
        <v>#N/A</v>
      </c>
      <c r="D766" t="e">
        <v>#N/A</v>
      </c>
      <c r="E766" t="e">
        <v>#N/A</v>
      </c>
      <c r="F766">
        <v>0</v>
      </c>
      <c r="G766" t="e">
        <v>#N/A</v>
      </c>
      <c r="H766" t="e">
        <v>#N/A</v>
      </c>
      <c r="I766" t="e">
        <v>#N/A</v>
      </c>
      <c r="J766" t="e">
        <v>#N/A</v>
      </c>
      <c r="K766" t="e">
        <v>#N/A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 t="e">
        <v>#N/A</v>
      </c>
      <c r="S766">
        <v>0.72950000000000004</v>
      </c>
      <c r="T766">
        <v>0.72950000000000004</v>
      </c>
      <c r="U766">
        <v>68.5</v>
      </c>
      <c r="V766">
        <v>52.5</v>
      </c>
      <c r="W766">
        <v>96.5</v>
      </c>
      <c r="X766">
        <v>109</v>
      </c>
      <c r="Y766">
        <v>1.4529999999999901</v>
      </c>
      <c r="Z766">
        <v>1.5680000000000001</v>
      </c>
      <c r="AA766">
        <v>1.07585</v>
      </c>
      <c r="AB766">
        <v>1.62385</v>
      </c>
      <c r="AC766">
        <v>0</v>
      </c>
    </row>
    <row r="767" spans="1:29" x14ac:dyDescent="0.25">
      <c r="A767">
        <v>226401</v>
      </c>
      <c r="B767">
        <v>55</v>
      </c>
      <c r="C767">
        <v>2</v>
      </c>
      <c r="D767" t="s">
        <v>40</v>
      </c>
      <c r="E767" t="s">
        <v>40</v>
      </c>
      <c r="F767">
        <v>0</v>
      </c>
      <c r="G767" t="s">
        <v>57</v>
      </c>
      <c r="H767" t="s">
        <v>166</v>
      </c>
      <c r="I767" t="s">
        <v>70</v>
      </c>
      <c r="J767" t="e">
        <v>#N/A</v>
      </c>
      <c r="K767" t="e">
        <v>#N/A</v>
      </c>
      <c r="L767" t="s">
        <v>40</v>
      </c>
      <c r="M767" t="s">
        <v>40</v>
      </c>
      <c r="N767">
        <v>2.79</v>
      </c>
      <c r="O767">
        <v>4.8</v>
      </c>
      <c r="P767">
        <v>0</v>
      </c>
      <c r="Q767">
        <v>78</v>
      </c>
      <c r="R767">
        <v>433</v>
      </c>
      <c r="S767">
        <v>0.61699999999999999</v>
      </c>
      <c r="T767">
        <v>0.61699999999999999</v>
      </c>
      <c r="U767">
        <v>71</v>
      </c>
      <c r="V767">
        <v>73.5</v>
      </c>
      <c r="W767">
        <v>115</v>
      </c>
      <c r="X767">
        <v>124.5</v>
      </c>
      <c r="Y767">
        <v>1.5389999999999999</v>
      </c>
      <c r="Z767">
        <v>1.5565</v>
      </c>
      <c r="AA767">
        <v>0.98050000000000004</v>
      </c>
      <c r="AB767">
        <v>1.6370499999999999</v>
      </c>
      <c r="AC767">
        <v>0</v>
      </c>
    </row>
    <row r="768" spans="1:29" x14ac:dyDescent="0.25">
      <c r="A768">
        <v>415662</v>
      </c>
      <c r="B768">
        <v>62</v>
      </c>
      <c r="C768">
        <v>1</v>
      </c>
      <c r="D768" t="s">
        <v>41</v>
      </c>
      <c r="E768" t="s">
        <v>41</v>
      </c>
      <c r="F768">
        <v>0</v>
      </c>
      <c r="G768" t="s">
        <v>156</v>
      </c>
      <c r="H768" t="s">
        <v>46</v>
      </c>
      <c r="I768" t="s">
        <v>114</v>
      </c>
      <c r="J768" t="s">
        <v>149</v>
      </c>
      <c r="K768" t="s">
        <v>112</v>
      </c>
      <c r="L768" t="s">
        <v>40</v>
      </c>
      <c r="M768" t="s">
        <v>41</v>
      </c>
      <c r="N768">
        <v>3.7</v>
      </c>
      <c r="O768">
        <v>7.3</v>
      </c>
      <c r="P768">
        <v>26</v>
      </c>
      <c r="Q768">
        <v>69</v>
      </c>
      <c r="R768">
        <v>258</v>
      </c>
      <c r="S768">
        <v>0.685499999999999</v>
      </c>
      <c r="T768">
        <v>0.685499999999999</v>
      </c>
      <c r="U768">
        <v>48.5</v>
      </c>
      <c r="V768">
        <v>51.5</v>
      </c>
      <c r="W768">
        <v>73</v>
      </c>
      <c r="X768">
        <v>76</v>
      </c>
      <c r="Y768">
        <v>1.5545</v>
      </c>
      <c r="Z768">
        <v>1.57299999999999</v>
      </c>
      <c r="AA768">
        <v>0.90274999999999905</v>
      </c>
      <c r="AB768">
        <v>1.6271499999999901</v>
      </c>
      <c r="AC768">
        <v>26</v>
      </c>
    </row>
    <row r="769" spans="1:29" x14ac:dyDescent="0.25">
      <c r="A769">
        <v>361604</v>
      </c>
      <c r="B769">
        <v>57</v>
      </c>
      <c r="C769">
        <v>1</v>
      </c>
      <c r="D769" t="s">
        <v>41</v>
      </c>
      <c r="E769" t="s">
        <v>41</v>
      </c>
      <c r="F769">
        <v>0</v>
      </c>
      <c r="G769" t="s">
        <v>88</v>
      </c>
      <c r="H769" t="s">
        <v>165</v>
      </c>
      <c r="I769" t="s">
        <v>51</v>
      </c>
      <c r="J769" t="s">
        <v>160</v>
      </c>
      <c r="K769" t="s">
        <v>114</v>
      </c>
      <c r="L769" t="s">
        <v>41</v>
      </c>
      <c r="M769" t="s">
        <v>40</v>
      </c>
      <c r="N769">
        <v>3.38</v>
      </c>
      <c r="O769">
        <v>4.7</v>
      </c>
      <c r="P769">
        <v>88</v>
      </c>
      <c r="Q769">
        <v>50</v>
      </c>
      <c r="R769">
        <v>275</v>
      </c>
      <c r="S769">
        <v>0.75949999999999995</v>
      </c>
      <c r="T769">
        <v>0.75949999999999995</v>
      </c>
      <c r="U769">
        <v>70.5</v>
      </c>
      <c r="V769">
        <v>70</v>
      </c>
      <c r="W769">
        <v>93.5</v>
      </c>
      <c r="X769">
        <v>114</v>
      </c>
      <c r="Y769">
        <v>1.5429999999999999</v>
      </c>
      <c r="Z769">
        <v>1.591</v>
      </c>
      <c r="AA769">
        <v>1.4779500000000001</v>
      </c>
      <c r="AB769">
        <v>0.98075000000000001</v>
      </c>
      <c r="AC769">
        <v>88</v>
      </c>
    </row>
    <row r="770" spans="1:29" x14ac:dyDescent="0.25">
      <c r="A770">
        <v>71958</v>
      </c>
      <c r="B770">
        <v>70</v>
      </c>
      <c r="C770">
        <v>2</v>
      </c>
      <c r="D770" t="s">
        <v>40</v>
      </c>
      <c r="E770" t="s">
        <v>41</v>
      </c>
      <c r="F770">
        <v>0</v>
      </c>
      <c r="G770" t="s">
        <v>107</v>
      </c>
      <c r="H770" t="s">
        <v>80</v>
      </c>
      <c r="I770" t="s">
        <v>55</v>
      </c>
      <c r="J770" t="s">
        <v>118</v>
      </c>
      <c r="K770" t="s">
        <v>121</v>
      </c>
      <c r="L770" t="s">
        <v>40</v>
      </c>
      <c r="M770" t="s">
        <v>40</v>
      </c>
      <c r="N770">
        <v>4.12</v>
      </c>
      <c r="O770">
        <v>6.4</v>
      </c>
      <c r="P770">
        <v>10</v>
      </c>
      <c r="Q770">
        <v>56</v>
      </c>
      <c r="R770">
        <v>398</v>
      </c>
      <c r="S770">
        <v>0.67349999999999999</v>
      </c>
      <c r="T770">
        <v>0.67349999999999999</v>
      </c>
      <c r="U770">
        <v>47</v>
      </c>
      <c r="V770">
        <v>55.5</v>
      </c>
      <c r="W770">
        <v>75.5</v>
      </c>
      <c r="X770">
        <v>73.5</v>
      </c>
      <c r="Y770">
        <v>1.38149999999999</v>
      </c>
      <c r="Z770">
        <v>1.43349999999999</v>
      </c>
      <c r="AA770">
        <v>0.56274999999999997</v>
      </c>
      <c r="AB770">
        <v>0.78049999999999997</v>
      </c>
      <c r="AC770">
        <v>10</v>
      </c>
    </row>
    <row r="771" spans="1:29" x14ac:dyDescent="0.25">
      <c r="A771">
        <v>222497</v>
      </c>
      <c r="B771">
        <v>71</v>
      </c>
      <c r="C771">
        <v>2</v>
      </c>
      <c r="D771" t="s">
        <v>40</v>
      </c>
      <c r="E771" t="s">
        <v>41</v>
      </c>
      <c r="F771">
        <v>0</v>
      </c>
      <c r="G771" t="s">
        <v>47</v>
      </c>
      <c r="H771" t="s">
        <v>72</v>
      </c>
      <c r="I771" t="s">
        <v>55</v>
      </c>
      <c r="J771" t="s">
        <v>125</v>
      </c>
      <c r="K771" t="s">
        <v>89</v>
      </c>
      <c r="L771" t="s">
        <v>41</v>
      </c>
      <c r="M771" t="s">
        <v>40</v>
      </c>
      <c r="N771">
        <v>4</v>
      </c>
      <c r="O771">
        <v>6.3</v>
      </c>
      <c r="P771">
        <v>140</v>
      </c>
      <c r="Q771">
        <v>54</v>
      </c>
      <c r="R771">
        <v>325</v>
      </c>
      <c r="S771">
        <v>0.59350000000000003</v>
      </c>
      <c r="T771">
        <v>0.59350000000000003</v>
      </c>
      <c r="U771">
        <v>48.5</v>
      </c>
      <c r="V771">
        <v>62.5</v>
      </c>
      <c r="W771">
        <v>83</v>
      </c>
      <c r="X771">
        <v>87</v>
      </c>
      <c r="Y771">
        <v>1.5369999999999999</v>
      </c>
      <c r="Z771">
        <v>1.6094999999999999</v>
      </c>
      <c r="AA771">
        <v>0.75564999999999904</v>
      </c>
      <c r="AB771">
        <v>1.0163500000000001</v>
      </c>
      <c r="AC771">
        <v>140</v>
      </c>
    </row>
    <row r="772" spans="1:29" x14ac:dyDescent="0.25">
      <c r="A772">
        <v>392055</v>
      </c>
      <c r="B772">
        <v>67</v>
      </c>
      <c r="C772">
        <v>1</v>
      </c>
      <c r="D772" t="s">
        <v>41</v>
      </c>
      <c r="E772" t="s">
        <v>41</v>
      </c>
      <c r="F772">
        <v>0</v>
      </c>
      <c r="G772" t="s">
        <v>88</v>
      </c>
      <c r="H772" t="s">
        <v>43</v>
      </c>
      <c r="I772" t="s">
        <v>51</v>
      </c>
      <c r="J772" t="s">
        <v>123</v>
      </c>
      <c r="K772" t="s">
        <v>67</v>
      </c>
      <c r="L772" t="s">
        <v>40</v>
      </c>
      <c r="M772" t="s">
        <v>40</v>
      </c>
      <c r="N772">
        <v>2.75</v>
      </c>
      <c r="O772">
        <v>5.5</v>
      </c>
      <c r="P772">
        <v>36</v>
      </c>
      <c r="Q772">
        <v>51</v>
      </c>
      <c r="R772">
        <v>255</v>
      </c>
      <c r="S772">
        <v>0.59799999999999998</v>
      </c>
      <c r="T772">
        <v>0.59799999999999998</v>
      </c>
      <c r="U772">
        <v>66</v>
      </c>
      <c r="V772">
        <v>52.5</v>
      </c>
      <c r="W772">
        <v>112.5</v>
      </c>
      <c r="X772">
        <v>103</v>
      </c>
      <c r="Y772">
        <v>1.5509999999999999</v>
      </c>
      <c r="Z772">
        <v>1.5665</v>
      </c>
      <c r="AA772">
        <v>2.3127</v>
      </c>
      <c r="AB772">
        <v>1.74895</v>
      </c>
      <c r="AC772">
        <v>36</v>
      </c>
    </row>
    <row r="773" spans="1:29" x14ac:dyDescent="0.25">
      <c r="A773">
        <v>415634</v>
      </c>
      <c r="B773">
        <v>63</v>
      </c>
      <c r="C773">
        <v>2</v>
      </c>
      <c r="D773" t="s">
        <v>40</v>
      </c>
      <c r="E773" t="s">
        <v>40</v>
      </c>
      <c r="F773">
        <v>0</v>
      </c>
      <c r="G773" t="e">
        <v>#N/A</v>
      </c>
      <c r="H773" t="e">
        <v>#N/A</v>
      </c>
      <c r="I773" t="s">
        <v>83</v>
      </c>
      <c r="J773" t="e">
        <v>#N/A</v>
      </c>
      <c r="K773" t="e">
        <v>#N/A</v>
      </c>
      <c r="L773" t="s">
        <v>41</v>
      </c>
      <c r="M773" t="s">
        <v>40</v>
      </c>
      <c r="N773">
        <v>4.58</v>
      </c>
      <c r="O773">
        <v>5.3</v>
      </c>
      <c r="P773">
        <v>16</v>
      </c>
      <c r="Q773">
        <v>65</v>
      </c>
      <c r="R773">
        <v>233</v>
      </c>
      <c r="S773">
        <v>0.64700000000000002</v>
      </c>
      <c r="T773">
        <v>0.64700000000000002</v>
      </c>
      <c r="U773">
        <v>67.5</v>
      </c>
      <c r="V773">
        <v>57.5</v>
      </c>
      <c r="W773">
        <v>106</v>
      </c>
      <c r="X773">
        <v>118</v>
      </c>
      <c r="Y773">
        <v>1.4370000000000001</v>
      </c>
      <c r="Z773">
        <v>1.5680000000000001</v>
      </c>
      <c r="AA773">
        <v>0.84125000000000005</v>
      </c>
      <c r="AB773">
        <v>1.2591999999999901</v>
      </c>
      <c r="AC773">
        <v>16</v>
      </c>
    </row>
    <row r="774" spans="1:29" x14ac:dyDescent="0.25">
      <c r="A774">
        <v>175825</v>
      </c>
      <c r="B774">
        <v>73</v>
      </c>
      <c r="C774">
        <v>1</v>
      </c>
      <c r="D774" t="s">
        <v>41</v>
      </c>
      <c r="E774" t="s">
        <v>41</v>
      </c>
      <c r="F774">
        <v>0</v>
      </c>
      <c r="G774" t="s">
        <v>134</v>
      </c>
      <c r="H774" t="s">
        <v>62</v>
      </c>
      <c r="I774" t="s">
        <v>51</v>
      </c>
      <c r="J774" t="s">
        <v>75</v>
      </c>
      <c r="K774" t="s">
        <v>63</v>
      </c>
      <c r="L774" t="s">
        <v>41</v>
      </c>
      <c r="M774" t="s">
        <v>40</v>
      </c>
      <c r="N774">
        <v>4.28</v>
      </c>
      <c r="O774">
        <v>4.5999999999999996</v>
      </c>
      <c r="P774">
        <v>32</v>
      </c>
      <c r="Q774">
        <v>69</v>
      </c>
      <c r="R774">
        <v>347</v>
      </c>
      <c r="S774">
        <v>0.89099999999999902</v>
      </c>
      <c r="T774">
        <v>0.89099999999999902</v>
      </c>
      <c r="U774">
        <v>80</v>
      </c>
      <c r="V774">
        <v>68</v>
      </c>
      <c r="W774">
        <v>90</v>
      </c>
      <c r="X774">
        <v>90</v>
      </c>
      <c r="Y774">
        <v>1.1950000000000001</v>
      </c>
      <c r="Z774">
        <v>1.286</v>
      </c>
      <c r="AA774">
        <v>0.71379999999999999</v>
      </c>
      <c r="AB774">
        <v>0.88460000000000005</v>
      </c>
      <c r="AC774">
        <v>32</v>
      </c>
    </row>
    <row r="775" spans="1:29" x14ac:dyDescent="0.25">
      <c r="A775">
        <v>395226</v>
      </c>
      <c r="B775">
        <v>54</v>
      </c>
      <c r="C775">
        <v>1</v>
      </c>
      <c r="D775" t="s">
        <v>40</v>
      </c>
      <c r="E775" t="s">
        <v>41</v>
      </c>
      <c r="F775">
        <v>0</v>
      </c>
      <c r="G775" t="s">
        <v>47</v>
      </c>
      <c r="H775" t="s">
        <v>77</v>
      </c>
      <c r="I775" t="s">
        <v>70</v>
      </c>
      <c r="J775" t="s">
        <v>163</v>
      </c>
      <c r="K775" t="s">
        <v>72</v>
      </c>
      <c r="L775" t="s">
        <v>40</v>
      </c>
      <c r="M775" t="s">
        <v>41</v>
      </c>
      <c r="N775">
        <v>4.33</v>
      </c>
      <c r="O775">
        <v>6.3</v>
      </c>
      <c r="P775">
        <v>4</v>
      </c>
      <c r="Q775">
        <v>55</v>
      </c>
      <c r="R775">
        <v>357</v>
      </c>
      <c r="S775">
        <v>0.53200000000000003</v>
      </c>
      <c r="T775">
        <v>0.53200000000000003</v>
      </c>
      <c r="U775">
        <v>46</v>
      </c>
      <c r="V775">
        <v>67</v>
      </c>
      <c r="W775">
        <v>70.5</v>
      </c>
      <c r="X775">
        <v>82.5</v>
      </c>
      <c r="Y775">
        <v>1.504</v>
      </c>
      <c r="Z775">
        <v>1.5569999999999899</v>
      </c>
      <c r="AA775">
        <v>0.9204</v>
      </c>
      <c r="AB775">
        <v>1.30125</v>
      </c>
      <c r="AC775">
        <v>4</v>
      </c>
    </row>
    <row r="776" spans="1:29" x14ac:dyDescent="0.25">
      <c r="A776">
        <v>415642</v>
      </c>
      <c r="B776">
        <v>64</v>
      </c>
      <c r="C776">
        <v>2</v>
      </c>
      <c r="D776" t="s">
        <v>40</v>
      </c>
      <c r="E776" t="s">
        <v>40</v>
      </c>
      <c r="F776">
        <v>0</v>
      </c>
      <c r="G776" t="s">
        <v>133</v>
      </c>
      <c r="H776" t="s">
        <v>179</v>
      </c>
      <c r="I776" t="s">
        <v>51</v>
      </c>
      <c r="J776" t="s">
        <v>87</v>
      </c>
      <c r="K776" t="s">
        <v>122</v>
      </c>
      <c r="L776" t="s">
        <v>41</v>
      </c>
      <c r="M776" t="s">
        <v>41</v>
      </c>
      <c r="N776">
        <v>5.95</v>
      </c>
      <c r="O776">
        <v>8.4</v>
      </c>
      <c r="P776">
        <v>44</v>
      </c>
      <c r="Q776">
        <v>48</v>
      </c>
      <c r="R776">
        <v>417</v>
      </c>
      <c r="S776">
        <v>0.684499999999999</v>
      </c>
      <c r="T776">
        <v>0.684499999999999</v>
      </c>
      <c r="U776">
        <v>59.5</v>
      </c>
      <c r="V776">
        <v>52</v>
      </c>
      <c r="W776">
        <v>89</v>
      </c>
      <c r="X776">
        <v>83</v>
      </c>
      <c r="Y776">
        <v>1.4344999999999899</v>
      </c>
      <c r="Z776">
        <v>1.5245</v>
      </c>
      <c r="AA776">
        <v>0.70904999999999996</v>
      </c>
      <c r="AB776">
        <v>1.1009500000000001</v>
      </c>
      <c r="AC776">
        <v>44</v>
      </c>
    </row>
    <row r="777" spans="1:29" x14ac:dyDescent="0.25">
      <c r="A777">
        <v>504651</v>
      </c>
      <c r="B777" t="e">
        <v>#N/A</v>
      </c>
      <c r="C777" t="e">
        <v>#N/A</v>
      </c>
      <c r="D777" t="e">
        <v>#N/A</v>
      </c>
      <c r="E777" t="e">
        <v>#N/A</v>
      </c>
      <c r="F777">
        <v>0</v>
      </c>
      <c r="G777" t="e">
        <v>#N/A</v>
      </c>
      <c r="H777" t="e">
        <v>#N/A</v>
      </c>
      <c r="I777" t="e">
        <v>#N/A</v>
      </c>
      <c r="J777" t="e">
        <v>#N/A</v>
      </c>
      <c r="K777" t="e">
        <v>#N/A</v>
      </c>
      <c r="L777" t="e">
        <v>#N/A</v>
      </c>
      <c r="M777" t="e">
        <v>#N/A</v>
      </c>
      <c r="N777" t="e">
        <v>#N/A</v>
      </c>
      <c r="O777" t="e">
        <v>#N/A</v>
      </c>
      <c r="P777" t="e">
        <v>#N/A</v>
      </c>
      <c r="Q777" t="e">
        <v>#N/A</v>
      </c>
      <c r="R777" t="e">
        <v>#N/A</v>
      </c>
      <c r="S777">
        <v>0.68199999999999905</v>
      </c>
      <c r="T777">
        <v>0.68199999999999905</v>
      </c>
      <c r="U777">
        <v>53.5</v>
      </c>
      <c r="V777">
        <v>55.5</v>
      </c>
      <c r="W777">
        <v>79</v>
      </c>
      <c r="X777">
        <v>89</v>
      </c>
      <c r="Y777">
        <v>1.5205</v>
      </c>
      <c r="Z777">
        <v>1.571</v>
      </c>
      <c r="AA777">
        <v>0.75570000000000004</v>
      </c>
      <c r="AB777">
        <v>1.2928500000000001</v>
      </c>
      <c r="AC777">
        <v>0</v>
      </c>
    </row>
    <row r="778" spans="1:29" x14ac:dyDescent="0.25">
      <c r="A778">
        <v>514689</v>
      </c>
      <c r="B778" t="e">
        <v>#N/A</v>
      </c>
      <c r="C778" t="e">
        <v>#N/A</v>
      </c>
      <c r="D778" t="e">
        <v>#N/A</v>
      </c>
      <c r="E778" t="e">
        <v>#N/A</v>
      </c>
      <c r="F778">
        <v>0</v>
      </c>
      <c r="G778" t="e">
        <v>#N/A</v>
      </c>
      <c r="H778" t="e">
        <v>#N/A</v>
      </c>
      <c r="I778" t="e">
        <v>#N/A</v>
      </c>
      <c r="J778" t="e">
        <v>#N/A</v>
      </c>
      <c r="K778" t="e">
        <v>#N/A</v>
      </c>
      <c r="L778" t="e">
        <v>#N/A</v>
      </c>
      <c r="M778" t="e">
        <v>#N/A</v>
      </c>
      <c r="N778" t="e">
        <v>#N/A</v>
      </c>
      <c r="O778" t="e">
        <v>#N/A</v>
      </c>
      <c r="P778" t="e">
        <v>#N/A</v>
      </c>
      <c r="Q778" t="e">
        <v>#N/A</v>
      </c>
      <c r="R778" t="e">
        <v>#N/A</v>
      </c>
      <c r="S778">
        <v>0.64999999999999902</v>
      </c>
      <c r="T778">
        <v>0.64999999999999902</v>
      </c>
      <c r="U778">
        <v>55.5</v>
      </c>
      <c r="V778">
        <v>50</v>
      </c>
      <c r="W778">
        <v>88</v>
      </c>
      <c r="X778">
        <v>88</v>
      </c>
      <c r="Y778">
        <v>1.478</v>
      </c>
      <c r="Z778">
        <v>1.5680000000000001</v>
      </c>
      <c r="AA778">
        <v>1.5421499999999999</v>
      </c>
      <c r="AB778">
        <v>1.2915000000000001</v>
      </c>
      <c r="AC778">
        <v>0</v>
      </c>
    </row>
    <row r="779" spans="1:29" x14ac:dyDescent="0.25">
      <c r="A779">
        <v>362183</v>
      </c>
      <c r="B779">
        <v>83</v>
      </c>
      <c r="C779">
        <v>1</v>
      </c>
      <c r="D779" t="s">
        <v>40</v>
      </c>
      <c r="E779" t="s">
        <v>40</v>
      </c>
      <c r="F779">
        <v>0</v>
      </c>
      <c r="G779" t="s">
        <v>100</v>
      </c>
      <c r="H779" t="s">
        <v>166</v>
      </c>
      <c r="I779" t="s">
        <v>51</v>
      </c>
      <c r="J779" t="s">
        <v>151</v>
      </c>
      <c r="K779" t="s">
        <v>58</v>
      </c>
      <c r="L779" t="s">
        <v>40</v>
      </c>
      <c r="M779" t="s">
        <v>40</v>
      </c>
      <c r="N779">
        <v>4.78</v>
      </c>
      <c r="O779">
        <v>5.0999999999999996</v>
      </c>
      <c r="P779">
        <v>6</v>
      </c>
      <c r="Q779">
        <v>71</v>
      </c>
      <c r="R779">
        <v>359</v>
      </c>
      <c r="S779">
        <v>0.55600000000000005</v>
      </c>
      <c r="T779">
        <v>0.55600000000000005</v>
      </c>
      <c r="U779">
        <v>52</v>
      </c>
      <c r="V779">
        <v>51</v>
      </c>
      <c r="W779">
        <v>94</v>
      </c>
      <c r="X779">
        <v>77</v>
      </c>
      <c r="Y779">
        <v>1.361</v>
      </c>
      <c r="Z779">
        <v>1.363</v>
      </c>
      <c r="AA779">
        <v>0.72219999999999995</v>
      </c>
      <c r="AB779">
        <v>1.0274000000000001</v>
      </c>
      <c r="AC779">
        <v>6</v>
      </c>
    </row>
    <row r="780" spans="1:29" x14ac:dyDescent="0.25">
      <c r="A780">
        <v>415743</v>
      </c>
      <c r="B780">
        <v>68</v>
      </c>
      <c r="C780">
        <v>2</v>
      </c>
      <c r="D780" t="s">
        <v>40</v>
      </c>
      <c r="E780" t="s">
        <v>41</v>
      </c>
      <c r="F780">
        <v>0</v>
      </c>
      <c r="G780" t="s">
        <v>134</v>
      </c>
      <c r="H780" t="s">
        <v>67</v>
      </c>
      <c r="I780" t="s">
        <v>70</v>
      </c>
      <c r="J780" t="s">
        <v>143</v>
      </c>
      <c r="K780" t="s">
        <v>173</v>
      </c>
      <c r="L780" t="s">
        <v>41</v>
      </c>
      <c r="M780" t="s">
        <v>41</v>
      </c>
      <c r="N780">
        <v>4.03</v>
      </c>
      <c r="O780">
        <v>5.4</v>
      </c>
      <c r="P780">
        <v>0</v>
      </c>
      <c r="Q780">
        <v>94</v>
      </c>
      <c r="R780">
        <v>389</v>
      </c>
      <c r="S780">
        <v>0.67199999999999904</v>
      </c>
      <c r="T780">
        <v>0.67199999999999904</v>
      </c>
      <c r="U780">
        <v>54</v>
      </c>
      <c r="V780">
        <v>61</v>
      </c>
      <c r="W780">
        <v>80.5</v>
      </c>
      <c r="X780">
        <v>78</v>
      </c>
      <c r="Y780">
        <v>1.3679999999999899</v>
      </c>
      <c r="Z780">
        <v>1.4524999999999999</v>
      </c>
      <c r="AA780">
        <v>0.73104999999999998</v>
      </c>
      <c r="AB780">
        <v>0.94099999999999995</v>
      </c>
      <c r="AC780">
        <v>0</v>
      </c>
    </row>
    <row r="781" spans="1:29" x14ac:dyDescent="0.25">
      <c r="A781">
        <v>386562</v>
      </c>
      <c r="B781">
        <v>54</v>
      </c>
      <c r="C781">
        <v>2</v>
      </c>
      <c r="D781" t="s">
        <v>40</v>
      </c>
      <c r="E781" t="s">
        <v>41</v>
      </c>
      <c r="F781">
        <v>0</v>
      </c>
      <c r="G781" t="s">
        <v>87</v>
      </c>
      <c r="H781" t="s">
        <v>89</v>
      </c>
      <c r="I781" t="s">
        <v>51</v>
      </c>
      <c r="J781" t="s">
        <v>71</v>
      </c>
      <c r="K781" t="s">
        <v>43</v>
      </c>
      <c r="L781" t="s">
        <v>40</v>
      </c>
      <c r="M781" t="s">
        <v>40</v>
      </c>
      <c r="N781">
        <v>7.6</v>
      </c>
      <c r="O781">
        <v>4.5999999999999996</v>
      </c>
      <c r="P781">
        <v>0</v>
      </c>
      <c r="Q781">
        <v>62</v>
      </c>
      <c r="R781">
        <v>219</v>
      </c>
      <c r="S781">
        <v>0.76300000000000001</v>
      </c>
      <c r="T781">
        <v>0.76300000000000001</v>
      </c>
      <c r="U781">
        <v>72.5</v>
      </c>
      <c r="V781">
        <v>66</v>
      </c>
      <c r="W781">
        <v>95</v>
      </c>
      <c r="X781">
        <v>92</v>
      </c>
      <c r="Y781">
        <v>1.4955000000000001</v>
      </c>
      <c r="Z781">
        <v>1.5825</v>
      </c>
      <c r="AA781">
        <v>1.0791999999999999</v>
      </c>
      <c r="AB781">
        <v>1.0517000000000001</v>
      </c>
      <c r="AC781">
        <v>0</v>
      </c>
    </row>
    <row r="782" spans="1:29" x14ac:dyDescent="0.25">
      <c r="A782">
        <v>415606</v>
      </c>
      <c r="B782">
        <v>90</v>
      </c>
      <c r="C782">
        <v>2</v>
      </c>
      <c r="D782" t="s">
        <v>40</v>
      </c>
      <c r="E782" t="s">
        <v>41</v>
      </c>
      <c r="F782">
        <v>0</v>
      </c>
      <c r="G782" t="s">
        <v>61</v>
      </c>
      <c r="H782" t="e">
        <v>#N/A</v>
      </c>
      <c r="I782" t="s">
        <v>55</v>
      </c>
      <c r="J782" t="s">
        <v>100</v>
      </c>
      <c r="K782" t="s">
        <v>58</v>
      </c>
      <c r="L782" t="s">
        <v>41</v>
      </c>
      <c r="M782" t="s">
        <v>40</v>
      </c>
      <c r="N782">
        <v>5.48</v>
      </c>
      <c r="O782">
        <v>5.2</v>
      </c>
      <c r="P782" t="e">
        <v>#N/A</v>
      </c>
      <c r="Q782">
        <v>110</v>
      </c>
      <c r="R782">
        <v>256</v>
      </c>
      <c r="S782">
        <v>0.73150000000000004</v>
      </c>
      <c r="T782">
        <v>0.73150000000000004</v>
      </c>
      <c r="U782">
        <v>86</v>
      </c>
      <c r="V782">
        <v>81</v>
      </c>
      <c r="W782">
        <v>118</v>
      </c>
      <c r="X782">
        <v>115.5</v>
      </c>
      <c r="Y782">
        <v>1.5015000000000001</v>
      </c>
      <c r="Z782">
        <v>1.571</v>
      </c>
      <c r="AA782">
        <v>0.90300000000000002</v>
      </c>
      <c r="AB782">
        <v>1.2382</v>
      </c>
      <c r="AC782">
        <v>0</v>
      </c>
    </row>
    <row r="783" spans="1:29" x14ac:dyDescent="0.25">
      <c r="A783">
        <v>236047</v>
      </c>
      <c r="B783">
        <v>62</v>
      </c>
      <c r="C783">
        <v>2</v>
      </c>
      <c r="D783" t="s">
        <v>40</v>
      </c>
      <c r="E783" t="s">
        <v>41</v>
      </c>
      <c r="F783">
        <v>0</v>
      </c>
      <c r="G783" t="e">
        <v>#N/A</v>
      </c>
      <c r="H783" t="e">
        <v>#N/A</v>
      </c>
      <c r="I783" t="e">
        <v>#N/A</v>
      </c>
      <c r="J783" t="e">
        <v>#N/A</v>
      </c>
      <c r="K783" t="e">
        <v>#N/A</v>
      </c>
      <c r="L783" t="s">
        <v>41</v>
      </c>
      <c r="M783" t="s">
        <v>40</v>
      </c>
      <c r="N783">
        <v>2.65</v>
      </c>
      <c r="O783">
        <v>4.5</v>
      </c>
      <c r="P783">
        <v>0</v>
      </c>
      <c r="Q783">
        <v>43</v>
      </c>
      <c r="R783">
        <v>186</v>
      </c>
      <c r="S783">
        <v>0.61250000000000004</v>
      </c>
      <c r="T783">
        <v>0.61250000000000004</v>
      </c>
      <c r="U783">
        <v>65.5</v>
      </c>
      <c r="V783">
        <v>73.5</v>
      </c>
      <c r="W783">
        <v>107</v>
      </c>
      <c r="X783">
        <v>110</v>
      </c>
      <c r="Y783">
        <v>1.47999999999999</v>
      </c>
      <c r="Z783">
        <v>1.5659999999999901</v>
      </c>
      <c r="AA783">
        <v>0.68584999999999996</v>
      </c>
      <c r="AB783">
        <v>1.4315500000000001</v>
      </c>
      <c r="AC783">
        <v>0</v>
      </c>
    </row>
    <row r="784" spans="1:29" x14ac:dyDescent="0.25">
      <c r="A784">
        <v>50002</v>
      </c>
      <c r="B784">
        <v>76</v>
      </c>
      <c r="C784">
        <v>1</v>
      </c>
      <c r="D784" t="s">
        <v>41</v>
      </c>
      <c r="E784" t="s">
        <v>41</v>
      </c>
      <c r="F784">
        <v>0</v>
      </c>
      <c r="G784" t="s">
        <v>53</v>
      </c>
      <c r="H784" t="s">
        <v>80</v>
      </c>
      <c r="I784" t="s">
        <v>96</v>
      </c>
      <c r="J784" t="s">
        <v>61</v>
      </c>
      <c r="K784" t="s">
        <v>92</v>
      </c>
      <c r="L784" t="s">
        <v>41</v>
      </c>
      <c r="M784" t="s">
        <v>40</v>
      </c>
      <c r="N784">
        <v>2.59</v>
      </c>
      <c r="O784">
        <v>7.7</v>
      </c>
      <c r="P784">
        <v>20</v>
      </c>
      <c r="Q784">
        <v>81</v>
      </c>
      <c r="R784">
        <v>393</v>
      </c>
      <c r="S784">
        <v>0.55700000000000005</v>
      </c>
      <c r="T784">
        <v>0.55700000000000005</v>
      </c>
      <c r="U784">
        <v>44</v>
      </c>
      <c r="V784">
        <v>46.5</v>
      </c>
      <c r="W784">
        <v>65</v>
      </c>
      <c r="X784">
        <v>68.5</v>
      </c>
      <c r="Y784">
        <v>1.4119999999999999</v>
      </c>
      <c r="Z784">
        <v>1.4994999999999901</v>
      </c>
      <c r="AA784">
        <v>0.73299999999999998</v>
      </c>
      <c r="AB784">
        <v>1.3275999999999999</v>
      </c>
      <c r="AC784">
        <v>20</v>
      </c>
    </row>
    <row r="785" spans="1:29" x14ac:dyDescent="0.25">
      <c r="A785">
        <v>415961</v>
      </c>
      <c r="B785">
        <v>57</v>
      </c>
      <c r="C785">
        <v>2</v>
      </c>
      <c r="D785" t="s">
        <v>40</v>
      </c>
      <c r="E785" t="s">
        <v>41</v>
      </c>
      <c r="F785">
        <v>0</v>
      </c>
      <c r="G785" t="s">
        <v>131</v>
      </c>
      <c r="H785" t="s">
        <v>43</v>
      </c>
      <c r="I785" t="s">
        <v>51</v>
      </c>
      <c r="J785" t="s">
        <v>56</v>
      </c>
      <c r="K785" t="s">
        <v>60</v>
      </c>
      <c r="L785" t="s">
        <v>41</v>
      </c>
      <c r="M785" t="s">
        <v>41</v>
      </c>
      <c r="N785">
        <v>3.74</v>
      </c>
      <c r="O785">
        <v>7.1</v>
      </c>
      <c r="P785">
        <v>0</v>
      </c>
      <c r="Q785">
        <v>54</v>
      </c>
      <c r="R785">
        <v>382</v>
      </c>
      <c r="S785">
        <v>0.70299999999999996</v>
      </c>
      <c r="T785">
        <v>0.70299999999999996</v>
      </c>
      <c r="U785">
        <v>52.5</v>
      </c>
      <c r="V785">
        <v>59</v>
      </c>
      <c r="W785">
        <v>74</v>
      </c>
      <c r="X785">
        <v>96.5</v>
      </c>
      <c r="Y785">
        <v>1.3659999999999799</v>
      </c>
      <c r="Z785">
        <v>1.4864999999999899</v>
      </c>
      <c r="AA785">
        <v>0.72214999999999996</v>
      </c>
      <c r="AB785">
        <v>1.1655500000000001</v>
      </c>
      <c r="AC785">
        <v>0</v>
      </c>
    </row>
    <row r="786" spans="1:29" x14ac:dyDescent="0.25">
      <c r="A786">
        <v>415717</v>
      </c>
      <c r="B786">
        <v>60</v>
      </c>
      <c r="C786">
        <v>1</v>
      </c>
      <c r="D786" t="s">
        <v>41</v>
      </c>
      <c r="E786" t="s">
        <v>41</v>
      </c>
      <c r="F786">
        <v>0</v>
      </c>
      <c r="G786" t="s">
        <v>88</v>
      </c>
      <c r="H786" t="e">
        <v>#N/A</v>
      </c>
      <c r="I786" t="s">
        <v>43</v>
      </c>
      <c r="J786" t="s">
        <v>136</v>
      </c>
      <c r="K786" t="s">
        <v>51</v>
      </c>
      <c r="L786" t="s">
        <v>41</v>
      </c>
      <c r="M786" t="s">
        <v>41</v>
      </c>
      <c r="N786">
        <v>3.2</v>
      </c>
      <c r="O786">
        <v>7.3</v>
      </c>
      <c r="P786">
        <v>70</v>
      </c>
      <c r="Q786">
        <v>51</v>
      </c>
      <c r="R786">
        <v>306</v>
      </c>
      <c r="S786">
        <v>0.52200000000000002</v>
      </c>
      <c r="T786">
        <v>0.52200000000000002</v>
      </c>
      <c r="U786">
        <v>53</v>
      </c>
      <c r="V786">
        <v>61.5</v>
      </c>
      <c r="W786">
        <v>102.5</v>
      </c>
      <c r="X786">
        <v>99</v>
      </c>
      <c r="Y786">
        <v>1.5609999999999999</v>
      </c>
      <c r="Z786">
        <v>1.611</v>
      </c>
      <c r="AA786">
        <v>0.76915</v>
      </c>
      <c r="AB786">
        <v>1.6493</v>
      </c>
      <c r="AC786">
        <v>70</v>
      </c>
    </row>
    <row r="787" spans="1:29" x14ac:dyDescent="0.25">
      <c r="A787">
        <v>416013</v>
      </c>
      <c r="B787">
        <v>72</v>
      </c>
      <c r="C787">
        <v>2</v>
      </c>
      <c r="D787" t="s">
        <v>40</v>
      </c>
      <c r="E787" t="s">
        <v>41</v>
      </c>
      <c r="F787">
        <v>0</v>
      </c>
      <c r="G787" t="s">
        <v>87</v>
      </c>
      <c r="H787" t="s">
        <v>63</v>
      </c>
      <c r="I787" t="s">
        <v>70</v>
      </c>
      <c r="J787" t="s">
        <v>90</v>
      </c>
      <c r="K787" t="s">
        <v>63</v>
      </c>
      <c r="L787" t="s">
        <v>41</v>
      </c>
      <c r="M787" t="s">
        <v>40</v>
      </c>
      <c r="N787">
        <v>5.22</v>
      </c>
      <c r="O787">
        <v>6.2</v>
      </c>
      <c r="P787">
        <v>0</v>
      </c>
      <c r="Q787">
        <v>63</v>
      </c>
      <c r="R787">
        <v>232</v>
      </c>
      <c r="S787">
        <v>0.59599999999999898</v>
      </c>
      <c r="T787">
        <v>0.59599999999999898</v>
      </c>
      <c r="U787">
        <v>48</v>
      </c>
      <c r="V787">
        <v>60.5</v>
      </c>
      <c r="W787">
        <v>85.5</v>
      </c>
      <c r="X787">
        <v>85.5</v>
      </c>
      <c r="Y787">
        <v>1.3905000000000001</v>
      </c>
      <c r="Z787">
        <v>1.4064999999999901</v>
      </c>
      <c r="AA787">
        <v>0.73679999999999901</v>
      </c>
      <c r="AB787">
        <v>0.92405000000000004</v>
      </c>
      <c r="AC787">
        <v>0</v>
      </c>
    </row>
    <row r="788" spans="1:29" x14ac:dyDescent="0.25">
      <c r="A788">
        <v>416041</v>
      </c>
      <c r="B788">
        <v>59</v>
      </c>
      <c r="C788">
        <v>2</v>
      </c>
      <c r="D788" t="s">
        <v>40</v>
      </c>
      <c r="E788" t="s">
        <v>40</v>
      </c>
      <c r="F788">
        <v>0</v>
      </c>
      <c r="G788" t="s">
        <v>133</v>
      </c>
      <c r="H788" t="s">
        <v>165</v>
      </c>
      <c r="I788" t="s">
        <v>55</v>
      </c>
      <c r="J788" t="s">
        <v>79</v>
      </c>
      <c r="K788" t="s">
        <v>55</v>
      </c>
      <c r="L788" t="s">
        <v>41</v>
      </c>
      <c r="M788" t="s">
        <v>41</v>
      </c>
      <c r="N788">
        <v>5.93</v>
      </c>
      <c r="O788">
        <v>4.8</v>
      </c>
      <c r="P788" t="e">
        <v>#N/A</v>
      </c>
      <c r="Q788">
        <v>55</v>
      </c>
      <c r="R788">
        <v>255</v>
      </c>
      <c r="S788">
        <v>0.76449999999999996</v>
      </c>
      <c r="T788">
        <v>0.76449999999999996</v>
      </c>
      <c r="U788">
        <v>52</v>
      </c>
      <c r="V788">
        <v>59.5</v>
      </c>
      <c r="W788">
        <v>72.5</v>
      </c>
      <c r="X788">
        <v>84</v>
      </c>
      <c r="Y788">
        <v>1.4804999999999999</v>
      </c>
      <c r="Z788">
        <v>1.5409999999999999</v>
      </c>
      <c r="AA788">
        <v>1.1960999999999999</v>
      </c>
      <c r="AB788">
        <v>1.3119499999999999</v>
      </c>
      <c r="AC788">
        <v>0</v>
      </c>
    </row>
    <row r="789" spans="1:29" x14ac:dyDescent="0.25">
      <c r="A789">
        <v>153977</v>
      </c>
      <c r="B789">
        <v>69</v>
      </c>
      <c r="C789">
        <v>2</v>
      </c>
      <c r="D789" t="s">
        <v>40</v>
      </c>
      <c r="E789" t="s">
        <v>40</v>
      </c>
      <c r="F789">
        <v>0</v>
      </c>
      <c r="G789" t="s">
        <v>107</v>
      </c>
      <c r="H789" t="s">
        <v>101</v>
      </c>
      <c r="I789" t="s">
        <v>70</v>
      </c>
      <c r="J789" t="s">
        <v>79</v>
      </c>
      <c r="K789" t="s">
        <v>43</v>
      </c>
      <c r="L789" t="s">
        <v>40</v>
      </c>
      <c r="M789" t="s">
        <v>41</v>
      </c>
      <c r="N789">
        <v>5.44</v>
      </c>
      <c r="O789">
        <v>4.8</v>
      </c>
      <c r="P789" t="e">
        <v>#N/A</v>
      </c>
      <c r="Q789">
        <v>53</v>
      </c>
      <c r="R789">
        <v>306</v>
      </c>
      <c r="S789">
        <v>0.61199999999999999</v>
      </c>
      <c r="T789">
        <v>0.61199999999999999</v>
      </c>
      <c r="U789">
        <v>50.5</v>
      </c>
      <c r="V789">
        <v>50.5</v>
      </c>
      <c r="W789">
        <v>82.5</v>
      </c>
      <c r="X789">
        <v>47.5</v>
      </c>
      <c r="Y789">
        <v>1.49</v>
      </c>
      <c r="Z789">
        <v>1.532</v>
      </c>
      <c r="AA789">
        <v>0.87875000000000003</v>
      </c>
      <c r="AB789">
        <v>1.04915</v>
      </c>
      <c r="AC789">
        <v>0</v>
      </c>
    </row>
    <row r="790" spans="1:29" x14ac:dyDescent="0.25">
      <c r="A790">
        <v>364731</v>
      </c>
      <c r="B790">
        <v>58</v>
      </c>
      <c r="C790">
        <v>1</v>
      </c>
      <c r="D790" t="s">
        <v>41</v>
      </c>
      <c r="E790" t="s">
        <v>41</v>
      </c>
      <c r="F790">
        <v>0</v>
      </c>
      <c r="G790" t="s">
        <v>91</v>
      </c>
      <c r="H790" t="s">
        <v>84</v>
      </c>
      <c r="I790" t="s">
        <v>77</v>
      </c>
      <c r="J790" t="s">
        <v>123</v>
      </c>
      <c r="K790" t="s">
        <v>49</v>
      </c>
      <c r="L790" t="s">
        <v>41</v>
      </c>
      <c r="M790" t="s">
        <v>41</v>
      </c>
      <c r="N790">
        <v>5.15</v>
      </c>
      <c r="O790">
        <v>7.3</v>
      </c>
      <c r="P790">
        <v>66</v>
      </c>
      <c r="Q790">
        <v>56</v>
      </c>
      <c r="R790">
        <v>526</v>
      </c>
      <c r="S790">
        <v>0.83050000000000002</v>
      </c>
      <c r="T790">
        <v>0.83050000000000002</v>
      </c>
      <c r="U790">
        <v>57.5</v>
      </c>
      <c r="V790">
        <v>52.5</v>
      </c>
      <c r="W790">
        <v>71</v>
      </c>
      <c r="X790">
        <v>74</v>
      </c>
      <c r="Y790">
        <v>1.5699999999999901</v>
      </c>
      <c r="Z790">
        <v>1.6</v>
      </c>
      <c r="AA790">
        <v>0.95130000000000003</v>
      </c>
      <c r="AB790">
        <v>1.2250999999999901</v>
      </c>
      <c r="AC790">
        <v>66</v>
      </c>
    </row>
    <row r="791" spans="1:29" x14ac:dyDescent="0.25">
      <c r="A791">
        <v>368623</v>
      </c>
      <c r="B791">
        <v>40</v>
      </c>
      <c r="C791">
        <v>2</v>
      </c>
      <c r="D791" t="s">
        <v>40</v>
      </c>
      <c r="E791" t="s">
        <v>40</v>
      </c>
      <c r="F791">
        <v>0</v>
      </c>
      <c r="G791" t="s">
        <v>119</v>
      </c>
      <c r="H791" t="s">
        <v>101</v>
      </c>
      <c r="I791" t="s">
        <v>85</v>
      </c>
      <c r="J791" t="s">
        <v>118</v>
      </c>
      <c r="K791" t="s">
        <v>44</v>
      </c>
      <c r="L791" t="s">
        <v>41</v>
      </c>
      <c r="M791" t="s">
        <v>41</v>
      </c>
      <c r="N791">
        <v>4.0999999999999996</v>
      </c>
      <c r="O791">
        <v>5.3</v>
      </c>
      <c r="P791" t="e">
        <v>#N/A</v>
      </c>
      <c r="Q791">
        <v>59</v>
      </c>
      <c r="R791">
        <v>410</v>
      </c>
      <c r="S791" t="e">
        <v>#N/A</v>
      </c>
      <c r="T791" t="e">
        <v>#N/A</v>
      </c>
      <c r="U791" t="e">
        <v>#N/A</v>
      </c>
      <c r="V791" t="e">
        <v>#N/A</v>
      </c>
      <c r="W791" t="e">
        <v>#N/A</v>
      </c>
      <c r="X791" t="e">
        <v>#N/A</v>
      </c>
      <c r="Y791" t="e">
        <v>#N/A</v>
      </c>
      <c r="Z791" t="e">
        <v>#N/A</v>
      </c>
      <c r="AA791" t="e">
        <v>#N/A</v>
      </c>
      <c r="AB791" t="e">
        <v>#N/A</v>
      </c>
      <c r="AC791" t="e">
        <v>#N/A</v>
      </c>
    </row>
    <row r="792" spans="1:29" x14ac:dyDescent="0.25">
      <c r="A792">
        <v>282828</v>
      </c>
      <c r="B792">
        <v>58</v>
      </c>
      <c r="C792">
        <v>1</v>
      </c>
      <c r="D792" t="s">
        <v>41</v>
      </c>
      <c r="E792" t="s">
        <v>40</v>
      </c>
      <c r="F792">
        <v>0</v>
      </c>
      <c r="G792" t="e">
        <v>#N/A</v>
      </c>
      <c r="H792" t="e">
        <v>#N/A</v>
      </c>
      <c r="I792" t="e">
        <v>#N/A</v>
      </c>
      <c r="J792" t="e">
        <v>#N/A</v>
      </c>
      <c r="K792" t="e">
        <v>#N/A</v>
      </c>
      <c r="L792" t="s">
        <v>40</v>
      </c>
      <c r="M792" t="s">
        <v>41</v>
      </c>
      <c r="N792">
        <v>3.77</v>
      </c>
      <c r="O792">
        <v>5.8</v>
      </c>
      <c r="P792">
        <v>42</v>
      </c>
      <c r="Q792">
        <v>66</v>
      </c>
      <c r="R792">
        <v>351</v>
      </c>
      <c r="S792">
        <v>0.70499999999999996</v>
      </c>
      <c r="T792">
        <v>0.70499999999999996</v>
      </c>
      <c r="U792">
        <v>69</v>
      </c>
      <c r="V792">
        <v>61</v>
      </c>
      <c r="W792">
        <v>98</v>
      </c>
      <c r="X792">
        <v>105</v>
      </c>
      <c r="Y792">
        <v>1.40699999999999</v>
      </c>
      <c r="Z792">
        <v>1.518</v>
      </c>
      <c r="AA792">
        <v>0.7913</v>
      </c>
      <c r="AB792">
        <v>1.1803999999999999</v>
      </c>
      <c r="AC792">
        <v>42</v>
      </c>
    </row>
    <row r="793" spans="1:29" x14ac:dyDescent="0.25">
      <c r="A793">
        <v>394203</v>
      </c>
      <c r="B793">
        <v>56</v>
      </c>
      <c r="C793">
        <v>1</v>
      </c>
      <c r="D793" t="s">
        <v>41</v>
      </c>
      <c r="E793" t="s">
        <v>41</v>
      </c>
      <c r="F793">
        <v>0</v>
      </c>
      <c r="G793" t="s">
        <v>88</v>
      </c>
      <c r="H793" t="s">
        <v>72</v>
      </c>
      <c r="I793" t="s">
        <v>85</v>
      </c>
      <c r="J793" t="s">
        <v>75</v>
      </c>
      <c r="K793" t="s">
        <v>54</v>
      </c>
      <c r="L793" t="s">
        <v>41</v>
      </c>
      <c r="M793" t="s">
        <v>40</v>
      </c>
      <c r="N793">
        <v>2.93</v>
      </c>
      <c r="O793">
        <v>4.7</v>
      </c>
      <c r="P793">
        <v>42</v>
      </c>
      <c r="Q793">
        <v>91</v>
      </c>
      <c r="R793">
        <v>430</v>
      </c>
      <c r="S793">
        <v>0.71399999999999997</v>
      </c>
      <c r="T793">
        <v>0.71399999999999997</v>
      </c>
      <c r="U793">
        <v>70.5</v>
      </c>
      <c r="V793">
        <v>69.5</v>
      </c>
      <c r="W793">
        <v>99.5</v>
      </c>
      <c r="X793">
        <v>100.5</v>
      </c>
      <c r="Y793">
        <v>1.52249999999999</v>
      </c>
      <c r="Z793">
        <v>1.6059999999999901</v>
      </c>
      <c r="AA793">
        <v>0.87129999999999996</v>
      </c>
      <c r="AB793">
        <v>0.97940000000000005</v>
      </c>
      <c r="AC793">
        <v>42</v>
      </c>
    </row>
    <row r="794" spans="1:29" x14ac:dyDescent="0.25">
      <c r="A794">
        <v>205706</v>
      </c>
      <c r="B794">
        <v>64</v>
      </c>
      <c r="C794">
        <v>1</v>
      </c>
      <c r="D794" t="s">
        <v>40</v>
      </c>
      <c r="E794" t="s">
        <v>40</v>
      </c>
      <c r="F794">
        <v>0</v>
      </c>
      <c r="G794" t="s">
        <v>153</v>
      </c>
      <c r="H794" t="s">
        <v>67</v>
      </c>
      <c r="I794" t="s">
        <v>55</v>
      </c>
      <c r="J794" t="s">
        <v>78</v>
      </c>
      <c r="K794" t="s">
        <v>54</v>
      </c>
      <c r="L794" t="s">
        <v>41</v>
      </c>
      <c r="M794" t="s">
        <v>41</v>
      </c>
      <c r="N794">
        <v>3.9</v>
      </c>
      <c r="O794">
        <v>6.7</v>
      </c>
      <c r="P794">
        <v>48</v>
      </c>
      <c r="Q794" t="e">
        <v>#N/A</v>
      </c>
      <c r="R794" t="e">
        <v>#N/A</v>
      </c>
      <c r="S794">
        <v>0.64749999999999996</v>
      </c>
      <c r="T794">
        <v>0.64749999999999996</v>
      </c>
      <c r="U794">
        <v>62.5</v>
      </c>
      <c r="V794">
        <v>84</v>
      </c>
      <c r="W794">
        <v>96.5</v>
      </c>
      <c r="X794">
        <v>93</v>
      </c>
      <c r="Y794">
        <v>1.33249999999999</v>
      </c>
      <c r="Z794">
        <v>1.4864999999999999</v>
      </c>
      <c r="AA794">
        <v>0.54925000000000002</v>
      </c>
      <c r="AB794">
        <v>1.50065</v>
      </c>
      <c r="AC794">
        <v>48</v>
      </c>
    </row>
    <row r="795" spans="1:29" x14ac:dyDescent="0.25">
      <c r="A795">
        <v>257537</v>
      </c>
      <c r="B795">
        <v>75</v>
      </c>
      <c r="C795">
        <v>2</v>
      </c>
      <c r="D795" t="s">
        <v>40</v>
      </c>
      <c r="E795" t="s">
        <v>40</v>
      </c>
      <c r="F795">
        <v>0</v>
      </c>
      <c r="G795" t="s">
        <v>87</v>
      </c>
      <c r="H795" t="s">
        <v>48</v>
      </c>
      <c r="I795" t="s">
        <v>117</v>
      </c>
      <c r="J795" t="s">
        <v>160</v>
      </c>
      <c r="K795" t="s">
        <v>95</v>
      </c>
      <c r="L795" t="s">
        <v>41</v>
      </c>
      <c r="M795" t="s">
        <v>40</v>
      </c>
      <c r="N795">
        <v>3.63</v>
      </c>
      <c r="O795">
        <v>4.9000000000000004</v>
      </c>
      <c r="P795">
        <v>10</v>
      </c>
      <c r="Q795">
        <v>49</v>
      </c>
      <c r="R795">
        <v>256</v>
      </c>
      <c r="S795">
        <v>0.88100000000000001</v>
      </c>
      <c r="T795">
        <v>0.88100000000000001</v>
      </c>
      <c r="U795">
        <v>64</v>
      </c>
      <c r="V795">
        <v>55.5</v>
      </c>
      <c r="W795">
        <v>73.5</v>
      </c>
      <c r="X795">
        <v>71.5</v>
      </c>
      <c r="Y795">
        <v>1.3380000000000001</v>
      </c>
      <c r="Z795">
        <v>1.4384999999999999</v>
      </c>
      <c r="AA795">
        <v>0.78390000000000004</v>
      </c>
      <c r="AB795">
        <v>1.2433000000000001</v>
      </c>
      <c r="AC795">
        <v>10</v>
      </c>
    </row>
    <row r="796" spans="1:29" x14ac:dyDescent="0.25">
      <c r="A796">
        <v>415193</v>
      </c>
      <c r="B796">
        <v>61</v>
      </c>
      <c r="C796">
        <v>2</v>
      </c>
      <c r="D796" t="s">
        <v>41</v>
      </c>
      <c r="E796" t="s">
        <v>40</v>
      </c>
      <c r="F796">
        <v>0</v>
      </c>
      <c r="G796" t="s">
        <v>119</v>
      </c>
      <c r="H796" t="e">
        <v>#N/A</v>
      </c>
      <c r="I796" t="s">
        <v>60</v>
      </c>
      <c r="J796" t="s">
        <v>115</v>
      </c>
      <c r="K796" t="s">
        <v>63</v>
      </c>
      <c r="L796" t="s">
        <v>41</v>
      </c>
      <c r="M796" t="s">
        <v>41</v>
      </c>
      <c r="N796">
        <v>3.96</v>
      </c>
      <c r="O796">
        <v>6.2</v>
      </c>
      <c r="P796">
        <v>56</v>
      </c>
      <c r="Q796">
        <v>112</v>
      </c>
      <c r="R796">
        <v>350</v>
      </c>
      <c r="S796">
        <v>0.51800000000000002</v>
      </c>
      <c r="T796">
        <v>0.51800000000000002</v>
      </c>
      <c r="U796">
        <v>54</v>
      </c>
      <c r="V796">
        <v>54</v>
      </c>
      <c r="W796">
        <v>104</v>
      </c>
      <c r="X796">
        <v>92</v>
      </c>
      <c r="Y796">
        <v>1.4590000000000001</v>
      </c>
      <c r="Z796">
        <v>1.5109999999999999</v>
      </c>
      <c r="AA796">
        <v>0.80279999999999996</v>
      </c>
      <c r="AB796">
        <v>1.0661</v>
      </c>
      <c r="AC796">
        <v>56</v>
      </c>
    </row>
    <row r="797" spans="1:29" x14ac:dyDescent="0.25">
      <c r="A797">
        <v>328715</v>
      </c>
      <c r="B797">
        <v>71</v>
      </c>
      <c r="C797">
        <v>2</v>
      </c>
      <c r="D797" t="s">
        <v>40</v>
      </c>
      <c r="E797" t="s">
        <v>40</v>
      </c>
      <c r="F797">
        <v>0</v>
      </c>
      <c r="G797" t="s">
        <v>131</v>
      </c>
      <c r="H797" t="s">
        <v>80</v>
      </c>
      <c r="I797" t="s">
        <v>114</v>
      </c>
      <c r="J797" t="s">
        <v>91</v>
      </c>
      <c r="K797" t="s">
        <v>112</v>
      </c>
      <c r="L797" t="s">
        <v>41</v>
      </c>
      <c r="M797" t="s">
        <v>41</v>
      </c>
      <c r="N797">
        <v>4.55</v>
      </c>
      <c r="O797">
        <v>8.5</v>
      </c>
      <c r="P797">
        <v>10</v>
      </c>
      <c r="Q797">
        <v>56</v>
      </c>
      <c r="R797">
        <v>441</v>
      </c>
      <c r="S797">
        <v>0.55699999999999905</v>
      </c>
      <c r="T797">
        <v>0.55699999999999905</v>
      </c>
      <c r="U797">
        <v>52.5</v>
      </c>
      <c r="V797">
        <v>68.5</v>
      </c>
      <c r="W797">
        <v>94.5</v>
      </c>
      <c r="X797">
        <v>96</v>
      </c>
      <c r="Y797">
        <v>1.4484999999999999</v>
      </c>
      <c r="Z797">
        <v>1.577</v>
      </c>
      <c r="AA797">
        <v>1.1022000000000001</v>
      </c>
      <c r="AB797">
        <v>2.1288999999999998</v>
      </c>
      <c r="AC797">
        <v>10</v>
      </c>
    </row>
    <row r="798" spans="1:29" x14ac:dyDescent="0.25">
      <c r="A798">
        <v>28090</v>
      </c>
      <c r="B798">
        <v>53</v>
      </c>
      <c r="C798">
        <v>2</v>
      </c>
      <c r="D798" t="s">
        <v>40</v>
      </c>
      <c r="E798" t="s">
        <v>40</v>
      </c>
      <c r="F798">
        <v>0</v>
      </c>
      <c r="G798" t="s">
        <v>87</v>
      </c>
      <c r="H798" t="s">
        <v>74</v>
      </c>
      <c r="I798" t="s">
        <v>72</v>
      </c>
      <c r="J798" t="s">
        <v>132</v>
      </c>
      <c r="K798" t="s">
        <v>70</v>
      </c>
      <c r="L798" t="s">
        <v>40</v>
      </c>
      <c r="M798" t="s">
        <v>40</v>
      </c>
      <c r="N798">
        <v>4.92</v>
      </c>
      <c r="O798">
        <v>5</v>
      </c>
      <c r="P798">
        <v>0</v>
      </c>
      <c r="Q798">
        <v>55</v>
      </c>
      <c r="R798">
        <v>290</v>
      </c>
      <c r="S798">
        <v>0.72950000000000004</v>
      </c>
      <c r="T798">
        <v>0.72950000000000004</v>
      </c>
      <c r="U798">
        <v>57.5</v>
      </c>
      <c r="V798">
        <v>65</v>
      </c>
      <c r="W798">
        <v>79.5</v>
      </c>
      <c r="X798">
        <v>98.5</v>
      </c>
      <c r="Y798">
        <v>1.5514999999999901</v>
      </c>
      <c r="Z798">
        <v>1.5834999999999999</v>
      </c>
      <c r="AA798">
        <v>0.82684999999999997</v>
      </c>
      <c r="AB798">
        <v>1.5615000000000001</v>
      </c>
      <c r="AC798">
        <v>0</v>
      </c>
    </row>
    <row r="799" spans="1:29" x14ac:dyDescent="0.25">
      <c r="A799">
        <v>76933</v>
      </c>
      <c r="B799">
        <v>79</v>
      </c>
      <c r="C799">
        <v>2</v>
      </c>
      <c r="D799" t="s">
        <v>40</v>
      </c>
      <c r="E799" t="s">
        <v>41</v>
      </c>
      <c r="F799">
        <v>0</v>
      </c>
      <c r="G799" t="s">
        <v>133</v>
      </c>
      <c r="H799" t="s">
        <v>183</v>
      </c>
      <c r="I799" t="s">
        <v>85</v>
      </c>
      <c r="J799" t="s">
        <v>93</v>
      </c>
      <c r="K799" t="s">
        <v>49</v>
      </c>
      <c r="L799" t="s">
        <v>41</v>
      </c>
      <c r="M799" t="s">
        <v>40</v>
      </c>
      <c r="N799">
        <v>4.99</v>
      </c>
      <c r="O799">
        <v>5</v>
      </c>
      <c r="P799">
        <v>0</v>
      </c>
      <c r="Q799">
        <v>84</v>
      </c>
      <c r="R799">
        <v>273</v>
      </c>
      <c r="S799">
        <v>0.82299999999999995</v>
      </c>
      <c r="T799">
        <v>0.82299999999999995</v>
      </c>
      <c r="U799">
        <v>49.5</v>
      </c>
      <c r="V799">
        <v>40</v>
      </c>
      <c r="W799">
        <v>62.5</v>
      </c>
      <c r="X799">
        <v>69</v>
      </c>
      <c r="Y799">
        <v>1.1815</v>
      </c>
      <c r="Z799">
        <v>1.3260000000000001</v>
      </c>
      <c r="AA799">
        <v>0.66034999999999999</v>
      </c>
      <c r="AB799">
        <v>0.89385000000000003</v>
      </c>
      <c r="AC799">
        <v>0</v>
      </c>
    </row>
    <row r="800" spans="1:29" x14ac:dyDescent="0.25">
      <c r="A800">
        <v>333071</v>
      </c>
      <c r="B800">
        <v>79</v>
      </c>
      <c r="C800">
        <v>1</v>
      </c>
      <c r="D800" t="s">
        <v>41</v>
      </c>
      <c r="E800" t="s">
        <v>41</v>
      </c>
      <c r="F800">
        <v>0</v>
      </c>
      <c r="G800" t="e">
        <v>#N/A</v>
      </c>
      <c r="H800" t="e">
        <v>#N/A</v>
      </c>
      <c r="I800" t="e">
        <v>#N/A</v>
      </c>
      <c r="J800" t="e">
        <v>#N/A</v>
      </c>
      <c r="K800" t="e">
        <v>#N/A</v>
      </c>
      <c r="L800" t="s">
        <v>41</v>
      </c>
      <c r="M800" t="s">
        <v>40</v>
      </c>
      <c r="N800">
        <v>6.48</v>
      </c>
      <c r="O800">
        <v>5.8</v>
      </c>
      <c r="P800">
        <v>10</v>
      </c>
      <c r="Q800">
        <v>84</v>
      </c>
      <c r="R800">
        <v>405</v>
      </c>
      <c r="S800">
        <v>1.0085</v>
      </c>
      <c r="T800">
        <v>1.0085</v>
      </c>
      <c r="U800">
        <v>65</v>
      </c>
      <c r="V800">
        <v>83</v>
      </c>
      <c r="W800">
        <v>64.5</v>
      </c>
      <c r="X800">
        <v>68</v>
      </c>
      <c r="Y800">
        <v>1.2869999999999999</v>
      </c>
      <c r="Z800">
        <v>1.3039999999999901</v>
      </c>
      <c r="AA800">
        <v>0.74514999999999898</v>
      </c>
      <c r="AB800">
        <v>0.90259999999999996</v>
      </c>
      <c r="AC800">
        <v>10</v>
      </c>
    </row>
    <row r="801" spans="1:29" x14ac:dyDescent="0.25">
      <c r="A801">
        <v>98936</v>
      </c>
      <c r="B801">
        <v>63</v>
      </c>
      <c r="C801">
        <v>1</v>
      </c>
      <c r="D801" t="s">
        <v>41</v>
      </c>
      <c r="E801" t="s">
        <v>41</v>
      </c>
      <c r="F801">
        <v>0</v>
      </c>
      <c r="G801" t="s">
        <v>53</v>
      </c>
      <c r="H801" t="s">
        <v>173</v>
      </c>
      <c r="I801" t="s">
        <v>83</v>
      </c>
      <c r="J801" t="s">
        <v>59</v>
      </c>
      <c r="K801" t="s">
        <v>108</v>
      </c>
      <c r="L801" t="s">
        <v>41</v>
      </c>
      <c r="M801" t="s">
        <v>40</v>
      </c>
      <c r="N801">
        <v>2.98</v>
      </c>
      <c r="O801">
        <v>5.7</v>
      </c>
      <c r="P801">
        <v>26</v>
      </c>
      <c r="Q801">
        <v>90</v>
      </c>
      <c r="R801">
        <v>405</v>
      </c>
      <c r="S801">
        <v>0.53849999999999998</v>
      </c>
      <c r="T801">
        <v>0.53849999999999998</v>
      </c>
      <c r="U801">
        <v>63</v>
      </c>
      <c r="V801">
        <v>60.5</v>
      </c>
      <c r="W801">
        <v>118</v>
      </c>
      <c r="X801">
        <v>113.5</v>
      </c>
      <c r="Y801">
        <v>1.502</v>
      </c>
      <c r="Z801">
        <v>1.5720000000000001</v>
      </c>
      <c r="AA801">
        <v>0.82150000000000001</v>
      </c>
      <c r="AB801">
        <v>1.4954000000000001</v>
      </c>
      <c r="AC801">
        <v>26</v>
      </c>
    </row>
    <row r="802" spans="1:29" x14ac:dyDescent="0.25">
      <c r="A802">
        <v>117819</v>
      </c>
      <c r="B802">
        <v>65</v>
      </c>
      <c r="C802">
        <v>2</v>
      </c>
      <c r="D802" t="s">
        <v>40</v>
      </c>
      <c r="E802" t="s">
        <v>40</v>
      </c>
      <c r="F802">
        <v>0</v>
      </c>
      <c r="G802" t="s">
        <v>87</v>
      </c>
      <c r="H802" t="s">
        <v>51</v>
      </c>
      <c r="I802" t="s">
        <v>49</v>
      </c>
      <c r="J802" t="s">
        <v>64</v>
      </c>
      <c r="K802" t="s">
        <v>58</v>
      </c>
      <c r="L802" t="s">
        <v>41</v>
      </c>
      <c r="M802" t="s">
        <v>40</v>
      </c>
      <c r="N802">
        <v>3.48</v>
      </c>
      <c r="O802">
        <v>5.2</v>
      </c>
      <c r="P802">
        <v>36</v>
      </c>
      <c r="Q802">
        <v>50</v>
      </c>
      <c r="R802">
        <v>328</v>
      </c>
      <c r="S802">
        <v>0.77549999999999997</v>
      </c>
      <c r="T802">
        <v>0.77549999999999997</v>
      </c>
      <c r="U802">
        <v>67</v>
      </c>
      <c r="V802">
        <v>66</v>
      </c>
      <c r="W802">
        <v>88</v>
      </c>
      <c r="X802">
        <v>99</v>
      </c>
      <c r="Y802">
        <v>1.43349999999999</v>
      </c>
      <c r="Z802">
        <v>1.466</v>
      </c>
      <c r="AA802">
        <v>0.79295000000000004</v>
      </c>
      <c r="AB802">
        <v>1.1130499999999901</v>
      </c>
      <c r="AC802">
        <v>36</v>
      </c>
    </row>
    <row r="803" spans="1:29" x14ac:dyDescent="0.25">
      <c r="A803">
        <v>357351</v>
      </c>
      <c r="B803">
        <v>48</v>
      </c>
      <c r="C803">
        <v>1</v>
      </c>
      <c r="D803" t="s">
        <v>40</v>
      </c>
      <c r="E803" t="s">
        <v>41</v>
      </c>
      <c r="F803">
        <v>0</v>
      </c>
      <c r="G803" t="s">
        <v>88</v>
      </c>
      <c r="H803" t="s">
        <v>92</v>
      </c>
      <c r="I803" t="s">
        <v>108</v>
      </c>
      <c r="J803" t="s">
        <v>125</v>
      </c>
      <c r="K803" t="s">
        <v>72</v>
      </c>
      <c r="L803" t="s">
        <v>41</v>
      </c>
      <c r="M803" t="s">
        <v>40</v>
      </c>
      <c r="N803">
        <v>3.15</v>
      </c>
      <c r="O803">
        <v>5.7</v>
      </c>
      <c r="P803">
        <v>16</v>
      </c>
      <c r="Q803">
        <v>95</v>
      </c>
      <c r="R803">
        <v>365</v>
      </c>
      <c r="S803">
        <v>0.97449999999999903</v>
      </c>
      <c r="T803">
        <v>0.97449999999999903</v>
      </c>
      <c r="U803">
        <v>57</v>
      </c>
      <c r="V803">
        <v>54.5</v>
      </c>
      <c r="W803">
        <v>59</v>
      </c>
      <c r="X803">
        <v>71</v>
      </c>
      <c r="Y803">
        <v>1.6325000000000001</v>
      </c>
      <c r="Z803">
        <v>1.6775</v>
      </c>
      <c r="AA803">
        <v>2.9599000000000002</v>
      </c>
      <c r="AB803">
        <v>1.5627</v>
      </c>
      <c r="AC803">
        <v>16</v>
      </c>
    </row>
    <row r="804" spans="1:29" x14ac:dyDescent="0.25">
      <c r="A804">
        <v>415929</v>
      </c>
      <c r="B804">
        <v>59</v>
      </c>
      <c r="C804">
        <v>2</v>
      </c>
      <c r="D804" t="s">
        <v>40</v>
      </c>
      <c r="E804" t="s">
        <v>40</v>
      </c>
      <c r="F804">
        <v>0</v>
      </c>
      <c r="G804" t="s">
        <v>47</v>
      </c>
      <c r="H804" t="s">
        <v>76</v>
      </c>
      <c r="I804" t="s">
        <v>70</v>
      </c>
      <c r="J804" t="s">
        <v>45</v>
      </c>
      <c r="K804" t="s">
        <v>55</v>
      </c>
      <c r="L804" t="s">
        <v>41</v>
      </c>
      <c r="M804" t="s">
        <v>41</v>
      </c>
      <c r="N804">
        <v>3.48</v>
      </c>
      <c r="O804">
        <v>6.4</v>
      </c>
      <c r="P804">
        <v>6</v>
      </c>
      <c r="Q804">
        <v>40</v>
      </c>
      <c r="R804">
        <v>440</v>
      </c>
      <c r="S804">
        <v>0.89500000000000002</v>
      </c>
      <c r="T804">
        <v>0.89500000000000002</v>
      </c>
      <c r="U804">
        <v>69</v>
      </c>
      <c r="V804">
        <v>59</v>
      </c>
      <c r="W804">
        <v>77</v>
      </c>
      <c r="X804">
        <v>86.5</v>
      </c>
      <c r="Y804">
        <v>1.5269999999999999</v>
      </c>
      <c r="Z804">
        <v>1.5720000000000001</v>
      </c>
      <c r="AA804">
        <v>0.64454999999999896</v>
      </c>
      <c r="AB804">
        <v>1.3045</v>
      </c>
      <c r="AC804">
        <v>6</v>
      </c>
    </row>
    <row r="805" spans="1:29" x14ac:dyDescent="0.25">
      <c r="A805">
        <v>416082</v>
      </c>
      <c r="B805">
        <v>56</v>
      </c>
      <c r="C805">
        <v>1</v>
      </c>
      <c r="D805" t="s">
        <v>41</v>
      </c>
      <c r="E805" t="s">
        <v>41</v>
      </c>
      <c r="F805">
        <v>0</v>
      </c>
      <c r="G805" t="s">
        <v>107</v>
      </c>
      <c r="H805" t="s">
        <v>63</v>
      </c>
      <c r="I805" t="s">
        <v>51</v>
      </c>
      <c r="J805" t="s">
        <v>151</v>
      </c>
      <c r="K805" t="s">
        <v>117</v>
      </c>
      <c r="L805" t="s">
        <v>41</v>
      </c>
      <c r="M805" t="s">
        <v>40</v>
      </c>
      <c r="N805">
        <v>3.66</v>
      </c>
      <c r="O805">
        <v>5.3</v>
      </c>
      <c r="P805">
        <v>0</v>
      </c>
      <c r="Q805">
        <v>82</v>
      </c>
      <c r="R805">
        <v>388</v>
      </c>
      <c r="S805">
        <v>0.79599999999999904</v>
      </c>
      <c r="T805">
        <v>0.79599999999999904</v>
      </c>
      <c r="U805">
        <v>56</v>
      </c>
      <c r="V805">
        <v>56.5</v>
      </c>
      <c r="W805">
        <v>73.5</v>
      </c>
      <c r="X805">
        <v>74.5</v>
      </c>
      <c r="Y805">
        <v>1.5925</v>
      </c>
      <c r="Z805">
        <v>1.623</v>
      </c>
      <c r="AA805">
        <v>0.94489999999999996</v>
      </c>
      <c r="AB805">
        <v>1.3393999999999999</v>
      </c>
      <c r="AC805">
        <v>0</v>
      </c>
    </row>
    <row r="806" spans="1:29" x14ac:dyDescent="0.25">
      <c r="A806">
        <v>368515</v>
      </c>
      <c r="B806">
        <v>57</v>
      </c>
      <c r="C806">
        <v>2</v>
      </c>
      <c r="D806" t="s">
        <v>40</v>
      </c>
      <c r="E806" t="s">
        <v>41</v>
      </c>
      <c r="F806">
        <v>0</v>
      </c>
      <c r="G806" t="s">
        <v>133</v>
      </c>
      <c r="H806" t="s">
        <v>101</v>
      </c>
      <c r="I806" t="s">
        <v>95</v>
      </c>
      <c r="J806" t="s">
        <v>149</v>
      </c>
      <c r="K806" t="s">
        <v>60</v>
      </c>
      <c r="L806" t="s">
        <v>41</v>
      </c>
      <c r="M806" t="s">
        <v>40</v>
      </c>
      <c r="N806">
        <v>5.49</v>
      </c>
      <c r="O806">
        <v>5.2</v>
      </c>
      <c r="P806">
        <v>6</v>
      </c>
      <c r="Q806">
        <v>48</v>
      </c>
      <c r="R806">
        <v>314</v>
      </c>
      <c r="S806">
        <v>0.63949999999999996</v>
      </c>
      <c r="T806">
        <v>0.63949999999999996</v>
      </c>
      <c r="U806">
        <v>71.5</v>
      </c>
      <c r="V806">
        <v>70</v>
      </c>
      <c r="W806">
        <v>111.5</v>
      </c>
      <c r="X806">
        <v>104</v>
      </c>
      <c r="Y806">
        <v>1.5820000000000001</v>
      </c>
      <c r="Z806">
        <v>1.6124999999999901</v>
      </c>
      <c r="AA806">
        <v>0.90044999999999997</v>
      </c>
      <c r="AB806">
        <v>1.03925</v>
      </c>
      <c r="AC806">
        <v>6</v>
      </c>
    </row>
    <row r="807" spans="1:29" x14ac:dyDescent="0.25">
      <c r="A807">
        <v>415966</v>
      </c>
      <c r="B807">
        <v>76</v>
      </c>
      <c r="C807">
        <v>2</v>
      </c>
      <c r="D807" t="s">
        <v>40</v>
      </c>
      <c r="E807" t="s">
        <v>40</v>
      </c>
      <c r="F807">
        <v>0</v>
      </c>
      <c r="G807" t="e">
        <v>#N/A</v>
      </c>
      <c r="H807" t="e">
        <v>#N/A</v>
      </c>
      <c r="I807" t="e">
        <v>#N/A</v>
      </c>
      <c r="J807" t="e">
        <v>#N/A</v>
      </c>
      <c r="K807" t="e">
        <v>#N/A</v>
      </c>
      <c r="L807" t="s">
        <v>41</v>
      </c>
      <c r="M807" t="s">
        <v>40</v>
      </c>
      <c r="N807">
        <v>5.28</v>
      </c>
      <c r="O807">
        <v>6.6</v>
      </c>
      <c r="P807">
        <v>10</v>
      </c>
      <c r="Q807">
        <v>58</v>
      </c>
      <c r="R807">
        <v>186</v>
      </c>
      <c r="S807">
        <v>0.69599999999999995</v>
      </c>
      <c r="T807">
        <v>0.69599999999999995</v>
      </c>
      <c r="U807">
        <v>46</v>
      </c>
      <c r="V807">
        <v>0</v>
      </c>
      <c r="W807">
        <v>66</v>
      </c>
      <c r="X807">
        <v>83</v>
      </c>
      <c r="Y807">
        <v>1.0195000000000001</v>
      </c>
      <c r="Z807">
        <v>1.2689999999999899</v>
      </c>
      <c r="AA807">
        <v>0.35170000000000001</v>
      </c>
      <c r="AB807">
        <v>0.78184999999999905</v>
      </c>
      <c r="AC807">
        <v>10</v>
      </c>
    </row>
    <row r="808" spans="1:29" x14ac:dyDescent="0.25">
      <c r="A808">
        <v>320476</v>
      </c>
      <c r="B808">
        <v>66</v>
      </c>
      <c r="C808">
        <v>1</v>
      </c>
      <c r="D808" t="s">
        <v>41</v>
      </c>
      <c r="E808" t="s">
        <v>41</v>
      </c>
      <c r="F808">
        <v>0</v>
      </c>
      <c r="G808" t="s">
        <v>107</v>
      </c>
      <c r="H808" t="s">
        <v>72</v>
      </c>
      <c r="I808" t="s">
        <v>51</v>
      </c>
      <c r="J808" t="s">
        <v>78</v>
      </c>
      <c r="K808" t="s">
        <v>43</v>
      </c>
      <c r="L808" t="s">
        <v>40</v>
      </c>
      <c r="M808" t="s">
        <v>40</v>
      </c>
      <c r="N808">
        <v>3.55</v>
      </c>
      <c r="O808">
        <v>4.3</v>
      </c>
      <c r="P808">
        <v>26</v>
      </c>
      <c r="Q808">
        <v>102</v>
      </c>
      <c r="R808">
        <v>355</v>
      </c>
      <c r="S808">
        <v>0.752999999999999</v>
      </c>
      <c r="T808">
        <v>0.752999999999999</v>
      </c>
      <c r="U808">
        <v>63</v>
      </c>
      <c r="V808">
        <v>64</v>
      </c>
      <c r="W808">
        <v>84</v>
      </c>
      <c r="X808">
        <v>87.5</v>
      </c>
      <c r="Y808">
        <v>1.5205</v>
      </c>
      <c r="Z808">
        <v>1.5914999999999899</v>
      </c>
      <c r="AA808">
        <v>0.89579999999999904</v>
      </c>
      <c r="AB808">
        <v>1.6691499999999999</v>
      </c>
      <c r="AC808">
        <v>26</v>
      </c>
    </row>
    <row r="809" spans="1:29" x14ac:dyDescent="0.25">
      <c r="A809">
        <v>415958</v>
      </c>
      <c r="B809">
        <v>53</v>
      </c>
      <c r="C809">
        <v>1</v>
      </c>
      <c r="D809" t="s">
        <v>41</v>
      </c>
      <c r="E809" t="s">
        <v>41</v>
      </c>
      <c r="F809">
        <v>0</v>
      </c>
      <c r="G809" t="s">
        <v>110</v>
      </c>
      <c r="H809" t="s">
        <v>122</v>
      </c>
      <c r="I809" t="s">
        <v>165</v>
      </c>
      <c r="J809" t="s">
        <v>97</v>
      </c>
      <c r="K809" t="s">
        <v>44</v>
      </c>
      <c r="L809" t="s">
        <v>41</v>
      </c>
      <c r="M809" t="s">
        <v>40</v>
      </c>
      <c r="N809">
        <v>5.69</v>
      </c>
      <c r="O809">
        <v>5.8</v>
      </c>
      <c r="P809">
        <v>2</v>
      </c>
      <c r="Q809">
        <v>63</v>
      </c>
      <c r="R809">
        <v>499</v>
      </c>
      <c r="S809">
        <v>0.53249999999999997</v>
      </c>
      <c r="T809">
        <v>0.53249999999999997</v>
      </c>
      <c r="U809">
        <v>60</v>
      </c>
      <c r="V809">
        <v>61.5</v>
      </c>
      <c r="W809">
        <v>114</v>
      </c>
      <c r="X809">
        <v>113.5</v>
      </c>
      <c r="Y809">
        <v>1.5979999999999901</v>
      </c>
      <c r="Z809">
        <v>1.6425000000000001</v>
      </c>
      <c r="AA809">
        <v>0.67910000000000004</v>
      </c>
      <c r="AB809">
        <v>1.3633999999999999</v>
      </c>
      <c r="AC809">
        <v>2</v>
      </c>
    </row>
    <row r="810" spans="1:29" x14ac:dyDescent="0.25">
      <c r="A810">
        <v>395156</v>
      </c>
      <c r="B810">
        <v>65</v>
      </c>
      <c r="C810">
        <v>1</v>
      </c>
      <c r="D810" t="s">
        <v>41</v>
      </c>
      <c r="E810" t="s">
        <v>41</v>
      </c>
      <c r="F810">
        <v>0</v>
      </c>
      <c r="G810" t="s">
        <v>124</v>
      </c>
      <c r="H810" t="s">
        <v>74</v>
      </c>
      <c r="I810" t="s">
        <v>70</v>
      </c>
      <c r="J810" t="s">
        <v>177</v>
      </c>
      <c r="K810" t="s">
        <v>76</v>
      </c>
      <c r="L810" t="s">
        <v>40</v>
      </c>
      <c r="M810" t="s">
        <v>40</v>
      </c>
      <c r="N810">
        <v>3.99</v>
      </c>
      <c r="O810">
        <v>5.4</v>
      </c>
      <c r="P810">
        <v>18</v>
      </c>
      <c r="Q810">
        <v>82</v>
      </c>
      <c r="R810">
        <v>356</v>
      </c>
      <c r="S810">
        <v>0.63899999999999901</v>
      </c>
      <c r="T810">
        <v>0.63899999999999901</v>
      </c>
      <c r="U810">
        <v>62.5</v>
      </c>
      <c r="V810">
        <v>57.5</v>
      </c>
      <c r="W810">
        <v>98.5</v>
      </c>
      <c r="X810">
        <v>109</v>
      </c>
      <c r="Y810">
        <v>1.4995000000000001</v>
      </c>
      <c r="Z810">
        <v>1.5814999999999999</v>
      </c>
      <c r="AA810">
        <v>1.1519999999999999</v>
      </c>
      <c r="AB810">
        <v>1.2012</v>
      </c>
      <c r="AC810">
        <v>18</v>
      </c>
    </row>
    <row r="811" spans="1:29" x14ac:dyDescent="0.25">
      <c r="A811">
        <v>394747</v>
      </c>
      <c r="B811">
        <v>48</v>
      </c>
      <c r="C811">
        <v>1</v>
      </c>
      <c r="D811" t="s">
        <v>40</v>
      </c>
      <c r="E811" t="s">
        <v>40</v>
      </c>
      <c r="F811">
        <v>0</v>
      </c>
      <c r="G811" t="s">
        <v>73</v>
      </c>
      <c r="H811" t="s">
        <v>70</v>
      </c>
      <c r="I811" t="s">
        <v>51</v>
      </c>
      <c r="J811" t="s">
        <v>106</v>
      </c>
      <c r="K811" t="s">
        <v>43</v>
      </c>
      <c r="L811" t="s">
        <v>41</v>
      </c>
      <c r="M811" t="s">
        <v>40</v>
      </c>
      <c r="N811">
        <v>3.5</v>
      </c>
      <c r="O811">
        <v>4.3</v>
      </c>
      <c r="P811">
        <v>14</v>
      </c>
      <c r="Q811">
        <v>62</v>
      </c>
      <c r="R811">
        <v>293</v>
      </c>
      <c r="S811">
        <v>0.64749999999999897</v>
      </c>
      <c r="T811">
        <v>0.64749999999999897</v>
      </c>
      <c r="U811">
        <v>67.5</v>
      </c>
      <c r="V811">
        <v>68</v>
      </c>
      <c r="W811">
        <v>104.5</v>
      </c>
      <c r="X811">
        <v>112.5</v>
      </c>
      <c r="Y811">
        <v>1.6339999999999999</v>
      </c>
      <c r="Z811">
        <v>1.60899999999999</v>
      </c>
      <c r="AA811">
        <v>1.5887500000000001</v>
      </c>
      <c r="AB811">
        <v>1.2083999999999999</v>
      </c>
      <c r="AC811">
        <v>14</v>
      </c>
    </row>
    <row r="812" spans="1:29" x14ac:dyDescent="0.25">
      <c r="A812">
        <v>14791</v>
      </c>
      <c r="B812">
        <v>65</v>
      </c>
      <c r="C812">
        <v>2</v>
      </c>
      <c r="D812" t="s">
        <v>40</v>
      </c>
      <c r="E812" t="s">
        <v>40</v>
      </c>
      <c r="F812">
        <v>0</v>
      </c>
      <c r="G812" t="s">
        <v>138</v>
      </c>
      <c r="H812" t="s">
        <v>127</v>
      </c>
      <c r="I812" t="s">
        <v>76</v>
      </c>
      <c r="J812" t="s">
        <v>90</v>
      </c>
      <c r="K812" t="s">
        <v>80</v>
      </c>
      <c r="L812" t="s">
        <v>40</v>
      </c>
      <c r="M812" t="s">
        <v>41</v>
      </c>
      <c r="N812">
        <v>5.7</v>
      </c>
      <c r="O812">
        <v>6.9</v>
      </c>
      <c r="P812">
        <v>0</v>
      </c>
      <c r="Q812">
        <v>71</v>
      </c>
      <c r="R812">
        <v>237</v>
      </c>
      <c r="S812">
        <v>0.90549999999999897</v>
      </c>
      <c r="T812">
        <v>0.90549999999999897</v>
      </c>
      <c r="U812">
        <v>68.5</v>
      </c>
      <c r="V812">
        <v>59.5</v>
      </c>
      <c r="W812">
        <v>78</v>
      </c>
      <c r="X812">
        <v>84</v>
      </c>
      <c r="Y812">
        <v>1.5625</v>
      </c>
      <c r="Z812">
        <v>1.597</v>
      </c>
      <c r="AA812">
        <v>0.91894999999999905</v>
      </c>
      <c r="AB812">
        <v>1.0744</v>
      </c>
      <c r="AC812">
        <v>0</v>
      </c>
    </row>
    <row r="813" spans="1:29" x14ac:dyDescent="0.25">
      <c r="A813">
        <v>324828</v>
      </c>
      <c r="B813">
        <v>78</v>
      </c>
      <c r="C813">
        <v>1</v>
      </c>
      <c r="D813" t="s">
        <v>40</v>
      </c>
      <c r="E813" t="s">
        <v>41</v>
      </c>
      <c r="F813">
        <v>0</v>
      </c>
      <c r="G813" t="s">
        <v>153</v>
      </c>
      <c r="H813" t="s">
        <v>46</v>
      </c>
      <c r="I813" t="s">
        <v>67</v>
      </c>
      <c r="J813" t="s">
        <v>125</v>
      </c>
      <c r="K813" t="s">
        <v>55</v>
      </c>
      <c r="L813" t="s">
        <v>41</v>
      </c>
      <c r="M813" t="s">
        <v>40</v>
      </c>
      <c r="N813">
        <v>3.52</v>
      </c>
      <c r="O813">
        <v>7.2</v>
      </c>
      <c r="P813">
        <v>0</v>
      </c>
      <c r="Q813">
        <v>114</v>
      </c>
      <c r="R813">
        <v>474</v>
      </c>
      <c r="S813">
        <v>0.81399999999999995</v>
      </c>
      <c r="T813">
        <v>0.81399999999999995</v>
      </c>
      <c r="U813">
        <v>78</v>
      </c>
      <c r="V813">
        <v>60</v>
      </c>
      <c r="W813">
        <v>97.5</v>
      </c>
      <c r="X813">
        <v>94</v>
      </c>
      <c r="Y813">
        <v>1.3460000000000001</v>
      </c>
      <c r="Z813">
        <v>1.4359999999999999</v>
      </c>
      <c r="AA813">
        <v>0.77334999999999998</v>
      </c>
      <c r="AB813">
        <v>1.75599999999999</v>
      </c>
      <c r="AC813">
        <v>0</v>
      </c>
    </row>
    <row r="814" spans="1:29" x14ac:dyDescent="0.25">
      <c r="A814">
        <v>306711</v>
      </c>
      <c r="B814">
        <v>61</v>
      </c>
      <c r="C814">
        <v>2</v>
      </c>
      <c r="D814" t="s">
        <v>40</v>
      </c>
      <c r="E814" t="s">
        <v>40</v>
      </c>
      <c r="F814">
        <v>0</v>
      </c>
      <c r="G814" t="s">
        <v>98</v>
      </c>
      <c r="H814" t="s">
        <v>72</v>
      </c>
      <c r="I814" t="s">
        <v>51</v>
      </c>
      <c r="J814" t="s">
        <v>177</v>
      </c>
      <c r="K814" t="s">
        <v>114</v>
      </c>
      <c r="L814" t="s">
        <v>41</v>
      </c>
      <c r="M814" t="s">
        <v>40</v>
      </c>
      <c r="N814">
        <v>4.16</v>
      </c>
      <c r="O814">
        <v>6.9</v>
      </c>
      <c r="P814">
        <v>14</v>
      </c>
      <c r="Q814">
        <v>55</v>
      </c>
      <c r="R814">
        <v>258</v>
      </c>
      <c r="S814">
        <v>0.69199999999999995</v>
      </c>
      <c r="T814">
        <v>0.69199999999999995</v>
      </c>
      <c r="U814">
        <v>55.5</v>
      </c>
      <c r="V814">
        <v>63.5</v>
      </c>
      <c r="W814">
        <v>81.5</v>
      </c>
      <c r="X814">
        <v>73</v>
      </c>
      <c r="Y814">
        <v>1.5894999999999999</v>
      </c>
      <c r="Z814">
        <v>1.60849999999999</v>
      </c>
      <c r="AA814">
        <v>1.2018499999999901</v>
      </c>
      <c r="AB814">
        <v>1.5024999999999999</v>
      </c>
      <c r="AC814">
        <v>14</v>
      </c>
    </row>
    <row r="815" spans="1:29" x14ac:dyDescent="0.25">
      <c r="A815">
        <v>416260</v>
      </c>
      <c r="B815">
        <v>71</v>
      </c>
      <c r="C815">
        <v>2</v>
      </c>
      <c r="D815" t="s">
        <v>40</v>
      </c>
      <c r="E815" t="s">
        <v>41</v>
      </c>
      <c r="F815">
        <v>0</v>
      </c>
      <c r="G815" t="s">
        <v>87</v>
      </c>
      <c r="H815" t="s">
        <v>72</v>
      </c>
      <c r="I815" t="s">
        <v>55</v>
      </c>
      <c r="J815" t="s">
        <v>125</v>
      </c>
      <c r="K815" t="s">
        <v>130</v>
      </c>
      <c r="L815" t="s">
        <v>41</v>
      </c>
      <c r="M815" t="s">
        <v>41</v>
      </c>
      <c r="N815">
        <v>6.01</v>
      </c>
      <c r="O815">
        <v>5.7</v>
      </c>
      <c r="P815">
        <v>0</v>
      </c>
      <c r="Q815">
        <v>40</v>
      </c>
      <c r="R815">
        <v>244</v>
      </c>
      <c r="S815">
        <v>0.68599999999999905</v>
      </c>
      <c r="T815">
        <v>0.68599999999999905</v>
      </c>
      <c r="U815">
        <v>43.5</v>
      </c>
      <c r="V815">
        <v>60</v>
      </c>
      <c r="W815">
        <v>63.5</v>
      </c>
      <c r="X815">
        <v>69</v>
      </c>
      <c r="Y815">
        <v>1.4824999999999999</v>
      </c>
      <c r="Z815">
        <v>1.4195</v>
      </c>
      <c r="AA815">
        <v>0.59789999999999999</v>
      </c>
      <c r="AB815">
        <v>0.98539999999999905</v>
      </c>
      <c r="AC815">
        <v>0</v>
      </c>
    </row>
    <row r="816" spans="1:29" x14ac:dyDescent="0.25">
      <c r="A816">
        <v>55105</v>
      </c>
      <c r="B816">
        <v>53</v>
      </c>
      <c r="C816">
        <v>2</v>
      </c>
      <c r="D816" t="s">
        <v>40</v>
      </c>
      <c r="E816" t="s">
        <v>41</v>
      </c>
      <c r="F816">
        <v>0</v>
      </c>
      <c r="G816" t="s">
        <v>53</v>
      </c>
      <c r="H816" t="s">
        <v>67</v>
      </c>
      <c r="I816" t="s">
        <v>85</v>
      </c>
      <c r="J816" t="s">
        <v>71</v>
      </c>
      <c r="K816" t="s">
        <v>44</v>
      </c>
      <c r="L816" t="s">
        <v>41</v>
      </c>
      <c r="M816" t="s">
        <v>40</v>
      </c>
      <c r="N816">
        <v>4.5199999999999996</v>
      </c>
      <c r="O816">
        <v>6.1</v>
      </c>
      <c r="P816">
        <v>0</v>
      </c>
      <c r="Q816">
        <v>58</v>
      </c>
      <c r="R816">
        <v>400</v>
      </c>
      <c r="S816">
        <v>0.62249999999999905</v>
      </c>
      <c r="T816">
        <v>0.62249999999999905</v>
      </c>
      <c r="U816">
        <v>66</v>
      </c>
      <c r="V816">
        <v>66</v>
      </c>
      <c r="W816">
        <v>106.5</v>
      </c>
      <c r="X816">
        <v>113</v>
      </c>
      <c r="Y816">
        <v>1.6345000000000001</v>
      </c>
      <c r="Z816">
        <v>1.6705000000000001</v>
      </c>
      <c r="AA816">
        <v>1.3728</v>
      </c>
      <c r="AB816">
        <v>1.45434999999999</v>
      </c>
      <c r="AC816">
        <v>0</v>
      </c>
    </row>
    <row r="817" spans="1:29" x14ac:dyDescent="0.25">
      <c r="A817">
        <v>416253</v>
      </c>
      <c r="B817">
        <v>58</v>
      </c>
      <c r="C817">
        <v>1</v>
      </c>
      <c r="D817" t="s">
        <v>40</v>
      </c>
      <c r="E817" t="s">
        <v>41</v>
      </c>
      <c r="F817">
        <v>0</v>
      </c>
      <c r="G817" t="s">
        <v>137</v>
      </c>
      <c r="H817" t="s">
        <v>72</v>
      </c>
      <c r="I817" t="s">
        <v>70</v>
      </c>
      <c r="J817" t="s">
        <v>61</v>
      </c>
      <c r="K817" t="s">
        <v>92</v>
      </c>
      <c r="L817" t="s">
        <v>41</v>
      </c>
      <c r="M817" t="s">
        <v>40</v>
      </c>
      <c r="N817">
        <v>3.39</v>
      </c>
      <c r="O817">
        <v>7.6</v>
      </c>
      <c r="P817">
        <v>6</v>
      </c>
      <c r="Q817">
        <v>81</v>
      </c>
      <c r="R817">
        <v>260</v>
      </c>
      <c r="S817">
        <v>0.73699999999999999</v>
      </c>
      <c r="T817">
        <v>0.73699999999999999</v>
      </c>
      <c r="U817">
        <v>63</v>
      </c>
      <c r="V817">
        <v>53</v>
      </c>
      <c r="W817">
        <v>71.5</v>
      </c>
      <c r="X817">
        <v>80</v>
      </c>
      <c r="Y817">
        <v>1.36499999999999</v>
      </c>
      <c r="Z817">
        <v>1.498</v>
      </c>
      <c r="AA817">
        <v>0.95009999999999994</v>
      </c>
      <c r="AB817">
        <v>1.1214</v>
      </c>
      <c r="AC817">
        <v>6</v>
      </c>
    </row>
    <row r="818" spans="1:29" x14ac:dyDescent="0.25">
      <c r="A818">
        <v>58050</v>
      </c>
      <c r="B818">
        <v>70</v>
      </c>
      <c r="C818">
        <v>1</v>
      </c>
      <c r="D818" t="s">
        <v>41</v>
      </c>
      <c r="E818" t="s">
        <v>40</v>
      </c>
      <c r="F818">
        <v>0</v>
      </c>
      <c r="G818" t="e">
        <v>#N/A</v>
      </c>
      <c r="H818" t="e">
        <v>#N/A</v>
      </c>
      <c r="I818" t="e">
        <v>#N/A</v>
      </c>
      <c r="J818" t="e">
        <v>#N/A</v>
      </c>
      <c r="K818" t="e">
        <v>#N/A</v>
      </c>
      <c r="L818" t="s">
        <v>40</v>
      </c>
      <c r="M818" t="s">
        <v>40</v>
      </c>
      <c r="N818">
        <v>3.46</v>
      </c>
      <c r="O818">
        <v>6.9</v>
      </c>
      <c r="P818">
        <v>130</v>
      </c>
      <c r="Q818">
        <v>77</v>
      </c>
      <c r="R818">
        <v>471</v>
      </c>
      <c r="S818">
        <v>0.85550000000000004</v>
      </c>
      <c r="T818">
        <v>0.85550000000000004</v>
      </c>
      <c r="U818">
        <v>78.5</v>
      </c>
      <c r="V818">
        <v>78</v>
      </c>
      <c r="W818">
        <v>92</v>
      </c>
      <c r="X818">
        <v>127</v>
      </c>
      <c r="Y818">
        <v>1.3074999999999899</v>
      </c>
      <c r="Z818">
        <v>1.43799999999999</v>
      </c>
      <c r="AA818">
        <v>1.4500500000000001</v>
      </c>
      <c r="AB818">
        <v>1.09015</v>
      </c>
      <c r="AC818">
        <v>130</v>
      </c>
    </row>
    <row r="819" spans="1:29" x14ac:dyDescent="0.25">
      <c r="A819">
        <v>243255</v>
      </c>
      <c r="B819">
        <v>77</v>
      </c>
      <c r="C819">
        <v>1</v>
      </c>
      <c r="D819" t="s">
        <v>41</v>
      </c>
      <c r="E819" t="s">
        <v>40</v>
      </c>
      <c r="F819">
        <v>0</v>
      </c>
      <c r="G819" t="s">
        <v>88</v>
      </c>
      <c r="H819" t="s">
        <v>43</v>
      </c>
      <c r="I819" t="s">
        <v>85</v>
      </c>
      <c r="J819" t="s">
        <v>157</v>
      </c>
      <c r="K819" t="s">
        <v>101</v>
      </c>
      <c r="L819" t="s">
        <v>41</v>
      </c>
      <c r="M819" t="s">
        <v>41</v>
      </c>
      <c r="N819">
        <v>3.31</v>
      </c>
      <c r="O819">
        <v>9.6999999999999993</v>
      </c>
      <c r="P819">
        <v>52</v>
      </c>
      <c r="Q819">
        <v>94</v>
      </c>
      <c r="R819">
        <v>259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52</v>
      </c>
    </row>
    <row r="820" spans="1:29" x14ac:dyDescent="0.25">
      <c r="A820">
        <v>416104</v>
      </c>
      <c r="B820">
        <v>53</v>
      </c>
      <c r="C820">
        <v>1</v>
      </c>
      <c r="D820" t="s">
        <v>41</v>
      </c>
      <c r="E820" t="s">
        <v>41</v>
      </c>
      <c r="F820">
        <v>0</v>
      </c>
      <c r="G820" t="s">
        <v>53</v>
      </c>
      <c r="H820" t="s">
        <v>92</v>
      </c>
      <c r="I820" t="s">
        <v>51</v>
      </c>
      <c r="J820" t="s">
        <v>147</v>
      </c>
      <c r="K820" t="s">
        <v>43</v>
      </c>
      <c r="L820" t="s">
        <v>41</v>
      </c>
      <c r="M820" t="s">
        <v>41</v>
      </c>
      <c r="N820">
        <v>3.35</v>
      </c>
      <c r="O820">
        <v>6.6</v>
      </c>
      <c r="P820">
        <v>18</v>
      </c>
      <c r="Q820">
        <v>89</v>
      </c>
      <c r="R820">
        <v>424</v>
      </c>
      <c r="S820">
        <v>0.67900000000000005</v>
      </c>
      <c r="T820">
        <v>0.67900000000000005</v>
      </c>
      <c r="U820">
        <v>74.5</v>
      </c>
      <c r="V820">
        <v>65.5</v>
      </c>
      <c r="W820">
        <v>111</v>
      </c>
      <c r="X820">
        <v>97.5</v>
      </c>
      <c r="Y820">
        <v>1.5854999999999999</v>
      </c>
      <c r="Z820">
        <v>1.603</v>
      </c>
      <c r="AA820">
        <v>1.9319500000000001</v>
      </c>
      <c r="AB820">
        <v>1.7334000000000001</v>
      </c>
      <c r="AC820">
        <v>18</v>
      </c>
    </row>
    <row r="821" spans="1:29" x14ac:dyDescent="0.25">
      <c r="A821">
        <v>416296</v>
      </c>
      <c r="B821">
        <v>62</v>
      </c>
      <c r="C821">
        <v>1</v>
      </c>
      <c r="D821" t="s">
        <v>41</v>
      </c>
      <c r="E821" t="s">
        <v>41</v>
      </c>
      <c r="F821">
        <v>0</v>
      </c>
      <c r="G821" t="s">
        <v>73</v>
      </c>
      <c r="H821" t="s">
        <v>76</v>
      </c>
      <c r="I821" t="s">
        <v>85</v>
      </c>
      <c r="J821" t="s">
        <v>143</v>
      </c>
      <c r="K821" t="s">
        <v>46</v>
      </c>
      <c r="L821" t="s">
        <v>41</v>
      </c>
      <c r="M821" t="s">
        <v>41</v>
      </c>
      <c r="N821">
        <v>4.03</v>
      </c>
      <c r="O821">
        <v>5.3</v>
      </c>
      <c r="P821">
        <v>10</v>
      </c>
      <c r="Q821">
        <v>77</v>
      </c>
      <c r="R821">
        <v>329</v>
      </c>
      <c r="S821">
        <v>0.53699999999999903</v>
      </c>
      <c r="T821">
        <v>0.53699999999999903</v>
      </c>
      <c r="U821">
        <v>47.5</v>
      </c>
      <c r="V821">
        <v>65</v>
      </c>
      <c r="W821">
        <v>91</v>
      </c>
      <c r="X821">
        <v>92</v>
      </c>
      <c r="Y821">
        <v>1.4604999999999899</v>
      </c>
      <c r="Z821">
        <v>1.5009999999999899</v>
      </c>
      <c r="AA821">
        <v>0.76839999999999997</v>
      </c>
      <c r="AB821">
        <v>1.50065</v>
      </c>
      <c r="AC821">
        <v>10</v>
      </c>
    </row>
    <row r="822" spans="1:29" x14ac:dyDescent="0.25">
      <c r="A822">
        <v>111104</v>
      </c>
      <c r="B822">
        <v>69</v>
      </c>
      <c r="C822">
        <v>1</v>
      </c>
      <c r="D822" t="s">
        <v>40</v>
      </c>
      <c r="E822" t="s">
        <v>41</v>
      </c>
      <c r="F822">
        <v>0</v>
      </c>
      <c r="G822" t="s">
        <v>119</v>
      </c>
      <c r="H822" t="s">
        <v>74</v>
      </c>
      <c r="I822" t="s">
        <v>51</v>
      </c>
      <c r="J822" t="s">
        <v>98</v>
      </c>
      <c r="K822" t="s">
        <v>43</v>
      </c>
      <c r="L822" t="s">
        <v>41</v>
      </c>
      <c r="M822" t="s">
        <v>41</v>
      </c>
      <c r="N822">
        <v>4.57</v>
      </c>
      <c r="O822">
        <v>7.6</v>
      </c>
      <c r="P822">
        <v>14</v>
      </c>
      <c r="Q822">
        <v>60</v>
      </c>
      <c r="R822">
        <v>278</v>
      </c>
      <c r="S822">
        <v>0.57299999999999995</v>
      </c>
      <c r="T822">
        <v>0.57299999999999995</v>
      </c>
      <c r="U822">
        <v>47</v>
      </c>
      <c r="V822">
        <v>53.5</v>
      </c>
      <c r="W822">
        <v>82</v>
      </c>
      <c r="X822">
        <v>75.5</v>
      </c>
      <c r="Y822">
        <v>1.5734999999999999</v>
      </c>
      <c r="Z822">
        <v>1.6074999999999999</v>
      </c>
      <c r="AA822">
        <v>0.82624999999999904</v>
      </c>
      <c r="AB822">
        <v>1.2688999999999999</v>
      </c>
      <c r="AC822">
        <v>14</v>
      </c>
    </row>
    <row r="823" spans="1:29" x14ac:dyDescent="0.25">
      <c r="A823">
        <v>246604</v>
      </c>
      <c r="B823">
        <v>58</v>
      </c>
      <c r="C823">
        <v>2</v>
      </c>
      <c r="D823" t="s">
        <v>40</v>
      </c>
      <c r="E823" t="s">
        <v>40</v>
      </c>
      <c r="F823">
        <v>0</v>
      </c>
      <c r="G823" t="s">
        <v>61</v>
      </c>
      <c r="H823" t="s">
        <v>101</v>
      </c>
      <c r="I823" t="s">
        <v>70</v>
      </c>
      <c r="J823" t="s">
        <v>132</v>
      </c>
      <c r="K823" t="s">
        <v>63</v>
      </c>
      <c r="L823" t="s">
        <v>40</v>
      </c>
      <c r="M823" t="s">
        <v>41</v>
      </c>
      <c r="N823">
        <v>3.72</v>
      </c>
      <c r="O823">
        <v>9</v>
      </c>
      <c r="P823">
        <v>98</v>
      </c>
      <c r="Q823">
        <v>50</v>
      </c>
      <c r="R823">
        <v>326</v>
      </c>
      <c r="S823">
        <v>0.55349999999999899</v>
      </c>
      <c r="T823">
        <v>0.55349999999999899</v>
      </c>
      <c r="U823">
        <v>73</v>
      </c>
      <c r="V823">
        <v>65.5</v>
      </c>
      <c r="W823">
        <v>135</v>
      </c>
      <c r="X823">
        <v>124</v>
      </c>
      <c r="Y823">
        <v>1.57049999999999</v>
      </c>
      <c r="Z823">
        <v>1.554</v>
      </c>
      <c r="AA823">
        <v>1.0951</v>
      </c>
      <c r="AB823">
        <v>1.3532500000000001</v>
      </c>
      <c r="AC823">
        <v>98</v>
      </c>
    </row>
    <row r="824" spans="1:29" x14ac:dyDescent="0.25">
      <c r="A824">
        <v>416325</v>
      </c>
      <c r="B824">
        <v>29</v>
      </c>
      <c r="C824">
        <v>1</v>
      </c>
      <c r="D824" t="s">
        <v>41</v>
      </c>
      <c r="E824" t="s">
        <v>41</v>
      </c>
      <c r="F824">
        <v>0</v>
      </c>
      <c r="G824" t="s">
        <v>156</v>
      </c>
      <c r="H824" t="s">
        <v>46</v>
      </c>
      <c r="I824" t="s">
        <v>55</v>
      </c>
      <c r="J824" t="s">
        <v>59</v>
      </c>
      <c r="K824" t="s">
        <v>86</v>
      </c>
      <c r="L824" t="s">
        <v>40</v>
      </c>
      <c r="M824" t="s">
        <v>41</v>
      </c>
      <c r="N824">
        <v>4.53</v>
      </c>
      <c r="O824">
        <v>5.3</v>
      </c>
      <c r="P824">
        <v>0</v>
      </c>
      <c r="Q824">
        <v>76</v>
      </c>
      <c r="R824">
        <v>464</v>
      </c>
      <c r="S824">
        <v>0.63200000000000001</v>
      </c>
      <c r="T824">
        <v>0.63200000000000001</v>
      </c>
      <c r="U824">
        <v>59.5</v>
      </c>
      <c r="V824">
        <v>57.5</v>
      </c>
      <c r="W824">
        <v>94.5</v>
      </c>
      <c r="X824">
        <v>88</v>
      </c>
      <c r="Y824">
        <v>1.6769999999999901</v>
      </c>
      <c r="Z824">
        <v>1.6545000000000001</v>
      </c>
      <c r="AA824">
        <v>1.0586500000000001</v>
      </c>
      <c r="AB824">
        <v>1.262</v>
      </c>
      <c r="AC824">
        <v>0</v>
      </c>
    </row>
    <row r="825" spans="1:29" x14ac:dyDescent="0.25">
      <c r="A825">
        <v>319571</v>
      </c>
      <c r="B825">
        <v>56</v>
      </c>
      <c r="C825">
        <v>1</v>
      </c>
      <c r="D825" t="s">
        <v>41</v>
      </c>
      <c r="E825" t="s">
        <v>41</v>
      </c>
      <c r="F825">
        <v>0</v>
      </c>
      <c r="G825" t="e">
        <v>#N/A</v>
      </c>
      <c r="H825" t="e">
        <v>#N/A</v>
      </c>
      <c r="I825" t="e">
        <v>#N/A</v>
      </c>
      <c r="J825" t="e">
        <v>#N/A</v>
      </c>
      <c r="K825" t="e">
        <v>#N/A</v>
      </c>
      <c r="L825" t="s">
        <v>40</v>
      </c>
      <c r="M825" t="s">
        <v>40</v>
      </c>
      <c r="N825">
        <v>4.38</v>
      </c>
      <c r="O825">
        <v>5.7</v>
      </c>
      <c r="P825">
        <v>0</v>
      </c>
      <c r="Q825">
        <v>76</v>
      </c>
      <c r="R825">
        <v>437</v>
      </c>
      <c r="S825">
        <v>0.61349999999999905</v>
      </c>
      <c r="T825">
        <v>0.61349999999999905</v>
      </c>
      <c r="U825">
        <v>74.5</v>
      </c>
      <c r="V825">
        <v>66.5</v>
      </c>
      <c r="W825">
        <v>122</v>
      </c>
      <c r="X825">
        <v>111</v>
      </c>
      <c r="Y825">
        <v>1.5714999999999999</v>
      </c>
      <c r="Z825">
        <v>1.6355</v>
      </c>
      <c r="AA825">
        <v>1.1979500000000001</v>
      </c>
      <c r="AB825">
        <v>1.21064999999999</v>
      </c>
      <c r="AC825">
        <v>0</v>
      </c>
    </row>
    <row r="826" spans="1:29" x14ac:dyDescent="0.25">
      <c r="A826">
        <v>38675</v>
      </c>
      <c r="B826">
        <v>72</v>
      </c>
      <c r="C826">
        <v>1</v>
      </c>
      <c r="D826" t="s">
        <v>40</v>
      </c>
      <c r="E826" t="s">
        <v>41</v>
      </c>
      <c r="F826">
        <v>0</v>
      </c>
      <c r="G826" t="s">
        <v>73</v>
      </c>
      <c r="H826" t="s">
        <v>92</v>
      </c>
      <c r="I826" t="s">
        <v>55</v>
      </c>
      <c r="J826" t="s">
        <v>155</v>
      </c>
      <c r="K826" t="s">
        <v>72</v>
      </c>
      <c r="L826" t="s">
        <v>41</v>
      </c>
      <c r="M826" t="s">
        <v>40</v>
      </c>
      <c r="N826">
        <v>2.96</v>
      </c>
      <c r="O826">
        <v>5.7</v>
      </c>
      <c r="P826">
        <v>30</v>
      </c>
      <c r="Q826">
        <v>62</v>
      </c>
      <c r="R826">
        <v>307</v>
      </c>
      <c r="S826">
        <v>0.5575</v>
      </c>
      <c r="T826">
        <v>0.5575</v>
      </c>
      <c r="U826">
        <v>53.5</v>
      </c>
      <c r="V826">
        <v>66</v>
      </c>
      <c r="W826">
        <v>96.5</v>
      </c>
      <c r="X826">
        <v>95.5</v>
      </c>
      <c r="Y826">
        <v>1.48599999999999</v>
      </c>
      <c r="Z826">
        <v>1.5394999999999901</v>
      </c>
      <c r="AA826">
        <v>0.73059999999999903</v>
      </c>
      <c r="AB826">
        <v>1.26675</v>
      </c>
      <c r="AC826">
        <v>30</v>
      </c>
    </row>
    <row r="827" spans="1:29" x14ac:dyDescent="0.25">
      <c r="A827">
        <v>399039</v>
      </c>
      <c r="B827">
        <v>55</v>
      </c>
      <c r="C827">
        <v>1</v>
      </c>
      <c r="D827" t="s">
        <v>41</v>
      </c>
      <c r="E827" t="s">
        <v>40</v>
      </c>
      <c r="F827">
        <v>0</v>
      </c>
      <c r="G827" t="s">
        <v>88</v>
      </c>
      <c r="H827" t="s">
        <v>101</v>
      </c>
      <c r="I827" t="s">
        <v>130</v>
      </c>
      <c r="J827" t="s">
        <v>50</v>
      </c>
      <c r="K827" t="s">
        <v>43</v>
      </c>
      <c r="L827" t="s">
        <v>40</v>
      </c>
      <c r="M827" t="s">
        <v>40</v>
      </c>
      <c r="N827">
        <v>4.24</v>
      </c>
      <c r="O827">
        <v>6.1</v>
      </c>
      <c r="P827">
        <v>0</v>
      </c>
      <c r="Q827">
        <v>96</v>
      </c>
      <c r="R827">
        <v>325</v>
      </c>
      <c r="S827">
        <v>0.82899999999999896</v>
      </c>
      <c r="T827">
        <v>0.82899999999999896</v>
      </c>
      <c r="U827">
        <v>39.5</v>
      </c>
      <c r="V827">
        <v>35.5</v>
      </c>
      <c r="W827">
        <v>47.5</v>
      </c>
      <c r="X827">
        <v>53</v>
      </c>
      <c r="Y827">
        <v>1.5529999999999899</v>
      </c>
      <c r="Z827">
        <v>1.59649999999999</v>
      </c>
      <c r="AA827">
        <v>0.64200000000000002</v>
      </c>
      <c r="AB827">
        <v>1.4761</v>
      </c>
      <c r="AC827">
        <v>0</v>
      </c>
    </row>
    <row r="828" spans="1:29" x14ac:dyDescent="0.25">
      <c r="A828">
        <v>416317</v>
      </c>
      <c r="B828">
        <v>56</v>
      </c>
      <c r="C828">
        <v>2</v>
      </c>
      <c r="D828" t="s">
        <v>40</v>
      </c>
      <c r="E828" t="s">
        <v>41</v>
      </c>
      <c r="F828">
        <v>0</v>
      </c>
      <c r="G828" t="s">
        <v>87</v>
      </c>
      <c r="H828" t="s">
        <v>85</v>
      </c>
      <c r="I828" t="s">
        <v>51</v>
      </c>
      <c r="J828" t="s">
        <v>111</v>
      </c>
      <c r="K828" t="s">
        <v>80</v>
      </c>
      <c r="L828" t="s">
        <v>40</v>
      </c>
      <c r="M828" t="s">
        <v>41</v>
      </c>
      <c r="N828">
        <v>5.46</v>
      </c>
      <c r="O828">
        <v>5.9</v>
      </c>
      <c r="P828">
        <v>0</v>
      </c>
      <c r="Q828">
        <v>68</v>
      </c>
      <c r="R828">
        <v>330</v>
      </c>
      <c r="S828">
        <v>0.64700000000000002</v>
      </c>
      <c r="T828">
        <v>0.64700000000000002</v>
      </c>
      <c r="U828">
        <v>60.5</v>
      </c>
      <c r="V828">
        <v>58</v>
      </c>
      <c r="W828">
        <v>94.5</v>
      </c>
      <c r="X828">
        <v>102</v>
      </c>
      <c r="Y828">
        <v>1.5065</v>
      </c>
      <c r="Z828">
        <v>1.623</v>
      </c>
      <c r="AA828">
        <v>1.0302</v>
      </c>
      <c r="AB828">
        <v>1.22875</v>
      </c>
      <c r="AC828">
        <v>0</v>
      </c>
    </row>
    <row r="829" spans="1:29" x14ac:dyDescent="0.25">
      <c r="A829">
        <v>387675</v>
      </c>
      <c r="B829">
        <v>57</v>
      </c>
      <c r="C829">
        <v>2</v>
      </c>
      <c r="D829" t="s">
        <v>40</v>
      </c>
      <c r="E829" t="s">
        <v>41</v>
      </c>
      <c r="F829">
        <v>0</v>
      </c>
      <c r="G829" t="s">
        <v>61</v>
      </c>
      <c r="H829" t="s">
        <v>72</v>
      </c>
      <c r="I829" t="s">
        <v>112</v>
      </c>
      <c r="J829" t="s">
        <v>68</v>
      </c>
      <c r="K829" t="s">
        <v>55</v>
      </c>
      <c r="L829" t="s">
        <v>41</v>
      </c>
      <c r="M829" t="s">
        <v>40</v>
      </c>
      <c r="N829">
        <v>3.34</v>
      </c>
      <c r="O829">
        <v>5.9</v>
      </c>
      <c r="P829">
        <v>0</v>
      </c>
      <c r="Q829">
        <v>62</v>
      </c>
      <c r="R829">
        <v>308</v>
      </c>
      <c r="S829">
        <v>0.61099999999999899</v>
      </c>
      <c r="T829">
        <v>0.61099999999999899</v>
      </c>
      <c r="U829">
        <v>64</v>
      </c>
      <c r="V829">
        <v>62.5</v>
      </c>
      <c r="W829">
        <v>105.5</v>
      </c>
      <c r="X829">
        <v>111</v>
      </c>
      <c r="Y829">
        <v>1.4435</v>
      </c>
      <c r="Z829">
        <v>1.5309999999999999</v>
      </c>
      <c r="AA829">
        <v>1.2248000000000001</v>
      </c>
      <c r="AB829">
        <v>1.3803000000000001</v>
      </c>
      <c r="AC829">
        <v>0</v>
      </c>
    </row>
    <row r="830" spans="1:29" x14ac:dyDescent="0.25">
      <c r="A830">
        <v>66340</v>
      </c>
      <c r="B830">
        <v>67</v>
      </c>
      <c r="C830">
        <v>2</v>
      </c>
      <c r="D830" t="s">
        <v>41</v>
      </c>
      <c r="E830" t="s">
        <v>41</v>
      </c>
      <c r="F830">
        <v>0</v>
      </c>
      <c r="G830" t="s">
        <v>47</v>
      </c>
      <c r="H830" t="s">
        <v>127</v>
      </c>
      <c r="I830" t="s">
        <v>101</v>
      </c>
      <c r="J830" t="s">
        <v>157</v>
      </c>
      <c r="K830" t="s">
        <v>128</v>
      </c>
      <c r="L830" t="s">
        <v>40</v>
      </c>
      <c r="M830" t="s">
        <v>40</v>
      </c>
      <c r="N830">
        <v>2.77</v>
      </c>
      <c r="O830">
        <v>5.8</v>
      </c>
      <c r="P830">
        <v>58</v>
      </c>
      <c r="Q830" t="e">
        <v>#N/A</v>
      </c>
      <c r="R830" t="e">
        <v>#N/A</v>
      </c>
      <c r="S830">
        <v>0.77700000000000002</v>
      </c>
      <c r="T830">
        <v>0.77700000000000002</v>
      </c>
      <c r="U830">
        <v>63</v>
      </c>
      <c r="V830">
        <v>49.5</v>
      </c>
      <c r="W830">
        <v>82</v>
      </c>
      <c r="X830">
        <v>84.5</v>
      </c>
      <c r="Y830">
        <v>1.5</v>
      </c>
      <c r="Z830">
        <v>1.4949999999999899</v>
      </c>
      <c r="AA830">
        <v>0.88595000000000002</v>
      </c>
      <c r="AB830">
        <v>1.0766</v>
      </c>
      <c r="AC830">
        <v>58</v>
      </c>
    </row>
    <row r="831" spans="1:29" x14ac:dyDescent="0.25">
      <c r="A831">
        <v>416207</v>
      </c>
      <c r="B831">
        <v>49</v>
      </c>
      <c r="C831">
        <v>2</v>
      </c>
      <c r="D831" t="s">
        <v>40</v>
      </c>
      <c r="E831" t="s">
        <v>40</v>
      </c>
      <c r="F831">
        <v>0</v>
      </c>
      <c r="G831" t="s">
        <v>107</v>
      </c>
      <c r="H831" t="s">
        <v>48</v>
      </c>
      <c r="I831" t="s">
        <v>70</v>
      </c>
      <c r="J831" t="s">
        <v>132</v>
      </c>
      <c r="K831" t="s">
        <v>51</v>
      </c>
      <c r="L831" t="s">
        <v>41</v>
      </c>
      <c r="M831" t="s">
        <v>40</v>
      </c>
      <c r="N831">
        <v>4.2300000000000004</v>
      </c>
      <c r="O831">
        <v>4.7</v>
      </c>
      <c r="P831">
        <v>0</v>
      </c>
      <c r="Q831">
        <v>47</v>
      </c>
      <c r="R831">
        <v>227</v>
      </c>
      <c r="S831">
        <v>0.63299999999999901</v>
      </c>
      <c r="T831">
        <v>0.63299999999999901</v>
      </c>
      <c r="U831">
        <v>57</v>
      </c>
      <c r="V831">
        <v>60</v>
      </c>
      <c r="W831">
        <v>89.5</v>
      </c>
      <c r="X831">
        <v>94</v>
      </c>
      <c r="Y831">
        <v>1.5499999999999901</v>
      </c>
      <c r="Z831">
        <v>1.5914999999999999</v>
      </c>
      <c r="AA831">
        <v>1.1486499999999999</v>
      </c>
      <c r="AB831">
        <v>1.79924999999999</v>
      </c>
      <c r="AC831">
        <v>0</v>
      </c>
    </row>
    <row r="832" spans="1:29" x14ac:dyDescent="0.25">
      <c r="A832">
        <v>416187</v>
      </c>
      <c r="B832">
        <v>44</v>
      </c>
      <c r="C832">
        <v>2</v>
      </c>
      <c r="D832" t="s">
        <v>40</v>
      </c>
      <c r="E832" t="s">
        <v>41</v>
      </c>
      <c r="F832">
        <v>0</v>
      </c>
      <c r="G832" t="s">
        <v>119</v>
      </c>
      <c r="H832" t="s">
        <v>172</v>
      </c>
      <c r="I832" t="s">
        <v>67</v>
      </c>
      <c r="J832" t="s">
        <v>149</v>
      </c>
      <c r="K832" t="s">
        <v>69</v>
      </c>
      <c r="L832" t="s">
        <v>40</v>
      </c>
      <c r="M832" t="s">
        <v>40</v>
      </c>
      <c r="N832">
        <v>5.81</v>
      </c>
      <c r="O832">
        <v>5.3</v>
      </c>
      <c r="P832" t="e">
        <v>#N/A</v>
      </c>
      <c r="Q832">
        <v>52</v>
      </c>
      <c r="R832">
        <v>238</v>
      </c>
      <c r="S832">
        <v>0.6905</v>
      </c>
      <c r="T832">
        <v>0.6905</v>
      </c>
      <c r="U832">
        <v>60.5</v>
      </c>
      <c r="V832">
        <v>54.5</v>
      </c>
      <c r="W832">
        <v>88</v>
      </c>
      <c r="X832">
        <v>102.5</v>
      </c>
      <c r="Y832">
        <v>1.5785</v>
      </c>
      <c r="Z832">
        <v>1.6085</v>
      </c>
      <c r="AA832">
        <v>0.93810000000000004</v>
      </c>
      <c r="AB832">
        <v>1.4055</v>
      </c>
      <c r="AC832">
        <v>0</v>
      </c>
    </row>
    <row r="833" spans="1:29" x14ac:dyDescent="0.25">
      <c r="A833">
        <v>416426</v>
      </c>
      <c r="B833">
        <v>76</v>
      </c>
      <c r="C833">
        <v>2</v>
      </c>
      <c r="D833" t="s">
        <v>40</v>
      </c>
      <c r="E833" t="s">
        <v>41</v>
      </c>
      <c r="F833">
        <v>0</v>
      </c>
      <c r="G833" t="s">
        <v>61</v>
      </c>
      <c r="H833" t="s">
        <v>77</v>
      </c>
      <c r="I833" t="s">
        <v>67</v>
      </c>
      <c r="J833" t="s">
        <v>59</v>
      </c>
      <c r="K833" t="s">
        <v>92</v>
      </c>
      <c r="L833" t="s">
        <v>41</v>
      </c>
      <c r="M833" t="s">
        <v>41</v>
      </c>
      <c r="N833">
        <v>3.89</v>
      </c>
      <c r="O833">
        <v>4.9000000000000004</v>
      </c>
      <c r="P833">
        <v>10</v>
      </c>
      <c r="Q833">
        <v>45</v>
      </c>
      <c r="R833">
        <v>194</v>
      </c>
      <c r="S833">
        <v>0.56850000000000001</v>
      </c>
      <c r="T833">
        <v>0.56850000000000001</v>
      </c>
      <c r="U833">
        <v>41.5</v>
      </c>
      <c r="V833">
        <v>50</v>
      </c>
      <c r="W833">
        <v>74</v>
      </c>
      <c r="X833">
        <v>88</v>
      </c>
      <c r="Y833">
        <v>1.3835</v>
      </c>
      <c r="Z833">
        <v>1.4910000000000001</v>
      </c>
      <c r="AA833">
        <v>1.04935</v>
      </c>
      <c r="AB833">
        <v>1.0987499999999999</v>
      </c>
      <c r="AC833">
        <v>10</v>
      </c>
    </row>
    <row r="834" spans="1:29" x14ac:dyDescent="0.25">
      <c r="A834">
        <v>416421</v>
      </c>
      <c r="B834">
        <v>57</v>
      </c>
      <c r="C834">
        <v>1</v>
      </c>
      <c r="D834" t="s">
        <v>41</v>
      </c>
      <c r="E834" t="s">
        <v>41</v>
      </c>
      <c r="F834">
        <v>0</v>
      </c>
      <c r="G834" t="s">
        <v>88</v>
      </c>
      <c r="H834" t="e">
        <v>#N/A</v>
      </c>
      <c r="I834" t="s">
        <v>72</v>
      </c>
      <c r="J834" t="s">
        <v>109</v>
      </c>
      <c r="K834" t="s">
        <v>63</v>
      </c>
      <c r="L834" t="s">
        <v>41</v>
      </c>
      <c r="M834" t="s">
        <v>41</v>
      </c>
      <c r="N834">
        <v>3.33</v>
      </c>
      <c r="O834">
        <v>5.0999999999999996</v>
      </c>
      <c r="P834">
        <v>6</v>
      </c>
      <c r="Q834">
        <v>57</v>
      </c>
      <c r="R834">
        <v>379</v>
      </c>
      <c r="S834">
        <v>0.60299999999999998</v>
      </c>
      <c r="T834">
        <v>0.60299999999999998</v>
      </c>
      <c r="U834">
        <v>74.5</v>
      </c>
      <c r="V834">
        <v>66</v>
      </c>
      <c r="W834">
        <v>125</v>
      </c>
      <c r="X834">
        <v>138</v>
      </c>
      <c r="Y834">
        <v>1.5705</v>
      </c>
      <c r="Z834">
        <v>1.6399999999999899</v>
      </c>
      <c r="AA834">
        <v>1.18285</v>
      </c>
      <c r="AB834">
        <v>1.3832499999999901</v>
      </c>
      <c r="AC834">
        <v>6</v>
      </c>
    </row>
    <row r="835" spans="1:29" x14ac:dyDescent="0.25">
      <c r="A835">
        <v>396674</v>
      </c>
      <c r="B835">
        <v>81</v>
      </c>
      <c r="C835">
        <v>1</v>
      </c>
      <c r="D835" t="s">
        <v>41</v>
      </c>
      <c r="E835" t="s">
        <v>41</v>
      </c>
      <c r="F835">
        <v>0</v>
      </c>
      <c r="G835" t="s">
        <v>126</v>
      </c>
      <c r="H835" t="s">
        <v>80</v>
      </c>
      <c r="I835" t="s">
        <v>55</v>
      </c>
      <c r="J835" t="s">
        <v>123</v>
      </c>
      <c r="K835" t="s">
        <v>51</v>
      </c>
      <c r="L835" t="s">
        <v>41</v>
      </c>
      <c r="M835" t="s">
        <v>40</v>
      </c>
      <c r="N835">
        <v>4.0599999999999996</v>
      </c>
      <c r="O835">
        <v>5.7</v>
      </c>
      <c r="P835">
        <v>74</v>
      </c>
      <c r="Q835">
        <v>119</v>
      </c>
      <c r="R835">
        <v>351</v>
      </c>
      <c r="S835">
        <v>0.61450000000000005</v>
      </c>
      <c r="T835">
        <v>0.61450000000000005</v>
      </c>
      <c r="U835">
        <v>62.5</v>
      </c>
      <c r="V835">
        <v>75.5</v>
      </c>
      <c r="W835">
        <v>102</v>
      </c>
      <c r="X835">
        <v>97.5</v>
      </c>
      <c r="Y835">
        <v>1.427</v>
      </c>
      <c r="Z835">
        <v>1.52849999999999</v>
      </c>
      <c r="AA835">
        <v>3.3378000000000001</v>
      </c>
      <c r="AB835">
        <v>1.4317</v>
      </c>
      <c r="AC835">
        <v>74</v>
      </c>
    </row>
    <row r="836" spans="1:29" x14ac:dyDescent="0.25">
      <c r="A836">
        <v>366544</v>
      </c>
      <c r="B836">
        <v>62</v>
      </c>
      <c r="C836">
        <v>1</v>
      </c>
      <c r="D836" t="s">
        <v>41</v>
      </c>
      <c r="E836" t="s">
        <v>40</v>
      </c>
      <c r="F836">
        <v>0</v>
      </c>
      <c r="G836" t="s">
        <v>124</v>
      </c>
      <c r="H836" t="s">
        <v>63</v>
      </c>
      <c r="I836" t="s">
        <v>83</v>
      </c>
      <c r="J836" t="s">
        <v>103</v>
      </c>
      <c r="K836" t="s">
        <v>112</v>
      </c>
      <c r="L836" t="s">
        <v>40</v>
      </c>
      <c r="M836" t="s">
        <v>40</v>
      </c>
      <c r="N836">
        <v>4.01</v>
      </c>
      <c r="O836">
        <v>5.7</v>
      </c>
      <c r="P836">
        <v>0</v>
      </c>
      <c r="Q836">
        <v>111</v>
      </c>
      <c r="R836">
        <v>322</v>
      </c>
      <c r="S836">
        <v>0.73449999999999904</v>
      </c>
      <c r="T836">
        <v>0.73449999999999904</v>
      </c>
      <c r="U836">
        <v>52.5</v>
      </c>
      <c r="V836">
        <v>57</v>
      </c>
      <c r="W836">
        <v>74</v>
      </c>
      <c r="X836">
        <v>79</v>
      </c>
      <c r="Y836">
        <v>1.6019999999999901</v>
      </c>
      <c r="Z836">
        <v>1.6584999999999901</v>
      </c>
      <c r="AA836">
        <v>0.96765000000000001</v>
      </c>
      <c r="AB836">
        <v>1.17425</v>
      </c>
      <c r="AC836">
        <v>0</v>
      </c>
    </row>
    <row r="837" spans="1:29" x14ac:dyDescent="0.25">
      <c r="A837">
        <v>150154</v>
      </c>
      <c r="B837">
        <v>53</v>
      </c>
      <c r="C837">
        <v>1</v>
      </c>
      <c r="D837" t="s">
        <v>41</v>
      </c>
      <c r="E837" t="s">
        <v>40</v>
      </c>
      <c r="F837">
        <v>0</v>
      </c>
      <c r="G837" t="s">
        <v>57</v>
      </c>
      <c r="H837" t="s">
        <v>72</v>
      </c>
      <c r="I837" t="s">
        <v>67</v>
      </c>
      <c r="J837" t="s">
        <v>137</v>
      </c>
      <c r="K837" t="s">
        <v>49</v>
      </c>
      <c r="L837" t="s">
        <v>40</v>
      </c>
      <c r="M837" t="s">
        <v>40</v>
      </c>
      <c r="N837">
        <v>3.98</v>
      </c>
      <c r="O837">
        <v>6.7</v>
      </c>
      <c r="P837">
        <v>16</v>
      </c>
      <c r="Q837">
        <v>73</v>
      </c>
      <c r="R837">
        <v>409</v>
      </c>
      <c r="S837">
        <v>0.52100000000000002</v>
      </c>
      <c r="T837">
        <v>0.52100000000000002</v>
      </c>
      <c r="U837">
        <v>54</v>
      </c>
      <c r="V837">
        <v>57</v>
      </c>
      <c r="W837">
        <v>104</v>
      </c>
      <c r="X837">
        <v>98.5</v>
      </c>
      <c r="Y837">
        <v>1.5894999999999999</v>
      </c>
      <c r="Z837">
        <v>1.631</v>
      </c>
      <c r="AA837">
        <v>0.68620000000000003</v>
      </c>
      <c r="AB837">
        <v>1.3633500000000001</v>
      </c>
      <c r="AC837">
        <v>16</v>
      </c>
    </row>
    <row r="838" spans="1:29" x14ac:dyDescent="0.25">
      <c r="A838">
        <v>416137</v>
      </c>
      <c r="B838">
        <v>29</v>
      </c>
      <c r="C838">
        <v>1</v>
      </c>
      <c r="D838" t="s">
        <v>41</v>
      </c>
      <c r="E838" t="s">
        <v>40</v>
      </c>
      <c r="F838">
        <v>0</v>
      </c>
      <c r="G838" t="s">
        <v>110</v>
      </c>
      <c r="H838" t="s">
        <v>80</v>
      </c>
      <c r="I838" t="s">
        <v>51</v>
      </c>
      <c r="J838" t="s">
        <v>152</v>
      </c>
      <c r="K838" t="s">
        <v>77</v>
      </c>
      <c r="L838" t="s">
        <v>41</v>
      </c>
      <c r="M838" t="s">
        <v>41</v>
      </c>
      <c r="N838">
        <v>4.88</v>
      </c>
      <c r="O838">
        <v>4.7</v>
      </c>
      <c r="P838">
        <v>24</v>
      </c>
      <c r="Q838">
        <v>47</v>
      </c>
      <c r="R838">
        <v>551</v>
      </c>
      <c r="S838">
        <v>0.66049999999999898</v>
      </c>
      <c r="T838">
        <v>0.66049999999999898</v>
      </c>
      <c r="U838">
        <v>70</v>
      </c>
      <c r="V838">
        <v>74</v>
      </c>
      <c r="W838">
        <v>106</v>
      </c>
      <c r="X838">
        <v>107.5</v>
      </c>
      <c r="Y838">
        <v>1.637</v>
      </c>
      <c r="Z838">
        <v>1.6444999999999901</v>
      </c>
      <c r="AA838">
        <v>0.89295000000000002</v>
      </c>
      <c r="AB838">
        <v>1.4388000000000001</v>
      </c>
      <c r="AC838">
        <v>24</v>
      </c>
    </row>
    <row r="839" spans="1:29" x14ac:dyDescent="0.25">
      <c r="A839">
        <v>416512</v>
      </c>
      <c r="B839">
        <v>70</v>
      </c>
      <c r="C839">
        <v>1</v>
      </c>
      <c r="D839" t="s">
        <v>41</v>
      </c>
      <c r="E839" t="s">
        <v>40</v>
      </c>
      <c r="F839">
        <v>0</v>
      </c>
      <c r="G839" t="s">
        <v>57</v>
      </c>
      <c r="H839" t="s">
        <v>101</v>
      </c>
      <c r="I839" t="s">
        <v>70</v>
      </c>
      <c r="J839" t="s">
        <v>148</v>
      </c>
      <c r="K839" t="s">
        <v>145</v>
      </c>
      <c r="L839" t="s">
        <v>41</v>
      </c>
      <c r="M839" t="s">
        <v>41</v>
      </c>
      <c r="N839">
        <v>4.79</v>
      </c>
      <c r="O839">
        <v>5.4</v>
      </c>
      <c r="P839">
        <v>36</v>
      </c>
      <c r="Q839">
        <v>86</v>
      </c>
      <c r="R839">
        <v>287</v>
      </c>
      <c r="S839">
        <v>0.91249999999999998</v>
      </c>
      <c r="T839">
        <v>0.91249999999999998</v>
      </c>
      <c r="U839">
        <v>63.5</v>
      </c>
      <c r="V839">
        <v>67</v>
      </c>
      <c r="W839">
        <v>73</v>
      </c>
      <c r="X839">
        <v>99</v>
      </c>
      <c r="Y839">
        <v>1.4429999999999901</v>
      </c>
      <c r="Z839">
        <v>1.5665</v>
      </c>
      <c r="AA839">
        <v>0.86519999999999997</v>
      </c>
      <c r="AB839">
        <v>1.10745</v>
      </c>
      <c r="AC839">
        <v>36</v>
      </c>
    </row>
    <row r="840" spans="1:29" x14ac:dyDescent="0.25">
      <c r="A840">
        <v>355584</v>
      </c>
      <c r="B840">
        <v>59</v>
      </c>
      <c r="C840">
        <v>2</v>
      </c>
      <c r="D840" t="s">
        <v>41</v>
      </c>
      <c r="E840" t="s">
        <v>40</v>
      </c>
      <c r="F840">
        <v>0</v>
      </c>
      <c r="G840" t="s">
        <v>119</v>
      </c>
      <c r="H840" t="s">
        <v>51</v>
      </c>
      <c r="I840" t="s">
        <v>51</v>
      </c>
      <c r="J840" t="s">
        <v>150</v>
      </c>
      <c r="K840" t="s">
        <v>89</v>
      </c>
      <c r="L840" t="s">
        <v>40</v>
      </c>
      <c r="M840" t="s">
        <v>40</v>
      </c>
      <c r="N840">
        <v>5.54</v>
      </c>
      <c r="O840">
        <v>5.2</v>
      </c>
      <c r="P840">
        <v>0</v>
      </c>
      <c r="Q840">
        <v>59</v>
      </c>
      <c r="R840">
        <v>334</v>
      </c>
      <c r="S840">
        <v>0.690499999999999</v>
      </c>
      <c r="T840">
        <v>0.690499999999999</v>
      </c>
      <c r="U840">
        <v>77.5</v>
      </c>
      <c r="V840">
        <v>69.5</v>
      </c>
      <c r="W840">
        <v>112</v>
      </c>
      <c r="X840">
        <v>121</v>
      </c>
      <c r="Y840">
        <v>1.6194999999999999</v>
      </c>
      <c r="Z840">
        <v>1.613</v>
      </c>
      <c r="AA840">
        <v>0.91010000000000002</v>
      </c>
      <c r="AB840">
        <v>1.1869999999999901</v>
      </c>
      <c r="AC840">
        <v>0</v>
      </c>
    </row>
    <row r="841" spans="1:29" x14ac:dyDescent="0.25">
      <c r="A841">
        <v>416510</v>
      </c>
      <c r="B841">
        <v>39</v>
      </c>
      <c r="C841">
        <v>1</v>
      </c>
      <c r="D841" t="s">
        <v>41</v>
      </c>
      <c r="E841" t="s">
        <v>41</v>
      </c>
      <c r="F841">
        <v>0</v>
      </c>
      <c r="G841" t="s">
        <v>73</v>
      </c>
      <c r="H841" t="s">
        <v>58</v>
      </c>
      <c r="I841" t="s">
        <v>55</v>
      </c>
      <c r="J841" t="s">
        <v>106</v>
      </c>
      <c r="K841" t="s">
        <v>60</v>
      </c>
      <c r="L841" t="s">
        <v>40</v>
      </c>
      <c r="M841" t="s">
        <v>41</v>
      </c>
      <c r="N841">
        <v>3.88</v>
      </c>
      <c r="O841">
        <v>5.5</v>
      </c>
      <c r="P841">
        <v>0</v>
      </c>
      <c r="Q841">
        <v>97</v>
      </c>
      <c r="R841">
        <v>489</v>
      </c>
      <c r="S841">
        <v>0.56299999999999895</v>
      </c>
      <c r="T841">
        <v>0.56299999999999895</v>
      </c>
      <c r="U841">
        <v>46</v>
      </c>
      <c r="V841">
        <v>54</v>
      </c>
      <c r="W841">
        <v>82.5</v>
      </c>
      <c r="X841">
        <v>79</v>
      </c>
      <c r="Y841">
        <v>1.5465</v>
      </c>
      <c r="Z841">
        <v>1.5814999999999999</v>
      </c>
      <c r="AA841">
        <v>1.4068000000000001</v>
      </c>
      <c r="AB841">
        <v>1.532</v>
      </c>
      <c r="AC841">
        <v>0</v>
      </c>
    </row>
    <row r="842" spans="1:29" x14ac:dyDescent="0.25">
      <c r="A842">
        <v>416570</v>
      </c>
      <c r="B842">
        <v>39</v>
      </c>
      <c r="C842">
        <v>1</v>
      </c>
      <c r="D842" t="s">
        <v>41</v>
      </c>
      <c r="E842" t="s">
        <v>41</v>
      </c>
      <c r="F842">
        <v>0</v>
      </c>
      <c r="G842" t="s">
        <v>124</v>
      </c>
      <c r="H842" t="s">
        <v>121</v>
      </c>
      <c r="I842" t="s">
        <v>55</v>
      </c>
      <c r="J842" t="s">
        <v>155</v>
      </c>
      <c r="K842" t="s">
        <v>85</v>
      </c>
      <c r="L842" t="s">
        <v>41</v>
      </c>
      <c r="M842" t="s">
        <v>41</v>
      </c>
      <c r="N842">
        <v>7.23</v>
      </c>
      <c r="O842">
        <v>5.8</v>
      </c>
      <c r="P842">
        <v>0</v>
      </c>
      <c r="Q842">
        <v>75</v>
      </c>
      <c r="R842">
        <v>407</v>
      </c>
      <c r="S842">
        <v>0.64949999999999897</v>
      </c>
      <c r="T842">
        <v>0.64949999999999897</v>
      </c>
      <c r="U842">
        <v>75.5</v>
      </c>
      <c r="V842">
        <v>80.5</v>
      </c>
      <c r="W842">
        <v>117</v>
      </c>
      <c r="X842">
        <v>112.5</v>
      </c>
      <c r="Y842">
        <v>1.6769999999999901</v>
      </c>
      <c r="Z842">
        <v>1.6585000000000001</v>
      </c>
      <c r="AA842">
        <v>1.6174500000000001</v>
      </c>
      <c r="AB842">
        <v>1.3119000000000001</v>
      </c>
      <c r="AC842">
        <v>0</v>
      </c>
    </row>
    <row r="843" spans="1:29" x14ac:dyDescent="0.25">
      <c r="A843">
        <v>416531</v>
      </c>
      <c r="B843">
        <v>40</v>
      </c>
      <c r="C843">
        <v>1</v>
      </c>
      <c r="D843" t="s">
        <v>40</v>
      </c>
      <c r="E843" t="s">
        <v>40</v>
      </c>
      <c r="F843">
        <v>0</v>
      </c>
      <c r="G843" t="s">
        <v>88</v>
      </c>
      <c r="H843" t="s">
        <v>65</v>
      </c>
      <c r="I843" t="s">
        <v>67</v>
      </c>
      <c r="J843" t="s">
        <v>149</v>
      </c>
      <c r="K843" t="s">
        <v>122</v>
      </c>
      <c r="L843" t="s">
        <v>41</v>
      </c>
      <c r="M843" t="s">
        <v>41</v>
      </c>
      <c r="N843">
        <v>3.71</v>
      </c>
      <c r="O843">
        <v>5.5</v>
      </c>
      <c r="P843">
        <v>6</v>
      </c>
      <c r="Q843">
        <v>76</v>
      </c>
      <c r="R843">
        <v>632</v>
      </c>
      <c r="S843">
        <v>0.61850000000000005</v>
      </c>
      <c r="T843">
        <v>0.61850000000000005</v>
      </c>
      <c r="U843">
        <v>65</v>
      </c>
      <c r="V843">
        <v>66</v>
      </c>
      <c r="W843">
        <v>105.5</v>
      </c>
      <c r="X843">
        <v>104.5</v>
      </c>
      <c r="Y843">
        <v>1.6094999999999999</v>
      </c>
      <c r="Z843">
        <v>1.63</v>
      </c>
      <c r="AA843">
        <v>0.92830000000000001</v>
      </c>
      <c r="AB843">
        <v>1.24275</v>
      </c>
      <c r="AC843">
        <v>6</v>
      </c>
    </row>
    <row r="844" spans="1:29" x14ac:dyDescent="0.25">
      <c r="A844">
        <v>416559</v>
      </c>
      <c r="B844">
        <v>60</v>
      </c>
      <c r="C844">
        <v>1</v>
      </c>
      <c r="D844" t="s">
        <v>40</v>
      </c>
      <c r="E844" t="s">
        <v>41</v>
      </c>
      <c r="F844">
        <v>0</v>
      </c>
      <c r="G844" t="s">
        <v>57</v>
      </c>
      <c r="H844" t="s">
        <v>72</v>
      </c>
      <c r="I844" t="s">
        <v>55</v>
      </c>
      <c r="J844" t="s">
        <v>135</v>
      </c>
      <c r="K844" t="s">
        <v>83</v>
      </c>
      <c r="L844" t="s">
        <v>41</v>
      </c>
      <c r="M844" t="s">
        <v>41</v>
      </c>
      <c r="N844">
        <v>3.01</v>
      </c>
      <c r="O844">
        <v>7</v>
      </c>
      <c r="P844">
        <v>28</v>
      </c>
      <c r="Q844">
        <v>68</v>
      </c>
      <c r="R844">
        <v>325</v>
      </c>
      <c r="S844">
        <v>0.78800000000000003</v>
      </c>
      <c r="T844">
        <v>0.78800000000000003</v>
      </c>
      <c r="U844">
        <v>60.5</v>
      </c>
      <c r="V844">
        <v>46</v>
      </c>
      <c r="W844">
        <v>77</v>
      </c>
      <c r="X844">
        <v>79</v>
      </c>
      <c r="Y844">
        <v>1.5205</v>
      </c>
      <c r="Z844">
        <v>1.575</v>
      </c>
      <c r="AA844">
        <v>1.0306500000000001</v>
      </c>
      <c r="AB844">
        <v>1.1133500000000001</v>
      </c>
      <c r="AC844">
        <v>28</v>
      </c>
    </row>
    <row r="845" spans="1:29" x14ac:dyDescent="0.25">
      <c r="A845">
        <v>348059</v>
      </c>
      <c r="B845">
        <v>59</v>
      </c>
      <c r="C845">
        <v>2</v>
      </c>
      <c r="D845" t="s">
        <v>40</v>
      </c>
      <c r="E845" t="s">
        <v>40</v>
      </c>
      <c r="F845">
        <v>0</v>
      </c>
      <c r="G845" t="s">
        <v>47</v>
      </c>
      <c r="H845" t="s">
        <v>62</v>
      </c>
      <c r="I845" t="s">
        <v>108</v>
      </c>
      <c r="J845" t="s">
        <v>151</v>
      </c>
      <c r="K845" t="s">
        <v>84</v>
      </c>
      <c r="L845" t="s">
        <v>40</v>
      </c>
      <c r="M845" t="s">
        <v>40</v>
      </c>
      <c r="N845">
        <v>4.82</v>
      </c>
      <c r="O845">
        <v>5.4</v>
      </c>
      <c r="P845">
        <v>18</v>
      </c>
      <c r="Q845">
        <v>69</v>
      </c>
      <c r="R845">
        <v>245</v>
      </c>
      <c r="S845">
        <v>0.63600000000000001</v>
      </c>
      <c r="T845">
        <v>0.63600000000000001</v>
      </c>
      <c r="U845">
        <v>50.5</v>
      </c>
      <c r="V845">
        <v>46.5</v>
      </c>
      <c r="W845">
        <v>79.5</v>
      </c>
      <c r="X845">
        <v>91</v>
      </c>
      <c r="Y845">
        <v>1.5495000000000001</v>
      </c>
      <c r="Z845">
        <v>1.6204999999999901</v>
      </c>
      <c r="AA845">
        <v>0.88039999999999996</v>
      </c>
      <c r="AB845">
        <v>1.2721499999999999</v>
      </c>
      <c r="AC845">
        <v>18</v>
      </c>
    </row>
    <row r="846" spans="1:29" x14ac:dyDescent="0.25">
      <c r="A846">
        <v>416569</v>
      </c>
      <c r="B846">
        <v>58</v>
      </c>
      <c r="C846">
        <v>1</v>
      </c>
      <c r="D846" t="s">
        <v>41</v>
      </c>
      <c r="E846" t="s">
        <v>41</v>
      </c>
      <c r="F846">
        <v>0</v>
      </c>
      <c r="G846" t="s">
        <v>88</v>
      </c>
      <c r="H846" t="s">
        <v>121</v>
      </c>
      <c r="I846" t="s">
        <v>55</v>
      </c>
      <c r="J846" t="s">
        <v>93</v>
      </c>
      <c r="K846" t="s">
        <v>76</v>
      </c>
      <c r="L846" t="s">
        <v>41</v>
      </c>
      <c r="M846" t="s">
        <v>40</v>
      </c>
      <c r="N846">
        <v>7.61</v>
      </c>
      <c r="O846">
        <v>5.5</v>
      </c>
      <c r="P846">
        <v>14</v>
      </c>
      <c r="Q846">
        <v>93</v>
      </c>
      <c r="R846">
        <v>400</v>
      </c>
      <c r="S846">
        <v>0.6855</v>
      </c>
      <c r="T846">
        <v>0.6855</v>
      </c>
      <c r="U846">
        <v>54.5</v>
      </c>
      <c r="V846">
        <v>55</v>
      </c>
      <c r="W846">
        <v>79.5</v>
      </c>
      <c r="X846">
        <v>84.5</v>
      </c>
      <c r="Y846">
        <v>1.4954999999999901</v>
      </c>
      <c r="Z846">
        <v>1.5860000000000001</v>
      </c>
      <c r="AA846">
        <v>1.0386</v>
      </c>
      <c r="AB846">
        <v>2.2741499999999899</v>
      </c>
      <c r="AC846">
        <v>14</v>
      </c>
    </row>
    <row r="847" spans="1:29" x14ac:dyDescent="0.25">
      <c r="A847">
        <v>212112</v>
      </c>
      <c r="B847">
        <v>57</v>
      </c>
      <c r="C847">
        <v>1</v>
      </c>
      <c r="D847" t="s">
        <v>41</v>
      </c>
      <c r="E847" t="s">
        <v>41</v>
      </c>
      <c r="F847">
        <v>0</v>
      </c>
      <c r="G847" t="s">
        <v>156</v>
      </c>
      <c r="H847" t="s">
        <v>51</v>
      </c>
      <c r="I847" t="s">
        <v>72</v>
      </c>
      <c r="J847" t="s">
        <v>159</v>
      </c>
      <c r="K847" t="s">
        <v>147</v>
      </c>
      <c r="L847" t="s">
        <v>41</v>
      </c>
      <c r="M847" t="s">
        <v>40</v>
      </c>
      <c r="N847">
        <v>4.3899999999999997</v>
      </c>
      <c r="O847">
        <v>8.4</v>
      </c>
      <c r="P847">
        <v>54</v>
      </c>
      <c r="Q847">
        <v>85</v>
      </c>
      <c r="R847">
        <v>362</v>
      </c>
      <c r="S847">
        <v>0.58199999999999996</v>
      </c>
      <c r="T847">
        <v>0.58199999999999996</v>
      </c>
      <c r="U847">
        <v>58</v>
      </c>
      <c r="V847">
        <v>41</v>
      </c>
      <c r="W847">
        <v>100</v>
      </c>
      <c r="X847">
        <v>108</v>
      </c>
      <c r="Y847">
        <v>1.5780000000000001</v>
      </c>
      <c r="Z847">
        <v>1.659</v>
      </c>
      <c r="AA847">
        <v>0.79390000000000005</v>
      </c>
      <c r="AB847">
        <v>2.3532000000000002</v>
      </c>
      <c r="AC847">
        <v>54</v>
      </c>
    </row>
    <row r="848" spans="1:29" x14ac:dyDescent="0.25">
      <c r="A848">
        <v>398691</v>
      </c>
      <c r="B848">
        <v>53</v>
      </c>
      <c r="C848">
        <v>1</v>
      </c>
      <c r="D848" t="s">
        <v>41</v>
      </c>
      <c r="E848" t="s">
        <v>41</v>
      </c>
      <c r="F848">
        <v>0</v>
      </c>
      <c r="G848" t="e">
        <v>#N/A</v>
      </c>
      <c r="H848" t="e">
        <v>#N/A</v>
      </c>
      <c r="I848" t="e">
        <v>#N/A</v>
      </c>
      <c r="J848" t="e">
        <v>#N/A</v>
      </c>
      <c r="K848" t="e">
        <v>#N/A</v>
      </c>
      <c r="L848" t="s">
        <v>41</v>
      </c>
      <c r="M848" t="s">
        <v>40</v>
      </c>
      <c r="N848">
        <v>3.98</v>
      </c>
      <c r="O848">
        <v>6</v>
      </c>
      <c r="P848">
        <v>22</v>
      </c>
      <c r="Q848">
        <v>76</v>
      </c>
      <c r="R848">
        <v>417</v>
      </c>
      <c r="S848">
        <v>0.51400000000000001</v>
      </c>
      <c r="T848">
        <v>0.51400000000000001</v>
      </c>
      <c r="U848">
        <v>60</v>
      </c>
      <c r="V848">
        <v>70</v>
      </c>
      <c r="W848">
        <v>118</v>
      </c>
      <c r="X848">
        <v>110</v>
      </c>
      <c r="Y848">
        <v>1.4330000000000001</v>
      </c>
      <c r="Z848">
        <v>1.4990000000000001</v>
      </c>
      <c r="AA848">
        <v>0.78290000000000004</v>
      </c>
      <c r="AB848">
        <v>1.3542000000000001</v>
      </c>
      <c r="AC848">
        <v>22</v>
      </c>
    </row>
    <row r="849" spans="1:29" x14ac:dyDescent="0.25">
      <c r="A849">
        <v>416501</v>
      </c>
      <c r="B849">
        <v>45</v>
      </c>
      <c r="C849">
        <v>1</v>
      </c>
      <c r="D849" t="s">
        <v>40</v>
      </c>
      <c r="E849" t="s">
        <v>40</v>
      </c>
      <c r="F849">
        <v>0</v>
      </c>
      <c r="G849" t="e">
        <v>#N/A</v>
      </c>
      <c r="H849" t="e">
        <v>#N/A</v>
      </c>
      <c r="I849" t="e">
        <v>#N/A</v>
      </c>
      <c r="J849" t="e">
        <v>#N/A</v>
      </c>
      <c r="K849" t="e">
        <v>#N/A</v>
      </c>
      <c r="L849" t="s">
        <v>41</v>
      </c>
      <c r="M849" t="s">
        <v>41</v>
      </c>
      <c r="N849">
        <v>2.94</v>
      </c>
      <c r="O849">
        <v>5.6</v>
      </c>
      <c r="P849">
        <v>0</v>
      </c>
      <c r="Q849">
        <v>66</v>
      </c>
      <c r="R849">
        <v>327</v>
      </c>
      <c r="S849">
        <v>0.65549999999999997</v>
      </c>
      <c r="T849">
        <v>0.65549999999999997</v>
      </c>
      <c r="U849">
        <v>71.5</v>
      </c>
      <c r="V849">
        <v>59</v>
      </c>
      <c r="W849">
        <v>108.5</v>
      </c>
      <c r="X849">
        <v>101</v>
      </c>
      <c r="Y849">
        <v>1.613</v>
      </c>
      <c r="Z849">
        <v>1.6435</v>
      </c>
      <c r="AA849">
        <v>0.80569999999999997</v>
      </c>
      <c r="AB849">
        <v>1.5176000000000001</v>
      </c>
      <c r="AC849">
        <v>0</v>
      </c>
    </row>
    <row r="850" spans="1:29" x14ac:dyDescent="0.25">
      <c r="A850">
        <v>416606</v>
      </c>
      <c r="B850">
        <v>54</v>
      </c>
      <c r="C850">
        <v>2</v>
      </c>
      <c r="D850" t="s">
        <v>40</v>
      </c>
      <c r="E850" t="s">
        <v>41</v>
      </c>
      <c r="F850">
        <v>0</v>
      </c>
      <c r="G850" t="s">
        <v>87</v>
      </c>
      <c r="H850" t="s">
        <v>54</v>
      </c>
      <c r="I850" t="s">
        <v>55</v>
      </c>
      <c r="J850" t="s">
        <v>97</v>
      </c>
      <c r="K850" t="s">
        <v>108</v>
      </c>
      <c r="L850" t="s">
        <v>41</v>
      </c>
      <c r="M850" t="s">
        <v>40</v>
      </c>
      <c r="N850">
        <v>4.3499999999999996</v>
      </c>
      <c r="O850">
        <v>5.3</v>
      </c>
      <c r="P850">
        <v>4</v>
      </c>
      <c r="Q850">
        <v>44</v>
      </c>
      <c r="R850">
        <v>317</v>
      </c>
      <c r="S850">
        <v>0.73199999999999998</v>
      </c>
      <c r="T850">
        <v>0.73199999999999998</v>
      </c>
      <c r="U850">
        <v>59</v>
      </c>
      <c r="V850">
        <v>56.5</v>
      </c>
      <c r="W850">
        <v>81.5</v>
      </c>
      <c r="X850">
        <v>98.5</v>
      </c>
      <c r="Y850">
        <v>1.6435</v>
      </c>
      <c r="Z850">
        <v>1.6884999999999899</v>
      </c>
      <c r="AA850">
        <v>1.12365</v>
      </c>
      <c r="AB850">
        <v>1.5082499999999901</v>
      </c>
      <c r="AC850">
        <v>4</v>
      </c>
    </row>
    <row r="851" spans="1:29" x14ac:dyDescent="0.25">
      <c r="A851">
        <v>368646</v>
      </c>
      <c r="B851">
        <v>65</v>
      </c>
      <c r="C851">
        <v>2</v>
      </c>
      <c r="D851" t="s">
        <v>40</v>
      </c>
      <c r="E851" t="s">
        <v>41</v>
      </c>
      <c r="F851">
        <v>0</v>
      </c>
      <c r="G851" t="s">
        <v>47</v>
      </c>
      <c r="H851" t="s">
        <v>85</v>
      </c>
      <c r="I851" t="s">
        <v>55</v>
      </c>
      <c r="J851" t="s">
        <v>90</v>
      </c>
      <c r="K851" t="s">
        <v>83</v>
      </c>
      <c r="L851" t="s">
        <v>41</v>
      </c>
      <c r="M851" t="s">
        <v>41</v>
      </c>
      <c r="N851">
        <v>3.42</v>
      </c>
      <c r="O851">
        <v>6.6</v>
      </c>
      <c r="P851">
        <v>14</v>
      </c>
      <c r="Q851">
        <v>67</v>
      </c>
      <c r="R851">
        <v>336</v>
      </c>
      <c r="S851">
        <v>0.73499999999999999</v>
      </c>
      <c r="T851">
        <v>0.73499999999999999</v>
      </c>
      <c r="U851">
        <v>72</v>
      </c>
      <c r="V851">
        <v>78.5</v>
      </c>
      <c r="W851">
        <v>102</v>
      </c>
      <c r="X851">
        <v>83.5</v>
      </c>
      <c r="Y851">
        <v>1.4569999999999901</v>
      </c>
      <c r="Z851">
        <v>1.4735</v>
      </c>
      <c r="AA851">
        <v>0.81169999999999998</v>
      </c>
      <c r="AB851">
        <v>1.21675</v>
      </c>
      <c r="AC851">
        <v>14</v>
      </c>
    </row>
    <row r="852" spans="1:29" x14ac:dyDescent="0.25">
      <c r="A852">
        <v>364391</v>
      </c>
      <c r="B852">
        <v>71</v>
      </c>
      <c r="C852">
        <v>2</v>
      </c>
      <c r="D852" t="s">
        <v>41</v>
      </c>
      <c r="E852" t="s">
        <v>40</v>
      </c>
      <c r="F852">
        <v>0</v>
      </c>
      <c r="G852" t="e">
        <v>#N/A</v>
      </c>
      <c r="H852" t="e">
        <v>#N/A</v>
      </c>
      <c r="I852" t="e">
        <v>#N/A</v>
      </c>
      <c r="J852" t="e">
        <v>#N/A</v>
      </c>
      <c r="K852" t="e">
        <v>#N/A</v>
      </c>
      <c r="L852" t="s">
        <v>41</v>
      </c>
      <c r="M852" t="s">
        <v>41</v>
      </c>
      <c r="N852">
        <v>4.78</v>
      </c>
      <c r="O852">
        <v>14.5</v>
      </c>
      <c r="P852">
        <v>4</v>
      </c>
      <c r="Q852">
        <v>64</v>
      </c>
      <c r="R852">
        <v>316</v>
      </c>
      <c r="S852">
        <v>0.85699999999999998</v>
      </c>
      <c r="T852">
        <v>0.85699999999999998</v>
      </c>
      <c r="U852">
        <v>54</v>
      </c>
      <c r="V852">
        <v>78.5</v>
      </c>
      <c r="W852">
        <v>90</v>
      </c>
      <c r="X852">
        <v>102.5</v>
      </c>
      <c r="Y852">
        <v>1.3425</v>
      </c>
      <c r="Z852">
        <v>1.46799999999999</v>
      </c>
      <c r="AA852">
        <v>0.98124999999999996</v>
      </c>
      <c r="AB852">
        <v>1.6471</v>
      </c>
      <c r="AC852">
        <v>4</v>
      </c>
    </row>
    <row r="853" spans="1:29" x14ac:dyDescent="0.25">
      <c r="A853">
        <v>416456</v>
      </c>
      <c r="B853">
        <v>39</v>
      </c>
      <c r="C853">
        <v>1</v>
      </c>
      <c r="D853" t="s">
        <v>41</v>
      </c>
      <c r="E853" t="s">
        <v>40</v>
      </c>
      <c r="F853">
        <v>0</v>
      </c>
      <c r="G853" t="s">
        <v>91</v>
      </c>
      <c r="H853" t="s">
        <v>60</v>
      </c>
      <c r="I853" t="s">
        <v>85</v>
      </c>
      <c r="J853" t="s">
        <v>50</v>
      </c>
      <c r="K853" t="s">
        <v>108</v>
      </c>
      <c r="L853" t="s">
        <v>41</v>
      </c>
      <c r="M853" t="s">
        <v>41</v>
      </c>
      <c r="N853">
        <v>4.4800000000000004</v>
      </c>
      <c r="O853">
        <v>4.9000000000000004</v>
      </c>
      <c r="P853">
        <v>116</v>
      </c>
      <c r="Q853">
        <v>52</v>
      </c>
      <c r="R853">
        <v>366</v>
      </c>
      <c r="S853">
        <v>0.495</v>
      </c>
      <c r="T853">
        <v>0.495</v>
      </c>
      <c r="U853">
        <v>58</v>
      </c>
      <c r="V853">
        <v>60.5</v>
      </c>
      <c r="W853">
        <v>120</v>
      </c>
      <c r="X853">
        <v>129.5</v>
      </c>
      <c r="Y853">
        <v>1.6139999999999901</v>
      </c>
      <c r="Z853">
        <v>1.6355</v>
      </c>
      <c r="AA853">
        <v>1.6840999999999999</v>
      </c>
      <c r="AB853">
        <v>1.3432999999999999</v>
      </c>
      <c r="AC853">
        <v>116</v>
      </c>
    </row>
    <row r="854" spans="1:29" x14ac:dyDescent="0.25">
      <c r="A854">
        <v>416643</v>
      </c>
      <c r="B854">
        <v>63</v>
      </c>
      <c r="C854">
        <v>1</v>
      </c>
      <c r="D854" t="s">
        <v>41</v>
      </c>
      <c r="E854" t="s">
        <v>41</v>
      </c>
      <c r="F854">
        <v>0</v>
      </c>
      <c r="G854" t="s">
        <v>159</v>
      </c>
      <c r="H854" t="s">
        <v>74</v>
      </c>
      <c r="I854" t="s">
        <v>63</v>
      </c>
      <c r="J854" t="s">
        <v>129</v>
      </c>
      <c r="K854" t="s">
        <v>117</v>
      </c>
      <c r="L854" t="s">
        <v>41</v>
      </c>
      <c r="M854" t="s">
        <v>41</v>
      </c>
      <c r="N854">
        <v>3.02</v>
      </c>
      <c r="O854">
        <v>8</v>
      </c>
      <c r="P854" t="e">
        <v>#N/A</v>
      </c>
      <c r="Q854">
        <v>54</v>
      </c>
      <c r="R854">
        <v>269</v>
      </c>
      <c r="S854">
        <v>0.52399999999999902</v>
      </c>
      <c r="T854">
        <v>0.52399999999999902</v>
      </c>
      <c r="U854">
        <v>53.5</v>
      </c>
      <c r="V854">
        <v>44.5</v>
      </c>
      <c r="W854">
        <v>102.5</v>
      </c>
      <c r="X854">
        <v>91.5</v>
      </c>
      <c r="Y854">
        <v>1.323</v>
      </c>
      <c r="Z854">
        <v>1.3620000000000001</v>
      </c>
      <c r="AA854">
        <v>0.67759999999999998</v>
      </c>
      <c r="AB854">
        <v>1.1328</v>
      </c>
      <c r="AC854">
        <v>0</v>
      </c>
    </row>
    <row r="855" spans="1:29" x14ac:dyDescent="0.25">
      <c r="A855">
        <v>416513</v>
      </c>
      <c r="B855">
        <v>79</v>
      </c>
      <c r="C855">
        <v>2</v>
      </c>
      <c r="D855" t="s">
        <v>40</v>
      </c>
      <c r="E855" t="s">
        <v>40</v>
      </c>
      <c r="F855">
        <v>0</v>
      </c>
      <c r="G855" t="e">
        <v>#N/A</v>
      </c>
      <c r="H855" t="e">
        <v>#N/A</v>
      </c>
      <c r="I855" t="e">
        <v>#N/A</v>
      </c>
      <c r="J855" t="e">
        <v>#N/A</v>
      </c>
      <c r="K855" t="e">
        <v>#N/A</v>
      </c>
      <c r="L855" t="s">
        <v>41</v>
      </c>
      <c r="M855" t="s">
        <v>40</v>
      </c>
      <c r="N855">
        <v>3.26</v>
      </c>
      <c r="O855">
        <v>5.7</v>
      </c>
      <c r="P855">
        <v>0</v>
      </c>
      <c r="Q855">
        <v>113</v>
      </c>
      <c r="R855">
        <v>843</v>
      </c>
      <c r="S855">
        <v>0.68799999999999994</v>
      </c>
      <c r="T855">
        <v>0.68799999999999994</v>
      </c>
      <c r="U855">
        <v>59.5</v>
      </c>
      <c r="V855">
        <v>63.5</v>
      </c>
      <c r="W855">
        <v>87</v>
      </c>
      <c r="X855">
        <v>88.5</v>
      </c>
      <c r="Y855">
        <v>1.39549999999999</v>
      </c>
      <c r="Z855">
        <v>1.5055000000000001</v>
      </c>
      <c r="AA855">
        <v>0.76895000000000002</v>
      </c>
      <c r="AB855">
        <v>1.00295</v>
      </c>
      <c r="AC855">
        <v>0</v>
      </c>
    </row>
    <row r="856" spans="1:29" x14ac:dyDescent="0.25">
      <c r="A856">
        <v>66616</v>
      </c>
      <c r="B856">
        <v>50</v>
      </c>
      <c r="C856">
        <v>2</v>
      </c>
      <c r="D856" t="s">
        <v>40</v>
      </c>
      <c r="E856" t="s">
        <v>40</v>
      </c>
      <c r="F856">
        <v>0</v>
      </c>
      <c r="G856" t="s">
        <v>47</v>
      </c>
      <c r="H856" t="s">
        <v>77</v>
      </c>
      <c r="I856" t="s">
        <v>55</v>
      </c>
      <c r="J856" t="s">
        <v>50</v>
      </c>
      <c r="K856" t="s">
        <v>117</v>
      </c>
      <c r="L856" t="s">
        <v>41</v>
      </c>
      <c r="M856" t="s">
        <v>40</v>
      </c>
      <c r="N856">
        <v>3.95</v>
      </c>
      <c r="O856">
        <v>5.5</v>
      </c>
      <c r="P856">
        <v>0</v>
      </c>
      <c r="Q856">
        <v>51</v>
      </c>
      <c r="R856">
        <v>212</v>
      </c>
      <c r="S856">
        <v>0.66300000000000003</v>
      </c>
      <c r="T856">
        <v>0.66300000000000003</v>
      </c>
      <c r="U856">
        <v>58</v>
      </c>
      <c r="V856">
        <v>53.5</v>
      </c>
      <c r="W856">
        <v>87.5</v>
      </c>
      <c r="X856">
        <v>93.5</v>
      </c>
      <c r="Y856">
        <v>1.57499999999999</v>
      </c>
      <c r="Z856">
        <v>1.60849999999999</v>
      </c>
      <c r="AA856">
        <v>1.1229</v>
      </c>
      <c r="AB856">
        <v>1.23559999999999</v>
      </c>
      <c r="AC856">
        <v>0</v>
      </c>
    </row>
    <row r="857" spans="1:29" x14ac:dyDescent="0.25">
      <c r="A857">
        <v>395087</v>
      </c>
      <c r="B857">
        <v>64</v>
      </c>
      <c r="C857">
        <v>2</v>
      </c>
      <c r="D857" t="s">
        <v>40</v>
      </c>
      <c r="E857" t="s">
        <v>40</v>
      </c>
      <c r="F857">
        <v>0</v>
      </c>
      <c r="G857" t="s">
        <v>169</v>
      </c>
      <c r="H857" t="s">
        <v>179</v>
      </c>
      <c r="I857" t="s">
        <v>70</v>
      </c>
      <c r="J857" t="s">
        <v>109</v>
      </c>
      <c r="K857" t="s">
        <v>70</v>
      </c>
      <c r="L857" t="s">
        <v>40</v>
      </c>
      <c r="M857" t="s">
        <v>41</v>
      </c>
      <c r="N857">
        <v>4.55</v>
      </c>
      <c r="O857">
        <v>7</v>
      </c>
      <c r="P857">
        <v>22</v>
      </c>
      <c r="Q857">
        <v>48</v>
      </c>
      <c r="R857">
        <v>118</v>
      </c>
      <c r="S857">
        <v>0.751</v>
      </c>
      <c r="T857">
        <v>0.751</v>
      </c>
      <c r="U857">
        <v>66.5</v>
      </c>
      <c r="V857">
        <v>64.5</v>
      </c>
      <c r="W857">
        <v>89.5</v>
      </c>
      <c r="X857">
        <v>76.5</v>
      </c>
      <c r="Y857">
        <v>1.45949999999999</v>
      </c>
      <c r="Z857">
        <v>1.46</v>
      </c>
      <c r="AA857">
        <v>0.65954999999999997</v>
      </c>
      <c r="AB857">
        <v>1.1335</v>
      </c>
      <c r="AC857">
        <v>22</v>
      </c>
    </row>
    <row r="858" spans="1:29" x14ac:dyDescent="0.25">
      <c r="A858">
        <v>416644</v>
      </c>
      <c r="B858">
        <v>53</v>
      </c>
      <c r="C858">
        <v>2</v>
      </c>
      <c r="D858" t="s">
        <v>40</v>
      </c>
      <c r="E858" t="s">
        <v>40</v>
      </c>
      <c r="F858">
        <v>0</v>
      </c>
      <c r="G858" t="e">
        <v>#N/A</v>
      </c>
      <c r="H858" t="e">
        <v>#N/A</v>
      </c>
      <c r="I858" t="e">
        <v>#N/A</v>
      </c>
      <c r="J858" t="e">
        <v>#N/A</v>
      </c>
      <c r="K858" t="e">
        <v>#N/A</v>
      </c>
      <c r="L858" t="s">
        <v>41</v>
      </c>
      <c r="M858" t="s">
        <v>41</v>
      </c>
      <c r="N858">
        <v>3.16</v>
      </c>
      <c r="O858">
        <v>4.3</v>
      </c>
      <c r="P858" t="e">
        <v>#N/A</v>
      </c>
      <c r="Q858">
        <v>31</v>
      </c>
      <c r="R858">
        <v>340</v>
      </c>
      <c r="S858" t="e">
        <v>#N/A</v>
      </c>
      <c r="T858" t="e">
        <v>#N/A</v>
      </c>
      <c r="U858" t="e">
        <v>#N/A</v>
      </c>
      <c r="V858" t="e">
        <v>#N/A</v>
      </c>
      <c r="W858" t="e">
        <v>#N/A</v>
      </c>
      <c r="X858" t="e">
        <v>#N/A</v>
      </c>
      <c r="Y858" t="e">
        <v>#N/A</v>
      </c>
      <c r="Z858" t="e">
        <v>#N/A</v>
      </c>
      <c r="AA858" t="e">
        <v>#N/A</v>
      </c>
      <c r="AB858" t="e">
        <v>#N/A</v>
      </c>
      <c r="AC858" t="e">
        <v>#N/A</v>
      </c>
    </row>
    <row r="859" spans="1:29" x14ac:dyDescent="0.25">
      <c r="A859">
        <v>350543</v>
      </c>
      <c r="B859">
        <v>77</v>
      </c>
      <c r="C859">
        <v>2</v>
      </c>
      <c r="D859" t="s">
        <v>40</v>
      </c>
      <c r="E859" t="s">
        <v>40</v>
      </c>
      <c r="F859">
        <v>0</v>
      </c>
      <c r="G859" t="s">
        <v>61</v>
      </c>
      <c r="H859" t="s">
        <v>101</v>
      </c>
      <c r="I859" t="s">
        <v>95</v>
      </c>
      <c r="J859" t="s">
        <v>75</v>
      </c>
      <c r="K859" t="s">
        <v>101</v>
      </c>
      <c r="L859" t="s">
        <v>41</v>
      </c>
      <c r="M859" t="s">
        <v>40</v>
      </c>
      <c r="N859">
        <v>7.01</v>
      </c>
      <c r="O859">
        <v>5.3</v>
      </c>
      <c r="P859">
        <v>72</v>
      </c>
      <c r="Q859">
        <v>72</v>
      </c>
      <c r="R859">
        <v>372</v>
      </c>
      <c r="S859">
        <v>0.71699999999999897</v>
      </c>
      <c r="T859">
        <v>0.71699999999999897</v>
      </c>
      <c r="U859">
        <v>50.5</v>
      </c>
      <c r="V859">
        <v>44.5</v>
      </c>
      <c r="W859">
        <v>71</v>
      </c>
      <c r="X859">
        <v>93</v>
      </c>
      <c r="Y859">
        <v>1.3935</v>
      </c>
      <c r="Z859">
        <v>1.43749999999999</v>
      </c>
      <c r="AA859">
        <v>0.70320000000000005</v>
      </c>
      <c r="AB859">
        <v>1.7888500000000001</v>
      </c>
      <c r="AC859">
        <v>72</v>
      </c>
    </row>
    <row r="860" spans="1:29" x14ac:dyDescent="0.25">
      <c r="A860">
        <v>416676</v>
      </c>
      <c r="B860">
        <v>71</v>
      </c>
      <c r="C860">
        <v>2</v>
      </c>
      <c r="D860" t="s">
        <v>40</v>
      </c>
      <c r="E860" t="s">
        <v>41</v>
      </c>
      <c r="F860">
        <v>0</v>
      </c>
      <c r="G860" t="s">
        <v>119</v>
      </c>
      <c r="H860" t="s">
        <v>89</v>
      </c>
      <c r="I860" t="s">
        <v>70</v>
      </c>
      <c r="J860" t="s">
        <v>94</v>
      </c>
      <c r="K860" t="s">
        <v>85</v>
      </c>
      <c r="L860" t="s">
        <v>40</v>
      </c>
      <c r="M860" t="s">
        <v>41</v>
      </c>
      <c r="N860">
        <v>7.67</v>
      </c>
      <c r="O860">
        <v>7.4</v>
      </c>
      <c r="P860">
        <v>0</v>
      </c>
      <c r="Q860">
        <v>44</v>
      </c>
      <c r="R860">
        <v>268</v>
      </c>
      <c r="S860">
        <v>0.749</v>
      </c>
      <c r="T860">
        <v>0.749</v>
      </c>
      <c r="U860">
        <v>59</v>
      </c>
      <c r="V860">
        <v>70.5</v>
      </c>
      <c r="W860">
        <v>79.5</v>
      </c>
      <c r="X860">
        <v>78.5</v>
      </c>
      <c r="Y860">
        <v>1.571</v>
      </c>
      <c r="Z860">
        <v>1.57849999999999</v>
      </c>
      <c r="AA860">
        <v>1.9919</v>
      </c>
      <c r="AB860">
        <v>1.8075000000000001</v>
      </c>
      <c r="AC860">
        <v>0</v>
      </c>
    </row>
    <row r="861" spans="1:29" x14ac:dyDescent="0.25">
      <c r="A861">
        <v>204877</v>
      </c>
      <c r="B861">
        <v>57</v>
      </c>
      <c r="C861">
        <v>2</v>
      </c>
      <c r="D861" t="s">
        <v>40</v>
      </c>
      <c r="E861" t="s">
        <v>41</v>
      </c>
      <c r="F861">
        <v>0</v>
      </c>
      <c r="G861" t="s">
        <v>87</v>
      </c>
      <c r="H861" t="s">
        <v>62</v>
      </c>
      <c r="I861" t="s">
        <v>67</v>
      </c>
      <c r="J861" t="s">
        <v>68</v>
      </c>
      <c r="K861" t="s">
        <v>83</v>
      </c>
      <c r="L861" t="s">
        <v>40</v>
      </c>
      <c r="M861" t="s">
        <v>40</v>
      </c>
      <c r="N861">
        <v>4.55</v>
      </c>
      <c r="O861">
        <v>5.4</v>
      </c>
      <c r="P861">
        <v>20</v>
      </c>
      <c r="Q861">
        <v>61</v>
      </c>
      <c r="R861">
        <v>206</v>
      </c>
      <c r="S861">
        <v>0.65900000000000003</v>
      </c>
      <c r="T861">
        <v>0.65900000000000003</v>
      </c>
      <c r="U861">
        <v>65</v>
      </c>
      <c r="V861">
        <v>84</v>
      </c>
      <c r="W861">
        <v>99</v>
      </c>
      <c r="X861">
        <v>74.5</v>
      </c>
      <c r="Y861">
        <v>1.294</v>
      </c>
      <c r="Z861">
        <v>1.38099999999999</v>
      </c>
      <c r="AA861">
        <v>0.93389999999999995</v>
      </c>
      <c r="AB861">
        <v>0.95930000000000004</v>
      </c>
      <c r="AC861">
        <v>20</v>
      </c>
    </row>
    <row r="862" spans="1:29" x14ac:dyDescent="0.25">
      <c r="A862">
        <v>416585</v>
      </c>
      <c r="B862">
        <v>42</v>
      </c>
      <c r="C862">
        <v>1</v>
      </c>
      <c r="D862" t="s">
        <v>41</v>
      </c>
      <c r="E862" t="s">
        <v>40</v>
      </c>
      <c r="F862">
        <v>0</v>
      </c>
      <c r="G862" t="s">
        <v>73</v>
      </c>
      <c r="H862" t="s">
        <v>94</v>
      </c>
      <c r="I862" t="s">
        <v>72</v>
      </c>
      <c r="J862" t="s">
        <v>68</v>
      </c>
      <c r="K862" t="s">
        <v>67</v>
      </c>
      <c r="L862" t="s">
        <v>41</v>
      </c>
      <c r="M862" t="s">
        <v>41</v>
      </c>
      <c r="N862">
        <v>3.81</v>
      </c>
      <c r="O862">
        <v>5.7</v>
      </c>
      <c r="P862">
        <v>0</v>
      </c>
      <c r="Q862">
        <v>101</v>
      </c>
      <c r="R862">
        <v>597</v>
      </c>
      <c r="S862">
        <v>0.747</v>
      </c>
      <c r="T862">
        <v>0.747</v>
      </c>
      <c r="U862">
        <v>56</v>
      </c>
      <c r="V862">
        <v>54</v>
      </c>
      <c r="W862">
        <v>78</v>
      </c>
      <c r="X862">
        <v>80.5</v>
      </c>
      <c r="Y862">
        <v>1.5579999999999901</v>
      </c>
      <c r="Z862">
        <v>1.6324999999999901</v>
      </c>
      <c r="AA862">
        <v>0.71899999999999997</v>
      </c>
      <c r="AB862">
        <v>1.3867</v>
      </c>
      <c r="AC862">
        <v>0</v>
      </c>
    </row>
    <row r="863" spans="1:29" x14ac:dyDescent="0.25">
      <c r="A863">
        <v>416670</v>
      </c>
      <c r="B863">
        <v>45</v>
      </c>
      <c r="C863">
        <v>1</v>
      </c>
      <c r="D863" t="s">
        <v>40</v>
      </c>
      <c r="E863" t="s">
        <v>41</v>
      </c>
      <c r="F863">
        <v>0</v>
      </c>
      <c r="G863" t="s">
        <v>126</v>
      </c>
      <c r="H863" t="s">
        <v>43</v>
      </c>
      <c r="I863" t="s">
        <v>43</v>
      </c>
      <c r="J863" t="s">
        <v>177</v>
      </c>
      <c r="K863" t="s">
        <v>166</v>
      </c>
      <c r="L863" t="s">
        <v>40</v>
      </c>
      <c r="M863" t="s">
        <v>40</v>
      </c>
      <c r="N863">
        <v>5.41</v>
      </c>
      <c r="O863">
        <v>5</v>
      </c>
      <c r="P863">
        <v>0</v>
      </c>
      <c r="Q863">
        <v>79</v>
      </c>
      <c r="R863">
        <v>408</v>
      </c>
      <c r="S863">
        <v>0.72849999999999904</v>
      </c>
      <c r="T863">
        <v>0.72849999999999904</v>
      </c>
      <c r="U863">
        <v>72.5</v>
      </c>
      <c r="V863">
        <v>77.5</v>
      </c>
      <c r="W863">
        <v>99.5</v>
      </c>
      <c r="X863">
        <v>115</v>
      </c>
      <c r="Y863">
        <v>1.6105</v>
      </c>
      <c r="Z863">
        <v>1.66</v>
      </c>
      <c r="AA863">
        <v>1.4031</v>
      </c>
      <c r="AB863">
        <v>1.4249000000000001</v>
      </c>
      <c r="AC863">
        <v>0</v>
      </c>
    </row>
    <row r="864" spans="1:29" x14ac:dyDescent="0.25">
      <c r="A864">
        <v>314603</v>
      </c>
      <c r="B864">
        <v>57</v>
      </c>
      <c r="C864">
        <v>1</v>
      </c>
      <c r="D864" t="s">
        <v>40</v>
      </c>
      <c r="E864" t="s">
        <v>40</v>
      </c>
      <c r="F864">
        <v>0</v>
      </c>
      <c r="G864" t="s">
        <v>53</v>
      </c>
      <c r="H864" t="s">
        <v>80</v>
      </c>
      <c r="I864" t="s">
        <v>80</v>
      </c>
      <c r="J864" t="s">
        <v>175</v>
      </c>
      <c r="K864" t="s">
        <v>102</v>
      </c>
      <c r="L864" t="s">
        <v>41</v>
      </c>
      <c r="M864" t="s">
        <v>40</v>
      </c>
      <c r="N864">
        <v>4.0599999999999996</v>
      </c>
      <c r="O864">
        <v>5</v>
      </c>
      <c r="P864">
        <v>30</v>
      </c>
      <c r="Q864">
        <v>88</v>
      </c>
      <c r="R864">
        <v>360</v>
      </c>
      <c r="S864">
        <v>0.48399999999999999</v>
      </c>
      <c r="T864">
        <v>0.48399999999999999</v>
      </c>
      <c r="U864">
        <v>59</v>
      </c>
      <c r="V864">
        <v>59.5</v>
      </c>
      <c r="W864">
        <v>122.5</v>
      </c>
      <c r="X864">
        <v>115</v>
      </c>
      <c r="Y864">
        <v>1.5585</v>
      </c>
      <c r="Z864">
        <v>1.6624999999999901</v>
      </c>
      <c r="AA864">
        <v>0.87924999999999998</v>
      </c>
      <c r="AB864">
        <v>1.5347</v>
      </c>
      <c r="AC864">
        <v>30</v>
      </c>
    </row>
    <row r="865" spans="1:29" x14ac:dyDescent="0.25">
      <c r="A865">
        <v>225343</v>
      </c>
      <c r="B865">
        <v>66</v>
      </c>
      <c r="C865">
        <v>1</v>
      </c>
      <c r="D865" t="s">
        <v>41</v>
      </c>
      <c r="E865" t="s">
        <v>41</v>
      </c>
      <c r="F865">
        <v>0</v>
      </c>
      <c r="G865" t="s">
        <v>53</v>
      </c>
      <c r="H865" t="s">
        <v>74</v>
      </c>
      <c r="I865" t="s">
        <v>70</v>
      </c>
      <c r="J865" t="s">
        <v>82</v>
      </c>
      <c r="K865" t="s">
        <v>177</v>
      </c>
      <c r="L865" t="s">
        <v>40</v>
      </c>
      <c r="M865" t="s">
        <v>40</v>
      </c>
      <c r="N865">
        <v>3.1</v>
      </c>
      <c r="O865">
        <v>7</v>
      </c>
      <c r="P865">
        <v>24</v>
      </c>
      <c r="Q865">
        <v>72</v>
      </c>
      <c r="R865">
        <v>257</v>
      </c>
      <c r="S865">
        <v>0.67600000000000005</v>
      </c>
      <c r="T865">
        <v>0.67600000000000005</v>
      </c>
      <c r="U865">
        <v>55</v>
      </c>
      <c r="V865">
        <v>55</v>
      </c>
      <c r="W865">
        <v>82.5</v>
      </c>
      <c r="X865">
        <v>79.5</v>
      </c>
      <c r="Y865">
        <v>1.609</v>
      </c>
      <c r="Z865">
        <v>1.6395</v>
      </c>
      <c r="AA865">
        <v>0.97455000000000003</v>
      </c>
      <c r="AB865">
        <v>1.35015</v>
      </c>
      <c r="AC865">
        <v>24</v>
      </c>
    </row>
    <row r="866" spans="1:29" x14ac:dyDescent="0.25">
      <c r="A866">
        <v>416698</v>
      </c>
      <c r="B866">
        <v>54</v>
      </c>
      <c r="C866">
        <v>2</v>
      </c>
      <c r="D866" t="s">
        <v>40</v>
      </c>
      <c r="E866" t="s">
        <v>41</v>
      </c>
      <c r="F866">
        <v>0</v>
      </c>
      <c r="G866" t="s">
        <v>87</v>
      </c>
      <c r="H866" t="s">
        <v>80</v>
      </c>
      <c r="I866" t="s">
        <v>43</v>
      </c>
      <c r="J866" t="s">
        <v>64</v>
      </c>
      <c r="K866" t="s">
        <v>108</v>
      </c>
      <c r="L866" t="s">
        <v>41</v>
      </c>
      <c r="M866" t="s">
        <v>41</v>
      </c>
      <c r="N866">
        <v>2.83</v>
      </c>
      <c r="O866">
        <v>6.5</v>
      </c>
      <c r="P866">
        <v>0</v>
      </c>
      <c r="Q866">
        <v>55</v>
      </c>
      <c r="R866">
        <v>314</v>
      </c>
      <c r="S866">
        <v>0.68399999999999905</v>
      </c>
      <c r="T866">
        <v>0.68399999999999905</v>
      </c>
      <c r="U866">
        <v>59.5</v>
      </c>
      <c r="V866">
        <v>65.5</v>
      </c>
      <c r="W866">
        <v>87.5</v>
      </c>
      <c r="X866">
        <v>85</v>
      </c>
      <c r="Y866">
        <v>1.5309999999999999</v>
      </c>
      <c r="Z866">
        <v>1.5985</v>
      </c>
      <c r="AA866">
        <v>0.78895000000000004</v>
      </c>
      <c r="AB866">
        <v>1.1838</v>
      </c>
      <c r="AC866">
        <v>0</v>
      </c>
    </row>
    <row r="867" spans="1:29" x14ac:dyDescent="0.25">
      <c r="A867">
        <v>416719</v>
      </c>
      <c r="B867">
        <v>66</v>
      </c>
      <c r="C867">
        <v>1</v>
      </c>
      <c r="D867" t="s">
        <v>41</v>
      </c>
      <c r="E867" t="s">
        <v>41</v>
      </c>
      <c r="F867">
        <v>0</v>
      </c>
      <c r="G867" t="s">
        <v>110</v>
      </c>
      <c r="H867" t="s">
        <v>51</v>
      </c>
      <c r="I867" t="s">
        <v>51</v>
      </c>
      <c r="J867" t="s">
        <v>155</v>
      </c>
      <c r="K867" t="s">
        <v>101</v>
      </c>
      <c r="L867" t="s">
        <v>41</v>
      </c>
      <c r="M867" t="s">
        <v>41</v>
      </c>
      <c r="N867">
        <v>3.7</v>
      </c>
      <c r="O867">
        <v>4.8</v>
      </c>
      <c r="P867">
        <v>6</v>
      </c>
      <c r="Q867">
        <v>74</v>
      </c>
      <c r="R867">
        <v>440</v>
      </c>
      <c r="S867">
        <v>0.57999999999999996</v>
      </c>
      <c r="T867">
        <v>0.57999999999999996</v>
      </c>
      <c r="U867">
        <v>49</v>
      </c>
      <c r="V867">
        <v>40</v>
      </c>
      <c r="W867">
        <v>85</v>
      </c>
      <c r="X867">
        <v>86</v>
      </c>
      <c r="Y867">
        <v>1.2694999999999901</v>
      </c>
      <c r="Z867">
        <v>1.3525</v>
      </c>
      <c r="AA867">
        <v>0.622</v>
      </c>
      <c r="AB867">
        <v>0.92059999999999997</v>
      </c>
      <c r="AC867">
        <v>6</v>
      </c>
    </row>
    <row r="868" spans="1:29" x14ac:dyDescent="0.25">
      <c r="A868">
        <v>36390</v>
      </c>
      <c r="B868">
        <v>47</v>
      </c>
      <c r="C868">
        <v>2</v>
      </c>
      <c r="D868" t="s">
        <v>40</v>
      </c>
      <c r="E868" t="s">
        <v>40</v>
      </c>
      <c r="F868">
        <v>0</v>
      </c>
      <c r="G868" t="s">
        <v>47</v>
      </c>
      <c r="H868" t="s">
        <v>166</v>
      </c>
      <c r="I868" t="s">
        <v>85</v>
      </c>
      <c r="J868" t="s">
        <v>118</v>
      </c>
      <c r="K868" t="s">
        <v>108</v>
      </c>
      <c r="L868" t="s">
        <v>40</v>
      </c>
      <c r="M868" t="s">
        <v>40</v>
      </c>
      <c r="N868">
        <v>6.77</v>
      </c>
      <c r="O868">
        <v>5.0999999999999996</v>
      </c>
      <c r="P868">
        <v>40</v>
      </c>
      <c r="Q868">
        <v>51</v>
      </c>
      <c r="R868">
        <v>247</v>
      </c>
      <c r="S868">
        <v>0.71950000000000003</v>
      </c>
      <c r="T868">
        <v>0.71950000000000003</v>
      </c>
      <c r="U868">
        <v>71.5</v>
      </c>
      <c r="V868">
        <v>67.5</v>
      </c>
      <c r="W868">
        <v>100</v>
      </c>
      <c r="X868">
        <v>115.5</v>
      </c>
      <c r="Y868">
        <v>1.6505000000000001</v>
      </c>
      <c r="Z868">
        <v>1.6479999999999999</v>
      </c>
      <c r="AA868">
        <v>1.5510999999999999</v>
      </c>
      <c r="AB868">
        <v>1.2018</v>
      </c>
      <c r="AC868">
        <v>40</v>
      </c>
    </row>
    <row r="869" spans="1:29" x14ac:dyDescent="0.25">
      <c r="A869">
        <v>386971</v>
      </c>
      <c r="B869">
        <v>50</v>
      </c>
      <c r="C869">
        <v>2</v>
      </c>
      <c r="D869" t="s">
        <v>40</v>
      </c>
      <c r="E869" t="s">
        <v>40</v>
      </c>
      <c r="F869">
        <v>0</v>
      </c>
      <c r="G869" t="s">
        <v>100</v>
      </c>
      <c r="H869" t="s">
        <v>89</v>
      </c>
      <c r="I869" t="s">
        <v>51</v>
      </c>
      <c r="J869" t="s">
        <v>81</v>
      </c>
      <c r="K869" t="s">
        <v>72</v>
      </c>
      <c r="L869" t="s">
        <v>40</v>
      </c>
      <c r="M869" t="s">
        <v>40</v>
      </c>
      <c r="N869">
        <v>5.65</v>
      </c>
      <c r="O869">
        <v>6.5</v>
      </c>
      <c r="P869">
        <v>0</v>
      </c>
      <c r="Q869">
        <v>52</v>
      </c>
      <c r="R869">
        <v>267</v>
      </c>
      <c r="S869">
        <v>1.0175000000000001</v>
      </c>
      <c r="T869">
        <v>1.0175000000000001</v>
      </c>
      <c r="U869">
        <v>74</v>
      </c>
      <c r="V869">
        <v>61.5</v>
      </c>
      <c r="W869">
        <v>74.5</v>
      </c>
      <c r="X869">
        <v>83.5</v>
      </c>
      <c r="Y869">
        <v>1.619</v>
      </c>
      <c r="Z869">
        <v>1.6240000000000001</v>
      </c>
      <c r="AA869">
        <v>1.5298499999999999</v>
      </c>
      <c r="AB869">
        <v>1.92844999999999</v>
      </c>
      <c r="AC869">
        <v>0</v>
      </c>
    </row>
    <row r="870" spans="1:29" x14ac:dyDescent="0.25">
      <c r="A870">
        <v>416705</v>
      </c>
      <c r="B870">
        <v>51</v>
      </c>
      <c r="C870">
        <v>2</v>
      </c>
      <c r="D870" t="s">
        <v>41</v>
      </c>
      <c r="E870" t="s">
        <v>40</v>
      </c>
      <c r="F870">
        <v>0</v>
      </c>
      <c r="G870" t="e">
        <v>#N/A</v>
      </c>
      <c r="H870" t="e">
        <v>#N/A</v>
      </c>
      <c r="I870" t="s">
        <v>83</v>
      </c>
      <c r="J870" t="e">
        <v>#N/A</v>
      </c>
      <c r="K870" t="e">
        <v>#N/A</v>
      </c>
      <c r="L870" t="s">
        <v>41</v>
      </c>
      <c r="M870" t="s">
        <v>41</v>
      </c>
      <c r="N870">
        <v>4.4000000000000004</v>
      </c>
      <c r="O870">
        <v>5.5</v>
      </c>
      <c r="P870" t="e">
        <v>#N/A</v>
      </c>
      <c r="Q870">
        <v>71</v>
      </c>
      <c r="R870">
        <v>284</v>
      </c>
      <c r="S870" t="e">
        <v>#N/A</v>
      </c>
      <c r="T870" t="e">
        <v>#N/A</v>
      </c>
      <c r="U870" t="e">
        <v>#N/A</v>
      </c>
      <c r="V870" t="e">
        <v>#N/A</v>
      </c>
      <c r="W870" t="e">
        <v>#N/A</v>
      </c>
      <c r="X870" t="e">
        <v>#N/A</v>
      </c>
      <c r="Y870" t="e">
        <v>#N/A</v>
      </c>
      <c r="Z870" t="e">
        <v>#N/A</v>
      </c>
      <c r="AA870" t="e">
        <v>#N/A</v>
      </c>
      <c r="AB870" t="e">
        <v>#N/A</v>
      </c>
      <c r="AC870" t="e">
        <v>#N/A</v>
      </c>
    </row>
    <row r="871" spans="1:29" x14ac:dyDescent="0.25">
      <c r="A871">
        <v>416811</v>
      </c>
      <c r="B871">
        <v>59</v>
      </c>
      <c r="C871">
        <v>1</v>
      </c>
      <c r="D871" t="s">
        <v>41</v>
      </c>
      <c r="E871" t="s">
        <v>41</v>
      </c>
      <c r="F871">
        <v>0</v>
      </c>
      <c r="G871" t="s">
        <v>197</v>
      </c>
      <c r="H871" t="s">
        <v>130</v>
      </c>
      <c r="I871" t="s">
        <v>51</v>
      </c>
      <c r="J871" t="s">
        <v>45</v>
      </c>
      <c r="K871" t="s">
        <v>72</v>
      </c>
      <c r="L871" t="s">
        <v>41</v>
      </c>
      <c r="M871" t="s">
        <v>40</v>
      </c>
      <c r="N871">
        <v>3.72</v>
      </c>
      <c r="O871">
        <v>5.5</v>
      </c>
      <c r="P871">
        <v>10</v>
      </c>
      <c r="Q871">
        <v>74</v>
      </c>
      <c r="R871">
        <v>301</v>
      </c>
      <c r="S871">
        <v>0.75249999999999895</v>
      </c>
      <c r="T871">
        <v>0.75249999999999895</v>
      </c>
      <c r="U871">
        <v>55</v>
      </c>
      <c r="V871">
        <v>54</v>
      </c>
      <c r="W871">
        <v>73</v>
      </c>
      <c r="X871">
        <v>79</v>
      </c>
      <c r="Y871">
        <v>1.4319999999999999</v>
      </c>
      <c r="Z871">
        <v>1.5069999999999999</v>
      </c>
      <c r="AA871">
        <v>1.0337499999999999</v>
      </c>
      <c r="AB871">
        <v>1.0814999999999999</v>
      </c>
      <c r="AC871">
        <v>10</v>
      </c>
    </row>
    <row r="872" spans="1:29" x14ac:dyDescent="0.25">
      <c r="A872">
        <v>416751</v>
      </c>
      <c r="B872">
        <v>72</v>
      </c>
      <c r="C872">
        <v>2</v>
      </c>
      <c r="D872" t="s">
        <v>40</v>
      </c>
      <c r="E872" t="s">
        <v>40</v>
      </c>
      <c r="F872">
        <v>0</v>
      </c>
      <c r="G872" t="e">
        <v>#N/A</v>
      </c>
      <c r="H872" t="e">
        <v>#N/A</v>
      </c>
      <c r="I872" t="e">
        <v>#N/A</v>
      </c>
      <c r="J872" t="e">
        <v>#N/A</v>
      </c>
      <c r="K872" t="e">
        <v>#N/A</v>
      </c>
      <c r="L872" t="s">
        <v>41</v>
      </c>
      <c r="M872" t="s">
        <v>41</v>
      </c>
      <c r="N872">
        <v>3.35</v>
      </c>
      <c r="O872">
        <v>6.6</v>
      </c>
      <c r="P872">
        <v>6</v>
      </c>
      <c r="Q872">
        <v>79</v>
      </c>
      <c r="R872">
        <v>280</v>
      </c>
      <c r="S872">
        <v>0.623</v>
      </c>
      <c r="T872">
        <v>0.623</v>
      </c>
      <c r="U872">
        <v>54</v>
      </c>
      <c r="V872">
        <v>62</v>
      </c>
      <c r="W872">
        <v>87</v>
      </c>
      <c r="X872">
        <v>78</v>
      </c>
      <c r="Y872">
        <v>1.0960000000000001</v>
      </c>
      <c r="Z872">
        <v>1.2469999999999899</v>
      </c>
      <c r="AA872">
        <v>0.53644999999999898</v>
      </c>
      <c r="AB872">
        <v>0.81925000000000003</v>
      </c>
      <c r="AC872">
        <v>6</v>
      </c>
    </row>
    <row r="873" spans="1:29" x14ac:dyDescent="0.25">
      <c r="A873">
        <v>356158</v>
      </c>
      <c r="B873">
        <v>63</v>
      </c>
      <c r="C873">
        <v>2</v>
      </c>
      <c r="D873" t="s">
        <v>40</v>
      </c>
      <c r="E873" t="s">
        <v>41</v>
      </c>
      <c r="F873">
        <v>0</v>
      </c>
      <c r="G873" t="s">
        <v>119</v>
      </c>
      <c r="H873" t="s">
        <v>101</v>
      </c>
      <c r="I873" t="s">
        <v>49</v>
      </c>
      <c r="J873" t="s">
        <v>136</v>
      </c>
      <c r="K873" t="s">
        <v>92</v>
      </c>
      <c r="L873" t="s">
        <v>41</v>
      </c>
      <c r="M873" t="s">
        <v>40</v>
      </c>
      <c r="N873">
        <v>4.3499999999999996</v>
      </c>
      <c r="O873">
        <v>5.3</v>
      </c>
      <c r="P873">
        <v>10</v>
      </c>
      <c r="Q873">
        <v>68</v>
      </c>
      <c r="R873">
        <v>297</v>
      </c>
      <c r="S873">
        <v>0.79549999999999998</v>
      </c>
      <c r="T873">
        <v>0.79549999999999998</v>
      </c>
      <c r="U873">
        <v>64.5</v>
      </c>
      <c r="V873">
        <v>60.5</v>
      </c>
      <c r="W873">
        <v>82</v>
      </c>
      <c r="X873">
        <v>93.5</v>
      </c>
      <c r="Y873">
        <v>1.5034999999999901</v>
      </c>
      <c r="Z873">
        <v>1.59699999999999</v>
      </c>
      <c r="AA873">
        <v>0.65674999999999994</v>
      </c>
      <c r="AB873">
        <v>1.1328499999999999</v>
      </c>
      <c r="AC873">
        <v>10</v>
      </c>
    </row>
    <row r="874" spans="1:29" x14ac:dyDescent="0.25">
      <c r="A874">
        <v>252778</v>
      </c>
      <c r="B874">
        <v>49</v>
      </c>
      <c r="C874">
        <v>2</v>
      </c>
      <c r="D874" t="s">
        <v>40</v>
      </c>
      <c r="E874" t="s">
        <v>41</v>
      </c>
      <c r="F874">
        <v>0</v>
      </c>
      <c r="G874" t="s">
        <v>47</v>
      </c>
      <c r="H874" t="s">
        <v>108</v>
      </c>
      <c r="I874" t="s">
        <v>83</v>
      </c>
      <c r="J874" t="s">
        <v>111</v>
      </c>
      <c r="K874" t="s">
        <v>83</v>
      </c>
      <c r="L874" t="s">
        <v>40</v>
      </c>
      <c r="M874" t="s">
        <v>40</v>
      </c>
      <c r="N874">
        <v>3.88</v>
      </c>
      <c r="O874">
        <v>4.8</v>
      </c>
      <c r="P874">
        <v>6</v>
      </c>
      <c r="Q874">
        <v>58</v>
      </c>
      <c r="R874">
        <v>283</v>
      </c>
      <c r="S874">
        <v>0.81</v>
      </c>
      <c r="T874">
        <v>0.81</v>
      </c>
      <c r="U874">
        <v>78</v>
      </c>
      <c r="V874">
        <v>0</v>
      </c>
      <c r="W874">
        <v>96</v>
      </c>
      <c r="X874">
        <v>101</v>
      </c>
      <c r="Y874">
        <v>1.4319999999999999</v>
      </c>
      <c r="Z874">
        <v>1.4530000000000001</v>
      </c>
      <c r="AA874">
        <v>1.3468</v>
      </c>
      <c r="AB874">
        <v>1.1559999999999999</v>
      </c>
      <c r="AC874">
        <v>6</v>
      </c>
    </row>
    <row r="875" spans="1:29" x14ac:dyDescent="0.25">
      <c r="A875">
        <v>395756</v>
      </c>
      <c r="B875">
        <v>59</v>
      </c>
      <c r="C875">
        <v>1</v>
      </c>
      <c r="D875" t="s">
        <v>41</v>
      </c>
      <c r="E875" t="s">
        <v>41</v>
      </c>
      <c r="F875">
        <v>0</v>
      </c>
      <c r="G875" t="s">
        <v>57</v>
      </c>
      <c r="H875" t="s">
        <v>72</v>
      </c>
      <c r="I875" t="s">
        <v>72</v>
      </c>
      <c r="J875" t="s">
        <v>157</v>
      </c>
      <c r="K875" t="s">
        <v>43</v>
      </c>
      <c r="L875" t="s">
        <v>40</v>
      </c>
      <c r="M875" t="s">
        <v>41</v>
      </c>
      <c r="N875">
        <v>3.6</v>
      </c>
      <c r="O875">
        <v>4.5999999999999996</v>
      </c>
      <c r="P875">
        <v>0</v>
      </c>
      <c r="Q875">
        <v>57</v>
      </c>
      <c r="R875">
        <v>367</v>
      </c>
      <c r="S875">
        <v>0.67149999999999999</v>
      </c>
      <c r="T875">
        <v>0.67149999999999999</v>
      </c>
      <c r="U875">
        <v>62.5</v>
      </c>
      <c r="V875">
        <v>67.5</v>
      </c>
      <c r="W875">
        <v>93</v>
      </c>
      <c r="X875">
        <v>90</v>
      </c>
      <c r="Y875">
        <v>1.5209999999999999</v>
      </c>
      <c r="Z875">
        <v>1.59249999999999</v>
      </c>
      <c r="AA875">
        <v>0.95445000000000002</v>
      </c>
      <c r="AB875">
        <v>1.2191999999999901</v>
      </c>
      <c r="AC875">
        <v>0</v>
      </c>
    </row>
    <row r="876" spans="1:29" x14ac:dyDescent="0.25">
      <c r="A876">
        <v>410529</v>
      </c>
      <c r="B876">
        <v>46</v>
      </c>
      <c r="C876">
        <v>1</v>
      </c>
      <c r="D876" t="s">
        <v>41</v>
      </c>
      <c r="E876" t="s">
        <v>40</v>
      </c>
      <c r="F876">
        <v>0</v>
      </c>
      <c r="G876" t="s">
        <v>100</v>
      </c>
      <c r="H876" t="s">
        <v>49</v>
      </c>
      <c r="I876" t="s">
        <v>55</v>
      </c>
      <c r="J876" t="s">
        <v>78</v>
      </c>
      <c r="K876" t="s">
        <v>65</v>
      </c>
      <c r="L876" t="s">
        <v>40</v>
      </c>
      <c r="M876" t="s">
        <v>40</v>
      </c>
      <c r="N876">
        <v>3.3</v>
      </c>
      <c r="O876">
        <v>6.3</v>
      </c>
      <c r="P876">
        <v>46</v>
      </c>
      <c r="Q876">
        <v>80</v>
      </c>
      <c r="R876">
        <v>340</v>
      </c>
      <c r="S876">
        <v>0.71149999999999902</v>
      </c>
      <c r="T876">
        <v>0.71149999999999902</v>
      </c>
      <c r="U876">
        <v>90</v>
      </c>
      <c r="V876">
        <v>97</v>
      </c>
      <c r="W876">
        <v>126.5</v>
      </c>
      <c r="X876">
        <v>135.5</v>
      </c>
      <c r="Y876">
        <v>1.6139999999999901</v>
      </c>
      <c r="Z876">
        <v>1.6284999999999901</v>
      </c>
      <c r="AA876">
        <v>1.26475</v>
      </c>
      <c r="AB876">
        <v>1.2359</v>
      </c>
      <c r="AC876">
        <v>46</v>
      </c>
    </row>
    <row r="877" spans="1:29" x14ac:dyDescent="0.25">
      <c r="A877">
        <v>416907</v>
      </c>
      <c r="B877">
        <v>63</v>
      </c>
      <c r="C877">
        <v>2</v>
      </c>
      <c r="D877" t="s">
        <v>40</v>
      </c>
      <c r="E877" t="s">
        <v>41</v>
      </c>
      <c r="F877">
        <v>0</v>
      </c>
      <c r="G877" t="s">
        <v>57</v>
      </c>
      <c r="H877" t="s">
        <v>74</v>
      </c>
      <c r="I877" t="s">
        <v>51</v>
      </c>
      <c r="J877" t="s">
        <v>97</v>
      </c>
      <c r="K877" t="s">
        <v>121</v>
      </c>
      <c r="L877" t="s">
        <v>40</v>
      </c>
      <c r="M877" t="s">
        <v>41</v>
      </c>
      <c r="N877">
        <v>6.37</v>
      </c>
      <c r="O877">
        <v>6.9</v>
      </c>
      <c r="P877">
        <v>10</v>
      </c>
      <c r="Q877">
        <v>61</v>
      </c>
      <c r="R877">
        <v>250</v>
      </c>
      <c r="S877">
        <v>0.66600000000000004</v>
      </c>
      <c r="T877">
        <v>0.66600000000000004</v>
      </c>
      <c r="U877">
        <v>67</v>
      </c>
      <c r="V877">
        <v>74</v>
      </c>
      <c r="W877">
        <v>100</v>
      </c>
      <c r="X877">
        <v>106.5</v>
      </c>
      <c r="Y877">
        <v>1.5854999999999999</v>
      </c>
      <c r="Z877">
        <v>1.6284999999999901</v>
      </c>
      <c r="AA877">
        <v>0.98114999999999997</v>
      </c>
      <c r="AB877">
        <v>1.4433</v>
      </c>
      <c r="AC877">
        <v>10</v>
      </c>
    </row>
    <row r="878" spans="1:29" x14ac:dyDescent="0.25">
      <c r="A878">
        <v>307889</v>
      </c>
      <c r="B878">
        <v>73</v>
      </c>
      <c r="C878">
        <v>2</v>
      </c>
      <c r="D878" t="s">
        <v>40</v>
      </c>
      <c r="E878" t="s">
        <v>41</v>
      </c>
      <c r="F878">
        <v>0</v>
      </c>
      <c r="G878" t="s">
        <v>87</v>
      </c>
      <c r="H878" t="s">
        <v>92</v>
      </c>
      <c r="I878" t="s">
        <v>51</v>
      </c>
      <c r="J878" t="s">
        <v>71</v>
      </c>
      <c r="K878" t="s">
        <v>67</v>
      </c>
      <c r="L878" t="s">
        <v>40</v>
      </c>
      <c r="M878" t="s">
        <v>40</v>
      </c>
      <c r="N878">
        <v>5.7</v>
      </c>
      <c r="O878">
        <v>5.5</v>
      </c>
      <c r="P878">
        <v>10</v>
      </c>
      <c r="Q878">
        <v>54</v>
      </c>
      <c r="R878">
        <v>381</v>
      </c>
      <c r="S878">
        <v>0.55000000000000004</v>
      </c>
      <c r="T878">
        <v>0.55000000000000004</v>
      </c>
      <c r="U878">
        <v>61</v>
      </c>
      <c r="V878">
        <v>45.5</v>
      </c>
      <c r="W878">
        <v>111</v>
      </c>
      <c r="X878">
        <v>88</v>
      </c>
      <c r="Y878">
        <v>1.45199999999999</v>
      </c>
      <c r="Z878">
        <v>1.464</v>
      </c>
      <c r="AA878">
        <v>0.75554999999999894</v>
      </c>
      <c r="AB878">
        <v>1.06985</v>
      </c>
      <c r="AC878">
        <v>10</v>
      </c>
    </row>
    <row r="879" spans="1:29" x14ac:dyDescent="0.25">
      <c r="A879">
        <v>416900</v>
      </c>
      <c r="B879">
        <v>58</v>
      </c>
      <c r="C879">
        <v>1</v>
      </c>
      <c r="D879" t="s">
        <v>41</v>
      </c>
      <c r="E879" t="s">
        <v>41</v>
      </c>
      <c r="F879">
        <v>0</v>
      </c>
      <c r="G879" t="s">
        <v>88</v>
      </c>
      <c r="H879" t="s">
        <v>108</v>
      </c>
      <c r="I879" t="s">
        <v>55</v>
      </c>
      <c r="J879" t="s">
        <v>79</v>
      </c>
      <c r="K879" t="s">
        <v>114</v>
      </c>
      <c r="L879" t="s">
        <v>41</v>
      </c>
      <c r="M879" t="s">
        <v>40</v>
      </c>
      <c r="N879">
        <v>3.43</v>
      </c>
      <c r="O879">
        <v>5.9</v>
      </c>
      <c r="P879">
        <v>0</v>
      </c>
      <c r="Q879">
        <v>82</v>
      </c>
      <c r="R879">
        <v>323</v>
      </c>
      <c r="S879">
        <v>0.63599999999999901</v>
      </c>
      <c r="T879">
        <v>0.63599999999999901</v>
      </c>
      <c r="U879">
        <v>53</v>
      </c>
      <c r="V879">
        <v>61.5</v>
      </c>
      <c r="W879">
        <v>84</v>
      </c>
      <c r="X879">
        <v>92.5</v>
      </c>
      <c r="Y879">
        <v>1.5669999999999999</v>
      </c>
      <c r="Z879">
        <v>1.621</v>
      </c>
      <c r="AA879">
        <v>1.4677500000000001</v>
      </c>
      <c r="AB879">
        <v>1.22695</v>
      </c>
      <c r="AC879">
        <v>0</v>
      </c>
    </row>
    <row r="880" spans="1:29" x14ac:dyDescent="0.25">
      <c r="A880">
        <v>70279</v>
      </c>
      <c r="B880">
        <v>62</v>
      </c>
      <c r="C880">
        <v>2</v>
      </c>
      <c r="D880" t="s">
        <v>40</v>
      </c>
      <c r="E880" t="s">
        <v>41</v>
      </c>
      <c r="F880">
        <v>0</v>
      </c>
      <c r="G880" t="s">
        <v>61</v>
      </c>
      <c r="H880" t="s">
        <v>172</v>
      </c>
      <c r="I880" t="s">
        <v>70</v>
      </c>
      <c r="J880" t="s">
        <v>136</v>
      </c>
      <c r="K880" t="s">
        <v>74</v>
      </c>
      <c r="L880" t="s">
        <v>41</v>
      </c>
      <c r="M880" t="s">
        <v>40</v>
      </c>
      <c r="N880">
        <v>3.09</v>
      </c>
      <c r="O880">
        <v>6</v>
      </c>
      <c r="P880">
        <v>4</v>
      </c>
      <c r="Q880">
        <v>63</v>
      </c>
      <c r="R880">
        <v>204</v>
      </c>
      <c r="S880">
        <v>1.073</v>
      </c>
      <c r="T880">
        <v>1.073</v>
      </c>
      <c r="U880">
        <v>53</v>
      </c>
      <c r="V880">
        <v>52</v>
      </c>
      <c r="W880">
        <v>49</v>
      </c>
      <c r="X880">
        <v>60</v>
      </c>
      <c r="Y880">
        <v>1.1225000000000001</v>
      </c>
      <c r="Z880">
        <v>1.1240000000000001</v>
      </c>
      <c r="AA880">
        <v>0.52289999999999903</v>
      </c>
      <c r="AB880">
        <v>0.62769999999999904</v>
      </c>
      <c r="AC880">
        <v>4</v>
      </c>
    </row>
    <row r="881" spans="1:29" x14ac:dyDescent="0.25">
      <c r="A881">
        <v>416740</v>
      </c>
      <c r="B881">
        <v>68</v>
      </c>
      <c r="C881">
        <v>1</v>
      </c>
      <c r="D881" t="s">
        <v>41</v>
      </c>
      <c r="E881" t="s">
        <v>40</v>
      </c>
      <c r="F881">
        <v>0</v>
      </c>
      <c r="G881" t="s">
        <v>73</v>
      </c>
      <c r="H881" t="s">
        <v>55</v>
      </c>
      <c r="I881" t="s">
        <v>89</v>
      </c>
      <c r="J881" t="s">
        <v>68</v>
      </c>
      <c r="K881" t="s">
        <v>72</v>
      </c>
      <c r="L881" t="s">
        <v>40</v>
      </c>
      <c r="M881" t="s">
        <v>41</v>
      </c>
      <c r="N881">
        <v>3.65</v>
      </c>
      <c r="O881">
        <v>5.3</v>
      </c>
      <c r="P881">
        <v>0</v>
      </c>
      <c r="Q881">
        <v>66</v>
      </c>
      <c r="R881">
        <v>454</v>
      </c>
      <c r="S881">
        <v>0.6865</v>
      </c>
      <c r="T881">
        <v>0.6865</v>
      </c>
      <c r="U881">
        <v>46.5</v>
      </c>
      <c r="V881">
        <v>47.5</v>
      </c>
      <c r="W881">
        <v>71.5</v>
      </c>
      <c r="X881">
        <v>87</v>
      </c>
      <c r="Y881">
        <v>1.5509999999999999</v>
      </c>
      <c r="Z881">
        <v>1.6085</v>
      </c>
      <c r="AA881">
        <v>1.5988</v>
      </c>
      <c r="AB881">
        <v>1.1915499999999899</v>
      </c>
      <c r="AC881">
        <v>0</v>
      </c>
    </row>
    <row r="882" spans="1:29" x14ac:dyDescent="0.25">
      <c r="A882">
        <v>306052</v>
      </c>
      <c r="B882">
        <v>62</v>
      </c>
      <c r="C882">
        <v>2</v>
      </c>
      <c r="D882" t="s">
        <v>41</v>
      </c>
      <c r="E882" t="s">
        <v>40</v>
      </c>
      <c r="F882">
        <v>0</v>
      </c>
      <c r="G882" t="e">
        <v>#N/A</v>
      </c>
      <c r="H882" t="e">
        <v>#N/A</v>
      </c>
      <c r="I882" t="s">
        <v>85</v>
      </c>
      <c r="J882" t="e">
        <v>#N/A</v>
      </c>
      <c r="K882" t="e">
        <v>#N/A</v>
      </c>
      <c r="L882" t="s">
        <v>41</v>
      </c>
      <c r="M882" t="s">
        <v>41</v>
      </c>
      <c r="N882">
        <v>2.76</v>
      </c>
      <c r="O882">
        <v>8.6</v>
      </c>
      <c r="P882">
        <v>58</v>
      </c>
      <c r="Q882">
        <v>49</v>
      </c>
      <c r="R882">
        <v>310</v>
      </c>
      <c r="S882">
        <v>0.76200000000000001</v>
      </c>
      <c r="T882">
        <v>0.76200000000000001</v>
      </c>
      <c r="U882">
        <v>46</v>
      </c>
      <c r="V882">
        <v>0</v>
      </c>
      <c r="W882">
        <v>54</v>
      </c>
      <c r="X882">
        <v>0</v>
      </c>
      <c r="Y882">
        <v>1.0009999999999899</v>
      </c>
      <c r="Z882">
        <v>1.2925</v>
      </c>
      <c r="AA882">
        <v>0.41370000000000001</v>
      </c>
      <c r="AB882">
        <v>1.1904999999999999</v>
      </c>
      <c r="AC882">
        <v>58</v>
      </c>
    </row>
    <row r="883" spans="1:29" x14ac:dyDescent="0.25">
      <c r="A883">
        <v>93549</v>
      </c>
      <c r="B883" t="e">
        <v>#N/A</v>
      </c>
      <c r="C883" t="e">
        <v>#N/A</v>
      </c>
      <c r="D883" t="e">
        <v>#N/A</v>
      </c>
      <c r="E883" t="e">
        <v>#N/A</v>
      </c>
      <c r="F883">
        <v>0</v>
      </c>
      <c r="G883" t="e">
        <v>#N/A</v>
      </c>
      <c r="H883" t="e">
        <v>#N/A</v>
      </c>
      <c r="I883" t="e">
        <v>#N/A</v>
      </c>
      <c r="J883" t="e">
        <v>#N/A</v>
      </c>
      <c r="K883" t="e">
        <v>#N/A</v>
      </c>
      <c r="L883" t="e">
        <v>#N/A</v>
      </c>
      <c r="M883" t="e">
        <v>#N/A</v>
      </c>
      <c r="N883" t="e">
        <v>#N/A</v>
      </c>
      <c r="O883" t="e">
        <v>#N/A</v>
      </c>
      <c r="P883" t="e">
        <v>#N/A</v>
      </c>
      <c r="Q883" t="e">
        <v>#N/A</v>
      </c>
      <c r="R883" t="e">
        <v>#N/A</v>
      </c>
      <c r="S883" t="e">
        <v>#N/A</v>
      </c>
      <c r="T883" t="e">
        <v>#N/A</v>
      </c>
      <c r="U883" t="e">
        <v>#N/A</v>
      </c>
      <c r="V883" t="e">
        <v>#N/A</v>
      </c>
      <c r="W883" t="e">
        <v>#N/A</v>
      </c>
      <c r="X883" t="e">
        <v>#N/A</v>
      </c>
      <c r="Y883" t="e">
        <v>#N/A</v>
      </c>
      <c r="Z883" t="e">
        <v>#N/A</v>
      </c>
      <c r="AA883" t="e">
        <v>#N/A</v>
      </c>
      <c r="AB883" t="e">
        <v>#N/A</v>
      </c>
      <c r="AC883" t="e">
        <v>#N/A</v>
      </c>
    </row>
    <row r="884" spans="1:29" x14ac:dyDescent="0.25">
      <c r="A884">
        <v>416977</v>
      </c>
      <c r="B884">
        <v>54</v>
      </c>
      <c r="C884">
        <v>2</v>
      </c>
      <c r="D884" t="s">
        <v>40</v>
      </c>
      <c r="E884" t="s">
        <v>40</v>
      </c>
      <c r="F884">
        <v>0</v>
      </c>
      <c r="G884" t="s">
        <v>47</v>
      </c>
      <c r="H884" t="s">
        <v>74</v>
      </c>
      <c r="I884" t="s">
        <v>49</v>
      </c>
      <c r="J884" t="s">
        <v>106</v>
      </c>
      <c r="K884" t="s">
        <v>67</v>
      </c>
      <c r="L884" t="s">
        <v>40</v>
      </c>
      <c r="M884" t="s">
        <v>41</v>
      </c>
      <c r="N884">
        <v>4.59</v>
      </c>
      <c r="O884">
        <v>5.9</v>
      </c>
      <c r="P884">
        <v>0</v>
      </c>
      <c r="Q884">
        <v>49</v>
      </c>
      <c r="R884">
        <v>221</v>
      </c>
      <c r="S884">
        <v>0.74349999999999905</v>
      </c>
      <c r="T884">
        <v>0.74349999999999905</v>
      </c>
      <c r="U884">
        <v>73</v>
      </c>
      <c r="V884">
        <v>78.5</v>
      </c>
      <c r="W884">
        <v>96.5</v>
      </c>
      <c r="X884">
        <v>102.5</v>
      </c>
      <c r="Y884">
        <v>1.6495</v>
      </c>
      <c r="Z884">
        <v>1.6759999999999999</v>
      </c>
      <c r="AA884">
        <v>0.82125000000000004</v>
      </c>
      <c r="AB884">
        <v>1.115</v>
      </c>
      <c r="AC884">
        <v>0</v>
      </c>
    </row>
    <row r="885" spans="1:29" x14ac:dyDescent="0.25">
      <c r="A885">
        <v>416945</v>
      </c>
      <c r="B885">
        <v>62</v>
      </c>
      <c r="C885">
        <v>1</v>
      </c>
      <c r="D885" t="s">
        <v>41</v>
      </c>
      <c r="E885" t="s">
        <v>41</v>
      </c>
      <c r="F885">
        <v>0</v>
      </c>
      <c r="G885" t="s">
        <v>134</v>
      </c>
      <c r="H885" t="s">
        <v>72</v>
      </c>
      <c r="I885" t="s">
        <v>51</v>
      </c>
      <c r="J885" t="s">
        <v>118</v>
      </c>
      <c r="K885" t="s">
        <v>114</v>
      </c>
      <c r="L885" t="s">
        <v>40</v>
      </c>
      <c r="M885" t="s">
        <v>41</v>
      </c>
      <c r="N885">
        <v>3.73</v>
      </c>
      <c r="O885">
        <v>4.5999999999999996</v>
      </c>
      <c r="P885">
        <v>0</v>
      </c>
      <c r="Q885">
        <v>70</v>
      </c>
      <c r="R885">
        <v>359</v>
      </c>
      <c r="S885">
        <v>0.82299999999999995</v>
      </c>
      <c r="T885">
        <v>0.82299999999999995</v>
      </c>
      <c r="U885">
        <v>82</v>
      </c>
      <c r="V885">
        <v>83</v>
      </c>
      <c r="W885">
        <v>101.5</v>
      </c>
      <c r="X885">
        <v>99.5</v>
      </c>
      <c r="Y885">
        <v>1.552</v>
      </c>
      <c r="Z885">
        <v>1.4884999999999899</v>
      </c>
      <c r="AA885">
        <v>0.76695000000000002</v>
      </c>
      <c r="AB885">
        <v>1.1129</v>
      </c>
      <c r="AC885">
        <v>0</v>
      </c>
    </row>
    <row r="886" spans="1:29" x14ac:dyDescent="0.25">
      <c r="A886">
        <v>394784</v>
      </c>
      <c r="B886">
        <v>71</v>
      </c>
      <c r="C886">
        <v>1</v>
      </c>
      <c r="D886" t="s">
        <v>41</v>
      </c>
      <c r="E886" t="s">
        <v>41</v>
      </c>
      <c r="F886">
        <v>0</v>
      </c>
      <c r="G886" t="s">
        <v>53</v>
      </c>
      <c r="H886" t="s">
        <v>63</v>
      </c>
      <c r="I886" t="s">
        <v>55</v>
      </c>
      <c r="J886" t="s">
        <v>132</v>
      </c>
      <c r="K886" t="s">
        <v>114</v>
      </c>
      <c r="L886" t="s">
        <v>41</v>
      </c>
      <c r="M886" t="s">
        <v>40</v>
      </c>
      <c r="N886">
        <v>3.27</v>
      </c>
      <c r="O886">
        <v>7.5</v>
      </c>
      <c r="P886">
        <v>60</v>
      </c>
      <c r="Q886">
        <v>81</v>
      </c>
      <c r="R886">
        <v>216</v>
      </c>
      <c r="S886">
        <v>0.63599999999999901</v>
      </c>
      <c r="T886">
        <v>0.63599999999999901</v>
      </c>
      <c r="U886">
        <v>70</v>
      </c>
      <c r="V886">
        <v>66.5</v>
      </c>
      <c r="W886">
        <v>111</v>
      </c>
      <c r="X886">
        <v>103.5</v>
      </c>
      <c r="Y886">
        <v>1.4895</v>
      </c>
      <c r="Z886">
        <v>1.571</v>
      </c>
      <c r="AA886">
        <v>1.13384999999999</v>
      </c>
      <c r="AB886">
        <v>1.82829999999999</v>
      </c>
      <c r="AC886">
        <v>60</v>
      </c>
    </row>
    <row r="887" spans="1:29" x14ac:dyDescent="0.25">
      <c r="A887">
        <v>416829</v>
      </c>
      <c r="B887">
        <v>89</v>
      </c>
      <c r="C887">
        <v>1</v>
      </c>
      <c r="D887" t="s">
        <v>41</v>
      </c>
      <c r="E887" t="s">
        <v>41</v>
      </c>
      <c r="F887">
        <v>0</v>
      </c>
      <c r="G887" t="s">
        <v>153</v>
      </c>
      <c r="H887" t="e">
        <v>#N/A</v>
      </c>
      <c r="I887" t="s">
        <v>55</v>
      </c>
      <c r="J887" t="s">
        <v>167</v>
      </c>
      <c r="K887" t="s">
        <v>166</v>
      </c>
      <c r="L887" t="s">
        <v>41</v>
      </c>
      <c r="M887" t="s">
        <v>40</v>
      </c>
      <c r="N887">
        <v>4.83</v>
      </c>
      <c r="O887">
        <v>5.8</v>
      </c>
      <c r="P887">
        <v>34</v>
      </c>
      <c r="Q887">
        <v>56</v>
      </c>
      <c r="R887">
        <v>283</v>
      </c>
      <c r="S887">
        <v>1.0089999999999999</v>
      </c>
      <c r="T887">
        <v>1.0089999999999999</v>
      </c>
      <c r="U887">
        <v>83</v>
      </c>
      <c r="V887">
        <v>66</v>
      </c>
      <c r="W887">
        <v>82</v>
      </c>
      <c r="X887">
        <v>99</v>
      </c>
      <c r="Y887">
        <v>1.444</v>
      </c>
      <c r="Z887">
        <v>1.464</v>
      </c>
      <c r="AA887">
        <v>0.60070000000000001</v>
      </c>
      <c r="AB887">
        <v>1.2025999999999999</v>
      </c>
      <c r="AC887">
        <v>34</v>
      </c>
    </row>
    <row r="888" spans="1:29" x14ac:dyDescent="0.25">
      <c r="A888">
        <v>399337</v>
      </c>
      <c r="B888">
        <v>58</v>
      </c>
      <c r="C888">
        <v>1</v>
      </c>
      <c r="D888" t="s">
        <v>41</v>
      </c>
      <c r="E888" t="s">
        <v>40</v>
      </c>
      <c r="F888">
        <v>0</v>
      </c>
      <c r="G888" t="s">
        <v>42</v>
      </c>
      <c r="H888" t="s">
        <v>60</v>
      </c>
      <c r="I888" t="s">
        <v>51</v>
      </c>
      <c r="J888" t="s">
        <v>50</v>
      </c>
      <c r="K888" t="s">
        <v>80</v>
      </c>
      <c r="L888" t="s">
        <v>40</v>
      </c>
      <c r="M888" t="s">
        <v>40</v>
      </c>
      <c r="N888">
        <v>3.49</v>
      </c>
      <c r="O888">
        <v>7.1</v>
      </c>
      <c r="P888">
        <v>28</v>
      </c>
      <c r="Q888">
        <v>71</v>
      </c>
      <c r="R888">
        <v>489</v>
      </c>
      <c r="S888">
        <v>0.72699999999999998</v>
      </c>
      <c r="T888">
        <v>0.72699999999999998</v>
      </c>
      <c r="U888">
        <v>75</v>
      </c>
      <c r="V888">
        <v>73</v>
      </c>
      <c r="W888">
        <v>103.5</v>
      </c>
      <c r="X888">
        <v>105.5</v>
      </c>
      <c r="Y888">
        <v>1.53249999999999</v>
      </c>
      <c r="Z888">
        <v>1.617</v>
      </c>
      <c r="AA888">
        <v>0.7581</v>
      </c>
      <c r="AB888">
        <v>1.3689499999999999</v>
      </c>
      <c r="AC888">
        <v>28</v>
      </c>
    </row>
    <row r="889" spans="1:29" x14ac:dyDescent="0.25">
      <c r="A889">
        <v>411381</v>
      </c>
      <c r="B889">
        <v>77</v>
      </c>
      <c r="C889">
        <v>2</v>
      </c>
      <c r="D889" t="s">
        <v>40</v>
      </c>
      <c r="E889" t="s">
        <v>40</v>
      </c>
      <c r="F889">
        <v>0</v>
      </c>
      <c r="G889" t="s">
        <v>133</v>
      </c>
      <c r="H889" t="s">
        <v>165</v>
      </c>
      <c r="I889" t="s">
        <v>67</v>
      </c>
      <c r="J889" t="s">
        <v>133</v>
      </c>
      <c r="K889" t="s">
        <v>67</v>
      </c>
      <c r="L889" t="s">
        <v>41</v>
      </c>
      <c r="M889" t="s">
        <v>41</v>
      </c>
      <c r="N889">
        <v>4.68</v>
      </c>
      <c r="O889">
        <v>8.3000000000000007</v>
      </c>
      <c r="P889">
        <v>40</v>
      </c>
      <c r="Q889">
        <v>53</v>
      </c>
      <c r="R889">
        <v>281</v>
      </c>
      <c r="S889">
        <v>0.71199999999999997</v>
      </c>
      <c r="T889">
        <v>0.71199999999999997</v>
      </c>
      <c r="U889">
        <v>61.5</v>
      </c>
      <c r="V889">
        <v>74.5</v>
      </c>
      <c r="W889">
        <v>86.5</v>
      </c>
      <c r="X889">
        <v>96.5</v>
      </c>
      <c r="Y889">
        <v>1.498</v>
      </c>
      <c r="Z889">
        <v>1.50049999999999</v>
      </c>
      <c r="AA889">
        <v>0.96319999999999995</v>
      </c>
      <c r="AB889">
        <v>1.3223499999999999</v>
      </c>
      <c r="AC889">
        <v>40</v>
      </c>
    </row>
    <row r="890" spans="1:29" x14ac:dyDescent="0.25">
      <c r="A890">
        <v>267415</v>
      </c>
      <c r="B890">
        <v>67</v>
      </c>
      <c r="C890">
        <v>2</v>
      </c>
      <c r="D890" t="s">
        <v>40</v>
      </c>
      <c r="E890" t="s">
        <v>40</v>
      </c>
      <c r="F890">
        <v>0</v>
      </c>
      <c r="G890" t="s">
        <v>61</v>
      </c>
      <c r="H890" t="s">
        <v>165</v>
      </c>
      <c r="I890" t="s">
        <v>51</v>
      </c>
      <c r="J890" t="s">
        <v>155</v>
      </c>
      <c r="K890" t="s">
        <v>83</v>
      </c>
      <c r="L890" t="s">
        <v>40</v>
      </c>
      <c r="M890" t="s">
        <v>40</v>
      </c>
      <c r="N890">
        <v>5.28</v>
      </c>
      <c r="O890">
        <v>4.7</v>
      </c>
      <c r="P890">
        <v>0</v>
      </c>
      <c r="Q890">
        <v>61</v>
      </c>
      <c r="R890">
        <v>172</v>
      </c>
      <c r="S890">
        <v>0.77499999999999902</v>
      </c>
      <c r="T890">
        <v>0.77499999999999902</v>
      </c>
      <c r="U890">
        <v>60.5</v>
      </c>
      <c r="V890">
        <v>62</v>
      </c>
      <c r="W890">
        <v>77.5</v>
      </c>
      <c r="X890">
        <v>96.5</v>
      </c>
      <c r="Y890">
        <v>1.516</v>
      </c>
      <c r="Z890">
        <v>1.5649999999999999</v>
      </c>
      <c r="AA890">
        <v>0.8095</v>
      </c>
      <c r="AB890">
        <v>1.3885000000000001</v>
      </c>
      <c r="AC890">
        <v>0</v>
      </c>
    </row>
    <row r="891" spans="1:29" x14ac:dyDescent="0.25">
      <c r="A891">
        <v>74097</v>
      </c>
      <c r="B891">
        <v>72</v>
      </c>
      <c r="C891">
        <v>2</v>
      </c>
      <c r="D891" t="s">
        <v>40</v>
      </c>
      <c r="E891" t="s">
        <v>41</v>
      </c>
      <c r="F891">
        <v>0</v>
      </c>
      <c r="G891" t="s">
        <v>61</v>
      </c>
      <c r="H891" t="s">
        <v>174</v>
      </c>
      <c r="I891" t="s">
        <v>55</v>
      </c>
      <c r="J891" t="s">
        <v>50</v>
      </c>
      <c r="K891" t="s">
        <v>51</v>
      </c>
      <c r="L891" t="s">
        <v>41</v>
      </c>
      <c r="M891" t="s">
        <v>41</v>
      </c>
      <c r="N891">
        <v>3.82</v>
      </c>
      <c r="O891">
        <v>2.1</v>
      </c>
      <c r="P891">
        <v>14</v>
      </c>
      <c r="Q891">
        <v>36</v>
      </c>
      <c r="R891">
        <v>336</v>
      </c>
      <c r="S891">
        <v>0.89599999999999902</v>
      </c>
      <c r="T891">
        <v>0.89599999999999902</v>
      </c>
      <c r="U891">
        <v>55</v>
      </c>
      <c r="V891">
        <v>62</v>
      </c>
      <c r="W891">
        <v>61</v>
      </c>
      <c r="X891">
        <v>95</v>
      </c>
      <c r="Y891">
        <v>1.385</v>
      </c>
      <c r="Z891">
        <v>1.4409999999999901</v>
      </c>
      <c r="AA891">
        <v>0.56979999999999997</v>
      </c>
      <c r="AB891">
        <v>1.2512000000000001</v>
      </c>
      <c r="AC891">
        <v>14</v>
      </c>
    </row>
    <row r="892" spans="1:29" x14ac:dyDescent="0.25">
      <c r="A892">
        <v>393963</v>
      </c>
      <c r="B892">
        <v>73</v>
      </c>
      <c r="C892">
        <v>1</v>
      </c>
      <c r="D892" t="s">
        <v>41</v>
      </c>
      <c r="E892" t="s">
        <v>40</v>
      </c>
      <c r="F892">
        <v>0</v>
      </c>
      <c r="G892" t="s">
        <v>88</v>
      </c>
      <c r="H892" t="s">
        <v>72</v>
      </c>
      <c r="I892" t="s">
        <v>55</v>
      </c>
      <c r="J892" t="s">
        <v>111</v>
      </c>
      <c r="K892" t="s">
        <v>89</v>
      </c>
      <c r="L892" t="s">
        <v>41</v>
      </c>
      <c r="M892" t="s">
        <v>41</v>
      </c>
      <c r="N892">
        <v>3.65</v>
      </c>
      <c r="O892">
        <v>12.8</v>
      </c>
      <c r="P892">
        <v>98</v>
      </c>
      <c r="Q892" t="e">
        <v>#N/A</v>
      </c>
      <c r="R892" t="e">
        <v>#N/A</v>
      </c>
      <c r="S892">
        <v>0</v>
      </c>
      <c r="T892">
        <v>0</v>
      </c>
      <c r="U892">
        <v>0</v>
      </c>
      <c r="V892">
        <v>0</v>
      </c>
      <c r="W892">
        <v>55</v>
      </c>
      <c r="X892">
        <v>0</v>
      </c>
      <c r="Y892">
        <v>0.73399999999999899</v>
      </c>
      <c r="Z892">
        <v>1.1984999999999999</v>
      </c>
      <c r="AA892">
        <v>0.45500000000000002</v>
      </c>
      <c r="AB892">
        <v>1.0445500000000001</v>
      </c>
      <c r="AC892">
        <v>98</v>
      </c>
    </row>
    <row r="893" spans="1:29" x14ac:dyDescent="0.25">
      <c r="A893">
        <v>395027</v>
      </c>
      <c r="B893">
        <v>48</v>
      </c>
      <c r="C893">
        <v>2</v>
      </c>
      <c r="D893" t="s">
        <v>40</v>
      </c>
      <c r="E893" t="s">
        <v>41</v>
      </c>
      <c r="F893">
        <v>0</v>
      </c>
      <c r="G893" t="s">
        <v>61</v>
      </c>
      <c r="H893" t="s">
        <v>96</v>
      </c>
      <c r="I893" t="s">
        <v>72</v>
      </c>
      <c r="J893" t="s">
        <v>152</v>
      </c>
      <c r="K893" t="s">
        <v>49</v>
      </c>
      <c r="L893" t="s">
        <v>41</v>
      </c>
      <c r="M893" t="s">
        <v>41</v>
      </c>
      <c r="N893">
        <v>3.48</v>
      </c>
      <c r="O893">
        <v>7.5</v>
      </c>
      <c r="P893">
        <v>26</v>
      </c>
      <c r="Q893">
        <v>77</v>
      </c>
      <c r="R893">
        <v>306</v>
      </c>
      <c r="S893">
        <v>0.57949999999999902</v>
      </c>
      <c r="T893">
        <v>0.57949999999999902</v>
      </c>
      <c r="U893">
        <v>72.5</v>
      </c>
      <c r="V893">
        <v>58</v>
      </c>
      <c r="W893">
        <v>125.5</v>
      </c>
      <c r="X893">
        <v>124</v>
      </c>
      <c r="Y893">
        <v>1.5329999999999999</v>
      </c>
      <c r="Z893">
        <v>1.5794999999999899</v>
      </c>
      <c r="AA893">
        <v>0.91385000000000005</v>
      </c>
      <c r="AB893">
        <v>1.38815</v>
      </c>
      <c r="AC893">
        <v>26</v>
      </c>
    </row>
    <row r="894" spans="1:29" x14ac:dyDescent="0.25">
      <c r="A894">
        <v>396285</v>
      </c>
      <c r="B894">
        <v>64</v>
      </c>
      <c r="C894">
        <v>1</v>
      </c>
      <c r="D894" t="s">
        <v>41</v>
      </c>
      <c r="E894" t="s">
        <v>40</v>
      </c>
      <c r="F894">
        <v>0</v>
      </c>
      <c r="G894" t="s">
        <v>126</v>
      </c>
      <c r="H894" t="e">
        <v>#N/A</v>
      </c>
      <c r="I894" t="s">
        <v>130</v>
      </c>
      <c r="J894" t="s">
        <v>88</v>
      </c>
      <c r="K894" t="s">
        <v>69</v>
      </c>
      <c r="L894" t="s">
        <v>41</v>
      </c>
      <c r="M894" t="s">
        <v>41</v>
      </c>
      <c r="N894">
        <v>7.25</v>
      </c>
      <c r="O894">
        <v>5.3</v>
      </c>
      <c r="P894">
        <v>60</v>
      </c>
      <c r="Q894">
        <v>74</v>
      </c>
      <c r="R894">
        <v>414</v>
      </c>
      <c r="S894">
        <v>0.80899999999999905</v>
      </c>
      <c r="T894">
        <v>0.80899999999999905</v>
      </c>
      <c r="U894">
        <v>75.5</v>
      </c>
      <c r="V894">
        <v>73</v>
      </c>
      <c r="W894">
        <v>93</v>
      </c>
      <c r="X894">
        <v>102</v>
      </c>
      <c r="Y894">
        <v>1.6120000000000001</v>
      </c>
      <c r="Z894">
        <v>1.6545000000000001</v>
      </c>
      <c r="AA894">
        <v>1.2894000000000001</v>
      </c>
      <c r="AB894">
        <v>1.8356999999999899</v>
      </c>
      <c r="AC894">
        <v>60</v>
      </c>
    </row>
    <row r="895" spans="1:29" x14ac:dyDescent="0.25">
      <c r="A895">
        <v>417043</v>
      </c>
      <c r="B895">
        <v>57</v>
      </c>
      <c r="C895">
        <v>2</v>
      </c>
      <c r="D895" t="s">
        <v>40</v>
      </c>
      <c r="E895" t="s">
        <v>41</v>
      </c>
      <c r="F895">
        <v>0</v>
      </c>
      <c r="G895" t="s">
        <v>87</v>
      </c>
      <c r="H895" t="s">
        <v>80</v>
      </c>
      <c r="I895" t="s">
        <v>99</v>
      </c>
      <c r="J895" t="s">
        <v>106</v>
      </c>
      <c r="K895" t="s">
        <v>54</v>
      </c>
      <c r="L895" t="s">
        <v>41</v>
      </c>
      <c r="M895" t="s">
        <v>40</v>
      </c>
      <c r="N895">
        <v>5.64</v>
      </c>
      <c r="O895">
        <v>7</v>
      </c>
      <c r="P895">
        <v>26</v>
      </c>
      <c r="Q895">
        <v>41</v>
      </c>
      <c r="R895">
        <v>360</v>
      </c>
      <c r="S895">
        <v>0.98550000000000004</v>
      </c>
      <c r="T895">
        <v>0.98550000000000004</v>
      </c>
      <c r="U895">
        <v>58</v>
      </c>
      <c r="V895">
        <v>59.5</v>
      </c>
      <c r="W895">
        <v>59.5</v>
      </c>
      <c r="X895">
        <v>81.5</v>
      </c>
      <c r="Y895">
        <v>1.66099999999999</v>
      </c>
      <c r="Z895">
        <v>1.6395</v>
      </c>
      <c r="AA895">
        <v>1.1016999999999999</v>
      </c>
      <c r="AB895">
        <v>1.3128</v>
      </c>
      <c r="AC895">
        <v>26</v>
      </c>
    </row>
    <row r="896" spans="1:29" x14ac:dyDescent="0.25">
      <c r="A896">
        <v>395357</v>
      </c>
      <c r="B896">
        <v>65</v>
      </c>
      <c r="C896">
        <v>1</v>
      </c>
      <c r="D896" t="s">
        <v>41</v>
      </c>
      <c r="E896" t="s">
        <v>41</v>
      </c>
      <c r="F896">
        <v>0</v>
      </c>
      <c r="G896" t="s">
        <v>124</v>
      </c>
      <c r="H896" t="s">
        <v>92</v>
      </c>
      <c r="I896" t="s">
        <v>72</v>
      </c>
      <c r="J896" t="s">
        <v>59</v>
      </c>
      <c r="K896" t="s">
        <v>55</v>
      </c>
      <c r="L896" t="s">
        <v>41</v>
      </c>
      <c r="M896" t="s">
        <v>41</v>
      </c>
      <c r="N896">
        <v>3.3</v>
      </c>
      <c r="O896">
        <v>8.8000000000000007</v>
      </c>
      <c r="P896">
        <v>20</v>
      </c>
      <c r="Q896">
        <v>83</v>
      </c>
      <c r="R896">
        <v>277</v>
      </c>
      <c r="S896">
        <v>0.65999999999999903</v>
      </c>
      <c r="T896">
        <v>0.65999999999999903</v>
      </c>
      <c r="U896">
        <v>49.5</v>
      </c>
      <c r="V896">
        <v>48</v>
      </c>
      <c r="W896">
        <v>76</v>
      </c>
      <c r="X896">
        <v>74.5</v>
      </c>
      <c r="Y896">
        <v>1.58099999999999</v>
      </c>
      <c r="Z896">
        <v>1.6225000000000001</v>
      </c>
      <c r="AA896">
        <v>1.0204</v>
      </c>
      <c r="AB896">
        <v>1.53009999999999</v>
      </c>
      <c r="AC896">
        <v>20</v>
      </c>
    </row>
    <row r="897" spans="1:29" x14ac:dyDescent="0.25">
      <c r="A897">
        <v>392111</v>
      </c>
      <c r="B897">
        <v>59</v>
      </c>
      <c r="C897">
        <v>1</v>
      </c>
      <c r="D897" t="s">
        <v>41</v>
      </c>
      <c r="E897" t="s">
        <v>41</v>
      </c>
      <c r="F897">
        <v>0</v>
      </c>
      <c r="G897" t="s">
        <v>137</v>
      </c>
      <c r="H897" t="s">
        <v>95</v>
      </c>
      <c r="I897" t="s">
        <v>51</v>
      </c>
      <c r="J897" t="s">
        <v>118</v>
      </c>
      <c r="K897" t="s">
        <v>76</v>
      </c>
      <c r="L897" t="s">
        <v>41</v>
      </c>
      <c r="M897" t="s">
        <v>40</v>
      </c>
      <c r="N897">
        <v>5.15</v>
      </c>
      <c r="O897">
        <v>6</v>
      </c>
      <c r="P897">
        <v>38</v>
      </c>
      <c r="Q897">
        <v>84</v>
      </c>
      <c r="R897">
        <v>374</v>
      </c>
      <c r="S897">
        <v>0.56099999999999905</v>
      </c>
      <c r="T897">
        <v>0.56099999999999905</v>
      </c>
      <c r="U897">
        <v>46</v>
      </c>
      <c r="V897">
        <v>49</v>
      </c>
      <c r="W897">
        <v>81.5</v>
      </c>
      <c r="X897">
        <v>90</v>
      </c>
      <c r="Y897">
        <v>1.6174999999999999</v>
      </c>
      <c r="Z897">
        <v>1.653</v>
      </c>
      <c r="AA897">
        <v>0.73919999999999997</v>
      </c>
      <c r="AB897">
        <v>1.59735</v>
      </c>
      <c r="AC897">
        <v>38</v>
      </c>
    </row>
    <row r="898" spans="1:29" x14ac:dyDescent="0.25">
      <c r="A898">
        <v>366353</v>
      </c>
      <c r="B898">
        <v>41</v>
      </c>
      <c r="C898">
        <v>1</v>
      </c>
      <c r="D898" t="s">
        <v>41</v>
      </c>
      <c r="E898" t="s">
        <v>41</v>
      </c>
      <c r="F898">
        <v>0</v>
      </c>
      <c r="G898" t="s">
        <v>42</v>
      </c>
      <c r="H898" t="s">
        <v>123</v>
      </c>
      <c r="I898" t="s">
        <v>83</v>
      </c>
      <c r="J898" t="s">
        <v>139</v>
      </c>
      <c r="K898" t="s">
        <v>69</v>
      </c>
      <c r="L898" t="s">
        <v>41</v>
      </c>
      <c r="M898" t="s">
        <v>40</v>
      </c>
      <c r="N898">
        <v>3.5</v>
      </c>
      <c r="O898">
        <v>8.1999999999999993</v>
      </c>
      <c r="P898">
        <v>4</v>
      </c>
      <c r="Q898">
        <v>63</v>
      </c>
      <c r="R898">
        <v>428</v>
      </c>
      <c r="S898">
        <v>0.57650000000000001</v>
      </c>
      <c r="T898">
        <v>0.57650000000000001</v>
      </c>
      <c r="U898">
        <v>58.5</v>
      </c>
      <c r="V898">
        <v>63.5</v>
      </c>
      <c r="W898">
        <v>102.5</v>
      </c>
      <c r="X898">
        <v>110</v>
      </c>
      <c r="Y898">
        <v>1.6134999999999999</v>
      </c>
      <c r="Z898">
        <v>1.64699999999999</v>
      </c>
      <c r="AA898">
        <v>0.69279999999999997</v>
      </c>
      <c r="AB898">
        <v>1.35365</v>
      </c>
      <c r="AC898">
        <v>4</v>
      </c>
    </row>
    <row r="899" spans="1:29" x14ac:dyDescent="0.25">
      <c r="A899">
        <v>395394</v>
      </c>
      <c r="B899">
        <v>55</v>
      </c>
      <c r="C899">
        <v>1</v>
      </c>
      <c r="D899" t="s">
        <v>40</v>
      </c>
      <c r="E899" t="s">
        <v>41</v>
      </c>
      <c r="F899">
        <v>0</v>
      </c>
      <c r="G899" t="s">
        <v>88</v>
      </c>
      <c r="H899" t="s">
        <v>72</v>
      </c>
      <c r="I899" t="s">
        <v>70</v>
      </c>
      <c r="J899" t="s">
        <v>136</v>
      </c>
      <c r="K899" t="s">
        <v>51</v>
      </c>
      <c r="L899" t="s">
        <v>41</v>
      </c>
      <c r="M899" t="s">
        <v>41</v>
      </c>
      <c r="N899">
        <v>3.41</v>
      </c>
      <c r="O899">
        <v>5.7</v>
      </c>
      <c r="P899">
        <v>36</v>
      </c>
      <c r="Q899">
        <v>92</v>
      </c>
      <c r="R899">
        <v>404</v>
      </c>
      <c r="S899">
        <v>0.65800000000000003</v>
      </c>
      <c r="T899">
        <v>0.65800000000000003</v>
      </c>
      <c r="U899">
        <v>56</v>
      </c>
      <c r="V899">
        <v>64</v>
      </c>
      <c r="W899">
        <v>86.5</v>
      </c>
      <c r="X899">
        <v>103.5</v>
      </c>
      <c r="Y899">
        <v>1.5569999999999999</v>
      </c>
      <c r="Z899">
        <v>1.6019999999999901</v>
      </c>
      <c r="AA899">
        <v>1.1133</v>
      </c>
      <c r="AB899">
        <v>1.64015</v>
      </c>
      <c r="AC899">
        <v>36</v>
      </c>
    </row>
    <row r="900" spans="1:29" x14ac:dyDescent="0.25">
      <c r="A900">
        <v>74696</v>
      </c>
      <c r="B900">
        <v>71</v>
      </c>
      <c r="C900">
        <v>2</v>
      </c>
      <c r="D900" t="s">
        <v>41</v>
      </c>
      <c r="E900" t="s">
        <v>40</v>
      </c>
      <c r="F900">
        <v>0</v>
      </c>
      <c r="G900" t="e">
        <v>#N/A</v>
      </c>
      <c r="H900" t="e">
        <v>#N/A</v>
      </c>
      <c r="I900" t="e">
        <v>#N/A</v>
      </c>
      <c r="J900" t="e">
        <v>#N/A</v>
      </c>
      <c r="K900" t="e">
        <v>#N/A</v>
      </c>
      <c r="L900" t="s">
        <v>41</v>
      </c>
      <c r="M900" t="s">
        <v>41</v>
      </c>
      <c r="N900" t="e">
        <v>#N/A</v>
      </c>
      <c r="O900" t="e">
        <v>#N/A</v>
      </c>
      <c r="P900" t="e">
        <v>#N/A</v>
      </c>
      <c r="Q900">
        <v>67</v>
      </c>
      <c r="R900">
        <v>63</v>
      </c>
      <c r="S900" t="e">
        <v>#N/A</v>
      </c>
      <c r="T900" t="e">
        <v>#N/A</v>
      </c>
      <c r="U900" t="e">
        <v>#N/A</v>
      </c>
      <c r="V900" t="e">
        <v>#N/A</v>
      </c>
      <c r="W900" t="e">
        <v>#N/A</v>
      </c>
      <c r="X900" t="e">
        <v>#N/A</v>
      </c>
      <c r="Y900" t="e">
        <v>#N/A</v>
      </c>
      <c r="Z900" t="e">
        <v>#N/A</v>
      </c>
      <c r="AA900" t="e">
        <v>#N/A</v>
      </c>
      <c r="AB900" t="e">
        <v>#N/A</v>
      </c>
      <c r="AC900" t="e">
        <v>#N/A</v>
      </c>
    </row>
    <row r="901" spans="1:29" x14ac:dyDescent="0.25">
      <c r="A901">
        <v>333415</v>
      </c>
      <c r="B901">
        <v>50</v>
      </c>
      <c r="C901">
        <v>1</v>
      </c>
      <c r="D901" t="s">
        <v>41</v>
      </c>
      <c r="E901" t="s">
        <v>41</v>
      </c>
      <c r="F901">
        <v>0</v>
      </c>
      <c r="G901" t="s">
        <v>88</v>
      </c>
      <c r="H901" t="s">
        <v>108</v>
      </c>
      <c r="I901" t="s">
        <v>55</v>
      </c>
      <c r="J901" t="s">
        <v>111</v>
      </c>
      <c r="K901" t="s">
        <v>86</v>
      </c>
      <c r="L901" t="s">
        <v>40</v>
      </c>
      <c r="M901" t="s">
        <v>40</v>
      </c>
      <c r="N901">
        <v>4.16</v>
      </c>
      <c r="O901">
        <v>8.1</v>
      </c>
      <c r="P901">
        <v>34</v>
      </c>
      <c r="Q901">
        <v>88</v>
      </c>
      <c r="R901">
        <v>633</v>
      </c>
      <c r="S901">
        <v>0.65049999999999997</v>
      </c>
      <c r="T901">
        <v>0.65049999999999997</v>
      </c>
      <c r="U901">
        <v>62.5</v>
      </c>
      <c r="V901">
        <v>64.5</v>
      </c>
      <c r="W901">
        <v>97</v>
      </c>
      <c r="X901">
        <v>110</v>
      </c>
      <c r="Y901">
        <v>1.5794999999999899</v>
      </c>
      <c r="Z901">
        <v>1.6444999999999901</v>
      </c>
      <c r="AA901">
        <v>0.90294999999999903</v>
      </c>
      <c r="AB901">
        <v>1.1857</v>
      </c>
      <c r="AC901">
        <v>34</v>
      </c>
    </row>
    <row r="902" spans="1:29" x14ac:dyDescent="0.25">
      <c r="A902">
        <v>206216</v>
      </c>
      <c r="B902">
        <v>55</v>
      </c>
      <c r="C902">
        <v>1</v>
      </c>
      <c r="D902" t="s">
        <v>41</v>
      </c>
      <c r="E902" t="s">
        <v>41</v>
      </c>
      <c r="F902">
        <v>0</v>
      </c>
      <c r="G902" t="e">
        <v>#N/A</v>
      </c>
      <c r="H902" t="e">
        <v>#N/A</v>
      </c>
      <c r="I902" t="e">
        <v>#N/A</v>
      </c>
      <c r="J902" t="e">
        <v>#N/A</v>
      </c>
      <c r="K902" t="e">
        <v>#N/A</v>
      </c>
      <c r="L902" t="s">
        <v>41</v>
      </c>
      <c r="M902" t="s">
        <v>41</v>
      </c>
      <c r="N902">
        <v>2.95</v>
      </c>
      <c r="O902">
        <v>5.2</v>
      </c>
      <c r="P902">
        <v>0</v>
      </c>
      <c r="Q902">
        <v>82</v>
      </c>
      <c r="R902">
        <v>404</v>
      </c>
      <c r="S902">
        <v>0.73099999999999998</v>
      </c>
      <c r="T902">
        <v>0.73099999999999998</v>
      </c>
      <c r="U902">
        <v>49.5</v>
      </c>
      <c r="V902">
        <v>52</v>
      </c>
      <c r="W902">
        <v>68</v>
      </c>
      <c r="X902">
        <v>75</v>
      </c>
      <c r="Y902">
        <v>1.59249999999999</v>
      </c>
      <c r="Z902">
        <v>1.5880000000000001</v>
      </c>
      <c r="AA902">
        <v>0.86324999999999996</v>
      </c>
      <c r="AB902">
        <v>1.2906</v>
      </c>
      <c r="AC902">
        <v>0</v>
      </c>
    </row>
    <row r="903" spans="1:29" x14ac:dyDescent="0.25">
      <c r="A903">
        <v>417102</v>
      </c>
      <c r="B903">
        <v>57</v>
      </c>
      <c r="C903">
        <v>1</v>
      </c>
      <c r="D903" t="s">
        <v>41</v>
      </c>
      <c r="E903" t="s">
        <v>41</v>
      </c>
      <c r="F903">
        <v>0</v>
      </c>
      <c r="G903" t="e">
        <v>#N/A</v>
      </c>
      <c r="H903" t="e">
        <v>#N/A</v>
      </c>
      <c r="I903" t="e">
        <v>#N/A</v>
      </c>
      <c r="J903" t="e">
        <v>#N/A</v>
      </c>
      <c r="K903" t="e">
        <v>#N/A</v>
      </c>
      <c r="L903" t="s">
        <v>41</v>
      </c>
      <c r="M903" t="s">
        <v>40</v>
      </c>
      <c r="N903">
        <v>3</v>
      </c>
      <c r="O903">
        <v>5.7</v>
      </c>
      <c r="P903">
        <v>52</v>
      </c>
      <c r="Q903">
        <v>89</v>
      </c>
      <c r="R903">
        <v>425</v>
      </c>
      <c r="S903">
        <v>0.62250000000000005</v>
      </c>
      <c r="T903">
        <v>0.62250000000000005</v>
      </c>
      <c r="U903">
        <v>61</v>
      </c>
      <c r="V903">
        <v>64</v>
      </c>
      <c r="W903">
        <v>99</v>
      </c>
      <c r="X903">
        <v>97</v>
      </c>
      <c r="Y903">
        <v>1.5939999999999901</v>
      </c>
      <c r="Z903">
        <v>1.62699999999999</v>
      </c>
      <c r="AA903">
        <v>0.94</v>
      </c>
      <c r="AB903">
        <v>1.24095</v>
      </c>
      <c r="AC903">
        <v>52</v>
      </c>
    </row>
    <row r="904" spans="1:29" x14ac:dyDescent="0.25">
      <c r="A904">
        <v>169951</v>
      </c>
      <c r="B904">
        <v>49</v>
      </c>
      <c r="C904">
        <v>2</v>
      </c>
      <c r="D904" t="s">
        <v>40</v>
      </c>
      <c r="E904" t="s">
        <v>40</v>
      </c>
      <c r="F904">
        <v>0</v>
      </c>
      <c r="G904" t="s">
        <v>88</v>
      </c>
      <c r="H904" t="s">
        <v>80</v>
      </c>
      <c r="I904" t="s">
        <v>51</v>
      </c>
      <c r="J904" t="s">
        <v>71</v>
      </c>
      <c r="K904" t="s">
        <v>92</v>
      </c>
      <c r="L904" t="s">
        <v>41</v>
      </c>
      <c r="M904" t="s">
        <v>40</v>
      </c>
      <c r="N904">
        <v>4.9000000000000004</v>
      </c>
      <c r="O904">
        <v>5.4</v>
      </c>
      <c r="P904">
        <v>0</v>
      </c>
      <c r="Q904">
        <v>50</v>
      </c>
      <c r="R904">
        <v>357</v>
      </c>
      <c r="S904">
        <v>0.74749999999999905</v>
      </c>
      <c r="T904">
        <v>0.74749999999999905</v>
      </c>
      <c r="U904">
        <v>64</v>
      </c>
      <c r="V904">
        <v>73.5</v>
      </c>
      <c r="W904">
        <v>86.5</v>
      </c>
      <c r="X904">
        <v>94</v>
      </c>
      <c r="Y904">
        <v>1.484</v>
      </c>
      <c r="Z904">
        <v>1.542</v>
      </c>
      <c r="AA904">
        <v>0.75329999999999997</v>
      </c>
      <c r="AB904">
        <v>1.073</v>
      </c>
      <c r="AC904">
        <v>0</v>
      </c>
    </row>
    <row r="905" spans="1:29" x14ac:dyDescent="0.25">
      <c r="A905">
        <v>408995</v>
      </c>
      <c r="B905">
        <v>62</v>
      </c>
      <c r="C905">
        <v>1</v>
      </c>
      <c r="D905" t="s">
        <v>41</v>
      </c>
      <c r="E905" t="s">
        <v>40</v>
      </c>
      <c r="F905">
        <v>0</v>
      </c>
      <c r="G905" t="s">
        <v>88</v>
      </c>
      <c r="H905" t="s">
        <v>72</v>
      </c>
      <c r="I905" t="s">
        <v>85</v>
      </c>
      <c r="J905" t="s">
        <v>159</v>
      </c>
      <c r="K905" t="s">
        <v>130</v>
      </c>
      <c r="L905" t="s">
        <v>40</v>
      </c>
      <c r="M905" t="s">
        <v>40</v>
      </c>
      <c r="N905">
        <v>3.6</v>
      </c>
      <c r="O905">
        <v>6.4</v>
      </c>
      <c r="P905">
        <v>0</v>
      </c>
      <c r="Q905">
        <v>72</v>
      </c>
      <c r="R905">
        <v>334</v>
      </c>
      <c r="S905">
        <v>0.59899999999999898</v>
      </c>
      <c r="T905">
        <v>0.59899999999999898</v>
      </c>
      <c r="U905">
        <v>50.5</v>
      </c>
      <c r="V905">
        <v>42.5</v>
      </c>
      <c r="W905">
        <v>85.5</v>
      </c>
      <c r="X905">
        <v>94</v>
      </c>
      <c r="Y905">
        <v>1.59449999999999</v>
      </c>
      <c r="Z905">
        <v>1.6830000000000001</v>
      </c>
      <c r="AA905">
        <v>1.0744499999999999</v>
      </c>
      <c r="AB905">
        <v>1.5562</v>
      </c>
      <c r="AC905">
        <v>0</v>
      </c>
    </row>
    <row r="906" spans="1:29" x14ac:dyDescent="0.25">
      <c r="A906">
        <v>394025</v>
      </c>
      <c r="B906">
        <v>48</v>
      </c>
      <c r="C906">
        <v>1</v>
      </c>
      <c r="D906" t="s">
        <v>41</v>
      </c>
      <c r="E906" t="s">
        <v>41</v>
      </c>
      <c r="F906">
        <v>0</v>
      </c>
      <c r="G906" t="s">
        <v>88</v>
      </c>
      <c r="H906" t="s">
        <v>60</v>
      </c>
      <c r="I906" t="s">
        <v>51</v>
      </c>
      <c r="J906" t="s">
        <v>142</v>
      </c>
      <c r="K906" t="s">
        <v>114</v>
      </c>
      <c r="L906" t="s">
        <v>40</v>
      </c>
      <c r="M906" t="s">
        <v>41</v>
      </c>
      <c r="N906">
        <v>2.73</v>
      </c>
      <c r="O906">
        <v>7.4</v>
      </c>
      <c r="P906">
        <v>0</v>
      </c>
      <c r="Q906">
        <v>71</v>
      </c>
      <c r="R906">
        <v>445</v>
      </c>
      <c r="S906">
        <v>0.77449999999999997</v>
      </c>
      <c r="T906">
        <v>0.77449999999999997</v>
      </c>
      <c r="U906">
        <v>72</v>
      </c>
      <c r="V906">
        <v>67</v>
      </c>
      <c r="W906">
        <v>93.5</v>
      </c>
      <c r="X906">
        <v>105.5</v>
      </c>
      <c r="Y906">
        <v>1.6479999999999999</v>
      </c>
      <c r="Z906">
        <v>1.6575</v>
      </c>
      <c r="AA906">
        <v>0.80044999999999999</v>
      </c>
      <c r="AB906">
        <v>1.0747</v>
      </c>
      <c r="AC906">
        <v>0</v>
      </c>
    </row>
    <row r="907" spans="1:29" x14ac:dyDescent="0.25">
      <c r="A907">
        <v>174138</v>
      </c>
      <c r="B907">
        <v>76</v>
      </c>
      <c r="C907">
        <v>1</v>
      </c>
      <c r="D907" t="s">
        <v>41</v>
      </c>
      <c r="E907" t="s">
        <v>41</v>
      </c>
      <c r="F907">
        <v>0</v>
      </c>
      <c r="G907" t="s">
        <v>57</v>
      </c>
      <c r="H907" t="e">
        <v>#N/A</v>
      </c>
      <c r="I907" t="s">
        <v>80</v>
      </c>
      <c r="J907" t="s">
        <v>155</v>
      </c>
      <c r="K907" t="s">
        <v>63</v>
      </c>
      <c r="L907" t="s">
        <v>41</v>
      </c>
      <c r="M907" t="s">
        <v>40</v>
      </c>
      <c r="N907">
        <v>2.5099999999999998</v>
      </c>
      <c r="O907">
        <v>5.8</v>
      </c>
      <c r="P907">
        <v>8</v>
      </c>
      <c r="Q907">
        <v>59</v>
      </c>
      <c r="R907">
        <v>239</v>
      </c>
      <c r="S907">
        <v>0.82199999999999995</v>
      </c>
      <c r="T907">
        <v>0.82199999999999995</v>
      </c>
      <c r="U907">
        <v>81</v>
      </c>
      <c r="V907">
        <v>78</v>
      </c>
      <c r="W907">
        <v>99</v>
      </c>
      <c r="X907">
        <v>110</v>
      </c>
      <c r="Y907">
        <v>1.2409999999999799</v>
      </c>
      <c r="Z907">
        <v>1.34</v>
      </c>
      <c r="AA907">
        <v>0.46050000000000002</v>
      </c>
      <c r="AB907">
        <v>1.1868000000000001</v>
      </c>
      <c r="AC907">
        <v>8</v>
      </c>
    </row>
    <row r="908" spans="1:29" x14ac:dyDescent="0.25">
      <c r="A908">
        <v>350233</v>
      </c>
      <c r="B908">
        <v>56</v>
      </c>
      <c r="C908">
        <v>2</v>
      </c>
      <c r="D908" t="s">
        <v>40</v>
      </c>
      <c r="E908" t="s">
        <v>40</v>
      </c>
      <c r="F908">
        <v>0</v>
      </c>
      <c r="G908" t="s">
        <v>61</v>
      </c>
      <c r="H908" t="s">
        <v>165</v>
      </c>
      <c r="I908" t="s">
        <v>83</v>
      </c>
      <c r="J908" t="s">
        <v>132</v>
      </c>
      <c r="K908" t="s">
        <v>72</v>
      </c>
      <c r="L908" t="s">
        <v>40</v>
      </c>
      <c r="M908" t="s">
        <v>41</v>
      </c>
      <c r="N908">
        <v>7.95</v>
      </c>
      <c r="O908">
        <v>9</v>
      </c>
      <c r="P908">
        <v>0</v>
      </c>
      <c r="Q908">
        <v>56</v>
      </c>
      <c r="R908">
        <v>296</v>
      </c>
      <c r="S908">
        <v>0.54499999999999904</v>
      </c>
      <c r="T908">
        <v>0.54499999999999904</v>
      </c>
      <c r="U908">
        <v>67.5</v>
      </c>
      <c r="V908">
        <v>55</v>
      </c>
      <c r="W908">
        <v>122.5</v>
      </c>
      <c r="X908">
        <v>99</v>
      </c>
      <c r="Y908">
        <v>1.5129999999999999</v>
      </c>
      <c r="Z908">
        <v>1.5529999999999899</v>
      </c>
      <c r="AA908">
        <v>1.17875</v>
      </c>
      <c r="AB908">
        <v>1.4502999999999999</v>
      </c>
      <c r="AC908">
        <v>0</v>
      </c>
    </row>
    <row r="909" spans="1:29" x14ac:dyDescent="0.25">
      <c r="A909">
        <v>416999</v>
      </c>
      <c r="B909">
        <v>64</v>
      </c>
      <c r="C909">
        <v>1</v>
      </c>
      <c r="D909" t="s">
        <v>41</v>
      </c>
      <c r="E909" t="s">
        <v>40</v>
      </c>
      <c r="F909">
        <v>0</v>
      </c>
      <c r="G909" t="s">
        <v>42</v>
      </c>
      <c r="H909" t="s">
        <v>122</v>
      </c>
      <c r="I909" t="s">
        <v>83</v>
      </c>
      <c r="J909" t="s">
        <v>148</v>
      </c>
      <c r="K909" t="s">
        <v>165</v>
      </c>
      <c r="L909" t="s">
        <v>41</v>
      </c>
      <c r="M909" t="s">
        <v>41</v>
      </c>
      <c r="N909">
        <v>3.19</v>
      </c>
      <c r="O909">
        <v>6.1</v>
      </c>
      <c r="P909">
        <v>16</v>
      </c>
      <c r="Q909">
        <v>92</v>
      </c>
      <c r="R909">
        <v>601</v>
      </c>
      <c r="S909">
        <v>0.6875</v>
      </c>
      <c r="T909">
        <v>0.6875</v>
      </c>
      <c r="U909">
        <v>73</v>
      </c>
      <c r="V909">
        <v>71</v>
      </c>
      <c r="W909">
        <v>108.5</v>
      </c>
      <c r="X909">
        <v>110</v>
      </c>
      <c r="Y909">
        <v>1.3864999999999901</v>
      </c>
      <c r="Z909">
        <v>1.46</v>
      </c>
      <c r="AA909">
        <v>0.95814999999999995</v>
      </c>
      <c r="AB909">
        <v>0.91354999999999997</v>
      </c>
      <c r="AC909">
        <v>16</v>
      </c>
    </row>
    <row r="910" spans="1:29" x14ac:dyDescent="0.25">
      <c r="A910">
        <v>417297</v>
      </c>
      <c r="B910">
        <v>67</v>
      </c>
      <c r="C910">
        <v>2</v>
      </c>
      <c r="D910" t="s">
        <v>40</v>
      </c>
      <c r="E910" t="s">
        <v>41</v>
      </c>
      <c r="F910">
        <v>0</v>
      </c>
      <c r="G910" t="s">
        <v>57</v>
      </c>
      <c r="H910" t="s">
        <v>51</v>
      </c>
      <c r="I910" t="s">
        <v>51</v>
      </c>
      <c r="J910" t="s">
        <v>59</v>
      </c>
      <c r="K910" t="s">
        <v>43</v>
      </c>
      <c r="L910" t="s">
        <v>40</v>
      </c>
      <c r="M910" t="s">
        <v>41</v>
      </c>
      <c r="N910">
        <v>4.8899999999999997</v>
      </c>
      <c r="O910">
        <v>5.3</v>
      </c>
      <c r="P910">
        <v>0</v>
      </c>
      <c r="Q910">
        <v>57</v>
      </c>
      <c r="R910">
        <v>290</v>
      </c>
      <c r="S910">
        <v>0.65449999999999997</v>
      </c>
      <c r="T910">
        <v>0.65449999999999997</v>
      </c>
      <c r="U910">
        <v>68</v>
      </c>
      <c r="V910">
        <v>65.5</v>
      </c>
      <c r="W910">
        <v>104</v>
      </c>
      <c r="X910">
        <v>99.5</v>
      </c>
      <c r="Y910">
        <v>1.4629999999999901</v>
      </c>
      <c r="Z910">
        <v>1.5125</v>
      </c>
      <c r="AA910">
        <v>0.88729999999999998</v>
      </c>
      <c r="AB910">
        <v>1.36435</v>
      </c>
      <c r="AC910">
        <v>0</v>
      </c>
    </row>
    <row r="911" spans="1:29" x14ac:dyDescent="0.25">
      <c r="A911">
        <v>417271</v>
      </c>
      <c r="B911">
        <v>58</v>
      </c>
      <c r="C911">
        <v>1</v>
      </c>
      <c r="D911" t="s">
        <v>40</v>
      </c>
      <c r="E911" t="s">
        <v>41</v>
      </c>
      <c r="F911">
        <v>0</v>
      </c>
      <c r="G911" t="s">
        <v>42</v>
      </c>
      <c r="H911" t="s">
        <v>117</v>
      </c>
      <c r="I911" t="s">
        <v>51</v>
      </c>
      <c r="J911" t="s">
        <v>106</v>
      </c>
      <c r="K911" t="s">
        <v>44</v>
      </c>
      <c r="L911" t="s">
        <v>41</v>
      </c>
      <c r="M911" t="s">
        <v>40</v>
      </c>
      <c r="N911">
        <v>3.24</v>
      </c>
      <c r="O911">
        <v>6.3</v>
      </c>
      <c r="P911">
        <v>6</v>
      </c>
      <c r="Q911">
        <v>47</v>
      </c>
      <c r="R911">
        <v>284</v>
      </c>
      <c r="S911">
        <v>0.749</v>
      </c>
      <c r="T911">
        <v>0.749</v>
      </c>
      <c r="U911">
        <v>82</v>
      </c>
      <c r="V911">
        <v>79</v>
      </c>
      <c r="W911">
        <v>109</v>
      </c>
      <c r="X911">
        <v>109</v>
      </c>
      <c r="Y911">
        <v>1.4830000000000001</v>
      </c>
      <c r="Z911">
        <v>1.538</v>
      </c>
      <c r="AA911">
        <v>0.93189999999999995</v>
      </c>
      <c r="AB911">
        <v>1.9174</v>
      </c>
      <c r="AC911">
        <v>6</v>
      </c>
    </row>
    <row r="912" spans="1:29" x14ac:dyDescent="0.25">
      <c r="A912">
        <v>405481</v>
      </c>
      <c r="B912">
        <v>63</v>
      </c>
      <c r="C912">
        <v>1</v>
      </c>
      <c r="D912" t="s">
        <v>41</v>
      </c>
      <c r="E912" t="s">
        <v>40</v>
      </c>
      <c r="F912">
        <v>0</v>
      </c>
      <c r="G912" t="s">
        <v>53</v>
      </c>
      <c r="H912" t="s">
        <v>74</v>
      </c>
      <c r="I912" t="s">
        <v>55</v>
      </c>
      <c r="J912" t="s">
        <v>142</v>
      </c>
      <c r="K912" t="s">
        <v>74</v>
      </c>
      <c r="L912" t="s">
        <v>40</v>
      </c>
      <c r="M912" t="s">
        <v>41</v>
      </c>
      <c r="N912">
        <v>3.51</v>
      </c>
      <c r="O912">
        <v>5.7</v>
      </c>
      <c r="P912">
        <v>76</v>
      </c>
      <c r="Q912">
        <v>67</v>
      </c>
      <c r="R912">
        <v>329</v>
      </c>
      <c r="S912">
        <v>0.84499999999999997</v>
      </c>
      <c r="T912">
        <v>0.84499999999999997</v>
      </c>
      <c r="U912">
        <v>65.5</v>
      </c>
      <c r="V912">
        <v>70</v>
      </c>
      <c r="W912">
        <v>78.5</v>
      </c>
      <c r="X912">
        <v>83.5</v>
      </c>
      <c r="Y912">
        <v>1.5859999999999901</v>
      </c>
      <c r="Z912">
        <v>1.5534999999999799</v>
      </c>
      <c r="AA912">
        <v>0.93314999999999904</v>
      </c>
      <c r="AB912">
        <v>1.41435</v>
      </c>
      <c r="AC912">
        <v>76</v>
      </c>
    </row>
    <row r="913" spans="1:29" x14ac:dyDescent="0.25">
      <c r="A913">
        <v>89226</v>
      </c>
      <c r="B913">
        <v>81</v>
      </c>
      <c r="C913">
        <v>2</v>
      </c>
      <c r="D913" t="s">
        <v>40</v>
      </c>
      <c r="E913" t="s">
        <v>40</v>
      </c>
      <c r="F913">
        <v>0</v>
      </c>
      <c r="G913" t="s">
        <v>61</v>
      </c>
      <c r="H913" t="s">
        <v>96</v>
      </c>
      <c r="I913" t="s">
        <v>43</v>
      </c>
      <c r="J913" t="s">
        <v>97</v>
      </c>
      <c r="K913" t="s">
        <v>51</v>
      </c>
      <c r="L913" t="s">
        <v>41</v>
      </c>
      <c r="M913" t="s">
        <v>41</v>
      </c>
      <c r="N913">
        <v>2.6</v>
      </c>
      <c r="O913">
        <v>5.2</v>
      </c>
      <c r="P913">
        <v>6</v>
      </c>
      <c r="Q913">
        <v>39</v>
      </c>
      <c r="R913">
        <v>208</v>
      </c>
      <c r="S913">
        <v>0.45</v>
      </c>
      <c r="T913">
        <v>0.45</v>
      </c>
      <c r="U913">
        <v>32</v>
      </c>
      <c r="V913">
        <v>47</v>
      </c>
      <c r="W913">
        <v>71</v>
      </c>
      <c r="X913">
        <v>66.5</v>
      </c>
      <c r="Y913">
        <v>1.1479999999999999</v>
      </c>
      <c r="Z913">
        <v>1.31049999999999</v>
      </c>
      <c r="AA913">
        <v>0.52029999999999998</v>
      </c>
      <c r="AB913">
        <v>0.73114999999999997</v>
      </c>
      <c r="AC913">
        <v>6</v>
      </c>
    </row>
    <row r="914" spans="1:29" x14ac:dyDescent="0.25">
      <c r="A914">
        <v>417166</v>
      </c>
      <c r="B914">
        <v>61</v>
      </c>
      <c r="C914">
        <v>2</v>
      </c>
      <c r="D914" t="s">
        <v>40</v>
      </c>
      <c r="E914" t="s">
        <v>41</v>
      </c>
      <c r="F914">
        <v>0</v>
      </c>
      <c r="G914" t="s">
        <v>153</v>
      </c>
      <c r="H914" t="s">
        <v>55</v>
      </c>
      <c r="I914" t="s">
        <v>70</v>
      </c>
      <c r="J914" t="s">
        <v>157</v>
      </c>
      <c r="K914" t="s">
        <v>74</v>
      </c>
      <c r="L914" t="s">
        <v>40</v>
      </c>
      <c r="M914" t="s">
        <v>41</v>
      </c>
      <c r="N914">
        <v>2.95</v>
      </c>
      <c r="O914">
        <v>4.8</v>
      </c>
      <c r="P914">
        <v>0</v>
      </c>
      <c r="Q914">
        <v>70</v>
      </c>
      <c r="R914">
        <v>246</v>
      </c>
      <c r="S914">
        <v>0.60799999999999998</v>
      </c>
      <c r="T914">
        <v>0.60799999999999998</v>
      </c>
      <c r="U914">
        <v>65</v>
      </c>
      <c r="V914">
        <v>84</v>
      </c>
      <c r="W914">
        <v>107</v>
      </c>
      <c r="X914">
        <v>118</v>
      </c>
      <c r="Y914">
        <v>1.51999999999999</v>
      </c>
      <c r="Z914">
        <v>1.522</v>
      </c>
      <c r="AA914">
        <v>0.92179999999999995</v>
      </c>
      <c r="AB914">
        <v>1.5707</v>
      </c>
      <c r="AC914">
        <v>0</v>
      </c>
    </row>
    <row r="915" spans="1:29" x14ac:dyDescent="0.25">
      <c r="A915">
        <v>233473</v>
      </c>
      <c r="B915">
        <v>50</v>
      </c>
      <c r="C915">
        <v>2</v>
      </c>
      <c r="D915" t="s">
        <v>41</v>
      </c>
      <c r="E915" t="s">
        <v>41</v>
      </c>
      <c r="F915">
        <v>0</v>
      </c>
      <c r="G915" t="s">
        <v>47</v>
      </c>
      <c r="H915" t="s">
        <v>166</v>
      </c>
      <c r="I915" t="s">
        <v>65</v>
      </c>
      <c r="J915" t="s">
        <v>50</v>
      </c>
      <c r="K915" t="s">
        <v>44</v>
      </c>
      <c r="L915" t="s">
        <v>40</v>
      </c>
      <c r="M915" t="s">
        <v>40</v>
      </c>
      <c r="N915">
        <v>4.41</v>
      </c>
      <c r="O915">
        <v>5.7</v>
      </c>
      <c r="P915">
        <v>24</v>
      </c>
      <c r="Q915">
        <v>45</v>
      </c>
      <c r="R915">
        <v>268</v>
      </c>
      <c r="S915">
        <v>0.61899999999999999</v>
      </c>
      <c r="T915">
        <v>0.61899999999999999</v>
      </c>
      <c r="U915">
        <v>58.5</v>
      </c>
      <c r="V915">
        <v>52</v>
      </c>
      <c r="W915">
        <v>94.5</v>
      </c>
      <c r="X915">
        <v>90</v>
      </c>
      <c r="Y915">
        <v>1.585</v>
      </c>
      <c r="Z915">
        <v>1.641</v>
      </c>
      <c r="AA915">
        <v>0.97230000000000005</v>
      </c>
      <c r="AB915">
        <v>1.6158999999999999</v>
      </c>
      <c r="AC915">
        <v>24</v>
      </c>
    </row>
    <row r="916" spans="1:29" x14ac:dyDescent="0.25">
      <c r="A916">
        <v>417188</v>
      </c>
      <c r="B916">
        <v>33</v>
      </c>
      <c r="C916">
        <v>1</v>
      </c>
      <c r="D916" t="s">
        <v>41</v>
      </c>
      <c r="E916" t="s">
        <v>41</v>
      </c>
      <c r="F916">
        <v>0</v>
      </c>
      <c r="G916" t="s">
        <v>124</v>
      </c>
      <c r="H916" t="e">
        <v>#N/A</v>
      </c>
      <c r="I916" t="s">
        <v>74</v>
      </c>
      <c r="J916" t="s">
        <v>175</v>
      </c>
      <c r="K916" t="s">
        <v>150</v>
      </c>
      <c r="L916" t="s">
        <v>41</v>
      </c>
      <c r="M916" t="s">
        <v>40</v>
      </c>
      <c r="N916">
        <v>5.46</v>
      </c>
      <c r="O916">
        <v>7.1</v>
      </c>
      <c r="P916">
        <v>14</v>
      </c>
      <c r="Q916">
        <v>79</v>
      </c>
      <c r="R916">
        <v>378</v>
      </c>
      <c r="S916">
        <v>0.59399999999999997</v>
      </c>
      <c r="T916">
        <v>0.59399999999999997</v>
      </c>
      <c r="U916">
        <v>47</v>
      </c>
      <c r="V916">
        <v>51</v>
      </c>
      <c r="W916">
        <v>80</v>
      </c>
      <c r="X916">
        <v>85.5</v>
      </c>
      <c r="Y916">
        <v>1.575</v>
      </c>
      <c r="Z916">
        <v>1.661</v>
      </c>
      <c r="AA916">
        <v>1.0420499999999999</v>
      </c>
      <c r="AB916">
        <v>1.2786</v>
      </c>
      <c r="AC916">
        <v>14</v>
      </c>
    </row>
    <row r="917" spans="1:29" x14ac:dyDescent="0.25">
      <c r="A917">
        <v>417345</v>
      </c>
      <c r="B917">
        <v>38</v>
      </c>
      <c r="C917">
        <v>1</v>
      </c>
      <c r="D917" t="s">
        <v>40</v>
      </c>
      <c r="E917" t="s">
        <v>41</v>
      </c>
      <c r="F917">
        <v>0</v>
      </c>
      <c r="G917" t="s">
        <v>88</v>
      </c>
      <c r="H917" t="s">
        <v>60</v>
      </c>
      <c r="I917" t="s">
        <v>114</v>
      </c>
      <c r="J917" t="s">
        <v>91</v>
      </c>
      <c r="K917" t="s">
        <v>66</v>
      </c>
      <c r="L917" t="s">
        <v>41</v>
      </c>
      <c r="M917" t="s">
        <v>41</v>
      </c>
      <c r="N917">
        <v>6.26</v>
      </c>
      <c r="O917">
        <v>5.8</v>
      </c>
      <c r="P917">
        <v>6</v>
      </c>
      <c r="Q917">
        <v>61</v>
      </c>
      <c r="R917">
        <v>460</v>
      </c>
      <c r="S917">
        <v>0.64849999999999897</v>
      </c>
      <c r="T917">
        <v>0.64849999999999897</v>
      </c>
      <c r="U917">
        <v>54.5</v>
      </c>
      <c r="V917">
        <v>49</v>
      </c>
      <c r="W917">
        <v>84.5</v>
      </c>
      <c r="X917">
        <v>115</v>
      </c>
      <c r="Y917">
        <v>1.6134999999999999</v>
      </c>
      <c r="Z917">
        <v>1.64699999999999</v>
      </c>
      <c r="AA917">
        <v>0.75024999999999997</v>
      </c>
      <c r="AB917">
        <v>1.4777</v>
      </c>
      <c r="AC917">
        <v>6</v>
      </c>
    </row>
    <row r="918" spans="1:29" x14ac:dyDescent="0.25">
      <c r="A918">
        <v>417315</v>
      </c>
      <c r="B918">
        <v>34</v>
      </c>
      <c r="C918">
        <v>1</v>
      </c>
      <c r="D918" t="s">
        <v>41</v>
      </c>
      <c r="E918" t="s">
        <v>40</v>
      </c>
      <c r="F918">
        <v>0</v>
      </c>
      <c r="G918" t="s">
        <v>191</v>
      </c>
      <c r="H918" t="e">
        <v>#N/A</v>
      </c>
      <c r="I918" t="s">
        <v>95</v>
      </c>
      <c r="J918" t="s">
        <v>50</v>
      </c>
      <c r="K918" t="s">
        <v>114</v>
      </c>
      <c r="L918" t="s">
        <v>41</v>
      </c>
      <c r="M918" t="s">
        <v>40</v>
      </c>
      <c r="N918">
        <v>3.66</v>
      </c>
      <c r="O918">
        <v>7.9</v>
      </c>
      <c r="P918">
        <v>16</v>
      </c>
      <c r="Q918">
        <v>59</v>
      </c>
      <c r="R918">
        <v>453</v>
      </c>
      <c r="S918">
        <v>0.81699999999999895</v>
      </c>
      <c r="T918">
        <v>0.81699999999999895</v>
      </c>
      <c r="U918">
        <v>67.5</v>
      </c>
      <c r="V918">
        <v>62.5</v>
      </c>
      <c r="W918">
        <v>82.5</v>
      </c>
      <c r="X918">
        <v>87</v>
      </c>
      <c r="Y918">
        <v>1.6134999999999899</v>
      </c>
      <c r="Z918">
        <v>1.6635</v>
      </c>
      <c r="AA918">
        <v>0.99299999999999999</v>
      </c>
      <c r="AB918">
        <v>1.18255</v>
      </c>
      <c r="AC918">
        <v>16</v>
      </c>
    </row>
    <row r="919" spans="1:29" x14ac:dyDescent="0.25">
      <c r="A919">
        <v>417287</v>
      </c>
      <c r="B919">
        <v>63</v>
      </c>
      <c r="C919">
        <v>1</v>
      </c>
      <c r="D919" t="s">
        <v>41</v>
      </c>
      <c r="E919" t="s">
        <v>40</v>
      </c>
      <c r="F919">
        <v>0</v>
      </c>
      <c r="G919" t="s">
        <v>73</v>
      </c>
      <c r="H919" t="s">
        <v>114</v>
      </c>
      <c r="I919" t="s">
        <v>114</v>
      </c>
      <c r="J919" t="s">
        <v>118</v>
      </c>
      <c r="K919" t="s">
        <v>51</v>
      </c>
      <c r="L919" t="s">
        <v>40</v>
      </c>
      <c r="M919" t="s">
        <v>41</v>
      </c>
      <c r="N919">
        <v>3.98</v>
      </c>
      <c r="O919">
        <v>10.4</v>
      </c>
      <c r="P919">
        <v>26</v>
      </c>
      <c r="Q919">
        <v>82</v>
      </c>
      <c r="R919">
        <v>398</v>
      </c>
      <c r="S919">
        <v>0.55699999999999905</v>
      </c>
      <c r="T919">
        <v>0.55699999999999905</v>
      </c>
      <c r="U919">
        <v>67.5</v>
      </c>
      <c r="V919">
        <v>71</v>
      </c>
      <c r="W919">
        <v>123.5</v>
      </c>
      <c r="X919">
        <v>108.5</v>
      </c>
      <c r="Y919">
        <v>1.60849999999999</v>
      </c>
      <c r="Z919">
        <v>1.6304999999999901</v>
      </c>
      <c r="AA919">
        <v>0.87004999999999999</v>
      </c>
      <c r="AB919">
        <v>1.4197500000000001</v>
      </c>
      <c r="AC919">
        <v>26</v>
      </c>
    </row>
    <row r="920" spans="1:29" x14ac:dyDescent="0.25">
      <c r="A920">
        <v>219952</v>
      </c>
      <c r="B920">
        <v>64</v>
      </c>
      <c r="C920">
        <v>2</v>
      </c>
      <c r="D920" t="s">
        <v>40</v>
      </c>
      <c r="E920" t="s">
        <v>40</v>
      </c>
      <c r="F920">
        <v>0</v>
      </c>
      <c r="G920" t="s">
        <v>87</v>
      </c>
      <c r="H920" t="s">
        <v>95</v>
      </c>
      <c r="I920" t="s">
        <v>72</v>
      </c>
      <c r="J920" t="s">
        <v>155</v>
      </c>
      <c r="K920" t="s">
        <v>108</v>
      </c>
      <c r="L920" t="s">
        <v>41</v>
      </c>
      <c r="M920" t="s">
        <v>40</v>
      </c>
      <c r="N920">
        <v>4.8099999999999996</v>
      </c>
      <c r="O920">
        <v>5</v>
      </c>
      <c r="P920">
        <v>6</v>
      </c>
      <c r="Q920">
        <v>57</v>
      </c>
      <c r="R920">
        <v>365</v>
      </c>
      <c r="S920">
        <v>0.67749999999999899</v>
      </c>
      <c r="T920">
        <v>0.67749999999999899</v>
      </c>
      <c r="U920">
        <v>80</v>
      </c>
      <c r="V920">
        <v>77.5</v>
      </c>
      <c r="W920">
        <v>118.5</v>
      </c>
      <c r="X920">
        <v>120</v>
      </c>
      <c r="Y920">
        <v>1.6154999999999999</v>
      </c>
      <c r="Z920">
        <v>1.6025</v>
      </c>
      <c r="AA920">
        <v>1.9115500000000001</v>
      </c>
      <c r="AB920">
        <v>1.5243</v>
      </c>
      <c r="AC920">
        <v>6</v>
      </c>
    </row>
    <row r="921" spans="1:29" x14ac:dyDescent="0.25">
      <c r="A921">
        <v>417344</v>
      </c>
      <c r="B921">
        <v>58</v>
      </c>
      <c r="C921">
        <v>2</v>
      </c>
      <c r="D921" t="s">
        <v>41</v>
      </c>
      <c r="E921" t="s">
        <v>40</v>
      </c>
      <c r="F921">
        <v>0</v>
      </c>
      <c r="G921" t="s">
        <v>87</v>
      </c>
      <c r="H921" t="s">
        <v>101</v>
      </c>
      <c r="I921" t="s">
        <v>51</v>
      </c>
      <c r="J921" t="s">
        <v>125</v>
      </c>
      <c r="K921" t="s">
        <v>65</v>
      </c>
      <c r="L921" t="s">
        <v>41</v>
      </c>
      <c r="M921" t="s">
        <v>41</v>
      </c>
      <c r="N921">
        <v>6.92</v>
      </c>
      <c r="O921">
        <v>5</v>
      </c>
      <c r="P921">
        <v>0</v>
      </c>
      <c r="Q921">
        <v>62</v>
      </c>
      <c r="R921">
        <v>526</v>
      </c>
      <c r="S921">
        <v>0.62949999999999995</v>
      </c>
      <c r="T921">
        <v>0.62949999999999995</v>
      </c>
      <c r="U921">
        <v>66</v>
      </c>
      <c r="V921">
        <v>55</v>
      </c>
      <c r="W921">
        <v>105</v>
      </c>
      <c r="X921">
        <v>87.5</v>
      </c>
      <c r="Y921">
        <v>1.4365000000000001</v>
      </c>
      <c r="Z921">
        <v>1.5145</v>
      </c>
      <c r="AA921">
        <v>0.98340000000000005</v>
      </c>
      <c r="AB921">
        <v>1.8186499999999901</v>
      </c>
      <c r="AC921">
        <v>0</v>
      </c>
    </row>
    <row r="922" spans="1:29" x14ac:dyDescent="0.25">
      <c r="A922">
        <v>417354</v>
      </c>
      <c r="B922">
        <v>60</v>
      </c>
      <c r="C922">
        <v>2</v>
      </c>
      <c r="D922" t="s">
        <v>40</v>
      </c>
      <c r="E922" t="s">
        <v>40</v>
      </c>
      <c r="F922">
        <v>0</v>
      </c>
      <c r="G922" t="s">
        <v>61</v>
      </c>
      <c r="H922" t="s">
        <v>96</v>
      </c>
      <c r="I922" t="s">
        <v>58</v>
      </c>
      <c r="J922" t="s">
        <v>125</v>
      </c>
      <c r="K922" t="s">
        <v>101</v>
      </c>
      <c r="L922" t="s">
        <v>41</v>
      </c>
      <c r="M922" t="s">
        <v>40</v>
      </c>
      <c r="N922">
        <v>3.48</v>
      </c>
      <c r="O922">
        <v>4.5</v>
      </c>
      <c r="P922">
        <v>10</v>
      </c>
      <c r="Q922">
        <v>58</v>
      </c>
      <c r="R922">
        <v>204</v>
      </c>
      <c r="S922">
        <v>0.61299999999999999</v>
      </c>
      <c r="T922">
        <v>0.61299999999999999</v>
      </c>
      <c r="U922">
        <v>68</v>
      </c>
      <c r="V922">
        <v>68.5</v>
      </c>
      <c r="W922">
        <v>111</v>
      </c>
      <c r="X922">
        <v>118</v>
      </c>
      <c r="Y922">
        <v>1.6455</v>
      </c>
      <c r="Z922">
        <v>1.65149999999999</v>
      </c>
      <c r="AA922">
        <v>1.1125499999999999</v>
      </c>
      <c r="AB922">
        <v>1.80724999999999</v>
      </c>
      <c r="AC922">
        <v>10</v>
      </c>
    </row>
    <row r="923" spans="1:29" x14ac:dyDescent="0.25">
      <c r="A923">
        <v>417322</v>
      </c>
      <c r="B923">
        <v>69</v>
      </c>
      <c r="C923">
        <v>2</v>
      </c>
      <c r="D923" t="s">
        <v>40</v>
      </c>
      <c r="E923" t="s">
        <v>40</v>
      </c>
      <c r="F923">
        <v>0</v>
      </c>
      <c r="G923" t="s">
        <v>131</v>
      </c>
      <c r="H923" t="s">
        <v>74</v>
      </c>
      <c r="I923" t="s">
        <v>101</v>
      </c>
      <c r="J923" t="s">
        <v>71</v>
      </c>
      <c r="K923" t="s">
        <v>121</v>
      </c>
      <c r="L923" t="s">
        <v>40</v>
      </c>
      <c r="M923" t="s">
        <v>41</v>
      </c>
      <c r="N923">
        <v>4.0999999999999996</v>
      </c>
      <c r="O923">
        <v>7.5</v>
      </c>
      <c r="P923">
        <v>0</v>
      </c>
      <c r="Q923">
        <v>76</v>
      </c>
      <c r="R923">
        <v>525</v>
      </c>
      <c r="S923">
        <v>0.61549999999999905</v>
      </c>
      <c r="T923">
        <v>0.61549999999999905</v>
      </c>
      <c r="U923">
        <v>48.5</v>
      </c>
      <c r="V923">
        <v>48.5</v>
      </c>
      <c r="W923">
        <v>79.5</v>
      </c>
      <c r="X923">
        <v>77.5</v>
      </c>
      <c r="Y923">
        <v>1.577</v>
      </c>
      <c r="Z923">
        <v>1.5705</v>
      </c>
      <c r="AA923">
        <v>0.85864999999999903</v>
      </c>
      <c r="AB923">
        <v>1.4011499999999999</v>
      </c>
      <c r="AC923">
        <v>0</v>
      </c>
    </row>
    <row r="924" spans="1:29" x14ac:dyDescent="0.25">
      <c r="A924">
        <v>122526</v>
      </c>
      <c r="B924">
        <v>69</v>
      </c>
      <c r="C924">
        <v>2</v>
      </c>
      <c r="D924" t="s">
        <v>40</v>
      </c>
      <c r="E924" t="s">
        <v>40</v>
      </c>
      <c r="F924">
        <v>0</v>
      </c>
      <c r="G924" t="s">
        <v>131</v>
      </c>
      <c r="H924" t="s">
        <v>172</v>
      </c>
      <c r="I924" t="s">
        <v>55</v>
      </c>
      <c r="J924" t="s">
        <v>71</v>
      </c>
      <c r="K924" t="s">
        <v>51</v>
      </c>
      <c r="L924" t="s">
        <v>40</v>
      </c>
      <c r="M924" t="s">
        <v>41</v>
      </c>
      <c r="N924">
        <v>8.3800000000000008</v>
      </c>
      <c r="O924">
        <v>6.9</v>
      </c>
      <c r="P924">
        <v>0</v>
      </c>
      <c r="Q924">
        <v>50</v>
      </c>
      <c r="R924">
        <v>276</v>
      </c>
      <c r="S924">
        <v>0.84799999999999898</v>
      </c>
      <c r="T924">
        <v>0.84799999999999898</v>
      </c>
      <c r="U924">
        <v>78</v>
      </c>
      <c r="V924">
        <v>80.5</v>
      </c>
      <c r="W924">
        <v>92.5</v>
      </c>
      <c r="X924">
        <v>102.5</v>
      </c>
      <c r="Y924">
        <v>1.51399999999999</v>
      </c>
      <c r="Z924">
        <v>1.56649999999999</v>
      </c>
      <c r="AA924">
        <v>1.3003499999999999</v>
      </c>
      <c r="AB924">
        <v>1.0794999999999999</v>
      </c>
      <c r="AC924">
        <v>0</v>
      </c>
    </row>
    <row r="925" spans="1:29" x14ac:dyDescent="0.25">
      <c r="A925">
        <v>417254</v>
      </c>
      <c r="B925">
        <v>70</v>
      </c>
      <c r="C925">
        <v>1</v>
      </c>
      <c r="D925" t="s">
        <v>40</v>
      </c>
      <c r="E925" t="s">
        <v>40</v>
      </c>
      <c r="F925">
        <v>0</v>
      </c>
      <c r="G925" t="s">
        <v>126</v>
      </c>
      <c r="H925" t="s">
        <v>121</v>
      </c>
      <c r="I925" t="s">
        <v>89</v>
      </c>
      <c r="J925" t="e">
        <v>#N/A</v>
      </c>
      <c r="K925" t="e">
        <v>#N/A</v>
      </c>
      <c r="L925" t="s">
        <v>41</v>
      </c>
      <c r="M925" t="s">
        <v>41</v>
      </c>
      <c r="N925">
        <v>2.93</v>
      </c>
      <c r="O925">
        <v>5.5</v>
      </c>
      <c r="P925">
        <v>14</v>
      </c>
      <c r="Q925">
        <v>76</v>
      </c>
      <c r="R925">
        <v>344</v>
      </c>
      <c r="S925">
        <v>0.73449999999999904</v>
      </c>
      <c r="T925">
        <v>0.73449999999999904</v>
      </c>
      <c r="U925">
        <v>50.5</v>
      </c>
      <c r="V925">
        <v>49.5</v>
      </c>
      <c r="W925">
        <v>70.5</v>
      </c>
      <c r="X925">
        <v>86.5</v>
      </c>
      <c r="Y925">
        <v>1.4535</v>
      </c>
      <c r="Z925">
        <v>1.5169999999999999</v>
      </c>
      <c r="AA925">
        <v>0.900199999999999</v>
      </c>
      <c r="AB925">
        <v>1.3307500000000001</v>
      </c>
      <c r="AC925">
        <v>14</v>
      </c>
    </row>
    <row r="926" spans="1:29" x14ac:dyDescent="0.25">
      <c r="A926">
        <v>374661</v>
      </c>
      <c r="B926">
        <v>70</v>
      </c>
      <c r="C926">
        <v>1</v>
      </c>
      <c r="D926" t="s">
        <v>41</v>
      </c>
      <c r="E926" t="s">
        <v>41</v>
      </c>
      <c r="F926">
        <v>0</v>
      </c>
      <c r="G926" t="s">
        <v>107</v>
      </c>
      <c r="H926" t="s">
        <v>72</v>
      </c>
      <c r="I926" t="s">
        <v>85</v>
      </c>
      <c r="J926" t="s">
        <v>50</v>
      </c>
      <c r="K926" t="s">
        <v>70</v>
      </c>
      <c r="L926" t="s">
        <v>41</v>
      </c>
      <c r="M926" t="s">
        <v>41</v>
      </c>
      <c r="N926">
        <v>2.72</v>
      </c>
      <c r="O926">
        <v>7.4</v>
      </c>
      <c r="P926">
        <v>124</v>
      </c>
      <c r="Q926">
        <v>83</v>
      </c>
      <c r="R926">
        <v>431</v>
      </c>
      <c r="S926">
        <v>0.53500000000000003</v>
      </c>
      <c r="T926">
        <v>0.53500000000000003</v>
      </c>
      <c r="U926">
        <v>55</v>
      </c>
      <c r="V926">
        <v>70</v>
      </c>
      <c r="W926">
        <v>102</v>
      </c>
      <c r="X926">
        <v>97</v>
      </c>
      <c r="Y926">
        <v>1.3219999999999901</v>
      </c>
      <c r="Z926">
        <v>1.4709999999999901</v>
      </c>
      <c r="AA926">
        <v>1.1661999999999999</v>
      </c>
      <c r="AB926">
        <v>1.1504000000000001</v>
      </c>
      <c r="AC926">
        <v>124</v>
      </c>
    </row>
    <row r="927" spans="1:29" x14ac:dyDescent="0.25">
      <c r="A927">
        <v>395579</v>
      </c>
      <c r="B927">
        <v>74</v>
      </c>
      <c r="C927">
        <v>2</v>
      </c>
      <c r="D927" t="s">
        <v>40</v>
      </c>
      <c r="E927" t="s">
        <v>41</v>
      </c>
      <c r="F927">
        <v>0</v>
      </c>
      <c r="G927" t="s">
        <v>131</v>
      </c>
      <c r="H927" t="s">
        <v>48</v>
      </c>
      <c r="I927" t="s">
        <v>49</v>
      </c>
      <c r="J927" t="s">
        <v>61</v>
      </c>
      <c r="K927" t="s">
        <v>77</v>
      </c>
      <c r="L927" t="s">
        <v>41</v>
      </c>
      <c r="M927" t="s">
        <v>41</v>
      </c>
      <c r="N927">
        <v>4.22</v>
      </c>
      <c r="O927">
        <v>12.3</v>
      </c>
      <c r="P927">
        <v>54</v>
      </c>
      <c r="Q927">
        <v>46</v>
      </c>
      <c r="R927">
        <v>234</v>
      </c>
      <c r="S927">
        <v>0.46299999999999902</v>
      </c>
      <c r="T927">
        <v>0.46299999999999902</v>
      </c>
      <c r="U927">
        <v>42</v>
      </c>
      <c r="V927">
        <v>59.5</v>
      </c>
      <c r="W927">
        <v>92</v>
      </c>
      <c r="X927">
        <v>88</v>
      </c>
      <c r="Y927">
        <v>1.3999999999999899</v>
      </c>
      <c r="Z927">
        <v>1.423</v>
      </c>
      <c r="AA927">
        <v>0.61455000000000004</v>
      </c>
      <c r="AB927">
        <v>1.0669</v>
      </c>
      <c r="AC927">
        <v>54</v>
      </c>
    </row>
    <row r="928" spans="1:29" x14ac:dyDescent="0.25">
      <c r="A928">
        <v>395033</v>
      </c>
      <c r="B928">
        <v>56</v>
      </c>
      <c r="C928">
        <v>1</v>
      </c>
      <c r="D928" t="s">
        <v>41</v>
      </c>
      <c r="E928" t="s">
        <v>41</v>
      </c>
      <c r="F928">
        <v>0</v>
      </c>
      <c r="G928" t="s">
        <v>107</v>
      </c>
      <c r="H928" t="s">
        <v>76</v>
      </c>
      <c r="I928" t="s">
        <v>49</v>
      </c>
      <c r="J928" t="s">
        <v>79</v>
      </c>
      <c r="K928" t="s">
        <v>122</v>
      </c>
      <c r="L928" t="s">
        <v>41</v>
      </c>
      <c r="M928" t="s">
        <v>41</v>
      </c>
      <c r="N928">
        <v>3.43</v>
      </c>
      <c r="O928">
        <v>6.2</v>
      </c>
      <c r="P928">
        <v>32</v>
      </c>
      <c r="Q928">
        <v>81</v>
      </c>
      <c r="R928">
        <v>388</v>
      </c>
      <c r="S928">
        <v>0.67949999999999899</v>
      </c>
      <c r="T928">
        <v>0.67949999999999899</v>
      </c>
      <c r="U928">
        <v>52</v>
      </c>
      <c r="V928">
        <v>50</v>
      </c>
      <c r="W928">
        <v>79</v>
      </c>
      <c r="X928">
        <v>86.5</v>
      </c>
      <c r="Y928">
        <v>1.5285</v>
      </c>
      <c r="Z928">
        <v>1.5834999999999999</v>
      </c>
      <c r="AA928">
        <v>0.77774999999999905</v>
      </c>
      <c r="AB928">
        <v>1.1794500000000001</v>
      </c>
      <c r="AC928">
        <v>32</v>
      </c>
    </row>
    <row r="929" spans="1:29" x14ac:dyDescent="0.25">
      <c r="A929">
        <v>417083</v>
      </c>
      <c r="B929">
        <v>68</v>
      </c>
      <c r="C929">
        <v>2</v>
      </c>
      <c r="D929" t="s">
        <v>40</v>
      </c>
      <c r="E929" t="s">
        <v>40</v>
      </c>
      <c r="F929">
        <v>0</v>
      </c>
      <c r="G929" t="e">
        <v>#N/A</v>
      </c>
      <c r="H929" t="e">
        <v>#N/A</v>
      </c>
      <c r="I929" t="e">
        <v>#N/A</v>
      </c>
      <c r="J929" t="e">
        <v>#N/A</v>
      </c>
      <c r="K929" t="e">
        <v>#N/A</v>
      </c>
      <c r="L929" t="s">
        <v>41</v>
      </c>
      <c r="M929" t="s">
        <v>40</v>
      </c>
      <c r="N929">
        <v>4.2</v>
      </c>
      <c r="O929">
        <v>4.9000000000000004</v>
      </c>
      <c r="P929">
        <v>0</v>
      </c>
      <c r="Q929">
        <v>40</v>
      </c>
      <c r="R929">
        <v>241</v>
      </c>
      <c r="S929">
        <v>0.67249999999999999</v>
      </c>
      <c r="T929">
        <v>0.67249999999999999</v>
      </c>
      <c r="U929">
        <v>56</v>
      </c>
      <c r="V929">
        <v>70</v>
      </c>
      <c r="W929">
        <v>83.5</v>
      </c>
      <c r="X929">
        <v>99</v>
      </c>
      <c r="Y929">
        <v>1.3725000000000001</v>
      </c>
      <c r="Z929">
        <v>1.43749999999999</v>
      </c>
      <c r="AA929">
        <v>0.55794999999999995</v>
      </c>
      <c r="AB929">
        <v>1.1335</v>
      </c>
      <c r="AC929">
        <v>0</v>
      </c>
    </row>
    <row r="930" spans="1:29" x14ac:dyDescent="0.25">
      <c r="A930">
        <v>417346</v>
      </c>
      <c r="B930">
        <v>65</v>
      </c>
      <c r="C930">
        <v>1</v>
      </c>
      <c r="D930" t="s">
        <v>40</v>
      </c>
      <c r="E930" t="s">
        <v>40</v>
      </c>
      <c r="F930">
        <v>0</v>
      </c>
      <c r="G930" t="e">
        <v>#N/A</v>
      </c>
      <c r="H930" t="e">
        <v>#N/A</v>
      </c>
      <c r="I930" t="e">
        <v>#N/A</v>
      </c>
      <c r="J930" t="e">
        <v>#N/A</v>
      </c>
      <c r="K930" t="e">
        <v>#N/A</v>
      </c>
      <c r="L930" t="s">
        <v>40</v>
      </c>
      <c r="M930" t="s">
        <v>41</v>
      </c>
      <c r="N930">
        <v>3.55</v>
      </c>
      <c r="O930">
        <v>6.1</v>
      </c>
      <c r="P930">
        <v>4</v>
      </c>
      <c r="Q930">
        <v>91</v>
      </c>
      <c r="R930">
        <v>333</v>
      </c>
      <c r="S930">
        <v>0.67200000000000004</v>
      </c>
      <c r="T930">
        <v>0.67200000000000004</v>
      </c>
      <c r="U930">
        <v>43.5</v>
      </c>
      <c r="V930">
        <v>64</v>
      </c>
      <c r="W930">
        <v>64</v>
      </c>
      <c r="X930">
        <v>78</v>
      </c>
      <c r="Y930">
        <v>1.4944999999999999</v>
      </c>
      <c r="Z930">
        <v>1.5429999999999999</v>
      </c>
      <c r="AA930">
        <v>0.78700000000000003</v>
      </c>
      <c r="AB930">
        <v>1.4097499999999901</v>
      </c>
      <c r="AC930">
        <v>4</v>
      </c>
    </row>
    <row r="931" spans="1:29" x14ac:dyDescent="0.25">
      <c r="A931">
        <v>373233</v>
      </c>
      <c r="B931">
        <v>68</v>
      </c>
      <c r="C931">
        <v>2</v>
      </c>
      <c r="D931" t="s">
        <v>40</v>
      </c>
      <c r="E931" t="s">
        <v>40</v>
      </c>
      <c r="F931">
        <v>0</v>
      </c>
      <c r="G931" t="e">
        <v>#N/A</v>
      </c>
      <c r="H931" t="e">
        <v>#N/A</v>
      </c>
      <c r="I931" t="e">
        <v>#N/A</v>
      </c>
      <c r="J931" t="e">
        <v>#N/A</v>
      </c>
      <c r="K931" t="e">
        <v>#N/A</v>
      </c>
      <c r="L931" t="s">
        <v>41</v>
      </c>
      <c r="M931" t="s">
        <v>41</v>
      </c>
      <c r="N931">
        <v>4.0999999999999996</v>
      </c>
      <c r="O931">
        <v>11.9</v>
      </c>
      <c r="P931">
        <v>14</v>
      </c>
      <c r="Q931">
        <v>49</v>
      </c>
      <c r="R931">
        <v>272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14</v>
      </c>
    </row>
    <row r="932" spans="1:29" x14ac:dyDescent="0.25">
      <c r="A932">
        <v>397124</v>
      </c>
      <c r="B932">
        <v>65</v>
      </c>
      <c r="C932">
        <v>1</v>
      </c>
      <c r="D932" t="s">
        <v>40</v>
      </c>
      <c r="E932" t="s">
        <v>40</v>
      </c>
      <c r="F932">
        <v>0</v>
      </c>
      <c r="G932" t="s">
        <v>107</v>
      </c>
      <c r="H932" t="s">
        <v>74</v>
      </c>
      <c r="I932" t="s">
        <v>101</v>
      </c>
      <c r="J932" t="s">
        <v>78</v>
      </c>
      <c r="K932" t="s">
        <v>83</v>
      </c>
      <c r="L932" t="s">
        <v>40</v>
      </c>
      <c r="M932" t="s">
        <v>41</v>
      </c>
      <c r="N932">
        <v>5.65</v>
      </c>
      <c r="O932">
        <v>6.4</v>
      </c>
      <c r="P932">
        <v>52</v>
      </c>
      <c r="Q932">
        <v>93</v>
      </c>
      <c r="R932">
        <v>341</v>
      </c>
      <c r="S932">
        <v>0.68499999999999905</v>
      </c>
      <c r="T932">
        <v>0.68499999999999905</v>
      </c>
      <c r="U932">
        <v>58.5</v>
      </c>
      <c r="V932">
        <v>59.5</v>
      </c>
      <c r="W932">
        <v>86.5</v>
      </c>
      <c r="X932">
        <v>94</v>
      </c>
      <c r="Y932">
        <v>1.4304999999999899</v>
      </c>
      <c r="Z932">
        <v>1.4935</v>
      </c>
      <c r="AA932">
        <v>0.83335000000000004</v>
      </c>
      <c r="AB932">
        <v>1.0057</v>
      </c>
      <c r="AC932">
        <v>52</v>
      </c>
    </row>
    <row r="933" spans="1:29" x14ac:dyDescent="0.25">
      <c r="A933">
        <v>417189</v>
      </c>
      <c r="B933">
        <v>68</v>
      </c>
      <c r="C933">
        <v>2</v>
      </c>
      <c r="D933" t="s">
        <v>40</v>
      </c>
      <c r="E933" t="s">
        <v>40</v>
      </c>
      <c r="F933">
        <v>0</v>
      </c>
      <c r="G933" t="s">
        <v>47</v>
      </c>
      <c r="H933" t="s">
        <v>127</v>
      </c>
      <c r="I933" t="s">
        <v>108</v>
      </c>
      <c r="J933" t="s">
        <v>75</v>
      </c>
      <c r="K933" t="s">
        <v>108</v>
      </c>
      <c r="L933" t="s">
        <v>41</v>
      </c>
      <c r="M933" t="s">
        <v>40</v>
      </c>
      <c r="N933">
        <v>2.9</v>
      </c>
      <c r="O933">
        <v>5.8</v>
      </c>
      <c r="P933">
        <v>16</v>
      </c>
      <c r="Q933">
        <v>58</v>
      </c>
      <c r="R933">
        <v>424</v>
      </c>
      <c r="S933">
        <v>0.745</v>
      </c>
      <c r="T933">
        <v>0.745</v>
      </c>
      <c r="U933">
        <v>44</v>
      </c>
      <c r="V933">
        <v>52</v>
      </c>
      <c r="W933">
        <v>59.5</v>
      </c>
      <c r="X933">
        <v>70.5</v>
      </c>
      <c r="Y933">
        <v>1.2805</v>
      </c>
      <c r="Z933">
        <v>1.3029999999999999</v>
      </c>
      <c r="AA933">
        <v>0.54454999999999998</v>
      </c>
      <c r="AB933">
        <v>0.76779999999999904</v>
      </c>
      <c r="AC933">
        <v>16</v>
      </c>
    </row>
    <row r="934" spans="1:29" x14ac:dyDescent="0.25">
      <c r="A934">
        <v>370229</v>
      </c>
      <c r="B934">
        <v>57</v>
      </c>
      <c r="C934">
        <v>2</v>
      </c>
      <c r="D934" t="s">
        <v>41</v>
      </c>
      <c r="E934" t="s">
        <v>41</v>
      </c>
      <c r="F934">
        <v>0</v>
      </c>
      <c r="G934" t="s">
        <v>159</v>
      </c>
      <c r="H934" t="s">
        <v>55</v>
      </c>
      <c r="I934" t="s">
        <v>85</v>
      </c>
      <c r="J934" t="s">
        <v>148</v>
      </c>
      <c r="K934" t="s">
        <v>74</v>
      </c>
      <c r="L934" t="s">
        <v>40</v>
      </c>
      <c r="M934" t="s">
        <v>40</v>
      </c>
      <c r="N934">
        <v>3.75</v>
      </c>
      <c r="O934">
        <v>5.3</v>
      </c>
      <c r="P934">
        <v>34</v>
      </c>
      <c r="Q934">
        <v>112</v>
      </c>
      <c r="R934">
        <v>435</v>
      </c>
      <c r="S934">
        <v>0.71950000000000003</v>
      </c>
      <c r="T934">
        <v>0.71950000000000003</v>
      </c>
      <c r="U934">
        <v>76.5</v>
      </c>
      <c r="V934">
        <v>88</v>
      </c>
      <c r="W934">
        <v>106.5</v>
      </c>
      <c r="X934">
        <v>123</v>
      </c>
      <c r="Y934">
        <v>1.51049999999999</v>
      </c>
      <c r="Z934">
        <v>1.5449999999999899</v>
      </c>
      <c r="AA934">
        <v>0.77129999999999999</v>
      </c>
      <c r="AB934">
        <v>1.0074000000000001</v>
      </c>
      <c r="AC934">
        <v>34</v>
      </c>
    </row>
    <row r="935" spans="1:29" x14ac:dyDescent="0.25">
      <c r="A935">
        <v>235149</v>
      </c>
      <c r="B935">
        <v>77</v>
      </c>
      <c r="C935">
        <v>1</v>
      </c>
      <c r="D935" t="s">
        <v>41</v>
      </c>
      <c r="E935" t="s">
        <v>41</v>
      </c>
      <c r="F935">
        <v>0</v>
      </c>
      <c r="G935" t="s">
        <v>57</v>
      </c>
      <c r="H935" t="s">
        <v>80</v>
      </c>
      <c r="I935" t="s">
        <v>108</v>
      </c>
      <c r="J935" t="s">
        <v>90</v>
      </c>
      <c r="K935" t="s">
        <v>108</v>
      </c>
      <c r="L935" t="s">
        <v>41</v>
      </c>
      <c r="M935" t="s">
        <v>40</v>
      </c>
      <c r="N935" t="e">
        <v>#N/A</v>
      </c>
      <c r="O935" t="e">
        <v>#N/A</v>
      </c>
      <c r="P935">
        <v>62</v>
      </c>
      <c r="Q935" t="e">
        <v>#N/A</v>
      </c>
      <c r="R935" t="e">
        <v>#N/A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1.0900000000000001</v>
      </c>
      <c r="Z935">
        <v>1.2190000000000001</v>
      </c>
      <c r="AA935">
        <v>0</v>
      </c>
      <c r="AB935">
        <v>0.69110000000000005</v>
      </c>
      <c r="AC935">
        <v>62</v>
      </c>
    </row>
    <row r="936" spans="1:29" x14ac:dyDescent="0.25">
      <c r="A936">
        <v>417291</v>
      </c>
      <c r="B936">
        <v>39</v>
      </c>
      <c r="C936">
        <v>1</v>
      </c>
      <c r="D936" t="s">
        <v>41</v>
      </c>
      <c r="E936" t="s">
        <v>40</v>
      </c>
      <c r="F936">
        <v>0</v>
      </c>
      <c r="G936" t="e">
        <v>#N/A</v>
      </c>
      <c r="H936" t="e">
        <v>#N/A</v>
      </c>
      <c r="I936" t="e">
        <v>#N/A</v>
      </c>
      <c r="J936" t="e">
        <v>#N/A</v>
      </c>
      <c r="K936" t="e">
        <v>#N/A</v>
      </c>
      <c r="L936" t="s">
        <v>40</v>
      </c>
      <c r="M936" t="s">
        <v>41</v>
      </c>
      <c r="N936">
        <v>4</v>
      </c>
      <c r="O936">
        <v>5.2</v>
      </c>
      <c r="P936">
        <v>80</v>
      </c>
      <c r="Q936">
        <v>87</v>
      </c>
      <c r="R936">
        <v>481</v>
      </c>
      <c r="S936">
        <v>0.68049999999999999</v>
      </c>
      <c r="T936">
        <v>0.68049999999999999</v>
      </c>
      <c r="U936">
        <v>58.5</v>
      </c>
      <c r="V936">
        <v>61</v>
      </c>
      <c r="W936">
        <v>92</v>
      </c>
      <c r="X936">
        <v>82</v>
      </c>
      <c r="Y936">
        <v>1.669</v>
      </c>
      <c r="Z936">
        <v>1.6619999999999999</v>
      </c>
      <c r="AA936">
        <v>1.32019999999999</v>
      </c>
      <c r="AB936">
        <v>1.2659</v>
      </c>
      <c r="AC936">
        <v>80</v>
      </c>
    </row>
    <row r="937" spans="1:29" x14ac:dyDescent="0.25">
      <c r="A937">
        <v>417387</v>
      </c>
      <c r="B937">
        <v>67</v>
      </c>
      <c r="C937">
        <v>2</v>
      </c>
      <c r="D937" t="s">
        <v>40</v>
      </c>
      <c r="E937" t="s">
        <v>40</v>
      </c>
      <c r="F937">
        <v>0</v>
      </c>
      <c r="G937" t="s">
        <v>87</v>
      </c>
      <c r="H937" t="s">
        <v>96</v>
      </c>
      <c r="I937" t="s">
        <v>114</v>
      </c>
      <c r="J937" t="s">
        <v>50</v>
      </c>
      <c r="K937" t="s">
        <v>72</v>
      </c>
      <c r="L937" t="s">
        <v>41</v>
      </c>
      <c r="M937" t="s">
        <v>41</v>
      </c>
      <c r="N937">
        <v>2.79</v>
      </c>
      <c r="O937">
        <v>5.2</v>
      </c>
      <c r="P937">
        <v>18</v>
      </c>
      <c r="Q937">
        <v>71</v>
      </c>
      <c r="R937">
        <v>402</v>
      </c>
      <c r="S937">
        <v>1.1919999999999999</v>
      </c>
      <c r="T937">
        <v>1.1919999999999999</v>
      </c>
      <c r="U937">
        <v>51</v>
      </c>
      <c r="V937">
        <v>55</v>
      </c>
      <c r="W937">
        <v>43</v>
      </c>
      <c r="X937">
        <v>55</v>
      </c>
      <c r="Y937">
        <v>1.208</v>
      </c>
      <c r="Z937">
        <v>1.327</v>
      </c>
      <c r="AA937">
        <v>0.70650000000000002</v>
      </c>
      <c r="AB937">
        <v>0.95050000000000001</v>
      </c>
      <c r="AC937">
        <v>18</v>
      </c>
    </row>
    <row r="938" spans="1:29" x14ac:dyDescent="0.25">
      <c r="A938">
        <v>417447</v>
      </c>
      <c r="B938">
        <v>70</v>
      </c>
      <c r="C938">
        <v>2</v>
      </c>
      <c r="D938" t="s">
        <v>40</v>
      </c>
      <c r="E938" t="s">
        <v>41</v>
      </c>
      <c r="F938">
        <v>0</v>
      </c>
      <c r="G938" t="s">
        <v>107</v>
      </c>
      <c r="H938" t="e">
        <v>#N/A</v>
      </c>
      <c r="I938" t="s">
        <v>127</v>
      </c>
      <c r="J938" t="s">
        <v>99</v>
      </c>
      <c r="K938" t="s">
        <v>48</v>
      </c>
      <c r="L938" t="s">
        <v>41</v>
      </c>
      <c r="M938" t="s">
        <v>41</v>
      </c>
      <c r="N938">
        <v>5.07</v>
      </c>
      <c r="O938">
        <v>6.2</v>
      </c>
      <c r="P938">
        <v>0</v>
      </c>
      <c r="Q938">
        <v>73</v>
      </c>
      <c r="R938">
        <v>428</v>
      </c>
      <c r="S938">
        <v>0.79299999999999904</v>
      </c>
      <c r="T938">
        <v>0.79299999999999904</v>
      </c>
      <c r="U938">
        <v>62</v>
      </c>
      <c r="V938">
        <v>62</v>
      </c>
      <c r="W938">
        <v>78</v>
      </c>
      <c r="X938">
        <v>85</v>
      </c>
      <c r="Y938">
        <v>1.42</v>
      </c>
      <c r="Z938">
        <v>1.4669999999999901</v>
      </c>
      <c r="AA938">
        <v>0.71819999999999995</v>
      </c>
      <c r="AB938">
        <v>1.284</v>
      </c>
      <c r="AC938">
        <v>0</v>
      </c>
    </row>
    <row r="939" spans="1:29" x14ac:dyDescent="0.25">
      <c r="A939">
        <v>417447</v>
      </c>
      <c r="B939">
        <v>70</v>
      </c>
      <c r="C939">
        <v>2</v>
      </c>
      <c r="D939" t="s">
        <v>40</v>
      </c>
      <c r="E939" t="s">
        <v>41</v>
      </c>
      <c r="F939">
        <v>0</v>
      </c>
      <c r="G939" t="s">
        <v>107</v>
      </c>
      <c r="H939" t="e">
        <v>#N/A</v>
      </c>
      <c r="I939" t="s">
        <v>127</v>
      </c>
      <c r="J939" t="s">
        <v>99</v>
      </c>
      <c r="K939" t="s">
        <v>48</v>
      </c>
      <c r="L939" t="s">
        <v>41</v>
      </c>
      <c r="M939" t="s">
        <v>41</v>
      </c>
      <c r="N939">
        <v>5.07</v>
      </c>
      <c r="O939">
        <v>6.2</v>
      </c>
      <c r="P939">
        <v>0</v>
      </c>
      <c r="Q939">
        <v>73</v>
      </c>
      <c r="R939">
        <v>428</v>
      </c>
      <c r="S939">
        <v>0.79299999999999904</v>
      </c>
      <c r="T939">
        <v>0.79299999999999904</v>
      </c>
      <c r="U939">
        <v>62</v>
      </c>
      <c r="V939">
        <v>62</v>
      </c>
      <c r="W939">
        <v>78</v>
      </c>
      <c r="X939">
        <v>85</v>
      </c>
      <c r="Y939">
        <v>1.42</v>
      </c>
      <c r="Z939">
        <v>1.4669999999999901</v>
      </c>
      <c r="AA939">
        <v>0.71819999999999995</v>
      </c>
      <c r="AB939">
        <v>1.284</v>
      </c>
      <c r="AC939">
        <v>0</v>
      </c>
    </row>
    <row r="940" spans="1:29" x14ac:dyDescent="0.25">
      <c r="A940">
        <v>328803</v>
      </c>
      <c r="B940">
        <v>66</v>
      </c>
      <c r="C940">
        <v>1</v>
      </c>
      <c r="D940" t="s">
        <v>41</v>
      </c>
      <c r="E940" t="s">
        <v>41</v>
      </c>
      <c r="F940">
        <v>0</v>
      </c>
      <c r="G940" t="s">
        <v>73</v>
      </c>
      <c r="H940" t="s">
        <v>92</v>
      </c>
      <c r="I940" t="s">
        <v>114</v>
      </c>
      <c r="J940" t="s">
        <v>103</v>
      </c>
      <c r="K940" t="s">
        <v>51</v>
      </c>
      <c r="L940" t="s">
        <v>41</v>
      </c>
      <c r="M940" t="s">
        <v>41</v>
      </c>
      <c r="N940">
        <v>3.28</v>
      </c>
      <c r="O940">
        <v>6.5</v>
      </c>
      <c r="P940">
        <v>10</v>
      </c>
      <c r="Q940">
        <v>50</v>
      </c>
      <c r="R940">
        <v>354</v>
      </c>
      <c r="S940">
        <v>0.59750000000000003</v>
      </c>
      <c r="T940">
        <v>0.59750000000000003</v>
      </c>
      <c r="U940">
        <v>55</v>
      </c>
      <c r="V940">
        <v>66</v>
      </c>
      <c r="W940">
        <v>93.5</v>
      </c>
      <c r="X940">
        <v>106.5</v>
      </c>
      <c r="Y940">
        <v>1.49599999999999</v>
      </c>
      <c r="Z940">
        <v>1.5545</v>
      </c>
      <c r="AA940">
        <v>0.972799999999999</v>
      </c>
      <c r="AB940">
        <v>0.95509999999999995</v>
      </c>
      <c r="AC940">
        <v>10</v>
      </c>
    </row>
    <row r="941" spans="1:29" x14ac:dyDescent="0.25">
      <c r="A941">
        <v>340211</v>
      </c>
      <c r="B941">
        <v>62</v>
      </c>
      <c r="C941">
        <v>1</v>
      </c>
      <c r="D941" t="s">
        <v>41</v>
      </c>
      <c r="E941" t="s">
        <v>40</v>
      </c>
      <c r="F941">
        <v>0</v>
      </c>
      <c r="G941" t="s">
        <v>192</v>
      </c>
      <c r="H941" t="s">
        <v>117</v>
      </c>
      <c r="I941" t="s">
        <v>51</v>
      </c>
      <c r="J941" t="s">
        <v>149</v>
      </c>
      <c r="K941" t="s">
        <v>60</v>
      </c>
      <c r="L941" t="s">
        <v>41</v>
      </c>
      <c r="M941" t="s">
        <v>40</v>
      </c>
      <c r="N941">
        <v>3.54</v>
      </c>
      <c r="O941">
        <v>5.9</v>
      </c>
      <c r="P941">
        <v>4</v>
      </c>
      <c r="Q941">
        <v>70</v>
      </c>
      <c r="R941">
        <v>256</v>
      </c>
      <c r="S941">
        <v>0.74349999999999905</v>
      </c>
      <c r="T941">
        <v>0.74349999999999905</v>
      </c>
      <c r="U941">
        <v>73.5</v>
      </c>
      <c r="V941">
        <v>45.5</v>
      </c>
      <c r="W941">
        <v>99</v>
      </c>
      <c r="X941">
        <v>71.5</v>
      </c>
      <c r="Y941">
        <v>1.3320000000000001</v>
      </c>
      <c r="Z941">
        <v>1.41</v>
      </c>
      <c r="AA941">
        <v>1.8248</v>
      </c>
      <c r="AB941">
        <v>1.38479999999999</v>
      </c>
      <c r="AC941">
        <v>4</v>
      </c>
    </row>
    <row r="942" spans="1:29" x14ac:dyDescent="0.25">
      <c r="A942">
        <v>271277</v>
      </c>
      <c r="B942">
        <v>67</v>
      </c>
      <c r="C942">
        <v>2</v>
      </c>
      <c r="D942" t="s">
        <v>40</v>
      </c>
      <c r="E942" t="s">
        <v>40</v>
      </c>
      <c r="F942">
        <v>0</v>
      </c>
      <c r="G942" t="s">
        <v>133</v>
      </c>
      <c r="H942" t="s">
        <v>96</v>
      </c>
      <c r="I942" t="s">
        <v>70</v>
      </c>
      <c r="J942" t="s">
        <v>71</v>
      </c>
      <c r="K942" t="s">
        <v>69</v>
      </c>
      <c r="L942" t="s">
        <v>41</v>
      </c>
      <c r="M942" t="s">
        <v>40</v>
      </c>
      <c r="N942">
        <v>3.48</v>
      </c>
      <c r="O942">
        <v>5.9</v>
      </c>
      <c r="P942">
        <v>16</v>
      </c>
      <c r="Q942">
        <v>55</v>
      </c>
      <c r="R942">
        <v>213</v>
      </c>
      <c r="S942">
        <v>0.61149999999999904</v>
      </c>
      <c r="T942">
        <v>0.61149999999999904</v>
      </c>
      <c r="U942">
        <v>60.5</v>
      </c>
      <c r="V942">
        <v>47.5</v>
      </c>
      <c r="W942">
        <v>99</v>
      </c>
      <c r="X942">
        <v>78</v>
      </c>
      <c r="Y942">
        <v>1.3414999999999899</v>
      </c>
      <c r="Z942">
        <v>1.456</v>
      </c>
      <c r="AA942">
        <v>0.90580000000000005</v>
      </c>
      <c r="AB942">
        <v>1.0741000000000001</v>
      </c>
      <c r="AC942">
        <v>16</v>
      </c>
    </row>
    <row r="943" spans="1:29" x14ac:dyDescent="0.25">
      <c r="A943">
        <v>41741</v>
      </c>
      <c r="B943" t="e">
        <v>#N/A</v>
      </c>
      <c r="C943" t="e">
        <v>#N/A</v>
      </c>
      <c r="D943" t="e">
        <v>#N/A</v>
      </c>
      <c r="E943" t="e">
        <v>#N/A</v>
      </c>
      <c r="F943">
        <v>0</v>
      </c>
      <c r="G943" t="e">
        <v>#N/A</v>
      </c>
      <c r="H943" t="e">
        <v>#N/A</v>
      </c>
      <c r="I943" t="e">
        <v>#N/A</v>
      </c>
      <c r="J943" t="e">
        <v>#N/A</v>
      </c>
      <c r="K943" t="e">
        <v>#N/A</v>
      </c>
      <c r="L943" t="e">
        <v>#N/A</v>
      </c>
      <c r="M943" t="e">
        <v>#N/A</v>
      </c>
      <c r="N943" t="e">
        <v>#N/A</v>
      </c>
      <c r="O943" t="e">
        <v>#N/A</v>
      </c>
      <c r="P943" t="e">
        <v>#N/A</v>
      </c>
      <c r="Q943" t="e">
        <v>#N/A</v>
      </c>
      <c r="R943" t="e">
        <v>#N/A</v>
      </c>
      <c r="S943">
        <v>0.76449999999999996</v>
      </c>
      <c r="T943">
        <v>0.76449999999999996</v>
      </c>
      <c r="U943">
        <v>56</v>
      </c>
      <c r="V943">
        <v>50</v>
      </c>
      <c r="W943">
        <v>73</v>
      </c>
      <c r="X943">
        <v>86</v>
      </c>
      <c r="Y943">
        <v>1.5879999999999901</v>
      </c>
      <c r="Z943">
        <v>1.6065</v>
      </c>
      <c r="AA943">
        <v>1.2071499999999999</v>
      </c>
      <c r="AB943">
        <v>1.2887</v>
      </c>
      <c r="AC943">
        <v>0</v>
      </c>
    </row>
    <row r="944" spans="1:29" x14ac:dyDescent="0.25">
      <c r="A944">
        <v>402597</v>
      </c>
      <c r="B944">
        <v>69</v>
      </c>
      <c r="C944">
        <v>2</v>
      </c>
      <c r="D944" t="s">
        <v>41</v>
      </c>
      <c r="E944" t="s">
        <v>40</v>
      </c>
      <c r="F944">
        <v>0</v>
      </c>
      <c r="G944" t="s">
        <v>133</v>
      </c>
      <c r="H944" t="s">
        <v>101</v>
      </c>
      <c r="I944" t="s">
        <v>55</v>
      </c>
      <c r="J944" t="s">
        <v>162</v>
      </c>
      <c r="K944" t="s">
        <v>80</v>
      </c>
      <c r="L944" t="s">
        <v>41</v>
      </c>
      <c r="M944" t="s">
        <v>40</v>
      </c>
      <c r="N944">
        <v>3.28</v>
      </c>
      <c r="O944">
        <v>5.5</v>
      </c>
      <c r="P944">
        <v>94</v>
      </c>
      <c r="Q944">
        <v>54</v>
      </c>
      <c r="R944">
        <v>285</v>
      </c>
      <c r="S944">
        <v>0.70449999999999902</v>
      </c>
      <c r="T944">
        <v>0.70449999999999902</v>
      </c>
      <c r="U944">
        <v>84.5</v>
      </c>
      <c r="V944">
        <v>86.5</v>
      </c>
      <c r="W944">
        <v>120.5</v>
      </c>
      <c r="X944">
        <v>121</v>
      </c>
      <c r="Y944">
        <v>1.5489999999999999</v>
      </c>
      <c r="Z944">
        <v>1.5625</v>
      </c>
      <c r="AA944">
        <v>0.80535000000000001</v>
      </c>
      <c r="AB944">
        <v>1.8118999999999901</v>
      </c>
      <c r="AC944">
        <v>94</v>
      </c>
    </row>
    <row r="945" spans="1:29" x14ac:dyDescent="0.25">
      <c r="A945">
        <v>283996</v>
      </c>
      <c r="B945">
        <v>61</v>
      </c>
      <c r="C945">
        <v>2</v>
      </c>
      <c r="D945" t="s">
        <v>40</v>
      </c>
      <c r="E945" t="s">
        <v>41</v>
      </c>
      <c r="F945">
        <v>0</v>
      </c>
      <c r="G945" t="s">
        <v>87</v>
      </c>
      <c r="H945" t="s">
        <v>67</v>
      </c>
      <c r="I945" t="s">
        <v>49</v>
      </c>
      <c r="J945" t="s">
        <v>78</v>
      </c>
      <c r="K945" t="s">
        <v>58</v>
      </c>
      <c r="L945" t="s">
        <v>41</v>
      </c>
      <c r="M945" t="s">
        <v>40</v>
      </c>
      <c r="N945">
        <v>4.3899999999999997</v>
      </c>
      <c r="O945">
        <v>6.2</v>
      </c>
      <c r="P945">
        <v>10</v>
      </c>
      <c r="Q945">
        <v>47</v>
      </c>
      <c r="R945">
        <v>413</v>
      </c>
      <c r="S945">
        <v>0</v>
      </c>
      <c r="T945">
        <v>0</v>
      </c>
      <c r="U945">
        <v>0</v>
      </c>
      <c r="V945">
        <v>70</v>
      </c>
      <c r="W945">
        <v>0</v>
      </c>
      <c r="X945">
        <v>138</v>
      </c>
      <c r="Y945">
        <v>1.1864999999999899</v>
      </c>
      <c r="Z945">
        <v>1.3819999999999999</v>
      </c>
      <c r="AA945">
        <v>0.95009999999999994</v>
      </c>
      <c r="AB945">
        <v>3.11585</v>
      </c>
      <c r="AC945">
        <v>10</v>
      </c>
    </row>
    <row r="946" spans="1:29" x14ac:dyDescent="0.25">
      <c r="A946">
        <v>394902</v>
      </c>
      <c r="B946">
        <v>57</v>
      </c>
      <c r="C946">
        <v>2</v>
      </c>
      <c r="D946" t="s">
        <v>40</v>
      </c>
      <c r="E946" t="s">
        <v>41</v>
      </c>
      <c r="F946">
        <v>0</v>
      </c>
      <c r="G946" t="s">
        <v>107</v>
      </c>
      <c r="H946" t="s">
        <v>121</v>
      </c>
      <c r="I946" t="s">
        <v>80</v>
      </c>
      <c r="J946" t="s">
        <v>68</v>
      </c>
      <c r="K946" t="s">
        <v>83</v>
      </c>
      <c r="L946" t="s">
        <v>40</v>
      </c>
      <c r="M946" t="s">
        <v>40</v>
      </c>
      <c r="N946">
        <v>3.38</v>
      </c>
      <c r="O946">
        <v>5.3</v>
      </c>
      <c r="P946">
        <v>36</v>
      </c>
      <c r="Q946">
        <v>59</v>
      </c>
      <c r="R946">
        <v>191</v>
      </c>
      <c r="S946">
        <v>0.77099999999999902</v>
      </c>
      <c r="T946">
        <v>0.77099999999999902</v>
      </c>
      <c r="U946">
        <v>63</v>
      </c>
      <c r="V946">
        <v>58.5</v>
      </c>
      <c r="W946">
        <v>82</v>
      </c>
      <c r="X946">
        <v>81.5</v>
      </c>
      <c r="Y946">
        <v>1.5549999999999999</v>
      </c>
      <c r="Z946">
        <v>1.5859999999999901</v>
      </c>
      <c r="AA946">
        <v>1.0283</v>
      </c>
      <c r="AB946">
        <v>1.3653</v>
      </c>
      <c r="AC946">
        <v>36</v>
      </c>
    </row>
    <row r="947" spans="1:29" x14ac:dyDescent="0.25">
      <c r="A947">
        <v>417514</v>
      </c>
      <c r="B947">
        <v>65</v>
      </c>
      <c r="C947">
        <v>2</v>
      </c>
      <c r="D947" t="s">
        <v>40</v>
      </c>
      <c r="E947" t="s">
        <v>41</v>
      </c>
      <c r="F947">
        <v>0</v>
      </c>
      <c r="G947" t="s">
        <v>159</v>
      </c>
      <c r="H947" t="s">
        <v>101</v>
      </c>
      <c r="I947" t="s">
        <v>51</v>
      </c>
      <c r="J947" t="s">
        <v>135</v>
      </c>
      <c r="K947" t="s">
        <v>83</v>
      </c>
      <c r="L947" t="s">
        <v>41</v>
      </c>
      <c r="M947" t="s">
        <v>41</v>
      </c>
      <c r="N947">
        <v>4.1900000000000004</v>
      </c>
      <c r="O947">
        <v>5.8</v>
      </c>
      <c r="P947">
        <v>14</v>
      </c>
      <c r="Q947">
        <v>60</v>
      </c>
      <c r="R947">
        <v>381</v>
      </c>
      <c r="S947">
        <v>0.71599999999999997</v>
      </c>
      <c r="T947">
        <v>0.71599999999999997</v>
      </c>
      <c r="U947">
        <v>60</v>
      </c>
      <c r="V947">
        <v>59</v>
      </c>
      <c r="W947">
        <v>84</v>
      </c>
      <c r="X947">
        <v>83.5</v>
      </c>
      <c r="Y947">
        <v>1.5129999999999999</v>
      </c>
      <c r="Z947">
        <v>1.5505</v>
      </c>
      <c r="AA947">
        <v>0.66659999999999997</v>
      </c>
      <c r="AB947">
        <v>1.0871499999999901</v>
      </c>
      <c r="AC947">
        <v>14</v>
      </c>
    </row>
    <row r="948" spans="1:29" x14ac:dyDescent="0.25">
      <c r="A948">
        <v>319333</v>
      </c>
      <c r="B948">
        <v>69</v>
      </c>
      <c r="C948">
        <v>2</v>
      </c>
      <c r="D948" t="s">
        <v>40</v>
      </c>
      <c r="E948" t="s">
        <v>40</v>
      </c>
      <c r="F948">
        <v>0</v>
      </c>
      <c r="G948" t="s">
        <v>87</v>
      </c>
      <c r="H948" t="s">
        <v>92</v>
      </c>
      <c r="I948" t="s">
        <v>51</v>
      </c>
      <c r="J948" t="s">
        <v>115</v>
      </c>
      <c r="K948" t="s">
        <v>101</v>
      </c>
      <c r="L948" t="s">
        <v>41</v>
      </c>
      <c r="M948" t="s">
        <v>40</v>
      </c>
      <c r="N948">
        <v>3.62</v>
      </c>
      <c r="O948">
        <v>4.5</v>
      </c>
      <c r="P948">
        <v>0</v>
      </c>
      <c r="Q948">
        <v>60</v>
      </c>
      <c r="R948">
        <v>465</v>
      </c>
      <c r="S948">
        <v>0.77149999999999996</v>
      </c>
      <c r="T948">
        <v>0.77149999999999996</v>
      </c>
      <c r="U948">
        <v>75</v>
      </c>
      <c r="V948">
        <v>70</v>
      </c>
      <c r="W948">
        <v>97</v>
      </c>
      <c r="X948">
        <v>109.5</v>
      </c>
      <c r="Y948">
        <v>1.4910000000000001</v>
      </c>
      <c r="Z948">
        <v>1.5725</v>
      </c>
      <c r="AA948">
        <v>1.26725</v>
      </c>
      <c r="AB948">
        <v>1.4591499999999999</v>
      </c>
      <c r="AC948">
        <v>0</v>
      </c>
    </row>
    <row r="949" spans="1:29" x14ac:dyDescent="0.25">
      <c r="A949">
        <v>417439</v>
      </c>
      <c r="B949">
        <v>69</v>
      </c>
      <c r="C949">
        <v>2</v>
      </c>
      <c r="D949" t="s">
        <v>41</v>
      </c>
      <c r="E949" t="s">
        <v>41</v>
      </c>
      <c r="F949">
        <v>0</v>
      </c>
      <c r="G949" t="s">
        <v>133</v>
      </c>
      <c r="H949" t="s">
        <v>62</v>
      </c>
      <c r="I949" t="s">
        <v>67</v>
      </c>
      <c r="J949" t="s">
        <v>71</v>
      </c>
      <c r="K949" t="s">
        <v>130</v>
      </c>
      <c r="L949" t="s">
        <v>41</v>
      </c>
      <c r="M949" t="s">
        <v>40</v>
      </c>
      <c r="N949">
        <v>4.92</v>
      </c>
      <c r="O949">
        <v>6.6</v>
      </c>
      <c r="P949">
        <v>0</v>
      </c>
      <c r="Q949">
        <v>77</v>
      </c>
      <c r="R949">
        <v>299</v>
      </c>
      <c r="S949">
        <v>0.64700000000000002</v>
      </c>
      <c r="T949">
        <v>0.64700000000000002</v>
      </c>
      <c r="U949">
        <v>52</v>
      </c>
      <c r="V949">
        <v>59</v>
      </c>
      <c r="W949">
        <v>81</v>
      </c>
      <c r="X949">
        <v>82</v>
      </c>
      <c r="Y949">
        <v>1.2974999999999901</v>
      </c>
      <c r="Z949">
        <v>1.3754999999999999</v>
      </c>
      <c r="AA949">
        <v>0.99404999999999999</v>
      </c>
      <c r="AB949">
        <v>2.1733500000000001</v>
      </c>
      <c r="AC949">
        <v>0</v>
      </c>
    </row>
    <row r="950" spans="1:29" x14ac:dyDescent="0.25">
      <c r="A950">
        <v>343844</v>
      </c>
      <c r="B950">
        <v>66</v>
      </c>
      <c r="C950">
        <v>1</v>
      </c>
      <c r="D950" t="s">
        <v>40</v>
      </c>
      <c r="E950" t="s">
        <v>40</v>
      </c>
      <c r="F950">
        <v>0</v>
      </c>
      <c r="G950" t="e">
        <v>#N/A</v>
      </c>
      <c r="H950" t="e">
        <v>#N/A</v>
      </c>
      <c r="I950" t="e">
        <v>#N/A</v>
      </c>
      <c r="J950" t="e">
        <v>#N/A</v>
      </c>
      <c r="K950" t="e">
        <v>#N/A</v>
      </c>
      <c r="L950" t="s">
        <v>41</v>
      </c>
      <c r="M950" t="s">
        <v>41</v>
      </c>
      <c r="N950">
        <v>2.76</v>
      </c>
      <c r="O950">
        <v>5.7</v>
      </c>
      <c r="P950">
        <v>20</v>
      </c>
      <c r="Q950">
        <v>104</v>
      </c>
      <c r="R950">
        <v>380</v>
      </c>
      <c r="S950">
        <v>0.60399999999999898</v>
      </c>
      <c r="T950">
        <v>0.60399999999999898</v>
      </c>
      <c r="U950">
        <v>59.5</v>
      </c>
      <c r="V950">
        <v>68</v>
      </c>
      <c r="W950">
        <v>101.5</v>
      </c>
      <c r="X950">
        <v>95</v>
      </c>
      <c r="Y950">
        <v>1.46149999999999</v>
      </c>
      <c r="Z950">
        <v>1.5185</v>
      </c>
      <c r="AA950">
        <v>0.62304999999999999</v>
      </c>
      <c r="AB950">
        <v>1.1113999999999999</v>
      </c>
      <c r="AC950">
        <v>20</v>
      </c>
    </row>
    <row r="951" spans="1:29" x14ac:dyDescent="0.25">
      <c r="A951">
        <v>417470</v>
      </c>
      <c r="B951">
        <v>63</v>
      </c>
      <c r="C951">
        <v>2</v>
      </c>
      <c r="D951" t="s">
        <v>40</v>
      </c>
      <c r="E951" t="s">
        <v>41</v>
      </c>
      <c r="F951">
        <v>0</v>
      </c>
      <c r="G951" t="s">
        <v>107</v>
      </c>
      <c r="H951" t="s">
        <v>74</v>
      </c>
      <c r="I951" t="s">
        <v>80</v>
      </c>
      <c r="J951" t="s">
        <v>68</v>
      </c>
      <c r="K951" t="s">
        <v>54</v>
      </c>
      <c r="L951" t="s">
        <v>41</v>
      </c>
      <c r="M951" t="s">
        <v>41</v>
      </c>
      <c r="N951">
        <v>3.85</v>
      </c>
      <c r="O951">
        <v>7.1</v>
      </c>
      <c r="P951">
        <v>22</v>
      </c>
      <c r="Q951">
        <v>49</v>
      </c>
      <c r="R951">
        <v>272</v>
      </c>
      <c r="S951">
        <v>0.55299999999999905</v>
      </c>
      <c r="T951">
        <v>0.55299999999999905</v>
      </c>
      <c r="U951">
        <v>43.5</v>
      </c>
      <c r="V951">
        <v>44.5</v>
      </c>
      <c r="W951">
        <v>78.5</v>
      </c>
      <c r="X951">
        <v>79</v>
      </c>
      <c r="Y951">
        <v>1.4964999999999999</v>
      </c>
      <c r="Z951">
        <v>1.5934999999999899</v>
      </c>
      <c r="AA951">
        <v>0.80105000000000004</v>
      </c>
      <c r="AB951">
        <v>1.64509999999999</v>
      </c>
      <c r="AC951">
        <v>22</v>
      </c>
    </row>
    <row r="952" spans="1:29" x14ac:dyDescent="0.25">
      <c r="A952">
        <v>95762</v>
      </c>
      <c r="B952">
        <v>77</v>
      </c>
      <c r="C952">
        <v>1</v>
      </c>
      <c r="D952" t="s">
        <v>41</v>
      </c>
      <c r="E952" t="s">
        <v>41</v>
      </c>
      <c r="F952">
        <v>0</v>
      </c>
      <c r="G952" t="s">
        <v>57</v>
      </c>
      <c r="H952" t="s">
        <v>121</v>
      </c>
      <c r="I952" t="s">
        <v>51</v>
      </c>
      <c r="J952" t="s">
        <v>149</v>
      </c>
      <c r="K952" t="s">
        <v>121</v>
      </c>
      <c r="L952" t="s">
        <v>41</v>
      </c>
      <c r="M952" t="s">
        <v>40</v>
      </c>
      <c r="N952">
        <v>2.96</v>
      </c>
      <c r="O952">
        <v>5.7</v>
      </c>
      <c r="P952">
        <v>41</v>
      </c>
      <c r="Q952">
        <v>68</v>
      </c>
      <c r="R952">
        <v>389</v>
      </c>
      <c r="S952">
        <v>0.78249999999999997</v>
      </c>
      <c r="T952">
        <v>0.78249999999999997</v>
      </c>
      <c r="U952">
        <v>62.5</v>
      </c>
      <c r="V952">
        <v>56.5</v>
      </c>
      <c r="W952">
        <v>79.5</v>
      </c>
      <c r="X952">
        <v>72.5</v>
      </c>
      <c r="Y952">
        <v>1.391</v>
      </c>
      <c r="Z952">
        <v>1.42099999999999</v>
      </c>
      <c r="AA952">
        <v>0.67079999999999995</v>
      </c>
      <c r="AB952">
        <v>1.0438000000000001</v>
      </c>
      <c r="AC952">
        <v>41</v>
      </c>
    </row>
    <row r="953" spans="1:29" x14ac:dyDescent="0.25">
      <c r="A953">
        <v>290458</v>
      </c>
      <c r="B953">
        <v>39</v>
      </c>
      <c r="C953">
        <v>1</v>
      </c>
      <c r="D953" t="s">
        <v>41</v>
      </c>
      <c r="E953" t="s">
        <v>41</v>
      </c>
      <c r="F953">
        <v>0</v>
      </c>
      <c r="G953" t="s">
        <v>42</v>
      </c>
      <c r="H953" t="s">
        <v>130</v>
      </c>
      <c r="I953" t="s">
        <v>70</v>
      </c>
      <c r="J953" t="s">
        <v>135</v>
      </c>
      <c r="K953" t="s">
        <v>74</v>
      </c>
      <c r="L953" t="s">
        <v>40</v>
      </c>
      <c r="M953" t="s">
        <v>40</v>
      </c>
      <c r="N953">
        <v>6.61</v>
      </c>
      <c r="O953">
        <v>4.5</v>
      </c>
      <c r="P953">
        <v>14</v>
      </c>
      <c r="Q953">
        <v>70</v>
      </c>
      <c r="R953">
        <v>372</v>
      </c>
      <c r="S953">
        <v>0.63649999999999995</v>
      </c>
      <c r="T953">
        <v>0.63649999999999995</v>
      </c>
      <c r="U953">
        <v>60.5</v>
      </c>
      <c r="V953">
        <v>58.5</v>
      </c>
      <c r="W953">
        <v>95.5</v>
      </c>
      <c r="X953">
        <v>88</v>
      </c>
      <c r="Y953">
        <v>1.5819999999999901</v>
      </c>
      <c r="Z953">
        <v>1.6505000000000001</v>
      </c>
      <c r="AA953">
        <v>1.0304500000000001</v>
      </c>
      <c r="AB953">
        <v>1.1714</v>
      </c>
      <c r="AC953">
        <v>14</v>
      </c>
    </row>
    <row r="954" spans="1:29" x14ac:dyDescent="0.25">
      <c r="A954">
        <v>250553</v>
      </c>
      <c r="B954">
        <v>71</v>
      </c>
      <c r="C954">
        <v>2</v>
      </c>
      <c r="D954" t="s">
        <v>40</v>
      </c>
      <c r="E954" t="s">
        <v>41</v>
      </c>
      <c r="F954">
        <v>0</v>
      </c>
      <c r="G954" t="s">
        <v>87</v>
      </c>
      <c r="H954" t="s">
        <v>80</v>
      </c>
      <c r="I954" t="s">
        <v>130</v>
      </c>
      <c r="J954" t="s">
        <v>90</v>
      </c>
      <c r="K954" t="s">
        <v>83</v>
      </c>
      <c r="L954" t="s">
        <v>41</v>
      </c>
      <c r="M954" t="s">
        <v>41</v>
      </c>
      <c r="N954" t="e">
        <v>#N/A</v>
      </c>
      <c r="O954" t="e">
        <v>#N/A</v>
      </c>
      <c r="P954">
        <v>18</v>
      </c>
      <c r="Q954">
        <v>47</v>
      </c>
      <c r="R954">
        <v>373</v>
      </c>
      <c r="S954">
        <v>0.80500000000000005</v>
      </c>
      <c r="T954">
        <v>0.80500000000000005</v>
      </c>
      <c r="U954">
        <v>50</v>
      </c>
      <c r="V954">
        <v>53</v>
      </c>
      <c r="W954">
        <v>63</v>
      </c>
      <c r="X954">
        <v>77</v>
      </c>
      <c r="Y954">
        <v>1.359</v>
      </c>
      <c r="Z954">
        <v>1.405</v>
      </c>
      <c r="AA954">
        <v>0.87260000000000004</v>
      </c>
      <c r="AB954">
        <v>1.4527000000000001</v>
      </c>
      <c r="AC954">
        <v>18</v>
      </c>
    </row>
    <row r="955" spans="1:29" x14ac:dyDescent="0.25">
      <c r="A955">
        <v>417595</v>
      </c>
      <c r="B955">
        <v>60</v>
      </c>
      <c r="C955">
        <v>2</v>
      </c>
      <c r="D955" t="s">
        <v>40</v>
      </c>
      <c r="E955" t="s">
        <v>40</v>
      </c>
      <c r="F955">
        <v>0</v>
      </c>
      <c r="G955" t="s">
        <v>133</v>
      </c>
      <c r="H955" t="s">
        <v>49</v>
      </c>
      <c r="I955" t="s">
        <v>51</v>
      </c>
      <c r="J955" t="s">
        <v>132</v>
      </c>
      <c r="K955" t="s">
        <v>121</v>
      </c>
      <c r="L955" t="s">
        <v>41</v>
      </c>
      <c r="M955" t="s">
        <v>40</v>
      </c>
      <c r="N955">
        <v>5.22</v>
      </c>
      <c r="O955">
        <v>7.5</v>
      </c>
      <c r="P955">
        <v>0</v>
      </c>
      <c r="Q955">
        <v>62</v>
      </c>
      <c r="R955">
        <v>383</v>
      </c>
      <c r="S955">
        <v>0.73499999999999999</v>
      </c>
      <c r="T955">
        <v>0.73499999999999999</v>
      </c>
      <c r="U955">
        <v>64.5</v>
      </c>
      <c r="V955">
        <v>59</v>
      </c>
      <c r="W955">
        <v>89</v>
      </c>
      <c r="X955">
        <v>101</v>
      </c>
      <c r="Y955">
        <v>1.5669999999999999</v>
      </c>
      <c r="Z955">
        <v>1.6014999999999999</v>
      </c>
      <c r="AA955">
        <v>0.66134999999999999</v>
      </c>
      <c r="AB955">
        <v>1.4056</v>
      </c>
      <c r="AC955">
        <v>0</v>
      </c>
    </row>
    <row r="956" spans="1:29" x14ac:dyDescent="0.25">
      <c r="A956">
        <v>394339</v>
      </c>
      <c r="B956">
        <v>67</v>
      </c>
      <c r="C956">
        <v>1</v>
      </c>
      <c r="D956" t="s">
        <v>41</v>
      </c>
      <c r="E956" t="s">
        <v>41</v>
      </c>
      <c r="F956">
        <v>0</v>
      </c>
      <c r="G956" t="s">
        <v>88</v>
      </c>
      <c r="H956" t="s">
        <v>65</v>
      </c>
      <c r="I956" t="s">
        <v>83</v>
      </c>
      <c r="J956" t="s">
        <v>160</v>
      </c>
      <c r="K956" t="s">
        <v>80</v>
      </c>
      <c r="L956" t="s">
        <v>41</v>
      </c>
      <c r="M956" t="s">
        <v>40</v>
      </c>
      <c r="N956">
        <v>2.35</v>
      </c>
      <c r="O956">
        <v>5.3</v>
      </c>
      <c r="P956" t="e">
        <v>#N/A</v>
      </c>
      <c r="Q956">
        <v>102</v>
      </c>
      <c r="R956">
        <v>452</v>
      </c>
      <c r="S956" t="e">
        <v>#N/A</v>
      </c>
      <c r="T956" t="e">
        <v>#N/A</v>
      </c>
      <c r="U956" t="e">
        <v>#N/A</v>
      </c>
      <c r="V956" t="e">
        <v>#N/A</v>
      </c>
      <c r="W956" t="e">
        <v>#N/A</v>
      </c>
      <c r="X956" t="e">
        <v>#N/A</v>
      </c>
      <c r="Y956" t="e">
        <v>#N/A</v>
      </c>
      <c r="Z956" t="e">
        <v>#N/A</v>
      </c>
      <c r="AA956" t="e">
        <v>#N/A</v>
      </c>
      <c r="AB956" t="e">
        <v>#N/A</v>
      </c>
      <c r="AC956" t="e">
        <v>#N/A</v>
      </c>
    </row>
    <row r="957" spans="1:29" x14ac:dyDescent="0.25">
      <c r="A957">
        <v>417710</v>
      </c>
      <c r="B957">
        <v>51</v>
      </c>
      <c r="C957">
        <v>2</v>
      </c>
      <c r="D957" t="s">
        <v>40</v>
      </c>
      <c r="E957" t="s">
        <v>40</v>
      </c>
      <c r="F957">
        <v>0</v>
      </c>
      <c r="G957" t="s">
        <v>47</v>
      </c>
      <c r="H957" t="s">
        <v>96</v>
      </c>
      <c r="I957" t="s">
        <v>101</v>
      </c>
      <c r="J957" t="s">
        <v>71</v>
      </c>
      <c r="K957" t="s">
        <v>89</v>
      </c>
      <c r="L957" t="s">
        <v>41</v>
      </c>
      <c r="M957" t="s">
        <v>41</v>
      </c>
      <c r="N957">
        <v>5.79</v>
      </c>
      <c r="O957">
        <v>5.4</v>
      </c>
      <c r="P957">
        <v>0</v>
      </c>
      <c r="Q957">
        <v>53</v>
      </c>
      <c r="R957">
        <v>374</v>
      </c>
      <c r="S957">
        <v>0.70249999999999901</v>
      </c>
      <c r="T957">
        <v>0.70249999999999901</v>
      </c>
      <c r="U957">
        <v>66</v>
      </c>
      <c r="V957">
        <v>70</v>
      </c>
      <c r="W957">
        <v>94.5</v>
      </c>
      <c r="X957">
        <v>105</v>
      </c>
      <c r="Y957">
        <v>1.51999999999999</v>
      </c>
      <c r="Z957">
        <v>1.599</v>
      </c>
      <c r="AA957">
        <v>0.91199999999999903</v>
      </c>
      <c r="AB957">
        <v>1.3847</v>
      </c>
      <c r="AC957">
        <v>0</v>
      </c>
    </row>
    <row r="958" spans="1:29" x14ac:dyDescent="0.25">
      <c r="A958">
        <v>417404</v>
      </c>
      <c r="B958">
        <v>57</v>
      </c>
      <c r="C958">
        <v>1</v>
      </c>
      <c r="D958" t="s">
        <v>41</v>
      </c>
      <c r="E958" t="s">
        <v>41</v>
      </c>
      <c r="F958">
        <v>0</v>
      </c>
      <c r="G958" t="s">
        <v>124</v>
      </c>
      <c r="H958" t="s">
        <v>117</v>
      </c>
      <c r="I958" t="s">
        <v>51</v>
      </c>
      <c r="J958" t="s">
        <v>45</v>
      </c>
      <c r="K958" t="s">
        <v>80</v>
      </c>
      <c r="L958" t="s">
        <v>40</v>
      </c>
      <c r="M958" t="s">
        <v>40</v>
      </c>
      <c r="N958">
        <v>7.69</v>
      </c>
      <c r="O958">
        <v>5.8</v>
      </c>
      <c r="P958">
        <v>32</v>
      </c>
      <c r="Q958">
        <v>160</v>
      </c>
      <c r="R958">
        <v>844</v>
      </c>
      <c r="S958">
        <v>0.69849999999999901</v>
      </c>
      <c r="T958">
        <v>0.69849999999999901</v>
      </c>
      <c r="U958">
        <v>58.5</v>
      </c>
      <c r="V958">
        <v>58.5</v>
      </c>
      <c r="W958">
        <v>84</v>
      </c>
      <c r="X958">
        <v>107</v>
      </c>
      <c r="Y958">
        <v>1.54449999999999</v>
      </c>
      <c r="Z958">
        <v>1.6165</v>
      </c>
      <c r="AA958">
        <v>0.87324999999999997</v>
      </c>
      <c r="AB958">
        <v>1.34405</v>
      </c>
      <c r="AC958">
        <v>32</v>
      </c>
    </row>
    <row r="959" spans="1:29" x14ac:dyDescent="0.25">
      <c r="A959">
        <v>239523</v>
      </c>
      <c r="B959">
        <v>65</v>
      </c>
      <c r="C959">
        <v>2</v>
      </c>
      <c r="D959" t="s">
        <v>41</v>
      </c>
      <c r="E959" t="s">
        <v>41</v>
      </c>
      <c r="F959">
        <v>0</v>
      </c>
      <c r="G959" t="s">
        <v>137</v>
      </c>
      <c r="H959" t="s">
        <v>54</v>
      </c>
      <c r="I959" t="s">
        <v>51</v>
      </c>
      <c r="J959" t="s">
        <v>50</v>
      </c>
      <c r="K959" t="s">
        <v>51</v>
      </c>
      <c r="L959" t="s">
        <v>40</v>
      </c>
      <c r="M959" t="s">
        <v>40</v>
      </c>
      <c r="N959">
        <v>6</v>
      </c>
      <c r="O959">
        <v>6.4</v>
      </c>
      <c r="P959">
        <v>6</v>
      </c>
      <c r="Q959">
        <v>56</v>
      </c>
      <c r="R959">
        <v>253</v>
      </c>
      <c r="S959">
        <v>0.71599999999999997</v>
      </c>
      <c r="T959">
        <v>0.71599999999999997</v>
      </c>
      <c r="U959">
        <v>56</v>
      </c>
      <c r="V959">
        <v>57</v>
      </c>
      <c r="W959">
        <v>77.5</v>
      </c>
      <c r="X959">
        <v>79</v>
      </c>
      <c r="Y959">
        <v>1.3149999999999999</v>
      </c>
      <c r="Z959">
        <v>1.3875</v>
      </c>
      <c r="AA959">
        <v>0.74995000000000001</v>
      </c>
      <c r="AB959">
        <v>1.31325</v>
      </c>
      <c r="AC959">
        <v>6</v>
      </c>
    </row>
    <row r="960" spans="1:29" x14ac:dyDescent="0.25">
      <c r="A960">
        <v>41767</v>
      </c>
      <c r="B960" t="e">
        <v>#N/A</v>
      </c>
      <c r="C960" t="e">
        <v>#N/A</v>
      </c>
      <c r="D960" t="e">
        <v>#N/A</v>
      </c>
      <c r="E960" t="e">
        <v>#N/A</v>
      </c>
      <c r="F960">
        <v>0</v>
      </c>
      <c r="G960" t="e">
        <v>#N/A</v>
      </c>
      <c r="H960" t="e">
        <v>#N/A</v>
      </c>
      <c r="I960" t="e">
        <v>#N/A</v>
      </c>
      <c r="J960" t="e">
        <v>#N/A</v>
      </c>
      <c r="K960" t="e">
        <v>#N/A</v>
      </c>
      <c r="L960" t="e">
        <v>#N/A</v>
      </c>
      <c r="M960" t="e">
        <v>#N/A</v>
      </c>
      <c r="N960" t="e">
        <v>#N/A</v>
      </c>
      <c r="O960" t="e">
        <v>#N/A</v>
      </c>
      <c r="P960" t="e">
        <v>#N/A</v>
      </c>
      <c r="Q960" t="e">
        <v>#N/A</v>
      </c>
      <c r="R960" t="e">
        <v>#N/A</v>
      </c>
      <c r="S960">
        <v>0.72</v>
      </c>
      <c r="T960">
        <v>0.72</v>
      </c>
      <c r="U960">
        <v>57.5</v>
      </c>
      <c r="V960">
        <v>51.5</v>
      </c>
      <c r="W960">
        <v>79</v>
      </c>
      <c r="X960">
        <v>77.5</v>
      </c>
      <c r="Y960">
        <v>1.5535000000000001</v>
      </c>
      <c r="Z960">
        <v>1.5874999999999999</v>
      </c>
      <c r="AA960">
        <v>0.70369999999999999</v>
      </c>
      <c r="AB960">
        <v>1.1813499999999999</v>
      </c>
      <c r="AC960">
        <v>0</v>
      </c>
    </row>
    <row r="961" spans="1:29" x14ac:dyDescent="0.25">
      <c r="A961">
        <v>5903</v>
      </c>
      <c r="B961" t="e">
        <v>#N/A</v>
      </c>
      <c r="C961" t="e">
        <v>#N/A</v>
      </c>
      <c r="D961" t="e">
        <v>#N/A</v>
      </c>
      <c r="E961" t="e">
        <v>#N/A</v>
      </c>
      <c r="F961">
        <v>0</v>
      </c>
      <c r="G961" t="e">
        <v>#N/A</v>
      </c>
      <c r="H961" t="e">
        <v>#N/A</v>
      </c>
      <c r="I961" t="e">
        <v>#N/A</v>
      </c>
      <c r="J961" t="e">
        <v>#N/A</v>
      </c>
      <c r="K961" t="e">
        <v>#N/A</v>
      </c>
      <c r="L961" t="e">
        <v>#N/A</v>
      </c>
      <c r="M961" t="e">
        <v>#N/A</v>
      </c>
      <c r="N961" t="e">
        <v>#N/A</v>
      </c>
      <c r="O961" t="e">
        <v>#N/A</v>
      </c>
      <c r="P961" t="e">
        <v>#N/A</v>
      </c>
      <c r="Q961" t="e">
        <v>#N/A</v>
      </c>
      <c r="R961" t="e">
        <v>#N/A</v>
      </c>
      <c r="S961">
        <v>0.63</v>
      </c>
      <c r="T961">
        <v>0.63</v>
      </c>
      <c r="U961">
        <v>67.5</v>
      </c>
      <c r="V961">
        <v>68.5</v>
      </c>
      <c r="W961">
        <v>108</v>
      </c>
      <c r="X961">
        <v>103.5</v>
      </c>
      <c r="Y961">
        <v>1.5274999999999901</v>
      </c>
      <c r="Z961">
        <v>1.57499999999999</v>
      </c>
      <c r="AA961">
        <v>1.1395999999999999</v>
      </c>
      <c r="AB961">
        <v>1.3701000000000001</v>
      </c>
      <c r="AC961">
        <v>0</v>
      </c>
    </row>
    <row r="962" spans="1:29" x14ac:dyDescent="0.25">
      <c r="A962">
        <v>66452</v>
      </c>
      <c r="B962">
        <v>69</v>
      </c>
      <c r="C962">
        <v>1</v>
      </c>
      <c r="D962" t="s">
        <v>40</v>
      </c>
      <c r="E962" t="s">
        <v>41</v>
      </c>
      <c r="F962">
        <v>0</v>
      </c>
      <c r="G962" t="s">
        <v>87</v>
      </c>
      <c r="H962" t="s">
        <v>101</v>
      </c>
      <c r="I962" t="s">
        <v>51</v>
      </c>
      <c r="J962" t="s">
        <v>88</v>
      </c>
      <c r="K962" t="s">
        <v>46</v>
      </c>
      <c r="L962" t="s">
        <v>41</v>
      </c>
      <c r="M962" t="s">
        <v>40</v>
      </c>
      <c r="N962">
        <v>4.1399999999999997</v>
      </c>
      <c r="O962">
        <v>5.2</v>
      </c>
      <c r="P962">
        <v>8</v>
      </c>
      <c r="Q962">
        <v>56</v>
      </c>
      <c r="R962">
        <v>203</v>
      </c>
      <c r="S962">
        <v>0</v>
      </c>
      <c r="T962">
        <v>0</v>
      </c>
      <c r="U962">
        <v>58</v>
      </c>
      <c r="V962">
        <v>0</v>
      </c>
      <c r="W962">
        <v>46</v>
      </c>
      <c r="X962">
        <v>0</v>
      </c>
      <c r="Y962">
        <v>1.2549999999999999</v>
      </c>
      <c r="Z962">
        <v>1.2404999999999899</v>
      </c>
      <c r="AA962">
        <v>0.39505000000000001</v>
      </c>
      <c r="AB962">
        <v>1.0096000000000001</v>
      </c>
      <c r="AC962">
        <v>8</v>
      </c>
    </row>
    <row r="963" spans="1:29" x14ac:dyDescent="0.25">
      <c r="A963">
        <v>417557</v>
      </c>
      <c r="B963">
        <v>68</v>
      </c>
      <c r="C963">
        <v>1</v>
      </c>
      <c r="D963" t="s">
        <v>41</v>
      </c>
      <c r="E963" t="s">
        <v>41</v>
      </c>
      <c r="F963">
        <v>0</v>
      </c>
      <c r="G963" t="e">
        <v>#N/A</v>
      </c>
      <c r="H963" t="e">
        <v>#N/A</v>
      </c>
      <c r="I963" t="e">
        <v>#N/A</v>
      </c>
      <c r="J963" t="e">
        <v>#N/A</v>
      </c>
      <c r="K963" t="e">
        <v>#N/A</v>
      </c>
      <c r="L963" t="s">
        <v>41</v>
      </c>
      <c r="M963" t="s">
        <v>41</v>
      </c>
      <c r="N963">
        <v>4.28</v>
      </c>
      <c r="O963">
        <v>6.2</v>
      </c>
      <c r="P963">
        <v>0</v>
      </c>
      <c r="Q963">
        <v>77</v>
      </c>
      <c r="R963">
        <v>298</v>
      </c>
      <c r="S963">
        <v>0.67449999999999999</v>
      </c>
      <c r="T963">
        <v>0.67449999999999999</v>
      </c>
      <c r="U963">
        <v>51</v>
      </c>
      <c r="V963">
        <v>46</v>
      </c>
      <c r="W963">
        <v>76.5</v>
      </c>
      <c r="X963">
        <v>78.5</v>
      </c>
      <c r="Y963">
        <v>1.3975</v>
      </c>
      <c r="Z963">
        <v>1.50599999999999</v>
      </c>
      <c r="AA963">
        <v>0.81949999999999901</v>
      </c>
      <c r="AB963">
        <v>1.80185</v>
      </c>
      <c r="AC963">
        <v>0</v>
      </c>
    </row>
    <row r="964" spans="1:29" x14ac:dyDescent="0.25">
      <c r="A964">
        <v>240303</v>
      </c>
      <c r="B964">
        <v>59</v>
      </c>
      <c r="C964">
        <v>1</v>
      </c>
      <c r="D964" t="s">
        <v>41</v>
      </c>
      <c r="E964" t="s">
        <v>41</v>
      </c>
      <c r="F964">
        <v>0</v>
      </c>
      <c r="G964" t="s">
        <v>88</v>
      </c>
      <c r="H964" t="s">
        <v>80</v>
      </c>
      <c r="I964" t="s">
        <v>51</v>
      </c>
      <c r="J964" t="s">
        <v>50</v>
      </c>
      <c r="K964" t="s">
        <v>70</v>
      </c>
      <c r="L964" t="s">
        <v>40</v>
      </c>
      <c r="M964" t="s">
        <v>40</v>
      </c>
      <c r="N964">
        <v>3.92</v>
      </c>
      <c r="O964">
        <v>5.2</v>
      </c>
      <c r="P964">
        <v>0</v>
      </c>
      <c r="Q964">
        <v>67</v>
      </c>
      <c r="R964">
        <v>411</v>
      </c>
      <c r="S964">
        <v>0.80499999999999905</v>
      </c>
      <c r="T964">
        <v>0.80499999999999905</v>
      </c>
      <c r="U964">
        <v>56.5</v>
      </c>
      <c r="V964">
        <v>45</v>
      </c>
      <c r="W964">
        <v>71</v>
      </c>
      <c r="X964">
        <v>42</v>
      </c>
      <c r="Y964">
        <v>1.34299999999999</v>
      </c>
      <c r="Z964">
        <v>1.3359999999999901</v>
      </c>
      <c r="AA964">
        <v>1.2703</v>
      </c>
      <c r="AB964">
        <v>0.9234</v>
      </c>
      <c r="AC964">
        <v>0</v>
      </c>
    </row>
    <row r="965" spans="1:29" x14ac:dyDescent="0.25">
      <c r="A965">
        <v>283355</v>
      </c>
      <c r="B965">
        <v>68</v>
      </c>
      <c r="C965">
        <v>1</v>
      </c>
      <c r="D965" t="s">
        <v>41</v>
      </c>
      <c r="E965" t="s">
        <v>41</v>
      </c>
      <c r="F965">
        <v>0</v>
      </c>
      <c r="G965" t="e">
        <v>#N/A</v>
      </c>
      <c r="H965" t="e">
        <v>#N/A</v>
      </c>
      <c r="I965" t="e">
        <v>#N/A</v>
      </c>
      <c r="J965" t="e">
        <v>#N/A</v>
      </c>
      <c r="K965" t="e">
        <v>#N/A</v>
      </c>
      <c r="L965" t="s">
        <v>41</v>
      </c>
      <c r="M965" t="s">
        <v>40</v>
      </c>
      <c r="N965">
        <v>5.42</v>
      </c>
      <c r="O965">
        <v>5.6</v>
      </c>
      <c r="P965">
        <v>6</v>
      </c>
      <c r="Q965">
        <v>78</v>
      </c>
      <c r="R965">
        <v>522</v>
      </c>
      <c r="S965">
        <v>0.57799999999999896</v>
      </c>
      <c r="T965">
        <v>0.57799999999999896</v>
      </c>
      <c r="U965">
        <v>52.5</v>
      </c>
      <c r="V965">
        <v>56</v>
      </c>
      <c r="W965">
        <v>91</v>
      </c>
      <c r="X965">
        <v>88</v>
      </c>
      <c r="Y965">
        <v>1.4355</v>
      </c>
      <c r="Z965">
        <v>1.52599999999999</v>
      </c>
      <c r="AA965">
        <v>0.76705000000000001</v>
      </c>
      <c r="AB965">
        <v>0.98694999999999999</v>
      </c>
      <c r="AC965">
        <v>6</v>
      </c>
    </row>
    <row r="966" spans="1:29" x14ac:dyDescent="0.25">
      <c r="A966">
        <v>188111</v>
      </c>
      <c r="B966">
        <v>73</v>
      </c>
      <c r="C966">
        <v>2</v>
      </c>
      <c r="D966" t="s">
        <v>40</v>
      </c>
      <c r="E966" t="s">
        <v>40</v>
      </c>
      <c r="F966">
        <v>0</v>
      </c>
      <c r="G966" t="e">
        <v>#N/A</v>
      </c>
      <c r="H966" t="e">
        <v>#N/A</v>
      </c>
      <c r="I966" t="e">
        <v>#N/A</v>
      </c>
      <c r="J966" t="e">
        <v>#N/A</v>
      </c>
      <c r="K966" t="e">
        <v>#N/A</v>
      </c>
      <c r="L966" t="s">
        <v>41</v>
      </c>
      <c r="M966" t="s">
        <v>41</v>
      </c>
      <c r="N966">
        <v>4.59</v>
      </c>
      <c r="O966">
        <v>7.2</v>
      </c>
      <c r="P966">
        <v>8</v>
      </c>
      <c r="Q966">
        <v>59</v>
      </c>
      <c r="R966">
        <v>348</v>
      </c>
      <c r="S966">
        <v>0.66399999999999904</v>
      </c>
      <c r="T966">
        <v>0.66399999999999904</v>
      </c>
      <c r="U966">
        <v>74.5</v>
      </c>
      <c r="V966">
        <v>62.5</v>
      </c>
      <c r="W966">
        <v>115</v>
      </c>
      <c r="X966">
        <v>106.5</v>
      </c>
      <c r="Y966">
        <v>1.4159999999999999</v>
      </c>
      <c r="Z966">
        <v>1.4724999999999899</v>
      </c>
      <c r="AA966">
        <v>0.81699999999999995</v>
      </c>
      <c r="AB966">
        <v>1.94285</v>
      </c>
      <c r="AC966">
        <v>8</v>
      </c>
    </row>
    <row r="967" spans="1:29" x14ac:dyDescent="0.25">
      <c r="A967">
        <v>392160</v>
      </c>
      <c r="B967">
        <v>55</v>
      </c>
      <c r="C967">
        <v>1</v>
      </c>
      <c r="D967" t="s">
        <v>41</v>
      </c>
      <c r="E967" t="s">
        <v>41</v>
      </c>
      <c r="F967">
        <v>0</v>
      </c>
      <c r="G967" t="s">
        <v>87</v>
      </c>
      <c r="H967" t="s">
        <v>80</v>
      </c>
      <c r="I967" t="s">
        <v>51</v>
      </c>
      <c r="J967" t="s">
        <v>106</v>
      </c>
      <c r="K967" t="s">
        <v>85</v>
      </c>
      <c r="L967" t="s">
        <v>40</v>
      </c>
      <c r="M967" t="s">
        <v>41</v>
      </c>
      <c r="N967">
        <v>4.47</v>
      </c>
      <c r="O967">
        <v>7.4</v>
      </c>
      <c r="P967">
        <v>62</v>
      </c>
      <c r="Q967">
        <v>76</v>
      </c>
      <c r="R967">
        <v>339</v>
      </c>
      <c r="S967">
        <v>0.66799999999999904</v>
      </c>
      <c r="T967">
        <v>0.66799999999999904</v>
      </c>
      <c r="U967">
        <v>64</v>
      </c>
      <c r="V967">
        <v>70.5</v>
      </c>
      <c r="W967">
        <v>96</v>
      </c>
      <c r="X967">
        <v>90</v>
      </c>
      <c r="Y967">
        <v>1.5699999999999901</v>
      </c>
      <c r="Z967">
        <v>1.6179999999999899</v>
      </c>
      <c r="AA967">
        <v>1.0158499999999999</v>
      </c>
      <c r="AB967">
        <v>1.5379499999999899</v>
      </c>
      <c r="AC967">
        <v>62</v>
      </c>
    </row>
    <row r="968" spans="1:29" x14ac:dyDescent="0.25">
      <c r="A968">
        <v>222376</v>
      </c>
      <c r="B968">
        <v>74</v>
      </c>
      <c r="C968">
        <v>1</v>
      </c>
      <c r="D968" t="s">
        <v>40</v>
      </c>
      <c r="E968" t="s">
        <v>41</v>
      </c>
      <c r="F968">
        <v>0</v>
      </c>
      <c r="G968" t="s">
        <v>159</v>
      </c>
      <c r="H968" t="s">
        <v>101</v>
      </c>
      <c r="I968" t="s">
        <v>80</v>
      </c>
      <c r="J968" t="s">
        <v>59</v>
      </c>
      <c r="K968" t="s">
        <v>58</v>
      </c>
      <c r="L968" t="s">
        <v>41</v>
      </c>
      <c r="M968" t="s">
        <v>40</v>
      </c>
      <c r="N968">
        <v>4.08</v>
      </c>
      <c r="O968">
        <v>4.3</v>
      </c>
      <c r="P968">
        <v>6</v>
      </c>
      <c r="Q968">
        <v>64</v>
      </c>
      <c r="R968">
        <v>276</v>
      </c>
      <c r="S968">
        <v>0.67</v>
      </c>
      <c r="T968">
        <v>0.67</v>
      </c>
      <c r="U968">
        <v>52</v>
      </c>
      <c r="V968">
        <v>56</v>
      </c>
      <c r="W968">
        <v>78</v>
      </c>
      <c r="X968">
        <v>94</v>
      </c>
      <c r="Y968">
        <v>1.41699999999999</v>
      </c>
      <c r="Z968">
        <v>1.409</v>
      </c>
      <c r="AA968">
        <v>0.98429999999999995</v>
      </c>
      <c r="AB968">
        <v>1.1232</v>
      </c>
      <c r="AC968">
        <v>6</v>
      </c>
    </row>
    <row r="969" spans="1:29" x14ac:dyDescent="0.25">
      <c r="A969">
        <v>417831</v>
      </c>
      <c r="B969">
        <v>45</v>
      </c>
      <c r="C969">
        <v>1</v>
      </c>
      <c r="D969" t="s">
        <v>41</v>
      </c>
      <c r="E969" t="s">
        <v>40</v>
      </c>
      <c r="F969">
        <v>0</v>
      </c>
      <c r="G969" t="s">
        <v>88</v>
      </c>
      <c r="H969" t="s">
        <v>122</v>
      </c>
      <c r="I969" t="s">
        <v>55</v>
      </c>
      <c r="J969" t="s">
        <v>125</v>
      </c>
      <c r="K969" t="s">
        <v>83</v>
      </c>
      <c r="L969" t="s">
        <v>41</v>
      </c>
      <c r="M969" t="s">
        <v>41</v>
      </c>
      <c r="N969">
        <v>6.67</v>
      </c>
      <c r="O969">
        <v>5.8</v>
      </c>
      <c r="P969">
        <v>10</v>
      </c>
      <c r="Q969">
        <v>61</v>
      </c>
      <c r="R969">
        <v>349</v>
      </c>
      <c r="S969">
        <v>0.71499999999999997</v>
      </c>
      <c r="T969">
        <v>0.71499999999999997</v>
      </c>
      <c r="U969">
        <v>58.5</v>
      </c>
      <c r="V969">
        <v>52.5</v>
      </c>
      <c r="W969">
        <v>82</v>
      </c>
      <c r="X969">
        <v>82.5</v>
      </c>
      <c r="Y969">
        <v>1.6804999999999899</v>
      </c>
      <c r="Z969">
        <v>1.6865000000000001</v>
      </c>
      <c r="AA969">
        <v>1.1505000000000001</v>
      </c>
      <c r="AB969">
        <v>1.9129499999999999</v>
      </c>
      <c r="AC969">
        <v>10</v>
      </c>
    </row>
    <row r="970" spans="1:29" x14ac:dyDescent="0.25">
      <c r="A970">
        <v>361108</v>
      </c>
      <c r="B970">
        <v>66</v>
      </c>
      <c r="C970">
        <v>1</v>
      </c>
      <c r="D970" t="s">
        <v>41</v>
      </c>
      <c r="E970" t="s">
        <v>40</v>
      </c>
      <c r="F970">
        <v>0</v>
      </c>
      <c r="G970" t="s">
        <v>88</v>
      </c>
      <c r="H970" t="s">
        <v>80</v>
      </c>
      <c r="I970" t="s">
        <v>85</v>
      </c>
      <c r="J970" t="s">
        <v>106</v>
      </c>
      <c r="K970" t="s">
        <v>121</v>
      </c>
      <c r="L970" t="s">
        <v>41</v>
      </c>
      <c r="M970" t="s">
        <v>40</v>
      </c>
      <c r="N970">
        <v>2.4</v>
      </c>
      <c r="O970">
        <v>6.1</v>
      </c>
      <c r="P970">
        <v>23</v>
      </c>
      <c r="Q970">
        <v>79</v>
      </c>
      <c r="R970">
        <v>345</v>
      </c>
      <c r="S970">
        <v>0.72</v>
      </c>
      <c r="T970">
        <v>0.72</v>
      </c>
      <c r="U970">
        <v>65</v>
      </c>
      <c r="V970">
        <v>0</v>
      </c>
      <c r="W970">
        <v>90</v>
      </c>
      <c r="X970">
        <v>0</v>
      </c>
      <c r="Y970">
        <v>1.337</v>
      </c>
      <c r="Z970">
        <v>1.393</v>
      </c>
      <c r="AA970">
        <v>0.84809999999999997</v>
      </c>
      <c r="AB970">
        <v>0.88599999999999901</v>
      </c>
      <c r="AC970">
        <v>23</v>
      </c>
    </row>
    <row r="971" spans="1:29" x14ac:dyDescent="0.25">
      <c r="A971">
        <v>417713</v>
      </c>
      <c r="B971">
        <v>62</v>
      </c>
      <c r="C971">
        <v>2</v>
      </c>
      <c r="D971" t="s">
        <v>40</v>
      </c>
      <c r="E971" t="s">
        <v>40</v>
      </c>
      <c r="F971">
        <v>0</v>
      </c>
      <c r="G971" t="s">
        <v>87</v>
      </c>
      <c r="H971" t="s">
        <v>72</v>
      </c>
      <c r="I971" t="s">
        <v>55</v>
      </c>
      <c r="J971" t="s">
        <v>123</v>
      </c>
      <c r="K971" t="s">
        <v>74</v>
      </c>
      <c r="L971" t="s">
        <v>41</v>
      </c>
      <c r="M971" t="s">
        <v>41</v>
      </c>
      <c r="N971">
        <v>4.7</v>
      </c>
      <c r="O971">
        <v>7.1</v>
      </c>
      <c r="P971">
        <v>6</v>
      </c>
      <c r="Q971">
        <v>50</v>
      </c>
      <c r="R971">
        <v>343</v>
      </c>
      <c r="S971">
        <v>0.66300000000000003</v>
      </c>
      <c r="T971">
        <v>0.66300000000000003</v>
      </c>
      <c r="U971">
        <v>52.5</v>
      </c>
      <c r="V971">
        <v>47.5</v>
      </c>
      <c r="W971">
        <v>80</v>
      </c>
      <c r="X971">
        <v>90</v>
      </c>
      <c r="Y971">
        <v>1.5854999999999899</v>
      </c>
      <c r="Z971">
        <v>1.6059999999999901</v>
      </c>
      <c r="AA971">
        <v>1.0807</v>
      </c>
      <c r="AB971">
        <v>1.6699499999999901</v>
      </c>
      <c r="AC971">
        <v>6</v>
      </c>
    </row>
    <row r="972" spans="1:29" x14ac:dyDescent="0.25">
      <c r="A972">
        <v>366246</v>
      </c>
      <c r="B972">
        <v>57</v>
      </c>
      <c r="C972">
        <v>2</v>
      </c>
      <c r="D972" t="s">
        <v>40</v>
      </c>
      <c r="E972" t="s">
        <v>40</v>
      </c>
      <c r="F972">
        <v>0</v>
      </c>
      <c r="G972" t="s">
        <v>153</v>
      </c>
      <c r="H972" t="s">
        <v>60</v>
      </c>
      <c r="I972" t="s">
        <v>108</v>
      </c>
      <c r="J972" t="s">
        <v>56</v>
      </c>
      <c r="K972" t="s">
        <v>55</v>
      </c>
      <c r="L972" t="s">
        <v>41</v>
      </c>
      <c r="M972" t="s">
        <v>41</v>
      </c>
      <c r="N972">
        <v>4.79</v>
      </c>
      <c r="O972">
        <v>8.1999999999999993</v>
      </c>
      <c r="P972">
        <v>32</v>
      </c>
      <c r="Q972">
        <v>42</v>
      </c>
      <c r="R972">
        <v>405</v>
      </c>
      <c r="S972">
        <v>0.61599999999999999</v>
      </c>
      <c r="T972">
        <v>0.61599999999999999</v>
      </c>
      <c r="U972">
        <v>56.5</v>
      </c>
      <c r="V972">
        <v>57.5</v>
      </c>
      <c r="W972">
        <v>91.5</v>
      </c>
      <c r="X972">
        <v>114</v>
      </c>
      <c r="Y972">
        <v>1.6355</v>
      </c>
      <c r="Z972">
        <v>1.639</v>
      </c>
      <c r="AA972">
        <v>2.0779000000000001</v>
      </c>
      <c r="AB972">
        <v>1.3144499999999999</v>
      </c>
      <c r="AC972">
        <v>32</v>
      </c>
    </row>
    <row r="973" spans="1:29" x14ac:dyDescent="0.25">
      <c r="A973">
        <v>361581</v>
      </c>
      <c r="B973">
        <v>73</v>
      </c>
      <c r="C973">
        <v>2</v>
      </c>
      <c r="D973" t="s">
        <v>40</v>
      </c>
      <c r="E973" t="s">
        <v>40</v>
      </c>
      <c r="F973">
        <v>0</v>
      </c>
      <c r="G973" t="s">
        <v>107</v>
      </c>
      <c r="H973" t="s">
        <v>86</v>
      </c>
      <c r="I973" t="s">
        <v>80</v>
      </c>
      <c r="J973" t="s">
        <v>50</v>
      </c>
      <c r="K973" t="s">
        <v>108</v>
      </c>
      <c r="L973" t="s">
        <v>41</v>
      </c>
      <c r="M973" t="s">
        <v>40</v>
      </c>
      <c r="N973">
        <v>3.88</v>
      </c>
      <c r="O973">
        <v>5.8</v>
      </c>
      <c r="P973">
        <v>10</v>
      </c>
      <c r="Q973">
        <v>33</v>
      </c>
      <c r="R973">
        <v>340</v>
      </c>
      <c r="S973">
        <v>0.61749999999999905</v>
      </c>
      <c r="T973">
        <v>0.61749999999999905</v>
      </c>
      <c r="U973">
        <v>57.5</v>
      </c>
      <c r="V973">
        <v>56</v>
      </c>
      <c r="W973">
        <v>95</v>
      </c>
      <c r="X973">
        <v>93</v>
      </c>
      <c r="Y973">
        <v>1.3939999999999899</v>
      </c>
      <c r="Z973">
        <v>1.5375000000000001</v>
      </c>
      <c r="AA973">
        <v>0.97070000000000001</v>
      </c>
      <c r="AB973">
        <v>2.0051000000000001</v>
      </c>
      <c r="AC973">
        <v>10</v>
      </c>
    </row>
    <row r="974" spans="1:29" x14ac:dyDescent="0.25">
      <c r="A974">
        <v>402832</v>
      </c>
      <c r="B974">
        <v>65</v>
      </c>
      <c r="C974">
        <v>2</v>
      </c>
      <c r="D974" t="s">
        <v>40</v>
      </c>
      <c r="E974" t="s">
        <v>41</v>
      </c>
      <c r="F974">
        <v>0</v>
      </c>
      <c r="G974" t="s">
        <v>159</v>
      </c>
      <c r="H974" t="s">
        <v>85</v>
      </c>
      <c r="I974" t="s">
        <v>55</v>
      </c>
      <c r="J974" t="s">
        <v>94</v>
      </c>
      <c r="K974" t="s">
        <v>95</v>
      </c>
      <c r="L974" t="s">
        <v>41</v>
      </c>
      <c r="M974" t="s">
        <v>40</v>
      </c>
      <c r="N974">
        <v>7.12</v>
      </c>
      <c r="O974">
        <v>5.4</v>
      </c>
      <c r="P974">
        <v>18</v>
      </c>
      <c r="Q974">
        <v>58</v>
      </c>
      <c r="R974">
        <v>268</v>
      </c>
      <c r="S974">
        <v>0.81499999999999995</v>
      </c>
      <c r="T974">
        <v>0.81499999999999995</v>
      </c>
      <c r="U974">
        <v>55</v>
      </c>
      <c r="V974">
        <v>0</v>
      </c>
      <c r="W974">
        <v>68</v>
      </c>
      <c r="X974">
        <v>72</v>
      </c>
      <c r="Y974">
        <v>1.38</v>
      </c>
      <c r="Z974">
        <v>1.389</v>
      </c>
      <c r="AA974">
        <v>1.0826</v>
      </c>
      <c r="AB974">
        <v>1.1914</v>
      </c>
      <c r="AC974">
        <v>18</v>
      </c>
    </row>
    <row r="975" spans="1:29" x14ac:dyDescent="0.25">
      <c r="A975">
        <v>417803</v>
      </c>
      <c r="B975">
        <v>56</v>
      </c>
      <c r="C975">
        <v>1</v>
      </c>
      <c r="D975" t="s">
        <v>41</v>
      </c>
      <c r="E975" t="s">
        <v>40</v>
      </c>
      <c r="F975">
        <v>0</v>
      </c>
      <c r="G975" t="s">
        <v>88</v>
      </c>
      <c r="H975" t="s">
        <v>121</v>
      </c>
      <c r="I975" t="s">
        <v>127</v>
      </c>
      <c r="J975" t="s">
        <v>149</v>
      </c>
      <c r="K975" t="s">
        <v>130</v>
      </c>
      <c r="L975" t="s">
        <v>41</v>
      </c>
      <c r="M975" t="s">
        <v>40</v>
      </c>
      <c r="N975">
        <v>3.21</v>
      </c>
      <c r="O975">
        <v>4.5999999999999996</v>
      </c>
      <c r="P975">
        <v>106</v>
      </c>
      <c r="Q975">
        <v>83</v>
      </c>
      <c r="R975">
        <v>487</v>
      </c>
      <c r="S975">
        <v>0.66049999999999898</v>
      </c>
      <c r="T975">
        <v>0.66049999999999898</v>
      </c>
      <c r="U975">
        <v>67</v>
      </c>
      <c r="V975">
        <v>51</v>
      </c>
      <c r="W975">
        <v>101</v>
      </c>
      <c r="X975">
        <v>91</v>
      </c>
      <c r="Y975">
        <v>1.587</v>
      </c>
      <c r="Z975">
        <v>1.621</v>
      </c>
      <c r="AA975">
        <v>0.67589999999999995</v>
      </c>
      <c r="AB975">
        <v>1.33955</v>
      </c>
      <c r="AC975">
        <v>106</v>
      </c>
    </row>
    <row r="976" spans="1:29" x14ac:dyDescent="0.25">
      <c r="A976">
        <v>150683</v>
      </c>
      <c r="B976">
        <v>60</v>
      </c>
      <c r="C976">
        <v>1</v>
      </c>
      <c r="D976" t="s">
        <v>41</v>
      </c>
      <c r="E976" t="s">
        <v>41</v>
      </c>
      <c r="F976">
        <v>0</v>
      </c>
      <c r="G976" t="s">
        <v>73</v>
      </c>
      <c r="H976" t="s">
        <v>80</v>
      </c>
      <c r="I976" t="s">
        <v>83</v>
      </c>
      <c r="J976" t="s">
        <v>103</v>
      </c>
      <c r="K976" t="s">
        <v>83</v>
      </c>
      <c r="L976" t="s">
        <v>41</v>
      </c>
      <c r="M976" t="s">
        <v>40</v>
      </c>
      <c r="N976">
        <v>4</v>
      </c>
      <c r="O976">
        <v>4.7</v>
      </c>
      <c r="P976">
        <v>4</v>
      </c>
      <c r="Q976">
        <v>93</v>
      </c>
      <c r="R976">
        <v>479</v>
      </c>
      <c r="S976">
        <v>0.60699999999999998</v>
      </c>
      <c r="T976">
        <v>0.60699999999999998</v>
      </c>
      <c r="U976">
        <v>57</v>
      </c>
      <c r="V976">
        <v>51.5</v>
      </c>
      <c r="W976">
        <v>94.5</v>
      </c>
      <c r="X976">
        <v>99</v>
      </c>
      <c r="Y976">
        <v>1.46799999999999</v>
      </c>
      <c r="Z976">
        <v>1.5485</v>
      </c>
      <c r="AA976">
        <v>1.1376500000000001</v>
      </c>
      <c r="AB976">
        <v>1.2130999999999901</v>
      </c>
      <c r="AC976">
        <v>4</v>
      </c>
    </row>
    <row r="977" spans="1:29" x14ac:dyDescent="0.25">
      <c r="A977">
        <v>293035</v>
      </c>
      <c r="B977">
        <v>74</v>
      </c>
      <c r="C977">
        <v>2</v>
      </c>
      <c r="D977" t="s">
        <v>40</v>
      </c>
      <c r="E977" t="s">
        <v>40</v>
      </c>
      <c r="F977">
        <v>0</v>
      </c>
      <c r="G977" t="e">
        <v>#N/A</v>
      </c>
      <c r="H977" t="e">
        <v>#N/A</v>
      </c>
      <c r="I977" t="e">
        <v>#N/A</v>
      </c>
      <c r="J977" t="e">
        <v>#N/A</v>
      </c>
      <c r="K977" t="e">
        <v>#N/A</v>
      </c>
      <c r="L977" t="s">
        <v>40</v>
      </c>
      <c r="M977" t="s">
        <v>41</v>
      </c>
      <c r="N977">
        <v>4.03</v>
      </c>
      <c r="O977">
        <v>6.2</v>
      </c>
      <c r="P977">
        <v>0</v>
      </c>
      <c r="Q977">
        <v>49</v>
      </c>
      <c r="R977">
        <v>198</v>
      </c>
      <c r="S977">
        <v>0.61299999999999999</v>
      </c>
      <c r="T977">
        <v>0.61299999999999999</v>
      </c>
      <c r="U977">
        <v>65.5</v>
      </c>
      <c r="V977">
        <v>69</v>
      </c>
      <c r="W977">
        <v>112</v>
      </c>
      <c r="X977">
        <v>110.5</v>
      </c>
      <c r="Y977">
        <v>1.4079999999999899</v>
      </c>
      <c r="Z977">
        <v>1.4275</v>
      </c>
      <c r="AA977">
        <v>0.78969999999999996</v>
      </c>
      <c r="AB977">
        <v>1.3043</v>
      </c>
      <c r="AC977">
        <v>0</v>
      </c>
    </row>
    <row r="978" spans="1:29" x14ac:dyDescent="0.25">
      <c r="A978">
        <v>347013</v>
      </c>
      <c r="B978">
        <v>78</v>
      </c>
      <c r="C978">
        <v>2</v>
      </c>
      <c r="D978" t="s">
        <v>40</v>
      </c>
      <c r="E978" t="s">
        <v>40</v>
      </c>
      <c r="F978">
        <v>0</v>
      </c>
      <c r="G978" t="s">
        <v>47</v>
      </c>
      <c r="H978" t="s">
        <v>74</v>
      </c>
      <c r="I978" t="s">
        <v>55</v>
      </c>
      <c r="J978" t="s">
        <v>111</v>
      </c>
      <c r="K978" t="s">
        <v>76</v>
      </c>
      <c r="L978" t="s">
        <v>41</v>
      </c>
      <c r="M978" t="s">
        <v>41</v>
      </c>
      <c r="N978">
        <v>5.37</v>
      </c>
      <c r="O978">
        <v>6.1</v>
      </c>
      <c r="P978">
        <v>46</v>
      </c>
      <c r="Q978">
        <v>80</v>
      </c>
      <c r="R978">
        <v>324</v>
      </c>
      <c r="S978">
        <v>0.72550000000000003</v>
      </c>
      <c r="T978">
        <v>0.72550000000000003</v>
      </c>
      <c r="U978">
        <v>55</v>
      </c>
      <c r="V978">
        <v>51</v>
      </c>
      <c r="W978">
        <v>76</v>
      </c>
      <c r="X978">
        <v>71.5</v>
      </c>
      <c r="Y978">
        <v>1.3414999999999899</v>
      </c>
      <c r="Z978">
        <v>1.4125000000000001</v>
      </c>
      <c r="AA978">
        <v>0.95574999999999999</v>
      </c>
      <c r="AB978">
        <v>1.2450999999999901</v>
      </c>
      <c r="AC978">
        <v>46</v>
      </c>
    </row>
    <row r="979" spans="1:29" x14ac:dyDescent="0.25">
      <c r="A979">
        <v>417770</v>
      </c>
      <c r="B979">
        <v>62</v>
      </c>
      <c r="C979">
        <v>1</v>
      </c>
      <c r="D979" t="s">
        <v>41</v>
      </c>
      <c r="E979" t="s">
        <v>41</v>
      </c>
      <c r="F979">
        <v>0</v>
      </c>
      <c r="G979" t="s">
        <v>100</v>
      </c>
      <c r="H979" t="s">
        <v>72</v>
      </c>
      <c r="I979" t="s">
        <v>80</v>
      </c>
      <c r="J979" t="s">
        <v>136</v>
      </c>
      <c r="K979" t="s">
        <v>121</v>
      </c>
      <c r="L979" t="s">
        <v>41</v>
      </c>
      <c r="M979" t="s">
        <v>40</v>
      </c>
      <c r="N979">
        <v>3.87</v>
      </c>
      <c r="O979">
        <v>4.5</v>
      </c>
      <c r="P979">
        <v>40</v>
      </c>
      <c r="Q979">
        <v>66</v>
      </c>
      <c r="R979">
        <v>294</v>
      </c>
      <c r="S979">
        <v>0.752</v>
      </c>
      <c r="T979">
        <v>0.752</v>
      </c>
      <c r="U979">
        <v>86</v>
      </c>
      <c r="V979">
        <v>70.5</v>
      </c>
      <c r="W979">
        <v>111</v>
      </c>
      <c r="X979">
        <v>115.5</v>
      </c>
      <c r="Y979">
        <v>1.3565</v>
      </c>
      <c r="Z979">
        <v>1.4929999999999899</v>
      </c>
      <c r="AA979">
        <v>1.0112999999999901</v>
      </c>
      <c r="AB979">
        <v>1.4293</v>
      </c>
      <c r="AC979">
        <v>40</v>
      </c>
    </row>
    <row r="980" spans="1:29" x14ac:dyDescent="0.25">
      <c r="A980">
        <v>397440</v>
      </c>
      <c r="B980">
        <v>35</v>
      </c>
      <c r="C980">
        <v>1</v>
      </c>
      <c r="D980" t="s">
        <v>41</v>
      </c>
      <c r="E980" t="s">
        <v>41</v>
      </c>
      <c r="F980">
        <v>0</v>
      </c>
      <c r="G980" t="s">
        <v>88</v>
      </c>
      <c r="H980" t="s">
        <v>165</v>
      </c>
      <c r="I980" t="s">
        <v>114</v>
      </c>
      <c r="J980" t="s">
        <v>66</v>
      </c>
      <c r="K980" t="s">
        <v>114</v>
      </c>
      <c r="L980" t="s">
        <v>40</v>
      </c>
      <c r="M980" t="s">
        <v>41</v>
      </c>
      <c r="N980">
        <v>4.1100000000000003</v>
      </c>
      <c r="O980">
        <v>5.2</v>
      </c>
      <c r="P980">
        <v>0</v>
      </c>
      <c r="Q980">
        <v>80</v>
      </c>
      <c r="R980">
        <v>477</v>
      </c>
      <c r="S980">
        <v>0.8165</v>
      </c>
      <c r="T980">
        <v>0.8165</v>
      </c>
      <c r="U980">
        <v>79.5</v>
      </c>
      <c r="V980">
        <v>69.5</v>
      </c>
      <c r="W980">
        <v>98.5</v>
      </c>
      <c r="X980">
        <v>117.5</v>
      </c>
      <c r="Y980">
        <v>1.6604999999999901</v>
      </c>
      <c r="Z980">
        <v>1.6535</v>
      </c>
      <c r="AA980">
        <v>1.05755</v>
      </c>
      <c r="AB980">
        <v>1.0965</v>
      </c>
      <c r="AC980">
        <v>0</v>
      </c>
    </row>
    <row r="981" spans="1:29" x14ac:dyDescent="0.25">
      <c r="A981">
        <v>417900</v>
      </c>
      <c r="B981">
        <v>37</v>
      </c>
      <c r="C981">
        <v>1</v>
      </c>
      <c r="D981" t="s">
        <v>41</v>
      </c>
      <c r="E981" t="s">
        <v>41</v>
      </c>
      <c r="F981">
        <v>0</v>
      </c>
      <c r="G981" t="s">
        <v>156</v>
      </c>
      <c r="H981" t="s">
        <v>130</v>
      </c>
      <c r="I981" t="s">
        <v>72</v>
      </c>
      <c r="J981" t="s">
        <v>111</v>
      </c>
      <c r="K981" t="s">
        <v>65</v>
      </c>
      <c r="L981" t="s">
        <v>40</v>
      </c>
      <c r="M981" t="s">
        <v>41</v>
      </c>
      <c r="N981">
        <v>4</v>
      </c>
      <c r="O981">
        <v>9.5</v>
      </c>
      <c r="P981">
        <v>10</v>
      </c>
      <c r="Q981">
        <v>67</v>
      </c>
      <c r="R981">
        <v>438</v>
      </c>
      <c r="S981">
        <v>0.79600000000000004</v>
      </c>
      <c r="T981">
        <v>0.79600000000000004</v>
      </c>
      <c r="U981">
        <v>64</v>
      </c>
      <c r="V981">
        <v>66.5</v>
      </c>
      <c r="W981">
        <v>80.5</v>
      </c>
      <c r="X981">
        <v>89.5</v>
      </c>
      <c r="Y981">
        <v>1.6655</v>
      </c>
      <c r="Z981">
        <v>1.64</v>
      </c>
      <c r="AA981">
        <v>0.93645</v>
      </c>
      <c r="AB981">
        <v>1.3265</v>
      </c>
      <c r="AC981">
        <v>10</v>
      </c>
    </row>
    <row r="982" spans="1:29" x14ac:dyDescent="0.25">
      <c r="A982">
        <v>417830</v>
      </c>
      <c r="B982">
        <v>68</v>
      </c>
      <c r="C982">
        <v>1</v>
      </c>
      <c r="D982" t="s">
        <v>41</v>
      </c>
      <c r="E982" t="s">
        <v>41</v>
      </c>
      <c r="F982">
        <v>0</v>
      </c>
      <c r="G982" t="e">
        <v>#N/A</v>
      </c>
      <c r="H982" t="e">
        <v>#N/A</v>
      </c>
      <c r="I982" t="s">
        <v>114</v>
      </c>
      <c r="J982" t="e">
        <v>#N/A</v>
      </c>
      <c r="K982" t="e">
        <v>#N/A</v>
      </c>
      <c r="L982" t="s">
        <v>40</v>
      </c>
      <c r="M982" t="s">
        <v>41</v>
      </c>
      <c r="N982">
        <v>4.99</v>
      </c>
      <c r="O982">
        <v>5.6</v>
      </c>
      <c r="P982">
        <v>46</v>
      </c>
      <c r="Q982">
        <v>69</v>
      </c>
      <c r="R982">
        <v>317</v>
      </c>
      <c r="S982">
        <v>0.83050000000000002</v>
      </c>
      <c r="T982">
        <v>0.83050000000000002</v>
      </c>
      <c r="U982">
        <v>41.5</v>
      </c>
      <c r="V982">
        <v>37.5</v>
      </c>
      <c r="W982">
        <v>50</v>
      </c>
      <c r="X982">
        <v>59.5</v>
      </c>
      <c r="Y982">
        <v>1.4024999999999901</v>
      </c>
      <c r="Z982">
        <v>1.514</v>
      </c>
      <c r="AA982">
        <v>0.696549999999999</v>
      </c>
      <c r="AB982">
        <v>1.0563</v>
      </c>
      <c r="AC982">
        <v>46</v>
      </c>
    </row>
    <row r="983" spans="1:29" x14ac:dyDescent="0.25">
      <c r="A983">
        <v>341824</v>
      </c>
      <c r="B983">
        <v>61</v>
      </c>
      <c r="C983">
        <v>1</v>
      </c>
      <c r="D983" t="s">
        <v>40</v>
      </c>
      <c r="E983" t="s">
        <v>41</v>
      </c>
      <c r="F983">
        <v>0</v>
      </c>
      <c r="G983" t="s">
        <v>134</v>
      </c>
      <c r="H983" t="s">
        <v>74</v>
      </c>
      <c r="I983" t="s">
        <v>55</v>
      </c>
      <c r="J983" t="s">
        <v>106</v>
      </c>
      <c r="K983" t="s">
        <v>121</v>
      </c>
      <c r="L983" t="s">
        <v>41</v>
      </c>
      <c r="M983" t="s">
        <v>41</v>
      </c>
      <c r="N983">
        <v>2.9</v>
      </c>
      <c r="O983">
        <v>5.3</v>
      </c>
      <c r="P983">
        <v>16</v>
      </c>
      <c r="Q983">
        <v>56</v>
      </c>
      <c r="R983">
        <v>399</v>
      </c>
      <c r="S983">
        <v>0.68899999999999995</v>
      </c>
      <c r="T983">
        <v>0.68899999999999995</v>
      </c>
      <c r="U983">
        <v>85.5</v>
      </c>
      <c r="V983">
        <v>79</v>
      </c>
      <c r="W983">
        <v>123.5</v>
      </c>
      <c r="X983">
        <v>124</v>
      </c>
      <c r="Y983">
        <v>1.585</v>
      </c>
      <c r="Z983">
        <v>1.6240000000000001</v>
      </c>
      <c r="AA983">
        <v>0.69655</v>
      </c>
      <c r="AB983">
        <v>1.819</v>
      </c>
      <c r="AC983">
        <v>16</v>
      </c>
    </row>
    <row r="984" spans="1:29" x14ac:dyDescent="0.25">
      <c r="A984">
        <v>417901</v>
      </c>
      <c r="B984">
        <v>65</v>
      </c>
      <c r="C984">
        <v>1</v>
      </c>
      <c r="D984" t="s">
        <v>41</v>
      </c>
      <c r="E984" t="s">
        <v>41</v>
      </c>
      <c r="F984">
        <v>0</v>
      </c>
      <c r="G984" t="s">
        <v>57</v>
      </c>
      <c r="H984" t="s">
        <v>55</v>
      </c>
      <c r="I984" t="s">
        <v>72</v>
      </c>
      <c r="J984" t="s">
        <v>129</v>
      </c>
      <c r="K984" t="s">
        <v>105</v>
      </c>
      <c r="L984" t="s">
        <v>41</v>
      </c>
      <c r="M984" t="s">
        <v>40</v>
      </c>
      <c r="N984">
        <v>4.3899999999999997</v>
      </c>
      <c r="O984">
        <v>4.5</v>
      </c>
      <c r="P984">
        <v>0</v>
      </c>
      <c r="Q984">
        <v>62</v>
      </c>
      <c r="R984">
        <v>276</v>
      </c>
      <c r="S984">
        <v>0.624</v>
      </c>
      <c r="T984">
        <v>0.624</v>
      </c>
      <c r="U984">
        <v>68</v>
      </c>
      <c r="V984">
        <v>73</v>
      </c>
      <c r="W984">
        <v>109</v>
      </c>
      <c r="X984">
        <v>120</v>
      </c>
      <c r="Y984">
        <v>1.603</v>
      </c>
      <c r="Z984">
        <v>1.623</v>
      </c>
      <c r="AA984">
        <v>0.78309999999999902</v>
      </c>
      <c r="AB984">
        <v>1.37184999999999</v>
      </c>
      <c r="AC984">
        <v>0</v>
      </c>
    </row>
    <row r="985" spans="1:29" x14ac:dyDescent="0.25">
      <c r="A985">
        <v>393443</v>
      </c>
      <c r="B985">
        <v>70</v>
      </c>
      <c r="C985">
        <v>1</v>
      </c>
      <c r="D985" t="s">
        <v>41</v>
      </c>
      <c r="E985" t="s">
        <v>41</v>
      </c>
      <c r="F985">
        <v>0</v>
      </c>
      <c r="G985" t="s">
        <v>57</v>
      </c>
      <c r="H985" t="s">
        <v>74</v>
      </c>
      <c r="I985" t="s">
        <v>51</v>
      </c>
      <c r="J985" t="s">
        <v>68</v>
      </c>
      <c r="K985" t="s">
        <v>72</v>
      </c>
      <c r="L985" t="s">
        <v>40</v>
      </c>
      <c r="M985" t="s">
        <v>40</v>
      </c>
      <c r="N985">
        <v>3.56</v>
      </c>
      <c r="O985">
        <v>6.4</v>
      </c>
      <c r="P985">
        <v>32</v>
      </c>
      <c r="Q985">
        <v>62</v>
      </c>
      <c r="R985">
        <v>283</v>
      </c>
      <c r="S985">
        <v>0.78200000000000003</v>
      </c>
      <c r="T985">
        <v>0.78200000000000003</v>
      </c>
      <c r="U985">
        <v>73.5</v>
      </c>
      <c r="V985">
        <v>58</v>
      </c>
      <c r="W985">
        <v>95</v>
      </c>
      <c r="X985">
        <v>77.5</v>
      </c>
      <c r="Y985">
        <v>1.4590000000000001</v>
      </c>
      <c r="Z985">
        <v>1.50999999999999</v>
      </c>
      <c r="AA985">
        <v>1.4327999999999901</v>
      </c>
      <c r="AB985">
        <v>0.97114999999999996</v>
      </c>
      <c r="AC985">
        <v>32</v>
      </c>
    </row>
    <row r="986" spans="1:29" x14ac:dyDescent="0.25">
      <c r="A986">
        <v>417981</v>
      </c>
      <c r="B986">
        <v>68</v>
      </c>
      <c r="C986">
        <v>2</v>
      </c>
      <c r="D986" t="s">
        <v>40</v>
      </c>
      <c r="E986" t="s">
        <v>41</v>
      </c>
      <c r="F986">
        <v>0</v>
      </c>
      <c r="G986" t="s">
        <v>143</v>
      </c>
      <c r="H986" t="s">
        <v>43</v>
      </c>
      <c r="I986" t="s">
        <v>55</v>
      </c>
      <c r="J986" t="s">
        <v>71</v>
      </c>
      <c r="K986" t="s">
        <v>55</v>
      </c>
      <c r="L986" t="s">
        <v>41</v>
      </c>
      <c r="M986" t="s">
        <v>41</v>
      </c>
      <c r="N986">
        <v>3.42</v>
      </c>
      <c r="O986">
        <v>6</v>
      </c>
      <c r="P986">
        <v>22</v>
      </c>
      <c r="Q986">
        <v>60</v>
      </c>
      <c r="R986">
        <v>326</v>
      </c>
      <c r="S986">
        <v>0.67399999999999904</v>
      </c>
      <c r="T986">
        <v>0.67399999999999904</v>
      </c>
      <c r="U986">
        <v>63.5</v>
      </c>
      <c r="V986">
        <v>52</v>
      </c>
      <c r="W986">
        <v>96</v>
      </c>
      <c r="X986">
        <v>103</v>
      </c>
      <c r="Y986">
        <v>1.45</v>
      </c>
      <c r="Z986">
        <v>1.5554999999999899</v>
      </c>
      <c r="AA986">
        <v>1.0750999999999999</v>
      </c>
      <c r="AB986">
        <v>2.0745499999999999</v>
      </c>
      <c r="AC986">
        <v>22</v>
      </c>
    </row>
    <row r="987" spans="1:29" x14ac:dyDescent="0.25">
      <c r="A987">
        <v>417854</v>
      </c>
      <c r="B987">
        <v>72</v>
      </c>
      <c r="C987">
        <v>1</v>
      </c>
      <c r="D987" t="s">
        <v>40</v>
      </c>
      <c r="E987" t="s">
        <v>41</v>
      </c>
      <c r="F987">
        <v>0</v>
      </c>
      <c r="G987" t="e">
        <v>#N/A</v>
      </c>
      <c r="H987" t="e">
        <v>#N/A</v>
      </c>
      <c r="I987" t="e">
        <v>#N/A</v>
      </c>
      <c r="J987" t="e">
        <v>#N/A</v>
      </c>
      <c r="K987" t="e">
        <v>#N/A</v>
      </c>
      <c r="L987" t="s">
        <v>41</v>
      </c>
      <c r="M987" t="s">
        <v>40</v>
      </c>
      <c r="N987">
        <v>6.15</v>
      </c>
      <c r="O987">
        <v>6.8</v>
      </c>
      <c r="P987">
        <v>10</v>
      </c>
      <c r="Q987">
        <v>100</v>
      </c>
      <c r="R987">
        <v>539</v>
      </c>
      <c r="S987">
        <v>0.76500000000000001</v>
      </c>
      <c r="T987">
        <v>0.76500000000000001</v>
      </c>
      <c r="U987">
        <v>60.5</v>
      </c>
      <c r="V987">
        <v>61</v>
      </c>
      <c r="W987">
        <v>78.5</v>
      </c>
      <c r="X987">
        <v>85.5</v>
      </c>
      <c r="Y987">
        <v>1.4450000000000001</v>
      </c>
      <c r="Z987">
        <v>1.5345</v>
      </c>
      <c r="AA987">
        <v>0.98694999999999999</v>
      </c>
      <c r="AB987">
        <v>1.3103499999999999</v>
      </c>
      <c r="AC987">
        <v>10</v>
      </c>
    </row>
    <row r="988" spans="1:29" x14ac:dyDescent="0.25">
      <c r="A988">
        <v>171586</v>
      </c>
      <c r="B988">
        <v>54</v>
      </c>
      <c r="C988">
        <v>1</v>
      </c>
      <c r="D988" t="s">
        <v>41</v>
      </c>
      <c r="E988" t="s">
        <v>41</v>
      </c>
      <c r="F988">
        <v>0</v>
      </c>
      <c r="G988" t="s">
        <v>88</v>
      </c>
      <c r="H988" t="s">
        <v>60</v>
      </c>
      <c r="I988" t="s">
        <v>70</v>
      </c>
      <c r="J988" t="s">
        <v>132</v>
      </c>
      <c r="K988" t="s">
        <v>60</v>
      </c>
      <c r="L988" t="s">
        <v>41</v>
      </c>
      <c r="M988" t="s">
        <v>40</v>
      </c>
      <c r="N988">
        <v>2.78</v>
      </c>
      <c r="O988">
        <v>6</v>
      </c>
      <c r="P988">
        <v>0</v>
      </c>
      <c r="Q988">
        <v>66</v>
      </c>
      <c r="R988">
        <v>295</v>
      </c>
      <c r="S988">
        <v>0.57699999999999996</v>
      </c>
      <c r="T988">
        <v>0.57699999999999996</v>
      </c>
      <c r="U988">
        <v>57</v>
      </c>
      <c r="V988">
        <v>0</v>
      </c>
      <c r="W988">
        <v>81</v>
      </c>
      <c r="X988">
        <v>0</v>
      </c>
      <c r="Y988">
        <v>1.1685000000000001</v>
      </c>
      <c r="Z988">
        <v>1.2755000000000001</v>
      </c>
      <c r="AA988">
        <v>1.1709499999999999</v>
      </c>
      <c r="AB988">
        <v>1.06165</v>
      </c>
      <c r="AC988">
        <v>0</v>
      </c>
    </row>
    <row r="989" spans="1:29" x14ac:dyDescent="0.25">
      <c r="A989">
        <v>401533</v>
      </c>
      <c r="B989">
        <v>63</v>
      </c>
      <c r="C989">
        <v>2</v>
      </c>
      <c r="D989" t="s">
        <v>41</v>
      </c>
      <c r="E989" t="s">
        <v>40</v>
      </c>
      <c r="F989">
        <v>0</v>
      </c>
      <c r="G989" t="s">
        <v>131</v>
      </c>
      <c r="H989" t="s">
        <v>114</v>
      </c>
      <c r="I989" t="s">
        <v>70</v>
      </c>
      <c r="J989" t="s">
        <v>107</v>
      </c>
      <c r="K989" t="s">
        <v>69</v>
      </c>
      <c r="L989" t="s">
        <v>41</v>
      </c>
      <c r="M989" t="s">
        <v>41</v>
      </c>
      <c r="N989">
        <v>2.63</v>
      </c>
      <c r="O989">
        <v>5.9</v>
      </c>
      <c r="P989">
        <v>38</v>
      </c>
      <c r="Q989">
        <v>83</v>
      </c>
      <c r="R989">
        <v>280</v>
      </c>
      <c r="S989">
        <v>0.76049999999999995</v>
      </c>
      <c r="T989">
        <v>0.76049999999999995</v>
      </c>
      <c r="U989">
        <v>67</v>
      </c>
      <c r="V989">
        <v>63</v>
      </c>
      <c r="W989">
        <v>88.5</v>
      </c>
      <c r="X989">
        <v>90</v>
      </c>
      <c r="Y989">
        <v>1.5519999999999901</v>
      </c>
      <c r="Z989">
        <v>1.5914999999999999</v>
      </c>
      <c r="AA989">
        <v>0.83660000000000001</v>
      </c>
      <c r="AB989">
        <v>1.62625</v>
      </c>
      <c r="AC989">
        <v>38</v>
      </c>
    </row>
    <row r="990" spans="1:29" x14ac:dyDescent="0.25">
      <c r="A990">
        <v>418004</v>
      </c>
      <c r="B990">
        <v>52</v>
      </c>
      <c r="C990">
        <v>1</v>
      </c>
      <c r="D990" t="s">
        <v>41</v>
      </c>
      <c r="E990" t="s">
        <v>40</v>
      </c>
      <c r="F990">
        <v>0</v>
      </c>
      <c r="G990" t="s">
        <v>91</v>
      </c>
      <c r="H990" t="s">
        <v>43</v>
      </c>
      <c r="I990" t="s">
        <v>55</v>
      </c>
      <c r="J990" t="s">
        <v>163</v>
      </c>
      <c r="K990" t="s">
        <v>121</v>
      </c>
      <c r="L990" t="s">
        <v>40</v>
      </c>
      <c r="M990" t="s">
        <v>41</v>
      </c>
      <c r="N990">
        <v>3.06</v>
      </c>
      <c r="O990">
        <v>5.8</v>
      </c>
      <c r="P990">
        <v>0</v>
      </c>
      <c r="Q990">
        <v>84</v>
      </c>
      <c r="R990">
        <v>428</v>
      </c>
      <c r="S990">
        <v>0.62549999999999994</v>
      </c>
      <c r="T990">
        <v>0.62549999999999994</v>
      </c>
      <c r="U990">
        <v>61.5</v>
      </c>
      <c r="V990">
        <v>57</v>
      </c>
      <c r="W990">
        <v>102.5</v>
      </c>
      <c r="X990">
        <v>97.5</v>
      </c>
      <c r="Y990">
        <v>1.63099999999999</v>
      </c>
      <c r="Z990">
        <v>1.6385000000000001</v>
      </c>
      <c r="AA990">
        <v>0.92615000000000003</v>
      </c>
      <c r="AB990">
        <v>1.4132</v>
      </c>
      <c r="AC990">
        <v>0</v>
      </c>
    </row>
    <row r="991" spans="1:29" x14ac:dyDescent="0.25">
      <c r="A991">
        <v>417844</v>
      </c>
      <c r="B991">
        <v>70</v>
      </c>
      <c r="C991">
        <v>1</v>
      </c>
      <c r="D991" t="s">
        <v>41</v>
      </c>
      <c r="E991" t="s">
        <v>40</v>
      </c>
      <c r="F991">
        <v>0</v>
      </c>
      <c r="G991" t="s">
        <v>91</v>
      </c>
      <c r="H991" t="s">
        <v>54</v>
      </c>
      <c r="I991" t="s">
        <v>108</v>
      </c>
      <c r="J991" t="s">
        <v>75</v>
      </c>
      <c r="K991" t="s">
        <v>101</v>
      </c>
      <c r="L991" t="s">
        <v>41</v>
      </c>
      <c r="M991" t="s">
        <v>41</v>
      </c>
      <c r="N991">
        <v>4.68</v>
      </c>
      <c r="O991">
        <v>6.6</v>
      </c>
      <c r="P991">
        <v>44</v>
      </c>
      <c r="Q991">
        <v>66</v>
      </c>
      <c r="R991">
        <v>146</v>
      </c>
      <c r="S991">
        <v>0.55399999999999905</v>
      </c>
      <c r="T991">
        <v>0.55399999999999905</v>
      </c>
      <c r="U991">
        <v>31</v>
      </c>
      <c r="V991">
        <v>0</v>
      </c>
      <c r="W991">
        <v>57</v>
      </c>
      <c r="X991">
        <v>0</v>
      </c>
      <c r="Y991">
        <v>1.145</v>
      </c>
      <c r="Z991">
        <v>1.155</v>
      </c>
      <c r="AA991">
        <v>0.56599999999999995</v>
      </c>
      <c r="AB991">
        <v>0.93169999999999997</v>
      </c>
      <c r="AC991">
        <v>44</v>
      </c>
    </row>
    <row r="992" spans="1:29" x14ac:dyDescent="0.25">
      <c r="A992">
        <v>90622</v>
      </c>
      <c r="B992">
        <v>66</v>
      </c>
      <c r="C992">
        <v>1</v>
      </c>
      <c r="D992" t="s">
        <v>41</v>
      </c>
      <c r="E992" t="s">
        <v>41</v>
      </c>
      <c r="F992">
        <v>0</v>
      </c>
      <c r="G992" t="s">
        <v>88</v>
      </c>
      <c r="H992" t="s">
        <v>80</v>
      </c>
      <c r="I992" t="s">
        <v>121</v>
      </c>
      <c r="J992" t="s">
        <v>162</v>
      </c>
      <c r="K992" t="s">
        <v>58</v>
      </c>
      <c r="L992" t="s">
        <v>41</v>
      </c>
      <c r="M992" t="s">
        <v>41</v>
      </c>
      <c r="N992">
        <v>5.07</v>
      </c>
      <c r="O992">
        <v>6.2</v>
      </c>
      <c r="P992">
        <v>230</v>
      </c>
      <c r="Q992">
        <v>68</v>
      </c>
      <c r="R992">
        <v>309</v>
      </c>
      <c r="S992">
        <v>0.89599999999999902</v>
      </c>
      <c r="T992">
        <v>0.89599999999999902</v>
      </c>
      <c r="U992">
        <v>80</v>
      </c>
      <c r="V992">
        <v>72</v>
      </c>
      <c r="W992">
        <v>91</v>
      </c>
      <c r="X992">
        <v>111</v>
      </c>
      <c r="Y992">
        <v>1.5514999999999901</v>
      </c>
      <c r="Z992">
        <v>1.62099999999999</v>
      </c>
      <c r="AA992">
        <v>1.2551000000000001</v>
      </c>
      <c r="AB992">
        <v>1.07115</v>
      </c>
      <c r="AC992">
        <v>230</v>
      </c>
    </row>
    <row r="993" spans="1:29" x14ac:dyDescent="0.25">
      <c r="A993">
        <v>201501</v>
      </c>
      <c r="B993">
        <v>60</v>
      </c>
      <c r="C993">
        <v>2</v>
      </c>
      <c r="D993" t="s">
        <v>40</v>
      </c>
      <c r="E993" t="s">
        <v>40</v>
      </c>
      <c r="F993">
        <v>0</v>
      </c>
      <c r="G993" t="e">
        <v>#N/A</v>
      </c>
      <c r="H993" t="e">
        <v>#N/A</v>
      </c>
      <c r="I993" t="e">
        <v>#N/A</v>
      </c>
      <c r="J993" t="e">
        <v>#N/A</v>
      </c>
      <c r="K993" t="e">
        <v>#N/A</v>
      </c>
      <c r="L993" t="s">
        <v>40</v>
      </c>
      <c r="M993" t="s">
        <v>40</v>
      </c>
      <c r="N993">
        <v>3.84</v>
      </c>
      <c r="O993">
        <v>8.1999999999999993</v>
      </c>
      <c r="P993">
        <v>6</v>
      </c>
      <c r="Q993">
        <v>52</v>
      </c>
      <c r="R993">
        <v>201</v>
      </c>
      <c r="S993">
        <v>0.63599999999999901</v>
      </c>
      <c r="T993">
        <v>0.63599999999999901</v>
      </c>
      <c r="U993">
        <v>58</v>
      </c>
      <c r="V993">
        <v>55.5</v>
      </c>
      <c r="W993">
        <v>91.5</v>
      </c>
      <c r="X993">
        <v>96.5</v>
      </c>
      <c r="Y993">
        <v>1.5945</v>
      </c>
      <c r="Z993">
        <v>1.619</v>
      </c>
      <c r="AA993">
        <v>0.83319999999999905</v>
      </c>
      <c r="AB993">
        <v>1.32365</v>
      </c>
      <c r="AC993">
        <v>6</v>
      </c>
    </row>
    <row r="994" spans="1:29" x14ac:dyDescent="0.25">
      <c r="A994">
        <v>418018</v>
      </c>
      <c r="B994">
        <v>60</v>
      </c>
      <c r="C994">
        <v>1</v>
      </c>
      <c r="D994" t="s">
        <v>41</v>
      </c>
      <c r="E994" t="s">
        <v>41</v>
      </c>
      <c r="F994">
        <v>0</v>
      </c>
      <c r="G994" t="s">
        <v>42</v>
      </c>
      <c r="H994" t="s">
        <v>80</v>
      </c>
      <c r="I994" t="s">
        <v>51</v>
      </c>
      <c r="J994" t="s">
        <v>150</v>
      </c>
      <c r="K994" t="s">
        <v>70</v>
      </c>
      <c r="L994" t="s">
        <v>40</v>
      </c>
      <c r="M994" t="s">
        <v>41</v>
      </c>
      <c r="N994">
        <v>2.95</v>
      </c>
      <c r="O994">
        <v>6.8</v>
      </c>
      <c r="P994">
        <v>6</v>
      </c>
      <c r="Q994">
        <v>118</v>
      </c>
      <c r="R994">
        <v>546</v>
      </c>
      <c r="S994">
        <v>0.64500000000000002</v>
      </c>
      <c r="T994">
        <v>0.64500000000000002</v>
      </c>
      <c r="U994">
        <v>56.5</v>
      </c>
      <c r="V994">
        <v>63</v>
      </c>
      <c r="W994">
        <v>89.5</v>
      </c>
      <c r="X994">
        <v>93</v>
      </c>
      <c r="Y994">
        <v>1.5699999999999901</v>
      </c>
      <c r="Z994">
        <v>1.579</v>
      </c>
      <c r="AA994">
        <v>0.64905000000000002</v>
      </c>
      <c r="AB994">
        <v>1.0887</v>
      </c>
      <c r="AC994">
        <v>6</v>
      </c>
    </row>
    <row r="995" spans="1:29" x14ac:dyDescent="0.25">
      <c r="A995">
        <v>92522</v>
      </c>
      <c r="B995">
        <v>68</v>
      </c>
      <c r="C995">
        <v>2</v>
      </c>
      <c r="D995" t="s">
        <v>40</v>
      </c>
      <c r="E995" t="s">
        <v>40</v>
      </c>
      <c r="F995">
        <v>0</v>
      </c>
      <c r="G995" t="s">
        <v>61</v>
      </c>
      <c r="H995" t="s">
        <v>183</v>
      </c>
      <c r="I995" t="s">
        <v>80</v>
      </c>
      <c r="J995" t="s">
        <v>125</v>
      </c>
      <c r="K995" t="s">
        <v>108</v>
      </c>
      <c r="L995" t="s">
        <v>41</v>
      </c>
      <c r="M995" t="s">
        <v>40</v>
      </c>
      <c r="N995">
        <v>3.25</v>
      </c>
      <c r="O995">
        <v>5.2</v>
      </c>
      <c r="P995">
        <v>0</v>
      </c>
      <c r="Q995">
        <v>76</v>
      </c>
      <c r="R995">
        <v>386</v>
      </c>
      <c r="S995">
        <v>0.72150000000000003</v>
      </c>
      <c r="T995">
        <v>0.72150000000000003</v>
      </c>
      <c r="U995">
        <v>36.5</v>
      </c>
      <c r="V995">
        <v>38</v>
      </c>
      <c r="W995">
        <v>50</v>
      </c>
      <c r="X995">
        <v>50</v>
      </c>
      <c r="Y995">
        <v>1.335</v>
      </c>
      <c r="Z995">
        <v>1.4275</v>
      </c>
      <c r="AA995">
        <v>0.89169999999999905</v>
      </c>
      <c r="AB995">
        <v>1.1785999999999901</v>
      </c>
      <c r="AC995">
        <v>0</v>
      </c>
    </row>
    <row r="996" spans="1:29" x14ac:dyDescent="0.25">
      <c r="A996">
        <v>142529</v>
      </c>
      <c r="B996">
        <v>60</v>
      </c>
      <c r="C996">
        <v>2</v>
      </c>
      <c r="D996" t="s">
        <v>40</v>
      </c>
      <c r="E996" t="s">
        <v>41</v>
      </c>
      <c r="F996">
        <v>0</v>
      </c>
      <c r="G996" t="s">
        <v>87</v>
      </c>
      <c r="H996" t="s">
        <v>72</v>
      </c>
      <c r="I996" t="s">
        <v>74</v>
      </c>
      <c r="J996" t="s">
        <v>192</v>
      </c>
      <c r="K996" t="s">
        <v>102</v>
      </c>
      <c r="L996" t="s">
        <v>41</v>
      </c>
      <c r="M996" t="s">
        <v>40</v>
      </c>
      <c r="N996">
        <v>4.9400000000000004</v>
      </c>
      <c r="O996">
        <v>5.2</v>
      </c>
      <c r="P996">
        <v>34</v>
      </c>
      <c r="Q996">
        <v>55</v>
      </c>
      <c r="R996">
        <v>438</v>
      </c>
      <c r="S996">
        <v>0.70650000000000002</v>
      </c>
      <c r="T996">
        <v>0.70650000000000002</v>
      </c>
      <c r="U996">
        <v>70</v>
      </c>
      <c r="V996">
        <v>69.5</v>
      </c>
      <c r="W996">
        <v>99</v>
      </c>
      <c r="X996">
        <v>104</v>
      </c>
      <c r="Y996">
        <v>1.5525</v>
      </c>
      <c r="Z996">
        <v>1.6239999999999899</v>
      </c>
      <c r="AA996">
        <v>0.88114999999999999</v>
      </c>
      <c r="AB996">
        <v>1.53335</v>
      </c>
      <c r="AC996">
        <v>34</v>
      </c>
    </row>
    <row r="997" spans="1:29" x14ac:dyDescent="0.25">
      <c r="A997">
        <v>418028</v>
      </c>
      <c r="B997">
        <v>68</v>
      </c>
      <c r="C997">
        <v>2</v>
      </c>
      <c r="D997" t="s">
        <v>40</v>
      </c>
      <c r="E997" t="s">
        <v>41</v>
      </c>
      <c r="F997">
        <v>0</v>
      </c>
      <c r="G997" t="s">
        <v>153</v>
      </c>
      <c r="H997" t="s">
        <v>65</v>
      </c>
      <c r="I997" t="s">
        <v>77</v>
      </c>
      <c r="J997" t="s">
        <v>136</v>
      </c>
      <c r="K997" t="s">
        <v>76</v>
      </c>
      <c r="L997" t="s">
        <v>41</v>
      </c>
      <c r="M997" t="s">
        <v>41</v>
      </c>
      <c r="N997">
        <v>3.36</v>
      </c>
      <c r="O997">
        <v>7.5</v>
      </c>
      <c r="P997">
        <v>10</v>
      </c>
      <c r="Q997">
        <v>79</v>
      </c>
      <c r="R997">
        <v>420</v>
      </c>
      <c r="S997">
        <v>0.46549999999999903</v>
      </c>
      <c r="T997">
        <v>0.46549999999999903</v>
      </c>
      <c r="U997">
        <v>36.5</v>
      </c>
      <c r="V997">
        <v>34.5</v>
      </c>
      <c r="W997">
        <v>78.5</v>
      </c>
      <c r="X997">
        <v>89</v>
      </c>
      <c r="Y997">
        <v>1.4239999999999999</v>
      </c>
      <c r="Z997">
        <v>1.5065</v>
      </c>
      <c r="AA997">
        <v>1.4233</v>
      </c>
      <c r="AB997">
        <v>2.1738499999999998</v>
      </c>
      <c r="AC997">
        <v>10</v>
      </c>
    </row>
    <row r="998" spans="1:29" x14ac:dyDescent="0.25">
      <c r="A998">
        <v>396989</v>
      </c>
      <c r="B998">
        <v>40</v>
      </c>
      <c r="C998">
        <v>1</v>
      </c>
      <c r="D998" t="s">
        <v>41</v>
      </c>
      <c r="E998" t="s">
        <v>41</v>
      </c>
      <c r="F998">
        <v>0</v>
      </c>
      <c r="G998" t="s">
        <v>126</v>
      </c>
      <c r="H998" t="s">
        <v>92</v>
      </c>
      <c r="I998" t="s">
        <v>83</v>
      </c>
      <c r="J998" t="s">
        <v>97</v>
      </c>
      <c r="K998" t="s">
        <v>108</v>
      </c>
      <c r="L998" t="s">
        <v>40</v>
      </c>
      <c r="M998" t="s">
        <v>41</v>
      </c>
      <c r="N998">
        <v>3.2</v>
      </c>
      <c r="O998">
        <v>4.8</v>
      </c>
      <c r="P998">
        <v>4</v>
      </c>
      <c r="Q998">
        <v>65</v>
      </c>
      <c r="R998">
        <v>307</v>
      </c>
      <c r="S998">
        <v>0.80699999999999905</v>
      </c>
      <c r="T998">
        <v>0.80699999999999905</v>
      </c>
      <c r="U998">
        <v>68.5</v>
      </c>
      <c r="V998">
        <v>74</v>
      </c>
      <c r="W998">
        <v>84.5</v>
      </c>
      <c r="X998">
        <v>108.5</v>
      </c>
      <c r="Y998">
        <v>1.6325000000000001</v>
      </c>
      <c r="Z998">
        <v>1.6174999999999899</v>
      </c>
      <c r="AA998">
        <v>1.0730999999999999</v>
      </c>
      <c r="AB998">
        <v>1.3644499999999999</v>
      </c>
      <c r="AC998">
        <v>4</v>
      </c>
    </row>
    <row r="999" spans="1:29" x14ac:dyDescent="0.25">
      <c r="A999">
        <v>417926</v>
      </c>
      <c r="B999">
        <v>47</v>
      </c>
      <c r="C999">
        <v>2</v>
      </c>
      <c r="D999" t="s">
        <v>41</v>
      </c>
      <c r="E999" t="s">
        <v>40</v>
      </c>
      <c r="F999">
        <v>0</v>
      </c>
      <c r="G999" t="s">
        <v>47</v>
      </c>
      <c r="H999" t="s">
        <v>95</v>
      </c>
      <c r="I999" t="s">
        <v>72</v>
      </c>
      <c r="J999" t="s">
        <v>56</v>
      </c>
      <c r="K999" t="s">
        <v>108</v>
      </c>
      <c r="L999" t="s">
        <v>41</v>
      </c>
      <c r="M999" t="s">
        <v>41</v>
      </c>
      <c r="N999">
        <v>5.49</v>
      </c>
      <c r="O999">
        <v>8.1999999999999993</v>
      </c>
      <c r="P999">
        <v>14</v>
      </c>
      <c r="Q999">
        <v>51</v>
      </c>
      <c r="R999">
        <v>519</v>
      </c>
      <c r="S999">
        <v>0.92300000000000004</v>
      </c>
      <c r="T999">
        <v>0.92300000000000004</v>
      </c>
      <c r="U999">
        <v>55.5</v>
      </c>
      <c r="V999">
        <v>60.5</v>
      </c>
      <c r="W999">
        <v>62.5</v>
      </c>
      <c r="X999">
        <v>91.5</v>
      </c>
      <c r="Y999">
        <v>1.4615</v>
      </c>
      <c r="Z999">
        <v>1.5474999999999901</v>
      </c>
      <c r="AA999">
        <v>0.58034999999999903</v>
      </c>
      <c r="AB999">
        <v>1.1880500000000001</v>
      </c>
      <c r="AC999">
        <v>14</v>
      </c>
    </row>
    <row r="1000" spans="1:29" x14ac:dyDescent="0.25">
      <c r="A1000">
        <v>350312</v>
      </c>
      <c r="B1000">
        <v>60</v>
      </c>
      <c r="C1000">
        <v>2</v>
      </c>
      <c r="D1000" t="s">
        <v>40</v>
      </c>
      <c r="E1000" t="s">
        <v>41</v>
      </c>
      <c r="F1000">
        <v>0</v>
      </c>
      <c r="G1000" t="s">
        <v>143</v>
      </c>
      <c r="H1000" t="s">
        <v>89</v>
      </c>
      <c r="I1000" t="s">
        <v>114</v>
      </c>
      <c r="J1000" t="s">
        <v>111</v>
      </c>
      <c r="K1000" t="s">
        <v>117</v>
      </c>
      <c r="L1000" t="s">
        <v>40</v>
      </c>
      <c r="M1000" t="s">
        <v>41</v>
      </c>
      <c r="N1000">
        <v>5.09</v>
      </c>
      <c r="O1000">
        <v>5</v>
      </c>
      <c r="P1000">
        <v>8</v>
      </c>
      <c r="Q1000">
        <v>72</v>
      </c>
      <c r="R1000">
        <v>267</v>
      </c>
      <c r="S1000">
        <v>0.78800000000000003</v>
      </c>
      <c r="T1000">
        <v>0.78800000000000003</v>
      </c>
      <c r="U1000">
        <v>73.5</v>
      </c>
      <c r="V1000">
        <v>76.5</v>
      </c>
      <c r="W1000">
        <v>93.5</v>
      </c>
      <c r="X1000">
        <v>106.5</v>
      </c>
      <c r="Y1000">
        <v>1.5619999999999901</v>
      </c>
      <c r="Z1000">
        <v>1.6074999999999899</v>
      </c>
      <c r="AA1000">
        <v>0.97414999999999896</v>
      </c>
      <c r="AB1000">
        <v>1.2915000000000001</v>
      </c>
      <c r="AC1000">
        <v>8</v>
      </c>
    </row>
    <row r="1001" spans="1:29" x14ac:dyDescent="0.25">
      <c r="A1001">
        <v>368698</v>
      </c>
      <c r="B1001">
        <v>58</v>
      </c>
      <c r="C1001">
        <v>1</v>
      </c>
      <c r="D1001" t="s">
        <v>41</v>
      </c>
      <c r="E1001" t="s">
        <v>41</v>
      </c>
      <c r="F1001">
        <v>0</v>
      </c>
      <c r="G1001" t="s">
        <v>57</v>
      </c>
      <c r="H1001" t="s">
        <v>54</v>
      </c>
      <c r="I1001" t="s">
        <v>108</v>
      </c>
      <c r="J1001" t="s">
        <v>71</v>
      </c>
      <c r="K1001" t="s">
        <v>83</v>
      </c>
      <c r="L1001" t="s">
        <v>41</v>
      </c>
      <c r="M1001" t="s">
        <v>41</v>
      </c>
      <c r="N1001">
        <v>2.83</v>
      </c>
      <c r="O1001">
        <v>6.6</v>
      </c>
      <c r="P1001">
        <v>28</v>
      </c>
      <c r="Q1001">
        <v>68</v>
      </c>
      <c r="R1001">
        <v>280</v>
      </c>
      <c r="S1001">
        <v>0.63549999999999895</v>
      </c>
      <c r="T1001">
        <v>0.63549999999999895</v>
      </c>
      <c r="U1001">
        <v>59.5</v>
      </c>
      <c r="V1001">
        <v>61.5</v>
      </c>
      <c r="W1001">
        <v>94.5</v>
      </c>
      <c r="X1001">
        <v>90.5</v>
      </c>
      <c r="Y1001">
        <v>1.5785</v>
      </c>
      <c r="Z1001">
        <v>1.599</v>
      </c>
      <c r="AA1001">
        <v>1.4108000000000001</v>
      </c>
      <c r="AB1001">
        <v>1.61755</v>
      </c>
      <c r="AC1001">
        <v>28</v>
      </c>
    </row>
    <row r="1002" spans="1:29" x14ac:dyDescent="0.25">
      <c r="A1002">
        <v>417550</v>
      </c>
      <c r="B1002">
        <v>73</v>
      </c>
      <c r="C1002">
        <v>2</v>
      </c>
      <c r="D1002" t="s">
        <v>40</v>
      </c>
      <c r="E1002" t="s">
        <v>40</v>
      </c>
      <c r="F1002">
        <v>0</v>
      </c>
      <c r="G1002" t="s">
        <v>98</v>
      </c>
      <c r="H1002" t="s">
        <v>62</v>
      </c>
      <c r="I1002" t="s">
        <v>112</v>
      </c>
      <c r="J1002" t="s">
        <v>136</v>
      </c>
      <c r="K1002" t="s">
        <v>77</v>
      </c>
      <c r="L1002" t="s">
        <v>41</v>
      </c>
      <c r="M1002" t="s">
        <v>41</v>
      </c>
      <c r="N1002">
        <v>3.66</v>
      </c>
      <c r="O1002">
        <v>9.3000000000000007</v>
      </c>
      <c r="P1002">
        <v>0</v>
      </c>
      <c r="Q1002">
        <v>95</v>
      </c>
      <c r="R1002">
        <v>424</v>
      </c>
      <c r="S1002">
        <v>0.61149999999999904</v>
      </c>
      <c r="T1002">
        <v>0.61149999999999904</v>
      </c>
      <c r="U1002">
        <v>59</v>
      </c>
      <c r="V1002">
        <v>63</v>
      </c>
      <c r="W1002">
        <v>99.5</v>
      </c>
      <c r="X1002">
        <v>92.5</v>
      </c>
      <c r="Y1002">
        <v>1.3274999999999899</v>
      </c>
      <c r="Z1002">
        <v>1.403</v>
      </c>
      <c r="AA1002">
        <v>0.87924999999999498</v>
      </c>
      <c r="AB1002">
        <v>1.52515</v>
      </c>
      <c r="AC1002">
        <v>0</v>
      </c>
    </row>
    <row r="1003" spans="1:29" x14ac:dyDescent="0.25">
      <c r="A1003">
        <v>417757</v>
      </c>
      <c r="B1003">
        <v>59</v>
      </c>
      <c r="C1003">
        <v>1</v>
      </c>
      <c r="D1003" t="s">
        <v>41</v>
      </c>
      <c r="E1003" t="s">
        <v>40</v>
      </c>
      <c r="F1003">
        <v>0</v>
      </c>
      <c r="G1003" t="s">
        <v>53</v>
      </c>
      <c r="H1003" t="e">
        <v>#N/A</v>
      </c>
      <c r="I1003" t="s">
        <v>51</v>
      </c>
      <c r="J1003" t="s">
        <v>123</v>
      </c>
      <c r="K1003" t="s">
        <v>86</v>
      </c>
      <c r="L1003" t="s">
        <v>41</v>
      </c>
      <c r="M1003" t="s">
        <v>41</v>
      </c>
      <c r="N1003">
        <v>2.17</v>
      </c>
      <c r="O1003">
        <v>5.6</v>
      </c>
      <c r="P1003">
        <v>66</v>
      </c>
      <c r="Q1003">
        <v>141</v>
      </c>
      <c r="R1003">
        <v>414</v>
      </c>
      <c r="S1003">
        <v>0.628</v>
      </c>
      <c r="T1003">
        <v>0.628</v>
      </c>
      <c r="U1003">
        <v>58</v>
      </c>
      <c r="V1003">
        <v>55.5</v>
      </c>
      <c r="W1003">
        <v>93.5</v>
      </c>
      <c r="X1003">
        <v>100</v>
      </c>
      <c r="Y1003">
        <v>1.5585</v>
      </c>
      <c r="Z1003">
        <v>1.6484999999999901</v>
      </c>
      <c r="AA1003">
        <v>0.75214999999999999</v>
      </c>
      <c r="AB1003">
        <v>1.4238999999999999</v>
      </c>
      <c r="AC1003">
        <v>66</v>
      </c>
    </row>
    <row r="1004" spans="1:29" x14ac:dyDescent="0.25">
      <c r="A1004">
        <v>417789</v>
      </c>
      <c r="B1004">
        <v>47</v>
      </c>
      <c r="C1004">
        <v>1</v>
      </c>
      <c r="D1004" t="s">
        <v>41</v>
      </c>
      <c r="E1004" t="s">
        <v>41</v>
      </c>
      <c r="F1004">
        <v>0</v>
      </c>
      <c r="G1004" t="s">
        <v>124</v>
      </c>
      <c r="H1004" t="e">
        <v>#N/A</v>
      </c>
      <c r="I1004" t="s">
        <v>43</v>
      </c>
      <c r="J1004" t="s">
        <v>120</v>
      </c>
      <c r="K1004" t="s">
        <v>89</v>
      </c>
      <c r="L1004" t="s">
        <v>40</v>
      </c>
      <c r="M1004" t="s">
        <v>41</v>
      </c>
      <c r="N1004">
        <v>3.15</v>
      </c>
      <c r="O1004">
        <v>7.4</v>
      </c>
      <c r="P1004">
        <v>16</v>
      </c>
      <c r="Q1004">
        <v>96</v>
      </c>
      <c r="R1004">
        <v>338</v>
      </c>
      <c r="S1004">
        <v>0.64749999999999897</v>
      </c>
      <c r="T1004">
        <v>0.64749999999999897</v>
      </c>
      <c r="U1004">
        <v>55.5</v>
      </c>
      <c r="V1004">
        <v>59.5</v>
      </c>
      <c r="W1004">
        <v>88.5</v>
      </c>
      <c r="X1004">
        <v>92.5</v>
      </c>
      <c r="Y1004">
        <v>1.6444999999999901</v>
      </c>
      <c r="Z1004">
        <v>1.6759999999999999</v>
      </c>
      <c r="AA1004">
        <v>0.98049999999999904</v>
      </c>
      <c r="AB1004">
        <v>1.2438499999999999</v>
      </c>
      <c r="AC1004">
        <v>16</v>
      </c>
    </row>
    <row r="1005" spans="1:29" x14ac:dyDescent="0.25">
      <c r="A1005">
        <v>417992</v>
      </c>
      <c r="B1005">
        <v>72</v>
      </c>
      <c r="C1005">
        <v>2</v>
      </c>
      <c r="D1005" t="s">
        <v>40</v>
      </c>
      <c r="E1005" t="s">
        <v>40</v>
      </c>
      <c r="F1005">
        <v>0</v>
      </c>
      <c r="G1005" t="s">
        <v>87</v>
      </c>
      <c r="H1005" t="s">
        <v>80</v>
      </c>
      <c r="I1005" t="s">
        <v>49</v>
      </c>
      <c r="J1005" t="s">
        <v>170</v>
      </c>
      <c r="K1005" t="s">
        <v>122</v>
      </c>
      <c r="L1005" t="s">
        <v>41</v>
      </c>
      <c r="M1005" t="s">
        <v>40</v>
      </c>
      <c r="N1005">
        <v>3.65</v>
      </c>
      <c r="O1005">
        <v>6.9</v>
      </c>
      <c r="P1005">
        <v>0</v>
      </c>
      <c r="Q1005">
        <v>60</v>
      </c>
      <c r="R1005">
        <v>463</v>
      </c>
      <c r="S1005">
        <v>0.751</v>
      </c>
      <c r="T1005">
        <v>0.751</v>
      </c>
      <c r="U1005">
        <v>65</v>
      </c>
      <c r="V1005">
        <v>64.5</v>
      </c>
      <c r="W1005">
        <v>87</v>
      </c>
      <c r="X1005">
        <v>76.5</v>
      </c>
      <c r="Y1005">
        <v>1.2414999999999901</v>
      </c>
      <c r="Z1005">
        <v>1.3054999999999899</v>
      </c>
      <c r="AA1005">
        <v>0.4294</v>
      </c>
      <c r="AB1005">
        <v>0.86159999999999903</v>
      </c>
      <c r="AC1005">
        <v>0</v>
      </c>
    </row>
    <row r="1006" spans="1:29" x14ac:dyDescent="0.25">
      <c r="A1006">
        <v>244521</v>
      </c>
      <c r="B1006">
        <v>54</v>
      </c>
      <c r="C1006">
        <v>1</v>
      </c>
      <c r="D1006" t="s">
        <v>41</v>
      </c>
      <c r="E1006" t="s">
        <v>40</v>
      </c>
      <c r="F1006">
        <v>0</v>
      </c>
      <c r="G1006" t="s">
        <v>124</v>
      </c>
      <c r="H1006" t="s">
        <v>86</v>
      </c>
      <c r="I1006" t="s">
        <v>51</v>
      </c>
      <c r="J1006" t="s">
        <v>135</v>
      </c>
      <c r="K1006" t="s">
        <v>85</v>
      </c>
      <c r="L1006" t="s">
        <v>40</v>
      </c>
      <c r="M1006" t="s">
        <v>40</v>
      </c>
      <c r="N1006">
        <v>2.56</v>
      </c>
      <c r="O1006">
        <v>8.3000000000000007</v>
      </c>
      <c r="P1006">
        <v>62</v>
      </c>
      <c r="Q1006">
        <v>67</v>
      </c>
      <c r="R1006">
        <v>284</v>
      </c>
      <c r="S1006">
        <v>0.63200000000000001</v>
      </c>
      <c r="T1006">
        <v>0.63200000000000001</v>
      </c>
      <c r="U1006">
        <v>53.5</v>
      </c>
      <c r="V1006">
        <v>59</v>
      </c>
      <c r="W1006">
        <v>86</v>
      </c>
      <c r="X1006">
        <v>102.5</v>
      </c>
      <c r="Y1006">
        <v>1.62949999999999</v>
      </c>
      <c r="Z1006">
        <v>1.6404999999999901</v>
      </c>
      <c r="AA1006">
        <v>0.95125000000000004</v>
      </c>
      <c r="AB1006">
        <v>1.32165</v>
      </c>
      <c r="AC1006">
        <v>62</v>
      </c>
    </row>
    <row r="1007" spans="1:29" x14ac:dyDescent="0.25">
      <c r="A1007">
        <v>417999</v>
      </c>
      <c r="B1007">
        <v>50</v>
      </c>
      <c r="C1007">
        <v>1</v>
      </c>
      <c r="D1007" t="s">
        <v>41</v>
      </c>
      <c r="E1007" t="s">
        <v>41</v>
      </c>
      <c r="F1007">
        <v>0</v>
      </c>
      <c r="G1007" t="s">
        <v>126</v>
      </c>
      <c r="H1007" t="s">
        <v>92</v>
      </c>
      <c r="I1007" t="s">
        <v>101</v>
      </c>
      <c r="J1007" t="s">
        <v>97</v>
      </c>
      <c r="K1007" t="s">
        <v>95</v>
      </c>
      <c r="L1007" t="s">
        <v>41</v>
      </c>
      <c r="M1007" t="s">
        <v>41</v>
      </c>
      <c r="N1007">
        <v>5.57</v>
      </c>
      <c r="O1007">
        <v>6.7</v>
      </c>
      <c r="P1007">
        <v>0</v>
      </c>
      <c r="Q1007">
        <v>68</v>
      </c>
      <c r="R1007">
        <v>358</v>
      </c>
      <c r="S1007">
        <v>0.65300000000000002</v>
      </c>
      <c r="T1007">
        <v>0.65300000000000002</v>
      </c>
      <c r="U1007">
        <v>60.5</v>
      </c>
      <c r="V1007">
        <v>55.5</v>
      </c>
      <c r="W1007">
        <v>92.5</v>
      </c>
      <c r="X1007">
        <v>81.5</v>
      </c>
      <c r="Y1007">
        <v>1.649</v>
      </c>
      <c r="Z1007">
        <v>1.68549999999999</v>
      </c>
      <c r="AA1007">
        <v>1.4661999999999999</v>
      </c>
      <c r="AB1007">
        <v>1.8577999999999999</v>
      </c>
      <c r="AC1007">
        <v>0</v>
      </c>
    </row>
    <row r="1008" spans="1:29" x14ac:dyDescent="0.25">
      <c r="A1008">
        <v>418150</v>
      </c>
      <c r="B1008">
        <v>62</v>
      </c>
      <c r="C1008">
        <v>1</v>
      </c>
      <c r="D1008" t="s">
        <v>41</v>
      </c>
      <c r="E1008" t="s">
        <v>41</v>
      </c>
      <c r="F1008">
        <v>0</v>
      </c>
      <c r="G1008" t="s">
        <v>110</v>
      </c>
      <c r="H1008" t="s">
        <v>43</v>
      </c>
      <c r="I1008" t="s">
        <v>114</v>
      </c>
      <c r="J1008" t="s">
        <v>61</v>
      </c>
      <c r="K1008" t="s">
        <v>112</v>
      </c>
      <c r="L1008" t="s">
        <v>40</v>
      </c>
      <c r="M1008" t="s">
        <v>41</v>
      </c>
      <c r="N1008">
        <v>5.92</v>
      </c>
      <c r="O1008">
        <v>4.9000000000000004</v>
      </c>
      <c r="P1008">
        <v>0</v>
      </c>
      <c r="Q1008">
        <v>67</v>
      </c>
      <c r="R1008">
        <v>414</v>
      </c>
      <c r="S1008">
        <v>0.69650000000000001</v>
      </c>
      <c r="T1008">
        <v>0.69650000000000001</v>
      </c>
      <c r="U1008">
        <v>61</v>
      </c>
      <c r="V1008">
        <v>57</v>
      </c>
      <c r="W1008">
        <v>88.5</v>
      </c>
      <c r="X1008">
        <v>85.5</v>
      </c>
      <c r="Y1008">
        <v>1.6</v>
      </c>
      <c r="Z1008">
        <v>1.6339999999999999</v>
      </c>
      <c r="AA1008">
        <v>0.89684999999999904</v>
      </c>
      <c r="AB1008">
        <v>1.22495</v>
      </c>
      <c r="AC1008">
        <v>0</v>
      </c>
    </row>
    <row r="1009" spans="1:29" x14ac:dyDescent="0.25">
      <c r="A1009">
        <v>296229</v>
      </c>
      <c r="B1009">
        <v>61</v>
      </c>
      <c r="C1009">
        <v>2</v>
      </c>
      <c r="D1009" t="s">
        <v>40</v>
      </c>
      <c r="E1009" t="s">
        <v>40</v>
      </c>
      <c r="F1009">
        <v>0</v>
      </c>
      <c r="G1009" t="s">
        <v>91</v>
      </c>
      <c r="H1009" t="s">
        <v>43</v>
      </c>
      <c r="I1009" t="s">
        <v>49</v>
      </c>
      <c r="J1009" t="s">
        <v>136</v>
      </c>
      <c r="K1009" t="s">
        <v>183</v>
      </c>
      <c r="L1009" t="s">
        <v>41</v>
      </c>
      <c r="M1009" t="s">
        <v>41</v>
      </c>
      <c r="N1009">
        <v>2.72</v>
      </c>
      <c r="O1009">
        <v>7</v>
      </c>
      <c r="P1009">
        <v>40</v>
      </c>
      <c r="Q1009">
        <v>73</v>
      </c>
      <c r="R1009">
        <v>244</v>
      </c>
      <c r="S1009">
        <v>0.66400000000000003</v>
      </c>
      <c r="T1009">
        <v>0.66400000000000003</v>
      </c>
      <c r="U1009">
        <v>75.5</v>
      </c>
      <c r="V1009">
        <v>67.5</v>
      </c>
      <c r="W1009">
        <v>114.5</v>
      </c>
      <c r="X1009">
        <v>116</v>
      </c>
      <c r="Y1009">
        <v>1.58849999999999</v>
      </c>
      <c r="Z1009">
        <v>1.6134999999999999</v>
      </c>
      <c r="AA1009">
        <v>1.1821999999999999</v>
      </c>
      <c r="AB1009">
        <v>1.2863500000000001</v>
      </c>
      <c r="AC1009">
        <v>40</v>
      </c>
    </row>
    <row r="1010" spans="1:29" x14ac:dyDescent="0.25">
      <c r="A1010">
        <v>142289</v>
      </c>
      <c r="B1010">
        <v>69</v>
      </c>
      <c r="C1010">
        <v>2</v>
      </c>
      <c r="D1010" t="s">
        <v>40</v>
      </c>
      <c r="E1010" t="s">
        <v>41</v>
      </c>
      <c r="F1010">
        <v>0</v>
      </c>
      <c r="G1010" t="s">
        <v>119</v>
      </c>
      <c r="H1010" t="s">
        <v>114</v>
      </c>
      <c r="I1010" t="s">
        <v>67</v>
      </c>
      <c r="J1010" t="s">
        <v>71</v>
      </c>
      <c r="K1010" t="s">
        <v>72</v>
      </c>
      <c r="L1010" t="s">
        <v>40</v>
      </c>
      <c r="M1010" t="s">
        <v>40</v>
      </c>
      <c r="N1010">
        <v>2.84</v>
      </c>
      <c r="O1010">
        <v>6.6</v>
      </c>
      <c r="P1010">
        <v>0</v>
      </c>
      <c r="Q1010">
        <v>53</v>
      </c>
      <c r="R1010">
        <v>252</v>
      </c>
      <c r="S1010">
        <v>0.65</v>
      </c>
      <c r="T1010">
        <v>0.65</v>
      </c>
      <c r="U1010">
        <v>51</v>
      </c>
      <c r="V1010">
        <v>53</v>
      </c>
      <c r="W1010">
        <v>78</v>
      </c>
      <c r="X1010">
        <v>78</v>
      </c>
      <c r="Y1010">
        <v>1.431</v>
      </c>
      <c r="Z1010">
        <v>1.5229999999999999</v>
      </c>
      <c r="AA1010">
        <v>1.2175</v>
      </c>
      <c r="AB1010">
        <v>1.6496</v>
      </c>
      <c r="AC1010">
        <v>0</v>
      </c>
    </row>
    <row r="1011" spans="1:29" x14ac:dyDescent="0.25">
      <c r="A1011">
        <v>418020</v>
      </c>
      <c r="B1011">
        <v>47</v>
      </c>
      <c r="C1011">
        <v>2</v>
      </c>
      <c r="D1011" t="s">
        <v>40</v>
      </c>
      <c r="E1011" t="s">
        <v>41</v>
      </c>
      <c r="F1011">
        <v>0</v>
      </c>
      <c r="G1011" t="s">
        <v>61</v>
      </c>
      <c r="H1011" t="s">
        <v>189</v>
      </c>
      <c r="I1011" t="s">
        <v>51</v>
      </c>
      <c r="J1011" t="s">
        <v>118</v>
      </c>
      <c r="K1011" t="s">
        <v>74</v>
      </c>
      <c r="L1011" t="s">
        <v>40</v>
      </c>
      <c r="M1011" t="s">
        <v>41</v>
      </c>
      <c r="N1011">
        <v>4.68</v>
      </c>
      <c r="O1011">
        <v>5</v>
      </c>
      <c r="P1011">
        <v>0</v>
      </c>
      <c r="Q1011">
        <v>45</v>
      </c>
      <c r="R1011">
        <v>278</v>
      </c>
      <c r="S1011">
        <v>0.75949999999999895</v>
      </c>
      <c r="T1011">
        <v>0.75949999999999895</v>
      </c>
      <c r="U1011">
        <v>73</v>
      </c>
      <c r="V1011">
        <v>60.5</v>
      </c>
      <c r="W1011">
        <v>97</v>
      </c>
      <c r="X1011">
        <v>112</v>
      </c>
      <c r="Y1011">
        <v>1.6424999999999901</v>
      </c>
      <c r="Z1011">
        <v>1.6285000000000001</v>
      </c>
      <c r="AA1011">
        <v>1.2052499999999999</v>
      </c>
      <c r="AB1011">
        <v>1.5641499999999999</v>
      </c>
      <c r="AC1011">
        <v>0</v>
      </c>
    </row>
    <row r="1012" spans="1:29" x14ac:dyDescent="0.25">
      <c r="A1012">
        <v>33910</v>
      </c>
      <c r="B1012">
        <v>77</v>
      </c>
      <c r="C1012">
        <v>1</v>
      </c>
      <c r="D1012" t="s">
        <v>41</v>
      </c>
      <c r="E1012" t="s">
        <v>41</v>
      </c>
      <c r="F1012">
        <v>0</v>
      </c>
      <c r="G1012" t="s">
        <v>87</v>
      </c>
      <c r="H1012" t="s">
        <v>80</v>
      </c>
      <c r="I1012" t="s">
        <v>85</v>
      </c>
      <c r="J1012" t="s">
        <v>109</v>
      </c>
      <c r="K1012" t="s">
        <v>121</v>
      </c>
      <c r="L1012" t="s">
        <v>40</v>
      </c>
      <c r="M1012" t="s">
        <v>40</v>
      </c>
      <c r="N1012">
        <v>3.32</v>
      </c>
      <c r="O1012">
        <v>4.8</v>
      </c>
      <c r="P1012">
        <v>18</v>
      </c>
      <c r="Q1012">
        <v>76</v>
      </c>
      <c r="R1012">
        <v>373</v>
      </c>
      <c r="S1012">
        <v>0.81599999999999995</v>
      </c>
      <c r="T1012">
        <v>0.81599999999999995</v>
      </c>
      <c r="U1012">
        <v>64.5</v>
      </c>
      <c r="V1012">
        <v>47</v>
      </c>
      <c r="W1012">
        <v>79</v>
      </c>
      <c r="X1012">
        <v>80</v>
      </c>
      <c r="Y1012">
        <v>1.3029999999999999</v>
      </c>
      <c r="Z1012">
        <v>1.3819999999999999</v>
      </c>
      <c r="AA1012">
        <v>0.74924999999999997</v>
      </c>
      <c r="AB1012">
        <v>0.93584999999999996</v>
      </c>
      <c r="AC1012">
        <v>18</v>
      </c>
    </row>
    <row r="1013" spans="1:29" x14ac:dyDescent="0.25">
      <c r="A1013">
        <v>396792</v>
      </c>
      <c r="B1013">
        <v>58</v>
      </c>
      <c r="C1013">
        <v>1</v>
      </c>
      <c r="D1013" t="s">
        <v>40</v>
      </c>
      <c r="E1013" t="s">
        <v>41</v>
      </c>
      <c r="F1013">
        <v>0</v>
      </c>
      <c r="G1013" t="s">
        <v>88</v>
      </c>
      <c r="H1013" t="s">
        <v>54</v>
      </c>
      <c r="I1013" t="s">
        <v>51</v>
      </c>
      <c r="J1013" t="s">
        <v>93</v>
      </c>
      <c r="K1013" t="s">
        <v>69</v>
      </c>
      <c r="L1013" t="s">
        <v>41</v>
      </c>
      <c r="M1013" t="s">
        <v>40</v>
      </c>
      <c r="N1013">
        <v>3.99</v>
      </c>
      <c r="O1013">
        <v>5.5</v>
      </c>
      <c r="P1013">
        <v>40</v>
      </c>
      <c r="Q1013">
        <v>74</v>
      </c>
      <c r="R1013">
        <v>319</v>
      </c>
      <c r="S1013">
        <v>0.57250000000000001</v>
      </c>
      <c r="T1013">
        <v>0.57250000000000001</v>
      </c>
      <c r="U1013">
        <v>67</v>
      </c>
      <c r="V1013">
        <v>70</v>
      </c>
      <c r="W1013">
        <v>118</v>
      </c>
      <c r="X1013">
        <v>106.5</v>
      </c>
      <c r="Y1013">
        <v>1.57</v>
      </c>
      <c r="Z1013">
        <v>1.6305000000000001</v>
      </c>
      <c r="AA1013">
        <v>2.0041000000000002</v>
      </c>
      <c r="AB1013">
        <v>1.5358499999999999</v>
      </c>
      <c r="AC1013">
        <v>40</v>
      </c>
    </row>
    <row r="1014" spans="1:29" x14ac:dyDescent="0.25">
      <c r="A1014">
        <v>418325</v>
      </c>
      <c r="B1014">
        <v>53</v>
      </c>
      <c r="C1014">
        <v>1</v>
      </c>
      <c r="D1014" t="s">
        <v>41</v>
      </c>
      <c r="E1014" t="s">
        <v>41</v>
      </c>
      <c r="F1014">
        <v>0</v>
      </c>
      <c r="G1014" t="s">
        <v>168</v>
      </c>
      <c r="H1014" t="s">
        <v>65</v>
      </c>
      <c r="I1014" t="s">
        <v>85</v>
      </c>
      <c r="J1014" t="s">
        <v>45</v>
      </c>
      <c r="K1014" t="s">
        <v>55</v>
      </c>
      <c r="L1014" t="s">
        <v>41</v>
      </c>
      <c r="M1014" t="s">
        <v>41</v>
      </c>
      <c r="N1014">
        <v>3.81</v>
      </c>
      <c r="O1014">
        <v>5.6</v>
      </c>
      <c r="P1014">
        <v>0</v>
      </c>
      <c r="Q1014">
        <v>77</v>
      </c>
      <c r="R1014">
        <v>368</v>
      </c>
      <c r="S1014">
        <v>0.74199999999999999</v>
      </c>
      <c r="T1014">
        <v>0.74199999999999999</v>
      </c>
      <c r="U1014">
        <v>64.5</v>
      </c>
      <c r="V1014">
        <v>59.5</v>
      </c>
      <c r="W1014">
        <v>87.5</v>
      </c>
      <c r="X1014">
        <v>78.5</v>
      </c>
      <c r="Y1014">
        <v>1.6174999999999999</v>
      </c>
      <c r="Z1014">
        <v>1.6364999999999901</v>
      </c>
      <c r="AA1014">
        <v>1.32605</v>
      </c>
      <c r="AB1014">
        <v>1.3817999999999999</v>
      </c>
      <c r="AC1014">
        <v>0</v>
      </c>
    </row>
    <row r="1015" spans="1:29" x14ac:dyDescent="0.25">
      <c r="A1015">
        <v>418290</v>
      </c>
      <c r="B1015">
        <v>62</v>
      </c>
      <c r="C1015">
        <v>1</v>
      </c>
      <c r="D1015" t="s">
        <v>41</v>
      </c>
      <c r="E1015" t="s">
        <v>41</v>
      </c>
      <c r="F1015">
        <v>0</v>
      </c>
      <c r="G1015" t="s">
        <v>42</v>
      </c>
      <c r="H1015" t="s">
        <v>80</v>
      </c>
      <c r="I1015" t="s">
        <v>55</v>
      </c>
      <c r="J1015" t="s">
        <v>56</v>
      </c>
      <c r="K1015" t="s">
        <v>60</v>
      </c>
      <c r="L1015" t="s">
        <v>40</v>
      </c>
      <c r="M1015" t="s">
        <v>41</v>
      </c>
      <c r="N1015">
        <v>4.67</v>
      </c>
      <c r="O1015">
        <v>5</v>
      </c>
      <c r="P1015">
        <v>0</v>
      </c>
      <c r="Q1015">
        <v>81</v>
      </c>
      <c r="R1015">
        <v>377</v>
      </c>
      <c r="S1015">
        <v>0.73949999999999905</v>
      </c>
      <c r="T1015">
        <v>0.73949999999999905</v>
      </c>
      <c r="U1015">
        <v>72.5</v>
      </c>
      <c r="V1015">
        <v>61.5</v>
      </c>
      <c r="W1015">
        <v>98.5</v>
      </c>
      <c r="X1015">
        <v>109</v>
      </c>
      <c r="Y1015">
        <v>1.4995000000000001</v>
      </c>
      <c r="Z1015">
        <v>1.5585</v>
      </c>
      <c r="AA1015">
        <v>0.82374999999999998</v>
      </c>
      <c r="AB1015">
        <v>1.5913999999999999</v>
      </c>
      <c r="AC1015">
        <v>0</v>
      </c>
    </row>
    <row r="1016" spans="1:29" x14ac:dyDescent="0.25">
      <c r="A1016">
        <v>418078</v>
      </c>
      <c r="B1016">
        <v>73</v>
      </c>
      <c r="C1016">
        <v>2</v>
      </c>
      <c r="D1016" t="s">
        <v>40</v>
      </c>
      <c r="E1016" t="s">
        <v>41</v>
      </c>
      <c r="F1016">
        <v>0</v>
      </c>
      <c r="G1016" t="s">
        <v>87</v>
      </c>
      <c r="H1016" t="s">
        <v>101</v>
      </c>
      <c r="I1016" t="s">
        <v>55</v>
      </c>
      <c r="J1016" t="s">
        <v>118</v>
      </c>
      <c r="K1016" t="s">
        <v>70</v>
      </c>
      <c r="L1016" t="s">
        <v>40</v>
      </c>
      <c r="M1016" t="s">
        <v>41</v>
      </c>
      <c r="N1016">
        <v>4.3899999999999997</v>
      </c>
      <c r="O1016">
        <v>4.9000000000000004</v>
      </c>
      <c r="P1016">
        <v>6</v>
      </c>
      <c r="Q1016">
        <v>54</v>
      </c>
      <c r="R1016">
        <v>296</v>
      </c>
      <c r="S1016">
        <v>0.90099999999999902</v>
      </c>
      <c r="T1016">
        <v>0.90099999999999902</v>
      </c>
      <c r="U1016">
        <v>63</v>
      </c>
      <c r="V1016">
        <v>57</v>
      </c>
      <c r="W1016">
        <v>70</v>
      </c>
      <c r="X1016">
        <v>98.5</v>
      </c>
      <c r="Y1016">
        <v>1.3485</v>
      </c>
      <c r="Z1016">
        <v>1.4735</v>
      </c>
      <c r="AA1016">
        <v>0.98194999999999999</v>
      </c>
      <c r="AB1016">
        <v>1.2544500000000001</v>
      </c>
      <c r="AC1016">
        <v>6</v>
      </c>
    </row>
    <row r="1017" spans="1:29" x14ac:dyDescent="0.25">
      <c r="A1017">
        <v>418307</v>
      </c>
      <c r="B1017">
        <v>72</v>
      </c>
      <c r="C1017">
        <v>1</v>
      </c>
      <c r="D1017" t="s">
        <v>41</v>
      </c>
      <c r="E1017" t="s">
        <v>40</v>
      </c>
      <c r="F1017">
        <v>0</v>
      </c>
      <c r="G1017" t="e">
        <v>#N/A</v>
      </c>
      <c r="H1017" t="e">
        <v>#N/A</v>
      </c>
      <c r="I1017" t="s">
        <v>165</v>
      </c>
      <c r="J1017" t="e">
        <v>#N/A</v>
      </c>
      <c r="K1017" t="e">
        <v>#N/A</v>
      </c>
      <c r="L1017" t="s">
        <v>41</v>
      </c>
      <c r="M1017" t="s">
        <v>41</v>
      </c>
      <c r="N1017">
        <v>3.23</v>
      </c>
      <c r="O1017">
        <v>5</v>
      </c>
      <c r="P1017">
        <v>56</v>
      </c>
      <c r="Q1017">
        <v>86</v>
      </c>
      <c r="R1017">
        <v>355</v>
      </c>
      <c r="S1017">
        <v>0.9</v>
      </c>
      <c r="T1017">
        <v>0.9</v>
      </c>
      <c r="U1017">
        <v>42</v>
      </c>
      <c r="V1017">
        <v>31</v>
      </c>
      <c r="W1017">
        <v>63</v>
      </c>
      <c r="X1017">
        <v>62</v>
      </c>
      <c r="Y1017">
        <v>1.1114999999999999</v>
      </c>
      <c r="Z1017">
        <v>1.3089999999999999</v>
      </c>
      <c r="AA1017">
        <v>0.38969999999999999</v>
      </c>
      <c r="AB1017">
        <v>1.21505</v>
      </c>
      <c r="AC1017">
        <v>56</v>
      </c>
    </row>
    <row r="1018" spans="1:29" x14ac:dyDescent="0.25">
      <c r="A1018">
        <v>343497</v>
      </c>
      <c r="B1018">
        <v>57</v>
      </c>
      <c r="C1018">
        <v>2</v>
      </c>
      <c r="D1018" t="s">
        <v>40</v>
      </c>
      <c r="E1018" t="s">
        <v>40</v>
      </c>
      <c r="F1018">
        <v>0</v>
      </c>
      <c r="G1018" t="s">
        <v>61</v>
      </c>
      <c r="H1018" t="s">
        <v>74</v>
      </c>
      <c r="I1018" t="s">
        <v>92</v>
      </c>
      <c r="J1018" t="s">
        <v>103</v>
      </c>
      <c r="K1018" t="s">
        <v>43</v>
      </c>
      <c r="L1018" t="s">
        <v>40</v>
      </c>
      <c r="M1018" t="s">
        <v>41</v>
      </c>
      <c r="N1018">
        <v>5.34</v>
      </c>
      <c r="O1018">
        <v>11.8</v>
      </c>
      <c r="P1018">
        <v>0</v>
      </c>
      <c r="Q1018">
        <v>54</v>
      </c>
      <c r="R1018">
        <v>258</v>
      </c>
      <c r="S1018">
        <v>0.59499999999999997</v>
      </c>
      <c r="T1018">
        <v>0.59499999999999997</v>
      </c>
      <c r="U1018">
        <v>57</v>
      </c>
      <c r="V1018">
        <v>62.5</v>
      </c>
      <c r="W1018">
        <v>95.5</v>
      </c>
      <c r="X1018">
        <v>99</v>
      </c>
      <c r="Y1018">
        <v>1.516</v>
      </c>
      <c r="Z1018">
        <v>1.57299999999999</v>
      </c>
      <c r="AA1018">
        <v>0.60799999999999998</v>
      </c>
      <c r="AB1018">
        <v>1.81124999999999</v>
      </c>
      <c r="AC1018">
        <v>0</v>
      </c>
    </row>
    <row r="1019" spans="1:29" x14ac:dyDescent="0.25">
      <c r="A1019">
        <v>418118</v>
      </c>
      <c r="B1019">
        <v>47</v>
      </c>
      <c r="C1019">
        <v>2</v>
      </c>
      <c r="D1019" t="s">
        <v>41</v>
      </c>
      <c r="E1019" t="s">
        <v>41</v>
      </c>
      <c r="F1019">
        <v>0</v>
      </c>
      <c r="G1019" t="s">
        <v>47</v>
      </c>
      <c r="H1019" t="s">
        <v>95</v>
      </c>
      <c r="I1019" t="s">
        <v>72</v>
      </c>
      <c r="J1019" t="s">
        <v>109</v>
      </c>
      <c r="K1019" t="s">
        <v>121</v>
      </c>
      <c r="L1019" t="s">
        <v>41</v>
      </c>
      <c r="M1019" t="s">
        <v>40</v>
      </c>
      <c r="N1019">
        <v>5.29</v>
      </c>
      <c r="O1019">
        <v>5.8</v>
      </c>
      <c r="P1019">
        <v>0</v>
      </c>
      <c r="Q1019">
        <v>49</v>
      </c>
      <c r="R1019">
        <v>259</v>
      </c>
      <c r="S1019">
        <v>0.7</v>
      </c>
      <c r="T1019">
        <v>0.7</v>
      </c>
      <c r="U1019">
        <v>67.5</v>
      </c>
      <c r="V1019">
        <v>75</v>
      </c>
      <c r="W1019">
        <v>97.5</v>
      </c>
      <c r="X1019">
        <v>100.5</v>
      </c>
      <c r="Y1019">
        <v>1.5539999999999901</v>
      </c>
      <c r="Z1019">
        <v>1.57849999999999</v>
      </c>
      <c r="AA1019">
        <v>1.1031500000000001</v>
      </c>
      <c r="AB1019">
        <v>1.4827999999999999</v>
      </c>
      <c r="AC1019">
        <v>0</v>
      </c>
    </row>
    <row r="1020" spans="1:29" x14ac:dyDescent="0.25">
      <c r="A1020">
        <v>373204</v>
      </c>
      <c r="B1020">
        <v>63</v>
      </c>
      <c r="C1020">
        <v>1</v>
      </c>
      <c r="D1020" t="s">
        <v>41</v>
      </c>
      <c r="E1020" t="s">
        <v>41</v>
      </c>
      <c r="F1020">
        <v>0</v>
      </c>
      <c r="G1020" t="s">
        <v>131</v>
      </c>
      <c r="H1020" t="s">
        <v>95</v>
      </c>
      <c r="I1020" t="s">
        <v>70</v>
      </c>
      <c r="J1020" t="s">
        <v>66</v>
      </c>
      <c r="K1020" t="s">
        <v>77</v>
      </c>
      <c r="L1020" t="s">
        <v>40</v>
      </c>
      <c r="M1020" t="s">
        <v>41</v>
      </c>
      <c r="N1020">
        <v>3.64</v>
      </c>
      <c r="O1020">
        <v>4.3</v>
      </c>
      <c r="P1020">
        <v>12</v>
      </c>
      <c r="Q1020">
        <v>74</v>
      </c>
      <c r="R1020">
        <v>568</v>
      </c>
      <c r="S1020">
        <v>0.84899999999999998</v>
      </c>
      <c r="T1020">
        <v>0.84899999999999998</v>
      </c>
      <c r="U1020">
        <v>57.5</v>
      </c>
      <c r="V1020">
        <v>54</v>
      </c>
      <c r="W1020">
        <v>68.5</v>
      </c>
      <c r="X1020">
        <v>82</v>
      </c>
      <c r="Y1020">
        <v>1.5015000000000001</v>
      </c>
      <c r="Z1020">
        <v>1.53249999999999</v>
      </c>
      <c r="AA1020">
        <v>1.0831</v>
      </c>
      <c r="AB1020">
        <v>1.24305</v>
      </c>
      <c r="AC1020">
        <v>12</v>
      </c>
    </row>
    <row r="1021" spans="1:29" x14ac:dyDescent="0.25">
      <c r="A1021">
        <v>418292</v>
      </c>
      <c r="B1021">
        <v>71</v>
      </c>
      <c r="C1021">
        <v>1</v>
      </c>
      <c r="D1021" t="s">
        <v>40</v>
      </c>
      <c r="E1021" t="s">
        <v>40</v>
      </c>
      <c r="F1021">
        <v>0</v>
      </c>
      <c r="G1021" t="s">
        <v>137</v>
      </c>
      <c r="H1021" t="s">
        <v>114</v>
      </c>
      <c r="I1021" t="s">
        <v>51</v>
      </c>
      <c r="J1021" t="s">
        <v>94</v>
      </c>
      <c r="K1021" t="s">
        <v>74</v>
      </c>
      <c r="L1021" t="s">
        <v>40</v>
      </c>
      <c r="M1021" t="s">
        <v>41</v>
      </c>
      <c r="N1021">
        <v>2.64</v>
      </c>
      <c r="O1021">
        <v>4.4000000000000004</v>
      </c>
      <c r="P1021">
        <v>0</v>
      </c>
      <c r="Q1021">
        <v>71</v>
      </c>
      <c r="R1021">
        <v>379</v>
      </c>
      <c r="S1021">
        <v>0.67249999999999999</v>
      </c>
      <c r="T1021">
        <v>0.67249999999999999</v>
      </c>
      <c r="U1021">
        <v>53</v>
      </c>
      <c r="V1021">
        <v>50.5</v>
      </c>
      <c r="W1021">
        <v>79</v>
      </c>
      <c r="X1021">
        <v>77</v>
      </c>
      <c r="Y1021">
        <v>1.496</v>
      </c>
      <c r="Z1021">
        <v>1.542</v>
      </c>
      <c r="AA1021">
        <v>0.72889999999999999</v>
      </c>
      <c r="AB1021">
        <v>0.97255000000000003</v>
      </c>
      <c r="AC1021">
        <v>0</v>
      </c>
    </row>
    <row r="1022" spans="1:29" x14ac:dyDescent="0.25">
      <c r="A1022">
        <v>418211</v>
      </c>
      <c r="B1022">
        <v>51</v>
      </c>
      <c r="C1022">
        <v>2</v>
      </c>
      <c r="D1022" t="s">
        <v>41</v>
      </c>
      <c r="E1022" t="s">
        <v>40</v>
      </c>
      <c r="F1022">
        <v>0</v>
      </c>
      <c r="G1022" t="s">
        <v>131</v>
      </c>
      <c r="H1022" t="s">
        <v>165</v>
      </c>
      <c r="I1022" t="s">
        <v>70</v>
      </c>
      <c r="J1022" t="s">
        <v>141</v>
      </c>
      <c r="K1022" t="s">
        <v>108</v>
      </c>
      <c r="L1022" t="s">
        <v>41</v>
      </c>
      <c r="M1022" t="s">
        <v>41</v>
      </c>
      <c r="N1022">
        <v>3.42</v>
      </c>
      <c r="O1022">
        <v>4.8</v>
      </c>
      <c r="P1022">
        <v>14</v>
      </c>
      <c r="Q1022">
        <v>60</v>
      </c>
      <c r="R1022">
        <v>365</v>
      </c>
      <c r="S1022">
        <v>0.84650000000000003</v>
      </c>
      <c r="T1022">
        <v>0.84650000000000003</v>
      </c>
      <c r="U1022">
        <v>61</v>
      </c>
      <c r="V1022">
        <v>57.5</v>
      </c>
      <c r="W1022">
        <v>71.5</v>
      </c>
      <c r="X1022">
        <v>86.5</v>
      </c>
      <c r="Y1022">
        <v>1.59849999999999</v>
      </c>
      <c r="Z1022">
        <v>1.6274999999999999</v>
      </c>
      <c r="AA1022">
        <v>1.27145</v>
      </c>
      <c r="AB1022">
        <v>1.1988000000000001</v>
      </c>
      <c r="AC1022">
        <v>14</v>
      </c>
    </row>
    <row r="1023" spans="1:29" x14ac:dyDescent="0.25">
      <c r="A1023">
        <v>310206</v>
      </c>
      <c r="B1023">
        <v>69</v>
      </c>
      <c r="C1023">
        <v>1</v>
      </c>
      <c r="D1023" t="s">
        <v>40</v>
      </c>
      <c r="E1023" t="s">
        <v>41</v>
      </c>
      <c r="F1023">
        <v>0</v>
      </c>
      <c r="G1023" t="s">
        <v>126</v>
      </c>
      <c r="H1023" t="s">
        <v>67</v>
      </c>
      <c r="I1023" t="s">
        <v>85</v>
      </c>
      <c r="J1023" t="s">
        <v>61</v>
      </c>
      <c r="K1023" t="s">
        <v>76</v>
      </c>
      <c r="L1023" t="s">
        <v>41</v>
      </c>
      <c r="M1023" t="s">
        <v>41</v>
      </c>
      <c r="N1023">
        <v>3.71</v>
      </c>
      <c r="O1023">
        <v>6.5</v>
      </c>
      <c r="P1023">
        <v>52</v>
      </c>
      <c r="Q1023">
        <v>79</v>
      </c>
      <c r="R1023">
        <v>296</v>
      </c>
      <c r="S1023">
        <v>0.98099999999999898</v>
      </c>
      <c r="T1023">
        <v>0.98099999999999898</v>
      </c>
      <c r="U1023">
        <v>74</v>
      </c>
      <c r="V1023">
        <v>68</v>
      </c>
      <c r="W1023">
        <v>76</v>
      </c>
      <c r="X1023">
        <v>56</v>
      </c>
      <c r="Y1023">
        <v>1.4079999999999999</v>
      </c>
      <c r="Z1023">
        <v>1.458</v>
      </c>
      <c r="AA1023">
        <v>0.75255000000000005</v>
      </c>
      <c r="AB1023">
        <v>0.88595000000000002</v>
      </c>
      <c r="AC1023">
        <v>52</v>
      </c>
    </row>
    <row r="1024" spans="1:29" x14ac:dyDescent="0.25">
      <c r="A1024">
        <v>396641</v>
      </c>
      <c r="B1024">
        <v>55</v>
      </c>
      <c r="C1024">
        <v>2</v>
      </c>
      <c r="D1024" t="s">
        <v>40</v>
      </c>
      <c r="E1024" t="s">
        <v>40</v>
      </c>
      <c r="F1024">
        <v>0</v>
      </c>
      <c r="G1024" t="s">
        <v>138</v>
      </c>
      <c r="H1024" t="s">
        <v>89</v>
      </c>
      <c r="I1024" t="s">
        <v>55</v>
      </c>
      <c r="J1024" t="s">
        <v>106</v>
      </c>
      <c r="K1024" t="s">
        <v>44</v>
      </c>
      <c r="L1024" t="s">
        <v>40</v>
      </c>
      <c r="M1024" t="s">
        <v>41</v>
      </c>
      <c r="N1024">
        <v>4.54</v>
      </c>
      <c r="O1024">
        <v>6</v>
      </c>
      <c r="P1024">
        <v>10</v>
      </c>
      <c r="Q1024">
        <v>51</v>
      </c>
      <c r="R1024">
        <v>195</v>
      </c>
      <c r="S1024">
        <v>0.66699999999999904</v>
      </c>
      <c r="T1024">
        <v>0.66699999999999904</v>
      </c>
      <c r="U1024">
        <v>57.5</v>
      </c>
      <c r="V1024">
        <v>54</v>
      </c>
      <c r="W1024">
        <v>87</v>
      </c>
      <c r="X1024">
        <v>99.5</v>
      </c>
      <c r="Y1024">
        <v>1.546</v>
      </c>
      <c r="Z1024">
        <v>1.577</v>
      </c>
      <c r="AA1024">
        <v>1.0926499999999999</v>
      </c>
      <c r="AB1024">
        <v>1.25085</v>
      </c>
      <c r="AC1024">
        <v>10</v>
      </c>
    </row>
    <row r="1025" spans="1:29" x14ac:dyDescent="0.25">
      <c r="A1025">
        <v>360963</v>
      </c>
      <c r="B1025">
        <v>74</v>
      </c>
      <c r="C1025">
        <v>2</v>
      </c>
      <c r="D1025" t="s">
        <v>40</v>
      </c>
      <c r="E1025" t="s">
        <v>41</v>
      </c>
      <c r="F1025">
        <v>0</v>
      </c>
      <c r="G1025" t="s">
        <v>169</v>
      </c>
      <c r="H1025" t="s">
        <v>146</v>
      </c>
      <c r="I1025" t="s">
        <v>49</v>
      </c>
      <c r="J1025" t="s">
        <v>170</v>
      </c>
      <c r="K1025" t="s">
        <v>145</v>
      </c>
      <c r="L1025" t="s">
        <v>40</v>
      </c>
      <c r="M1025" t="s">
        <v>41</v>
      </c>
      <c r="N1025">
        <v>5.58</v>
      </c>
      <c r="O1025">
        <v>4.8</v>
      </c>
      <c r="P1025">
        <v>0</v>
      </c>
      <c r="Q1025">
        <v>65</v>
      </c>
      <c r="R1025">
        <v>270</v>
      </c>
      <c r="S1025">
        <v>0.72899999999999898</v>
      </c>
      <c r="T1025">
        <v>0.72899999999999898</v>
      </c>
      <c r="U1025">
        <v>75.5</v>
      </c>
      <c r="V1025">
        <v>71</v>
      </c>
      <c r="W1025">
        <v>103</v>
      </c>
      <c r="X1025">
        <v>105.5</v>
      </c>
      <c r="Y1025">
        <v>1.361</v>
      </c>
      <c r="Z1025">
        <v>1.44999999999999</v>
      </c>
      <c r="AA1025">
        <v>0.97639999999999905</v>
      </c>
      <c r="AB1025">
        <v>1.1566000000000001</v>
      </c>
      <c r="AC1025">
        <v>0</v>
      </c>
    </row>
    <row r="1026" spans="1:29" x14ac:dyDescent="0.25">
      <c r="A1026">
        <v>297833</v>
      </c>
      <c r="B1026">
        <v>59</v>
      </c>
      <c r="C1026">
        <v>2</v>
      </c>
      <c r="D1026" t="s">
        <v>40</v>
      </c>
      <c r="E1026" t="s">
        <v>40</v>
      </c>
      <c r="F1026">
        <v>0</v>
      </c>
      <c r="G1026" t="s">
        <v>47</v>
      </c>
      <c r="H1026" t="s">
        <v>101</v>
      </c>
      <c r="I1026" t="s">
        <v>114</v>
      </c>
      <c r="J1026" t="s">
        <v>155</v>
      </c>
      <c r="K1026" t="s">
        <v>114</v>
      </c>
      <c r="L1026" t="s">
        <v>40</v>
      </c>
      <c r="M1026" t="s">
        <v>40</v>
      </c>
      <c r="N1026">
        <v>6.02</v>
      </c>
      <c r="O1026">
        <v>5.8</v>
      </c>
      <c r="P1026">
        <v>0</v>
      </c>
      <c r="Q1026">
        <v>55</v>
      </c>
      <c r="R1026">
        <v>204</v>
      </c>
      <c r="S1026">
        <v>0.8105</v>
      </c>
      <c r="T1026">
        <v>0.8105</v>
      </c>
      <c r="U1026">
        <v>84.5</v>
      </c>
      <c r="V1026">
        <v>72</v>
      </c>
      <c r="W1026">
        <v>104.5</v>
      </c>
      <c r="X1026">
        <v>103.5</v>
      </c>
      <c r="Y1026">
        <v>1.468</v>
      </c>
      <c r="Z1026">
        <v>1.5009999999999899</v>
      </c>
      <c r="AA1026">
        <v>0.74695</v>
      </c>
      <c r="AB1026">
        <v>1.0790500000000001</v>
      </c>
      <c r="AC1026">
        <v>0</v>
      </c>
    </row>
    <row r="1027" spans="1:29" x14ac:dyDescent="0.25">
      <c r="A1027">
        <v>418396</v>
      </c>
      <c r="B1027">
        <v>63</v>
      </c>
      <c r="C1027">
        <v>2</v>
      </c>
      <c r="D1027" t="s">
        <v>40</v>
      </c>
      <c r="E1027" t="s">
        <v>41</v>
      </c>
      <c r="F1027">
        <v>0</v>
      </c>
      <c r="G1027" t="s">
        <v>133</v>
      </c>
      <c r="H1027" t="s">
        <v>174</v>
      </c>
      <c r="I1027" t="s">
        <v>63</v>
      </c>
      <c r="J1027" t="s">
        <v>71</v>
      </c>
      <c r="K1027" t="s">
        <v>55</v>
      </c>
      <c r="L1027" t="s">
        <v>41</v>
      </c>
      <c r="M1027" t="s">
        <v>41</v>
      </c>
      <c r="N1027">
        <v>5.69</v>
      </c>
      <c r="O1027">
        <v>4.5999999999999996</v>
      </c>
      <c r="P1027">
        <v>0</v>
      </c>
      <c r="Q1027">
        <v>47</v>
      </c>
      <c r="R1027">
        <v>204</v>
      </c>
      <c r="S1027">
        <v>0.76449999999999996</v>
      </c>
      <c r="T1027">
        <v>0.76449999999999996</v>
      </c>
      <c r="U1027">
        <v>63.5</v>
      </c>
      <c r="V1027">
        <v>66.5</v>
      </c>
      <c r="W1027">
        <v>89</v>
      </c>
      <c r="X1027">
        <v>104</v>
      </c>
      <c r="Y1027">
        <v>1.54449999999999</v>
      </c>
      <c r="Z1027">
        <v>1.53249999999999</v>
      </c>
      <c r="AA1027">
        <v>1.2504499999999901</v>
      </c>
      <c r="AB1027">
        <v>1.3507499999999999</v>
      </c>
      <c r="AC1027">
        <v>0</v>
      </c>
    </row>
    <row r="1028" spans="1:29" x14ac:dyDescent="0.25">
      <c r="A1028">
        <v>396291</v>
      </c>
      <c r="B1028">
        <v>65</v>
      </c>
      <c r="C1028">
        <v>1</v>
      </c>
      <c r="D1028" t="s">
        <v>41</v>
      </c>
      <c r="E1028" t="s">
        <v>41</v>
      </c>
      <c r="F1028">
        <v>0</v>
      </c>
      <c r="G1028" t="s">
        <v>153</v>
      </c>
      <c r="H1028" t="s">
        <v>165</v>
      </c>
      <c r="I1028" t="s">
        <v>108</v>
      </c>
      <c r="J1028" t="s">
        <v>157</v>
      </c>
      <c r="K1028" t="s">
        <v>74</v>
      </c>
      <c r="L1028" t="s">
        <v>40</v>
      </c>
      <c r="M1028" t="s">
        <v>40</v>
      </c>
      <c r="N1028">
        <v>3.57</v>
      </c>
      <c r="O1028">
        <v>4.9000000000000004</v>
      </c>
      <c r="P1028">
        <v>28</v>
      </c>
      <c r="Q1028">
        <v>48</v>
      </c>
      <c r="R1028">
        <v>252</v>
      </c>
      <c r="S1028">
        <v>0.76249999999999996</v>
      </c>
      <c r="T1028">
        <v>0.76249999999999996</v>
      </c>
      <c r="U1028">
        <v>76.5</v>
      </c>
      <c r="V1028">
        <v>65.5</v>
      </c>
      <c r="W1028">
        <v>100.5</v>
      </c>
      <c r="X1028">
        <v>125.5</v>
      </c>
      <c r="Y1028">
        <v>1.4950000000000001</v>
      </c>
      <c r="Z1028">
        <v>1.56099999999999</v>
      </c>
      <c r="AA1028">
        <v>0.6895</v>
      </c>
      <c r="AB1028">
        <v>1.18205</v>
      </c>
      <c r="AC1028">
        <v>28</v>
      </c>
    </row>
    <row r="1029" spans="1:29" x14ac:dyDescent="0.25">
      <c r="A1029">
        <v>417799</v>
      </c>
      <c r="B1029">
        <v>67</v>
      </c>
      <c r="C1029">
        <v>1</v>
      </c>
      <c r="D1029" t="s">
        <v>41</v>
      </c>
      <c r="E1029" t="s">
        <v>40</v>
      </c>
      <c r="F1029">
        <v>0</v>
      </c>
      <c r="G1029" t="s">
        <v>88</v>
      </c>
      <c r="H1029" t="e">
        <v>#N/A</v>
      </c>
      <c r="I1029" t="s">
        <v>51</v>
      </c>
      <c r="J1029" t="s">
        <v>68</v>
      </c>
      <c r="K1029" t="s">
        <v>85</v>
      </c>
      <c r="L1029" t="s">
        <v>40</v>
      </c>
      <c r="M1029" t="s">
        <v>41</v>
      </c>
      <c r="N1029">
        <v>3.84</v>
      </c>
      <c r="O1029">
        <v>6.3</v>
      </c>
      <c r="P1029">
        <v>36</v>
      </c>
      <c r="Q1029">
        <v>82</v>
      </c>
      <c r="R1029">
        <v>475</v>
      </c>
      <c r="S1029">
        <v>0.68049999999999999</v>
      </c>
      <c r="T1029">
        <v>0.68049999999999999</v>
      </c>
      <c r="U1029">
        <v>59</v>
      </c>
      <c r="V1029">
        <v>56.5</v>
      </c>
      <c r="W1029">
        <v>88.5</v>
      </c>
      <c r="X1029">
        <v>98.5</v>
      </c>
      <c r="Y1029">
        <v>1.5354999999999901</v>
      </c>
      <c r="Z1029">
        <v>1.5914999999999999</v>
      </c>
      <c r="AA1029">
        <v>0.8206</v>
      </c>
      <c r="AB1029">
        <v>1.5386</v>
      </c>
      <c r="AC1029">
        <v>36</v>
      </c>
    </row>
    <row r="1030" spans="1:29" x14ac:dyDescent="0.25">
      <c r="A1030">
        <v>363872</v>
      </c>
      <c r="B1030">
        <v>72</v>
      </c>
      <c r="C1030">
        <v>2</v>
      </c>
      <c r="D1030" t="s">
        <v>40</v>
      </c>
      <c r="E1030" t="s">
        <v>41</v>
      </c>
      <c r="F1030">
        <v>0</v>
      </c>
      <c r="G1030" t="s">
        <v>87</v>
      </c>
      <c r="H1030" t="s">
        <v>101</v>
      </c>
      <c r="I1030" t="s">
        <v>95</v>
      </c>
      <c r="J1030" t="s">
        <v>157</v>
      </c>
      <c r="K1030" t="s">
        <v>165</v>
      </c>
      <c r="L1030" t="s">
        <v>40</v>
      </c>
      <c r="M1030" t="s">
        <v>40</v>
      </c>
      <c r="N1030">
        <v>3.7</v>
      </c>
      <c r="O1030">
        <v>5.7</v>
      </c>
      <c r="P1030">
        <v>78</v>
      </c>
      <c r="Q1030" t="e">
        <v>#N/A</v>
      </c>
      <c r="R1030" t="e">
        <v>#N/A</v>
      </c>
      <c r="S1030">
        <v>0.74750000000000005</v>
      </c>
      <c r="T1030">
        <v>0.74750000000000005</v>
      </c>
      <c r="U1030">
        <v>68</v>
      </c>
      <c r="V1030">
        <v>65.5</v>
      </c>
      <c r="W1030">
        <v>92.5</v>
      </c>
      <c r="X1030">
        <v>83</v>
      </c>
      <c r="Y1030">
        <v>1.496</v>
      </c>
      <c r="Z1030">
        <v>1.5680000000000001</v>
      </c>
      <c r="AA1030">
        <v>1.0698999999999901</v>
      </c>
      <c r="AB1030">
        <v>1.2060499999999901</v>
      </c>
      <c r="AC1030">
        <v>78</v>
      </c>
    </row>
    <row r="1031" spans="1:29" x14ac:dyDescent="0.25">
      <c r="A1031">
        <v>418323</v>
      </c>
      <c r="B1031">
        <v>72</v>
      </c>
      <c r="C1031">
        <v>1</v>
      </c>
      <c r="D1031" t="s">
        <v>41</v>
      </c>
      <c r="E1031" t="s">
        <v>40</v>
      </c>
      <c r="F1031">
        <v>0</v>
      </c>
      <c r="G1031" t="s">
        <v>124</v>
      </c>
      <c r="H1031" t="s">
        <v>80</v>
      </c>
      <c r="I1031" t="s">
        <v>51</v>
      </c>
      <c r="J1031" t="s">
        <v>59</v>
      </c>
      <c r="K1031" t="s">
        <v>114</v>
      </c>
      <c r="L1031" t="s">
        <v>40</v>
      </c>
      <c r="M1031" t="s">
        <v>41</v>
      </c>
      <c r="N1031">
        <v>2.42</v>
      </c>
      <c r="O1031">
        <v>8.1</v>
      </c>
      <c r="P1031">
        <v>14</v>
      </c>
      <c r="Q1031">
        <v>57</v>
      </c>
      <c r="R1031">
        <v>294</v>
      </c>
      <c r="S1031">
        <v>0.81399999999999995</v>
      </c>
      <c r="T1031">
        <v>0.81399999999999995</v>
      </c>
      <c r="U1031">
        <v>55</v>
      </c>
      <c r="V1031">
        <v>53</v>
      </c>
      <c r="W1031">
        <v>68</v>
      </c>
      <c r="X1031">
        <v>85</v>
      </c>
      <c r="Y1031">
        <v>1.323</v>
      </c>
      <c r="Z1031">
        <v>1.3419999999999901</v>
      </c>
      <c r="AA1031">
        <v>0.6462</v>
      </c>
      <c r="AB1031">
        <v>1.0921000000000001</v>
      </c>
      <c r="AC1031">
        <v>14</v>
      </c>
    </row>
    <row r="1032" spans="1:29" x14ac:dyDescent="0.25">
      <c r="A1032">
        <v>353951</v>
      </c>
      <c r="B1032">
        <v>65</v>
      </c>
      <c r="C1032">
        <v>2</v>
      </c>
      <c r="D1032" t="s">
        <v>40</v>
      </c>
      <c r="E1032" t="s">
        <v>40</v>
      </c>
      <c r="F1032">
        <v>0</v>
      </c>
      <c r="G1032" t="s">
        <v>131</v>
      </c>
      <c r="H1032" t="s">
        <v>80</v>
      </c>
      <c r="I1032" t="s">
        <v>55</v>
      </c>
      <c r="J1032" t="s">
        <v>138</v>
      </c>
      <c r="K1032" t="s">
        <v>92</v>
      </c>
      <c r="L1032" t="s">
        <v>40</v>
      </c>
      <c r="M1032" t="s">
        <v>40</v>
      </c>
      <c r="N1032">
        <v>5.1100000000000003</v>
      </c>
      <c r="O1032">
        <v>6</v>
      </c>
      <c r="P1032">
        <v>0</v>
      </c>
      <c r="Q1032">
        <v>76</v>
      </c>
      <c r="R1032">
        <v>307</v>
      </c>
      <c r="S1032">
        <v>0.61250000000000004</v>
      </c>
      <c r="T1032">
        <v>0.61250000000000004</v>
      </c>
      <c r="U1032">
        <v>61</v>
      </c>
      <c r="V1032">
        <v>71.5</v>
      </c>
      <c r="W1032">
        <v>100</v>
      </c>
      <c r="X1032">
        <v>108.5</v>
      </c>
      <c r="Y1032">
        <v>1.5429999999999999</v>
      </c>
      <c r="Z1032">
        <v>1.581</v>
      </c>
      <c r="AA1032">
        <v>0.93405000000000005</v>
      </c>
      <c r="AB1032">
        <v>1.3789499999999999</v>
      </c>
      <c r="AC1032">
        <v>0</v>
      </c>
    </row>
    <row r="1033" spans="1:29" x14ac:dyDescent="0.25">
      <c r="A1033">
        <v>151886</v>
      </c>
      <c r="B1033">
        <v>71</v>
      </c>
      <c r="C1033">
        <v>1</v>
      </c>
      <c r="D1033" t="s">
        <v>41</v>
      </c>
      <c r="E1033" t="s">
        <v>41</v>
      </c>
      <c r="F1033">
        <v>0</v>
      </c>
      <c r="G1033" t="s">
        <v>57</v>
      </c>
      <c r="H1033" t="e">
        <v>#N/A</v>
      </c>
      <c r="I1033" t="s">
        <v>72</v>
      </c>
      <c r="J1033" t="s">
        <v>50</v>
      </c>
      <c r="K1033" t="s">
        <v>105</v>
      </c>
      <c r="L1033" t="s">
        <v>41</v>
      </c>
      <c r="M1033" t="s">
        <v>40</v>
      </c>
      <c r="N1033">
        <v>3.33</v>
      </c>
      <c r="O1033">
        <v>3.9</v>
      </c>
      <c r="P1033">
        <v>4</v>
      </c>
      <c r="Q1033">
        <v>90</v>
      </c>
      <c r="R1033">
        <v>410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4</v>
      </c>
    </row>
    <row r="1034" spans="1:29" x14ac:dyDescent="0.25">
      <c r="A1034">
        <v>418213</v>
      </c>
      <c r="B1034">
        <v>73</v>
      </c>
      <c r="C1034">
        <v>2</v>
      </c>
      <c r="D1034" t="s">
        <v>40</v>
      </c>
      <c r="E1034" t="s">
        <v>40</v>
      </c>
      <c r="F1034">
        <v>0</v>
      </c>
      <c r="G1034" t="s">
        <v>98</v>
      </c>
      <c r="H1034" t="s">
        <v>189</v>
      </c>
      <c r="I1034" t="s">
        <v>85</v>
      </c>
      <c r="J1034" t="s">
        <v>151</v>
      </c>
      <c r="K1034" t="s">
        <v>84</v>
      </c>
      <c r="L1034" t="s">
        <v>40</v>
      </c>
      <c r="M1034" t="s">
        <v>41</v>
      </c>
      <c r="N1034">
        <v>5.2</v>
      </c>
      <c r="O1034">
        <v>5.0999999999999996</v>
      </c>
      <c r="P1034">
        <v>24</v>
      </c>
      <c r="Q1034">
        <v>63</v>
      </c>
      <c r="R1034">
        <v>392</v>
      </c>
      <c r="S1034">
        <v>1.071</v>
      </c>
      <c r="T1034">
        <v>1.071</v>
      </c>
      <c r="U1034">
        <v>49</v>
      </c>
      <c r="V1034">
        <v>58.5</v>
      </c>
      <c r="W1034">
        <v>46.5</v>
      </c>
      <c r="X1034">
        <v>71</v>
      </c>
      <c r="Y1034">
        <v>1.3140000000000001</v>
      </c>
      <c r="Z1034">
        <v>1.30049999999999</v>
      </c>
      <c r="AA1034">
        <v>0.59019999999999995</v>
      </c>
      <c r="AB1034">
        <v>0.89744999999999997</v>
      </c>
      <c r="AC1034">
        <v>24</v>
      </c>
    </row>
    <row r="1035" spans="1:29" x14ac:dyDescent="0.25">
      <c r="A1035">
        <v>417820</v>
      </c>
      <c r="B1035">
        <v>37</v>
      </c>
      <c r="C1035">
        <v>1</v>
      </c>
      <c r="D1035" t="s">
        <v>41</v>
      </c>
      <c r="E1035" t="s">
        <v>41</v>
      </c>
      <c r="F1035">
        <v>0</v>
      </c>
      <c r="G1035" t="s">
        <v>169</v>
      </c>
      <c r="H1035" t="e">
        <v>#N/A</v>
      </c>
      <c r="I1035" t="s">
        <v>49</v>
      </c>
      <c r="J1035" t="s">
        <v>147</v>
      </c>
      <c r="K1035" t="s">
        <v>89</v>
      </c>
      <c r="L1035" t="s">
        <v>40</v>
      </c>
      <c r="M1035" t="s">
        <v>41</v>
      </c>
      <c r="N1035">
        <v>2.5099999999999998</v>
      </c>
      <c r="O1035">
        <v>5.9</v>
      </c>
      <c r="P1035">
        <v>80</v>
      </c>
      <c r="Q1035">
        <v>71</v>
      </c>
      <c r="R1035">
        <v>521</v>
      </c>
      <c r="S1035">
        <v>0.78400000000000003</v>
      </c>
      <c r="T1035">
        <v>0.78400000000000003</v>
      </c>
      <c r="U1035">
        <v>67.5</v>
      </c>
      <c r="V1035">
        <v>58.5</v>
      </c>
      <c r="W1035">
        <v>86.5</v>
      </c>
      <c r="X1035">
        <v>92.5</v>
      </c>
      <c r="Y1035">
        <v>1.6539999999999999</v>
      </c>
      <c r="Z1035">
        <v>1.6515</v>
      </c>
      <c r="AA1035">
        <v>0.69635000000000002</v>
      </c>
      <c r="AB1035">
        <v>1.1852499999999999</v>
      </c>
      <c r="AC1035">
        <v>80</v>
      </c>
    </row>
    <row r="1036" spans="1:29" x14ac:dyDescent="0.25">
      <c r="A1036">
        <v>238715</v>
      </c>
      <c r="B1036">
        <v>73</v>
      </c>
      <c r="C1036">
        <v>2</v>
      </c>
      <c r="D1036" t="s">
        <v>40</v>
      </c>
      <c r="E1036" t="s">
        <v>41</v>
      </c>
      <c r="F1036">
        <v>0</v>
      </c>
      <c r="G1036" t="s">
        <v>57</v>
      </c>
      <c r="H1036" t="s">
        <v>101</v>
      </c>
      <c r="I1036" t="s">
        <v>72</v>
      </c>
      <c r="J1036" t="s">
        <v>184</v>
      </c>
      <c r="K1036" t="s">
        <v>122</v>
      </c>
      <c r="L1036" t="s">
        <v>40</v>
      </c>
      <c r="M1036" t="s">
        <v>40</v>
      </c>
      <c r="N1036">
        <v>3.38</v>
      </c>
      <c r="O1036">
        <v>6</v>
      </c>
      <c r="P1036">
        <v>42</v>
      </c>
      <c r="Q1036">
        <v>55</v>
      </c>
      <c r="R1036">
        <v>224</v>
      </c>
      <c r="S1036">
        <v>0.57699999999999996</v>
      </c>
      <c r="T1036">
        <v>0.57699999999999996</v>
      </c>
      <c r="U1036">
        <v>49</v>
      </c>
      <c r="V1036">
        <v>53</v>
      </c>
      <c r="W1036">
        <v>86</v>
      </c>
      <c r="X1036">
        <v>87</v>
      </c>
      <c r="Y1036">
        <v>1.5109999999999999</v>
      </c>
      <c r="Z1036">
        <v>1.607</v>
      </c>
      <c r="AA1036">
        <v>0.50619999999999998</v>
      </c>
      <c r="AB1036">
        <v>1.2351000000000001</v>
      </c>
      <c r="AC1036">
        <v>42</v>
      </c>
    </row>
    <row r="1037" spans="1:29" x14ac:dyDescent="0.25">
      <c r="A1037">
        <v>131346</v>
      </c>
      <c r="B1037">
        <v>85</v>
      </c>
      <c r="C1037">
        <v>1</v>
      </c>
      <c r="D1037" t="s">
        <v>41</v>
      </c>
      <c r="E1037" t="s">
        <v>40</v>
      </c>
      <c r="F1037">
        <v>0</v>
      </c>
      <c r="G1037" t="s">
        <v>124</v>
      </c>
      <c r="H1037" t="s">
        <v>80</v>
      </c>
      <c r="I1037" t="s">
        <v>114</v>
      </c>
      <c r="J1037" t="s">
        <v>155</v>
      </c>
      <c r="K1037" t="s">
        <v>77</v>
      </c>
      <c r="L1037" t="s">
        <v>41</v>
      </c>
      <c r="M1037" t="s">
        <v>40</v>
      </c>
      <c r="N1037">
        <v>2.74</v>
      </c>
      <c r="O1037">
        <v>5.3</v>
      </c>
      <c r="P1037">
        <v>46</v>
      </c>
      <c r="Q1037">
        <v>107</v>
      </c>
      <c r="R1037">
        <v>455</v>
      </c>
      <c r="S1037">
        <v>0.64900000000000002</v>
      </c>
      <c r="T1037">
        <v>0.64900000000000002</v>
      </c>
      <c r="U1037">
        <v>49.5</v>
      </c>
      <c r="V1037">
        <v>0</v>
      </c>
      <c r="W1037">
        <v>75.5</v>
      </c>
      <c r="X1037">
        <v>81.5</v>
      </c>
      <c r="Y1037">
        <v>1.2424999999999899</v>
      </c>
      <c r="Z1037">
        <v>1.4165000000000001</v>
      </c>
      <c r="AA1037">
        <v>0.56489999999999996</v>
      </c>
      <c r="AB1037">
        <v>1.7717499999999999</v>
      </c>
      <c r="AC1037">
        <v>46</v>
      </c>
    </row>
    <row r="1038" spans="1:29" x14ac:dyDescent="0.25">
      <c r="A1038">
        <v>244521</v>
      </c>
      <c r="B1038">
        <v>54</v>
      </c>
      <c r="C1038">
        <v>1</v>
      </c>
      <c r="D1038" t="s">
        <v>41</v>
      </c>
      <c r="E1038" t="s">
        <v>40</v>
      </c>
      <c r="F1038">
        <v>0</v>
      </c>
      <c r="G1038" t="s">
        <v>124</v>
      </c>
      <c r="H1038" t="s">
        <v>86</v>
      </c>
      <c r="I1038" t="s">
        <v>51</v>
      </c>
      <c r="J1038" t="s">
        <v>135</v>
      </c>
      <c r="K1038" t="s">
        <v>85</v>
      </c>
      <c r="L1038" t="s">
        <v>40</v>
      </c>
      <c r="M1038" t="s">
        <v>40</v>
      </c>
      <c r="N1038">
        <v>2.56</v>
      </c>
      <c r="O1038">
        <v>8.3000000000000007</v>
      </c>
      <c r="P1038">
        <v>62</v>
      </c>
      <c r="Q1038">
        <v>67</v>
      </c>
      <c r="R1038">
        <v>284</v>
      </c>
      <c r="S1038">
        <v>0.63200000000000001</v>
      </c>
      <c r="T1038">
        <v>0.63200000000000001</v>
      </c>
      <c r="U1038">
        <v>53.5</v>
      </c>
      <c r="V1038">
        <v>59</v>
      </c>
      <c r="W1038">
        <v>86</v>
      </c>
      <c r="X1038">
        <v>102.5</v>
      </c>
      <c r="Y1038">
        <v>1.62949999999999</v>
      </c>
      <c r="Z1038">
        <v>1.6404999999999901</v>
      </c>
      <c r="AA1038">
        <v>0.95125000000000004</v>
      </c>
      <c r="AB1038">
        <v>1.32165</v>
      </c>
      <c r="AC1038">
        <v>62</v>
      </c>
    </row>
    <row r="1039" spans="1:29" x14ac:dyDescent="0.25">
      <c r="A1039">
        <v>281724</v>
      </c>
      <c r="B1039">
        <v>83</v>
      </c>
      <c r="C1039">
        <v>1</v>
      </c>
      <c r="D1039" t="s">
        <v>41</v>
      </c>
      <c r="E1039" t="s">
        <v>41</v>
      </c>
      <c r="F1039">
        <v>0</v>
      </c>
      <c r="G1039" t="s">
        <v>88</v>
      </c>
      <c r="H1039" t="s">
        <v>114</v>
      </c>
      <c r="I1039" t="s">
        <v>70</v>
      </c>
      <c r="J1039" t="s">
        <v>104</v>
      </c>
      <c r="K1039" t="s">
        <v>51</v>
      </c>
      <c r="L1039" t="s">
        <v>41</v>
      </c>
      <c r="M1039" t="s">
        <v>41</v>
      </c>
      <c r="N1039">
        <v>2.86</v>
      </c>
      <c r="O1039">
        <v>6.1</v>
      </c>
      <c r="P1039">
        <v>42</v>
      </c>
      <c r="Q1039">
        <v>76</v>
      </c>
      <c r="R1039">
        <v>343</v>
      </c>
      <c r="S1039">
        <v>0.53799999999999903</v>
      </c>
      <c r="T1039">
        <v>0.53799999999999903</v>
      </c>
      <c r="U1039">
        <v>43</v>
      </c>
      <c r="V1039">
        <v>24</v>
      </c>
      <c r="W1039">
        <v>80</v>
      </c>
      <c r="X1039">
        <v>87</v>
      </c>
      <c r="Y1039">
        <v>1.212</v>
      </c>
      <c r="Z1039">
        <v>1.3029999999999999</v>
      </c>
      <c r="AA1039">
        <v>0.33069999999999999</v>
      </c>
      <c r="AB1039">
        <v>1.2393000000000001</v>
      </c>
      <c r="AC1039">
        <v>42</v>
      </c>
    </row>
    <row r="1040" spans="1:29" x14ac:dyDescent="0.25">
      <c r="A1040">
        <v>340379</v>
      </c>
      <c r="B1040">
        <v>49</v>
      </c>
      <c r="C1040">
        <v>1</v>
      </c>
      <c r="D1040" t="s">
        <v>41</v>
      </c>
      <c r="E1040" t="s">
        <v>41</v>
      </c>
      <c r="F1040">
        <v>0</v>
      </c>
      <c r="G1040" t="s">
        <v>88</v>
      </c>
      <c r="H1040" t="s">
        <v>92</v>
      </c>
      <c r="I1040" t="s">
        <v>70</v>
      </c>
      <c r="J1040" t="s">
        <v>167</v>
      </c>
      <c r="K1040" t="s">
        <v>70</v>
      </c>
      <c r="L1040" t="s">
        <v>41</v>
      </c>
      <c r="M1040" t="s">
        <v>40</v>
      </c>
      <c r="N1040">
        <v>5.0199999999999996</v>
      </c>
      <c r="O1040">
        <v>7.1</v>
      </c>
      <c r="P1040">
        <v>30</v>
      </c>
      <c r="Q1040">
        <v>78</v>
      </c>
      <c r="R1040">
        <v>403</v>
      </c>
      <c r="S1040">
        <v>0.66200000000000003</v>
      </c>
      <c r="T1040">
        <v>0.66200000000000003</v>
      </c>
      <c r="U1040">
        <v>40.5</v>
      </c>
      <c r="V1040">
        <v>39.5</v>
      </c>
      <c r="W1040">
        <v>61</v>
      </c>
      <c r="X1040">
        <v>58</v>
      </c>
      <c r="Y1040">
        <v>1.61899999999999</v>
      </c>
      <c r="Z1040">
        <v>1.66549999999999</v>
      </c>
      <c r="AA1040">
        <v>1.0513999999999999</v>
      </c>
      <c r="AB1040">
        <v>1.3245499999999999</v>
      </c>
      <c r="AC1040">
        <v>30</v>
      </c>
    </row>
    <row r="1041" spans="1:29" x14ac:dyDescent="0.25">
      <c r="A1041">
        <v>395955</v>
      </c>
      <c r="B1041">
        <v>45</v>
      </c>
      <c r="C1041">
        <v>1</v>
      </c>
      <c r="D1041" t="s">
        <v>41</v>
      </c>
      <c r="E1041" t="s">
        <v>41</v>
      </c>
      <c r="F1041">
        <v>0</v>
      </c>
      <c r="G1041" t="s">
        <v>91</v>
      </c>
      <c r="H1041" t="s">
        <v>80</v>
      </c>
      <c r="I1041" t="s">
        <v>101</v>
      </c>
      <c r="J1041" t="s">
        <v>135</v>
      </c>
      <c r="K1041" t="s">
        <v>117</v>
      </c>
      <c r="L1041" t="s">
        <v>40</v>
      </c>
      <c r="M1041" t="s">
        <v>41</v>
      </c>
      <c r="N1041">
        <v>1.82</v>
      </c>
      <c r="O1041">
        <v>5</v>
      </c>
      <c r="P1041">
        <v>100</v>
      </c>
      <c r="Q1041">
        <v>99</v>
      </c>
      <c r="R1041">
        <v>499</v>
      </c>
      <c r="S1041">
        <v>0.71950000000000003</v>
      </c>
      <c r="T1041">
        <v>0.71950000000000003</v>
      </c>
      <c r="U1041">
        <v>82</v>
      </c>
      <c r="V1041">
        <v>80</v>
      </c>
      <c r="W1041">
        <v>114.5</v>
      </c>
      <c r="X1041">
        <v>110.5</v>
      </c>
      <c r="Y1041">
        <v>1.669</v>
      </c>
      <c r="Z1041">
        <v>1.637</v>
      </c>
      <c r="AA1041">
        <v>0.87880000000000003</v>
      </c>
      <c r="AB1041">
        <v>1.0487500000000001</v>
      </c>
      <c r="AC1041">
        <v>100</v>
      </c>
    </row>
    <row r="1042" spans="1:29" x14ac:dyDescent="0.25">
      <c r="A1042">
        <v>418375</v>
      </c>
      <c r="B1042">
        <v>58</v>
      </c>
      <c r="C1042">
        <v>1</v>
      </c>
      <c r="D1042" t="s">
        <v>41</v>
      </c>
      <c r="E1042" t="s">
        <v>40</v>
      </c>
      <c r="F1042">
        <v>0</v>
      </c>
      <c r="G1042" t="s">
        <v>185</v>
      </c>
      <c r="H1042" t="s">
        <v>67</v>
      </c>
      <c r="I1042" t="s">
        <v>72</v>
      </c>
      <c r="J1042" t="s">
        <v>93</v>
      </c>
      <c r="K1042" t="s">
        <v>69</v>
      </c>
      <c r="L1042" t="s">
        <v>41</v>
      </c>
      <c r="M1042" t="s">
        <v>41</v>
      </c>
      <c r="N1042">
        <v>3.58</v>
      </c>
      <c r="O1042">
        <v>5.4</v>
      </c>
      <c r="P1042">
        <v>24</v>
      </c>
      <c r="Q1042">
        <v>52</v>
      </c>
      <c r="R1042">
        <v>418</v>
      </c>
      <c r="S1042">
        <v>0.67049999999999998</v>
      </c>
      <c r="T1042">
        <v>0.67049999999999998</v>
      </c>
      <c r="U1042">
        <v>58</v>
      </c>
      <c r="V1042">
        <v>54.5</v>
      </c>
      <c r="W1042">
        <v>88.5</v>
      </c>
      <c r="X1042">
        <v>96</v>
      </c>
      <c r="Y1042">
        <v>1.5345</v>
      </c>
      <c r="Z1042">
        <v>1.63149999999999</v>
      </c>
      <c r="AA1042">
        <v>0.91200000000000003</v>
      </c>
      <c r="AB1042">
        <v>1.4436</v>
      </c>
      <c r="AC1042">
        <v>24</v>
      </c>
    </row>
    <row r="1043" spans="1:29" x14ac:dyDescent="0.25">
      <c r="A1043">
        <v>332025</v>
      </c>
      <c r="B1043">
        <v>70</v>
      </c>
      <c r="C1043">
        <v>2</v>
      </c>
      <c r="D1043" t="s">
        <v>41</v>
      </c>
      <c r="E1043" t="s">
        <v>40</v>
      </c>
      <c r="F1043">
        <v>0</v>
      </c>
      <c r="G1043" t="s">
        <v>47</v>
      </c>
      <c r="H1043" t="s">
        <v>48</v>
      </c>
      <c r="I1043" t="s">
        <v>72</v>
      </c>
      <c r="J1043" t="s">
        <v>116</v>
      </c>
      <c r="K1043" t="s">
        <v>72</v>
      </c>
      <c r="L1043" t="s">
        <v>40</v>
      </c>
      <c r="M1043" t="s">
        <v>41</v>
      </c>
      <c r="N1043">
        <v>5.56</v>
      </c>
      <c r="O1043">
        <v>4.9000000000000004</v>
      </c>
      <c r="P1043">
        <v>54</v>
      </c>
      <c r="Q1043">
        <v>55</v>
      </c>
      <c r="R1043">
        <v>313</v>
      </c>
      <c r="S1043">
        <v>0.69649999999999901</v>
      </c>
      <c r="T1043">
        <v>0.69649999999999901</v>
      </c>
      <c r="U1043">
        <v>72</v>
      </c>
      <c r="V1043">
        <v>74.5</v>
      </c>
      <c r="W1043">
        <v>106</v>
      </c>
      <c r="X1043">
        <v>103.5</v>
      </c>
      <c r="Y1043">
        <v>1.556</v>
      </c>
      <c r="Z1043">
        <v>1.5529999999999899</v>
      </c>
      <c r="AA1043">
        <v>0.83115000000000006</v>
      </c>
      <c r="AB1043">
        <v>1.6738499999999901</v>
      </c>
      <c r="AC1043">
        <v>54</v>
      </c>
    </row>
    <row r="1044" spans="1:29" x14ac:dyDescent="0.25">
      <c r="A1044">
        <v>319823</v>
      </c>
      <c r="B1044">
        <v>57</v>
      </c>
      <c r="C1044">
        <v>2</v>
      </c>
      <c r="D1044" t="s">
        <v>40</v>
      </c>
      <c r="E1044" t="s">
        <v>41</v>
      </c>
      <c r="F1044">
        <v>0</v>
      </c>
      <c r="G1044" t="s">
        <v>175</v>
      </c>
      <c r="H1044" t="s">
        <v>63</v>
      </c>
      <c r="I1044" t="s">
        <v>55</v>
      </c>
      <c r="J1044" t="s">
        <v>113</v>
      </c>
      <c r="K1044" t="s">
        <v>77</v>
      </c>
      <c r="L1044" t="s">
        <v>40</v>
      </c>
      <c r="M1044" t="s">
        <v>40</v>
      </c>
      <c r="N1044">
        <v>4.25</v>
      </c>
      <c r="O1044">
        <v>6.1</v>
      </c>
      <c r="P1044" t="e">
        <v>#N/A</v>
      </c>
      <c r="Q1044">
        <v>60</v>
      </c>
      <c r="R1044">
        <v>285</v>
      </c>
      <c r="S1044" t="e">
        <v>#N/A</v>
      </c>
      <c r="T1044" t="e">
        <v>#N/A</v>
      </c>
      <c r="U1044" t="e">
        <v>#N/A</v>
      </c>
      <c r="V1044" t="e">
        <v>#N/A</v>
      </c>
      <c r="W1044" t="e">
        <v>#N/A</v>
      </c>
      <c r="X1044" t="e">
        <v>#N/A</v>
      </c>
      <c r="Y1044" t="e">
        <v>#N/A</v>
      </c>
      <c r="Z1044" t="e">
        <v>#N/A</v>
      </c>
      <c r="AA1044" t="e">
        <v>#N/A</v>
      </c>
      <c r="AB1044" t="e">
        <v>#N/A</v>
      </c>
      <c r="AC1044" t="e">
        <v>#N/A</v>
      </c>
    </row>
    <row r="1045" spans="1:29" x14ac:dyDescent="0.25">
      <c r="A1045">
        <v>418373</v>
      </c>
      <c r="B1045">
        <v>38</v>
      </c>
      <c r="C1045">
        <v>1</v>
      </c>
      <c r="D1045" t="s">
        <v>41</v>
      </c>
      <c r="E1045" t="s">
        <v>41</v>
      </c>
      <c r="F1045">
        <v>0</v>
      </c>
      <c r="G1045" t="s">
        <v>156</v>
      </c>
      <c r="H1045" t="s">
        <v>44</v>
      </c>
      <c r="I1045" t="s">
        <v>48</v>
      </c>
      <c r="J1045" t="s">
        <v>82</v>
      </c>
      <c r="K1045" t="s">
        <v>65</v>
      </c>
      <c r="L1045" t="s">
        <v>41</v>
      </c>
      <c r="M1045" t="s">
        <v>41</v>
      </c>
      <c r="N1045">
        <v>2.62</v>
      </c>
      <c r="O1045">
        <v>7.2</v>
      </c>
      <c r="P1045">
        <v>64</v>
      </c>
      <c r="Q1045">
        <v>93</v>
      </c>
      <c r="R1045">
        <v>429</v>
      </c>
      <c r="S1045">
        <v>0.52400000000000002</v>
      </c>
      <c r="T1045">
        <v>0.52400000000000002</v>
      </c>
      <c r="U1045">
        <v>39</v>
      </c>
      <c r="V1045">
        <v>42</v>
      </c>
      <c r="W1045">
        <v>75</v>
      </c>
      <c r="X1045">
        <v>48</v>
      </c>
      <c r="Y1045">
        <v>1.212</v>
      </c>
      <c r="Z1045">
        <v>1.413</v>
      </c>
      <c r="AA1045">
        <v>0.74009999999999998</v>
      </c>
      <c r="AB1045">
        <v>0.79790000000000005</v>
      </c>
      <c r="AC1045">
        <v>64</v>
      </c>
    </row>
    <row r="1046" spans="1:29" x14ac:dyDescent="0.25">
      <c r="A1046">
        <v>418331</v>
      </c>
      <c r="B1046">
        <v>31</v>
      </c>
      <c r="C1046">
        <v>1</v>
      </c>
      <c r="D1046" t="s">
        <v>41</v>
      </c>
      <c r="E1046" t="s">
        <v>41</v>
      </c>
      <c r="F1046">
        <v>0</v>
      </c>
      <c r="G1046" t="s">
        <v>53</v>
      </c>
      <c r="H1046" t="s">
        <v>65</v>
      </c>
      <c r="I1046" t="s">
        <v>51</v>
      </c>
      <c r="J1046" t="s">
        <v>61</v>
      </c>
      <c r="K1046" t="s">
        <v>60</v>
      </c>
      <c r="L1046" t="s">
        <v>41</v>
      </c>
      <c r="M1046" t="s">
        <v>40</v>
      </c>
      <c r="N1046">
        <v>2.44</v>
      </c>
      <c r="O1046">
        <v>5.0999999999999996</v>
      </c>
      <c r="P1046">
        <v>0</v>
      </c>
      <c r="Q1046">
        <v>81</v>
      </c>
      <c r="R1046">
        <v>309</v>
      </c>
      <c r="S1046">
        <v>0.66549999999999998</v>
      </c>
      <c r="T1046">
        <v>0.66549999999999998</v>
      </c>
      <c r="U1046">
        <v>50</v>
      </c>
      <c r="V1046">
        <v>50.5</v>
      </c>
      <c r="W1046">
        <v>75.5</v>
      </c>
      <c r="X1046">
        <v>73</v>
      </c>
      <c r="Y1046">
        <v>1.52649999999999</v>
      </c>
      <c r="Z1046">
        <v>1.6524999999999901</v>
      </c>
      <c r="AA1046">
        <v>0.73839999999999995</v>
      </c>
      <c r="AB1046">
        <v>1.3331499999999901</v>
      </c>
      <c r="AC1046">
        <v>0</v>
      </c>
    </row>
    <row r="1047" spans="1:29" x14ac:dyDescent="0.25">
      <c r="A1047">
        <v>10072</v>
      </c>
      <c r="B1047">
        <v>61</v>
      </c>
      <c r="C1047">
        <v>2</v>
      </c>
      <c r="D1047" t="s">
        <v>40</v>
      </c>
      <c r="E1047" t="s">
        <v>40</v>
      </c>
      <c r="F1047">
        <v>0</v>
      </c>
      <c r="G1047" t="s">
        <v>133</v>
      </c>
      <c r="H1047" t="s">
        <v>72</v>
      </c>
      <c r="I1047" t="e">
        <v>#N/A</v>
      </c>
      <c r="J1047" t="s">
        <v>71</v>
      </c>
      <c r="K1047" t="s">
        <v>101</v>
      </c>
      <c r="L1047" t="s">
        <v>40</v>
      </c>
      <c r="M1047" t="s">
        <v>40</v>
      </c>
      <c r="N1047">
        <v>5.08</v>
      </c>
      <c r="O1047">
        <v>8.9</v>
      </c>
      <c r="P1047">
        <v>0</v>
      </c>
      <c r="Q1047">
        <v>46</v>
      </c>
      <c r="R1047">
        <v>318</v>
      </c>
      <c r="S1047">
        <v>0.75249999999999995</v>
      </c>
      <c r="T1047">
        <v>0.75249999999999995</v>
      </c>
      <c r="U1047">
        <v>71</v>
      </c>
      <c r="V1047">
        <v>63.5</v>
      </c>
      <c r="W1047">
        <v>94</v>
      </c>
      <c r="X1047">
        <v>104.5</v>
      </c>
      <c r="Y1047">
        <v>1.57299999999999</v>
      </c>
      <c r="Z1047">
        <v>1.62349999999999</v>
      </c>
      <c r="AA1047">
        <v>1.0336000000000001</v>
      </c>
      <c r="AB1047">
        <v>1.4981499999999901</v>
      </c>
      <c r="AC1047">
        <v>0</v>
      </c>
    </row>
    <row r="1048" spans="1:29" x14ac:dyDescent="0.25">
      <c r="A1048">
        <v>418456</v>
      </c>
      <c r="B1048">
        <v>44</v>
      </c>
      <c r="C1048">
        <v>1</v>
      </c>
      <c r="D1048" t="s">
        <v>40</v>
      </c>
      <c r="E1048" t="s">
        <v>41</v>
      </c>
      <c r="F1048">
        <v>0</v>
      </c>
      <c r="G1048" t="s">
        <v>110</v>
      </c>
      <c r="H1048" t="s">
        <v>117</v>
      </c>
      <c r="I1048" t="s">
        <v>55</v>
      </c>
      <c r="J1048" t="s">
        <v>123</v>
      </c>
      <c r="K1048" t="s">
        <v>102</v>
      </c>
      <c r="L1048" t="s">
        <v>41</v>
      </c>
      <c r="M1048" t="s">
        <v>40</v>
      </c>
      <c r="N1048">
        <v>3.27</v>
      </c>
      <c r="O1048">
        <v>5.4</v>
      </c>
      <c r="P1048">
        <v>10</v>
      </c>
      <c r="Q1048">
        <v>81</v>
      </c>
      <c r="R1048">
        <v>439</v>
      </c>
      <c r="S1048">
        <v>0.58550000000000002</v>
      </c>
      <c r="T1048">
        <v>0.58550000000000002</v>
      </c>
      <c r="U1048">
        <v>30</v>
      </c>
      <c r="V1048">
        <v>0</v>
      </c>
      <c r="W1048">
        <v>52</v>
      </c>
      <c r="X1048">
        <v>51.5</v>
      </c>
      <c r="Y1048">
        <v>1.335</v>
      </c>
      <c r="Z1048">
        <v>1.40899999999999</v>
      </c>
      <c r="AA1048">
        <v>0.57250000000000001</v>
      </c>
      <c r="AB1048">
        <v>0.92544999999999999</v>
      </c>
      <c r="AC1048">
        <v>10</v>
      </c>
    </row>
    <row r="1049" spans="1:29" x14ac:dyDescent="0.25">
      <c r="A1049">
        <v>191565</v>
      </c>
      <c r="B1049">
        <v>73</v>
      </c>
      <c r="C1049">
        <v>2</v>
      </c>
      <c r="D1049" t="s">
        <v>40</v>
      </c>
      <c r="E1049" t="s">
        <v>41</v>
      </c>
      <c r="F1049">
        <v>0</v>
      </c>
      <c r="G1049" t="s">
        <v>61</v>
      </c>
      <c r="H1049" t="s">
        <v>72</v>
      </c>
      <c r="I1049" t="s">
        <v>70</v>
      </c>
      <c r="J1049" t="s">
        <v>198</v>
      </c>
      <c r="K1049" t="s">
        <v>70</v>
      </c>
      <c r="L1049" t="s">
        <v>41</v>
      </c>
      <c r="M1049" t="s">
        <v>41</v>
      </c>
      <c r="N1049">
        <v>3.56</v>
      </c>
      <c r="O1049">
        <v>5.7</v>
      </c>
      <c r="P1049">
        <v>10</v>
      </c>
      <c r="Q1049">
        <v>45</v>
      </c>
      <c r="R1049">
        <v>302</v>
      </c>
      <c r="S1049">
        <v>0.64700000000000002</v>
      </c>
      <c r="T1049">
        <v>0.64700000000000002</v>
      </c>
      <c r="U1049">
        <v>51</v>
      </c>
      <c r="V1049">
        <v>49.5</v>
      </c>
      <c r="W1049">
        <v>65</v>
      </c>
      <c r="X1049">
        <v>69</v>
      </c>
      <c r="Y1049">
        <v>1.238</v>
      </c>
      <c r="Z1049">
        <v>1.1604999999999901</v>
      </c>
      <c r="AA1049">
        <v>0.51749999999999996</v>
      </c>
      <c r="AB1049">
        <v>0.71394999999999997</v>
      </c>
      <c r="AC1049">
        <v>10</v>
      </c>
    </row>
    <row r="1050" spans="1:29" x14ac:dyDescent="0.25">
      <c r="A1050">
        <v>105558</v>
      </c>
      <c r="B1050">
        <v>66</v>
      </c>
      <c r="C1050">
        <v>1</v>
      </c>
      <c r="D1050" t="s">
        <v>41</v>
      </c>
      <c r="E1050" t="s">
        <v>41</v>
      </c>
      <c r="F1050">
        <v>0</v>
      </c>
      <c r="G1050" t="s">
        <v>88</v>
      </c>
      <c r="H1050" t="s">
        <v>43</v>
      </c>
      <c r="I1050" t="s">
        <v>74</v>
      </c>
      <c r="J1050" t="s">
        <v>90</v>
      </c>
      <c r="K1050" t="s">
        <v>70</v>
      </c>
      <c r="L1050" t="s">
        <v>41</v>
      </c>
      <c r="M1050" t="s">
        <v>41</v>
      </c>
      <c r="N1050">
        <v>6.69</v>
      </c>
      <c r="O1050">
        <v>9.6</v>
      </c>
      <c r="P1050">
        <v>36</v>
      </c>
      <c r="Q1050">
        <v>101</v>
      </c>
      <c r="R1050">
        <v>464</v>
      </c>
      <c r="S1050">
        <v>0.77749999999999897</v>
      </c>
      <c r="T1050">
        <v>0.77749999999999897</v>
      </c>
      <c r="U1050">
        <v>72</v>
      </c>
      <c r="V1050">
        <v>69.5</v>
      </c>
      <c r="W1050">
        <v>92.5</v>
      </c>
      <c r="X1050">
        <v>103.5</v>
      </c>
      <c r="Y1050">
        <v>1.452</v>
      </c>
      <c r="Z1050">
        <v>1.55849999999999</v>
      </c>
      <c r="AA1050">
        <v>1.0044</v>
      </c>
      <c r="AB1050">
        <v>0.89165000000000005</v>
      </c>
      <c r="AC1050">
        <v>36</v>
      </c>
    </row>
    <row r="1051" spans="1:29" x14ac:dyDescent="0.25">
      <c r="A1051">
        <v>182317</v>
      </c>
      <c r="B1051">
        <v>70</v>
      </c>
      <c r="C1051">
        <v>2</v>
      </c>
      <c r="D1051" t="s">
        <v>40</v>
      </c>
      <c r="E1051" t="s">
        <v>41</v>
      </c>
      <c r="F1051">
        <v>0</v>
      </c>
      <c r="G1051" t="s">
        <v>53</v>
      </c>
      <c r="H1051" t="s">
        <v>72</v>
      </c>
      <c r="I1051" t="s">
        <v>55</v>
      </c>
      <c r="J1051" t="s">
        <v>103</v>
      </c>
      <c r="K1051" t="s">
        <v>117</v>
      </c>
      <c r="L1051" t="s">
        <v>40</v>
      </c>
      <c r="M1051" t="s">
        <v>41</v>
      </c>
      <c r="N1051">
        <v>5.71</v>
      </c>
      <c r="O1051">
        <v>11.1</v>
      </c>
      <c r="P1051">
        <v>8</v>
      </c>
      <c r="Q1051">
        <v>62</v>
      </c>
      <c r="R1051">
        <v>313</v>
      </c>
      <c r="S1051">
        <v>0.69899999999999995</v>
      </c>
      <c r="T1051">
        <v>0.69899999999999995</v>
      </c>
      <c r="U1051">
        <v>62.5</v>
      </c>
      <c r="V1051">
        <v>55</v>
      </c>
      <c r="W1051">
        <v>89.5</v>
      </c>
      <c r="X1051">
        <v>90.5</v>
      </c>
      <c r="Y1051">
        <v>1.4849999999999901</v>
      </c>
      <c r="Z1051">
        <v>1.5745</v>
      </c>
      <c r="AA1051">
        <v>0.82529999999999903</v>
      </c>
      <c r="AB1051">
        <v>1.1921499999999901</v>
      </c>
      <c r="AC1051">
        <v>8</v>
      </c>
    </row>
    <row r="1052" spans="1:29" x14ac:dyDescent="0.25">
      <c r="A1052">
        <v>396224</v>
      </c>
      <c r="B1052">
        <v>64</v>
      </c>
      <c r="C1052">
        <v>1</v>
      </c>
      <c r="D1052" t="s">
        <v>40</v>
      </c>
      <c r="E1052" t="s">
        <v>41</v>
      </c>
      <c r="F1052">
        <v>0</v>
      </c>
      <c r="G1052" t="s">
        <v>57</v>
      </c>
      <c r="H1052" t="s">
        <v>101</v>
      </c>
      <c r="I1052" t="s">
        <v>85</v>
      </c>
      <c r="J1052" t="s">
        <v>93</v>
      </c>
      <c r="K1052" t="s">
        <v>121</v>
      </c>
      <c r="L1052" t="s">
        <v>41</v>
      </c>
      <c r="M1052" t="s">
        <v>41</v>
      </c>
      <c r="N1052">
        <v>4.83</v>
      </c>
      <c r="O1052">
        <v>11.9</v>
      </c>
      <c r="P1052">
        <v>14</v>
      </c>
      <c r="Q1052">
        <v>55</v>
      </c>
      <c r="R1052">
        <v>227</v>
      </c>
      <c r="S1052">
        <v>0.79649999999999899</v>
      </c>
      <c r="T1052">
        <v>0.79649999999999899</v>
      </c>
      <c r="U1052">
        <v>62.5</v>
      </c>
      <c r="V1052">
        <v>48</v>
      </c>
      <c r="W1052">
        <v>78.5</v>
      </c>
      <c r="X1052">
        <v>76</v>
      </c>
      <c r="Y1052">
        <v>1.2835000000000001</v>
      </c>
      <c r="Z1052">
        <v>1.3129999999999999</v>
      </c>
      <c r="AA1052">
        <v>0.748</v>
      </c>
      <c r="AB1052">
        <v>1.0085999999999999</v>
      </c>
      <c r="AC1052">
        <v>14</v>
      </c>
    </row>
    <row r="1053" spans="1:29" x14ac:dyDescent="0.25">
      <c r="A1053">
        <v>418366</v>
      </c>
      <c r="B1053">
        <v>56</v>
      </c>
      <c r="C1053">
        <v>2</v>
      </c>
      <c r="D1053" t="s">
        <v>40</v>
      </c>
      <c r="E1053" t="s">
        <v>40</v>
      </c>
      <c r="F1053">
        <v>0</v>
      </c>
      <c r="G1053" t="s">
        <v>47</v>
      </c>
      <c r="H1053" t="s">
        <v>80</v>
      </c>
      <c r="I1053" t="s">
        <v>65</v>
      </c>
      <c r="J1053" t="s">
        <v>103</v>
      </c>
      <c r="K1053" t="s">
        <v>80</v>
      </c>
      <c r="L1053" t="s">
        <v>41</v>
      </c>
      <c r="M1053" t="s">
        <v>41</v>
      </c>
      <c r="N1053">
        <v>6.52</v>
      </c>
      <c r="O1053">
        <v>4.9000000000000004</v>
      </c>
      <c r="P1053">
        <v>0</v>
      </c>
      <c r="Q1053">
        <v>45</v>
      </c>
      <c r="R1053">
        <v>257</v>
      </c>
      <c r="S1053">
        <v>0.63999999999999901</v>
      </c>
      <c r="T1053">
        <v>0.63999999999999901</v>
      </c>
      <c r="U1053">
        <v>69.5</v>
      </c>
      <c r="V1053">
        <v>91</v>
      </c>
      <c r="W1053">
        <v>109.5</v>
      </c>
      <c r="X1053">
        <v>94</v>
      </c>
      <c r="Y1053">
        <v>1.55249999999999</v>
      </c>
      <c r="Z1053">
        <v>1.5939999999999901</v>
      </c>
      <c r="AA1053">
        <v>0.77580000000000005</v>
      </c>
      <c r="AB1053">
        <v>1.2555000000000001</v>
      </c>
      <c r="AC1053">
        <v>0</v>
      </c>
    </row>
    <row r="1054" spans="1:29" x14ac:dyDescent="0.25">
      <c r="A1054">
        <v>407314</v>
      </c>
      <c r="B1054">
        <v>50</v>
      </c>
      <c r="C1054">
        <v>2</v>
      </c>
      <c r="D1054" t="s">
        <v>40</v>
      </c>
      <c r="E1054" t="s">
        <v>40</v>
      </c>
      <c r="F1054">
        <v>0</v>
      </c>
      <c r="G1054" t="s">
        <v>47</v>
      </c>
      <c r="H1054" t="s">
        <v>49</v>
      </c>
      <c r="I1054" t="s">
        <v>72</v>
      </c>
      <c r="J1054" t="s">
        <v>123</v>
      </c>
      <c r="K1054" t="s">
        <v>65</v>
      </c>
      <c r="L1054" t="s">
        <v>40</v>
      </c>
      <c r="M1054" t="s">
        <v>40</v>
      </c>
      <c r="N1054">
        <v>3.15</v>
      </c>
      <c r="O1054">
        <v>4.7</v>
      </c>
      <c r="P1054">
        <v>0</v>
      </c>
      <c r="Q1054">
        <v>47</v>
      </c>
      <c r="R1054">
        <v>252</v>
      </c>
      <c r="S1054">
        <v>0.64149999999999896</v>
      </c>
      <c r="T1054">
        <v>0.64149999999999896</v>
      </c>
      <c r="U1054">
        <v>70.5</v>
      </c>
      <c r="V1054">
        <v>65.5</v>
      </c>
      <c r="W1054">
        <v>113.5</v>
      </c>
      <c r="X1054">
        <v>99.5</v>
      </c>
      <c r="Y1054">
        <v>1.619</v>
      </c>
      <c r="Z1054">
        <v>1.6384999999999901</v>
      </c>
      <c r="AA1054">
        <v>0.85565000000000002</v>
      </c>
      <c r="AB1054">
        <v>1.1884999999999999</v>
      </c>
      <c r="AC1054">
        <v>0</v>
      </c>
    </row>
    <row r="1055" spans="1:29" x14ac:dyDescent="0.25">
      <c r="A1055">
        <v>418259</v>
      </c>
      <c r="B1055">
        <v>57</v>
      </c>
      <c r="C1055">
        <v>1</v>
      </c>
      <c r="D1055" t="s">
        <v>41</v>
      </c>
      <c r="E1055" t="s">
        <v>41</v>
      </c>
      <c r="F1055">
        <v>0</v>
      </c>
      <c r="G1055" t="s">
        <v>42</v>
      </c>
      <c r="H1055" t="s">
        <v>43</v>
      </c>
      <c r="I1055" t="s">
        <v>117</v>
      </c>
      <c r="J1055" t="s">
        <v>93</v>
      </c>
      <c r="K1055" t="s">
        <v>105</v>
      </c>
      <c r="L1055" t="s">
        <v>41</v>
      </c>
      <c r="M1055" t="s">
        <v>40</v>
      </c>
      <c r="N1055">
        <v>3.08</v>
      </c>
      <c r="O1055">
        <v>5.7</v>
      </c>
      <c r="P1055">
        <v>0</v>
      </c>
      <c r="Q1055">
        <v>71</v>
      </c>
      <c r="R1055">
        <v>479</v>
      </c>
      <c r="S1055">
        <v>0.54349999999999998</v>
      </c>
      <c r="T1055">
        <v>0.54349999999999998</v>
      </c>
      <c r="U1055">
        <v>49.5</v>
      </c>
      <c r="V1055">
        <v>54</v>
      </c>
      <c r="W1055">
        <v>94</v>
      </c>
      <c r="X1055">
        <v>102.5</v>
      </c>
      <c r="Y1055">
        <v>1.6125</v>
      </c>
      <c r="Z1055">
        <v>1.5985</v>
      </c>
      <c r="AA1055">
        <v>0.87514999999999998</v>
      </c>
      <c r="AB1055">
        <v>1.155</v>
      </c>
      <c r="AC1055">
        <v>0</v>
      </c>
    </row>
    <row r="1056" spans="1:29" x14ac:dyDescent="0.25">
      <c r="A1056">
        <v>340036</v>
      </c>
      <c r="B1056">
        <v>59</v>
      </c>
      <c r="C1056">
        <v>2</v>
      </c>
      <c r="D1056" t="s">
        <v>40</v>
      </c>
      <c r="E1056" t="s">
        <v>40</v>
      </c>
      <c r="F1056">
        <v>0</v>
      </c>
      <c r="G1056" t="s">
        <v>107</v>
      </c>
      <c r="H1056" t="s">
        <v>114</v>
      </c>
      <c r="I1056" t="s">
        <v>72</v>
      </c>
      <c r="J1056" t="s">
        <v>132</v>
      </c>
      <c r="K1056" t="s">
        <v>114</v>
      </c>
      <c r="L1056" t="s">
        <v>40</v>
      </c>
      <c r="M1056" t="s">
        <v>40</v>
      </c>
      <c r="N1056">
        <v>3.96</v>
      </c>
      <c r="O1056">
        <v>5.2</v>
      </c>
      <c r="P1056">
        <v>10</v>
      </c>
      <c r="Q1056">
        <v>57</v>
      </c>
      <c r="R1056">
        <v>486</v>
      </c>
      <c r="S1056">
        <v>0.73550000000000004</v>
      </c>
      <c r="T1056">
        <v>0.73550000000000004</v>
      </c>
      <c r="U1056">
        <v>61</v>
      </c>
      <c r="V1056">
        <v>63.5</v>
      </c>
      <c r="W1056">
        <v>83.5</v>
      </c>
      <c r="X1056">
        <v>98</v>
      </c>
      <c r="Y1056">
        <v>1.42949999999999</v>
      </c>
      <c r="Z1056">
        <v>1.4075</v>
      </c>
      <c r="AA1056">
        <v>0.88465000000000005</v>
      </c>
      <c r="AB1056">
        <v>1.3613499999999901</v>
      </c>
      <c r="AC1056">
        <v>10</v>
      </c>
    </row>
    <row r="1057" spans="1:29" x14ac:dyDescent="0.25">
      <c r="A1057">
        <v>418324</v>
      </c>
      <c r="B1057">
        <v>74</v>
      </c>
      <c r="C1057">
        <v>2</v>
      </c>
      <c r="D1057" t="s">
        <v>40</v>
      </c>
      <c r="E1057" t="s">
        <v>40</v>
      </c>
      <c r="F1057">
        <v>0</v>
      </c>
      <c r="G1057" t="s">
        <v>61</v>
      </c>
      <c r="H1057" t="s">
        <v>48</v>
      </c>
      <c r="I1057" t="s">
        <v>83</v>
      </c>
      <c r="J1057" t="s">
        <v>79</v>
      </c>
      <c r="K1057" t="s">
        <v>83</v>
      </c>
      <c r="L1057" t="s">
        <v>41</v>
      </c>
      <c r="M1057" t="s">
        <v>41</v>
      </c>
      <c r="N1057">
        <v>4.78</v>
      </c>
      <c r="O1057">
        <v>7.4</v>
      </c>
      <c r="P1057">
        <v>22</v>
      </c>
      <c r="Q1057">
        <v>50</v>
      </c>
      <c r="R1057">
        <v>269</v>
      </c>
      <c r="S1057">
        <v>0.85899999999999899</v>
      </c>
      <c r="T1057">
        <v>0.85899999999999899</v>
      </c>
      <c r="U1057">
        <v>72</v>
      </c>
      <c r="V1057">
        <v>66.5</v>
      </c>
      <c r="W1057">
        <v>84</v>
      </c>
      <c r="X1057">
        <v>99</v>
      </c>
      <c r="Y1057">
        <v>1.53799999999999</v>
      </c>
      <c r="Z1057">
        <v>1.56</v>
      </c>
      <c r="AA1057">
        <v>0.66449999999999998</v>
      </c>
      <c r="AB1057">
        <v>1.1547000000000001</v>
      </c>
      <c r="AC1057">
        <v>22</v>
      </c>
    </row>
    <row r="1058" spans="1:29" x14ac:dyDescent="0.25">
      <c r="A1058">
        <v>318983</v>
      </c>
      <c r="B1058">
        <v>70</v>
      </c>
      <c r="C1058">
        <v>2</v>
      </c>
      <c r="D1058" t="s">
        <v>40</v>
      </c>
      <c r="E1058" t="s">
        <v>41</v>
      </c>
      <c r="F1058">
        <v>0</v>
      </c>
      <c r="G1058" t="s">
        <v>159</v>
      </c>
      <c r="H1058" t="s">
        <v>121</v>
      </c>
      <c r="I1058" t="s">
        <v>51</v>
      </c>
      <c r="J1058" t="s">
        <v>103</v>
      </c>
      <c r="K1058" t="s">
        <v>74</v>
      </c>
      <c r="L1058" t="s">
        <v>40</v>
      </c>
      <c r="M1058" t="s">
        <v>40</v>
      </c>
      <c r="N1058">
        <v>5.26</v>
      </c>
      <c r="O1058">
        <v>5.5</v>
      </c>
      <c r="P1058">
        <v>10</v>
      </c>
      <c r="Q1058">
        <v>56</v>
      </c>
      <c r="R1058">
        <v>310</v>
      </c>
      <c r="S1058">
        <v>0.67349999999999999</v>
      </c>
      <c r="T1058">
        <v>0.67349999999999999</v>
      </c>
      <c r="U1058">
        <v>62.5</v>
      </c>
      <c r="V1058">
        <v>66.5</v>
      </c>
      <c r="W1058">
        <v>93.5</v>
      </c>
      <c r="X1058">
        <v>99</v>
      </c>
      <c r="Y1058">
        <v>1.49</v>
      </c>
      <c r="Z1058">
        <v>1.5294999999999901</v>
      </c>
      <c r="AA1058">
        <v>0.76970000000000005</v>
      </c>
      <c r="AB1058">
        <v>1.3674999999999999</v>
      </c>
      <c r="AC1058">
        <v>10</v>
      </c>
    </row>
    <row r="1059" spans="1:29" x14ac:dyDescent="0.25">
      <c r="A1059">
        <v>148102</v>
      </c>
      <c r="B1059">
        <v>48</v>
      </c>
      <c r="C1059">
        <v>2</v>
      </c>
      <c r="D1059" t="s">
        <v>40</v>
      </c>
      <c r="E1059" t="s">
        <v>41</v>
      </c>
      <c r="F1059">
        <v>0</v>
      </c>
      <c r="G1059" t="s">
        <v>47</v>
      </c>
      <c r="H1059" t="s">
        <v>67</v>
      </c>
      <c r="I1059" t="s">
        <v>43</v>
      </c>
      <c r="J1059" t="s">
        <v>152</v>
      </c>
      <c r="K1059" t="s">
        <v>43</v>
      </c>
      <c r="L1059" t="s">
        <v>40</v>
      </c>
      <c r="M1059" t="s">
        <v>41</v>
      </c>
      <c r="N1059">
        <v>3.26</v>
      </c>
      <c r="O1059">
        <v>8.1999999999999993</v>
      </c>
      <c r="P1059">
        <v>0</v>
      </c>
      <c r="Q1059">
        <v>53</v>
      </c>
      <c r="R1059">
        <v>220</v>
      </c>
      <c r="S1059">
        <v>0.78600000000000003</v>
      </c>
      <c r="T1059">
        <v>0.78600000000000003</v>
      </c>
      <c r="U1059">
        <v>73.5</v>
      </c>
      <c r="V1059">
        <v>73.5</v>
      </c>
      <c r="W1059">
        <v>95.5</v>
      </c>
      <c r="X1059">
        <v>103</v>
      </c>
      <c r="Y1059">
        <v>1.5774999999999999</v>
      </c>
      <c r="Z1059">
        <v>1.6134999999999999</v>
      </c>
      <c r="AA1059">
        <v>0.86860000000000004</v>
      </c>
      <c r="AB1059">
        <v>1.1764999999999901</v>
      </c>
      <c r="AC1059">
        <v>0</v>
      </c>
    </row>
    <row r="1060" spans="1:29" x14ac:dyDescent="0.25">
      <c r="A1060">
        <v>357291</v>
      </c>
      <c r="B1060">
        <v>67</v>
      </c>
      <c r="C1060">
        <v>1</v>
      </c>
      <c r="D1060" t="s">
        <v>41</v>
      </c>
      <c r="E1060" t="s">
        <v>40</v>
      </c>
      <c r="F1060">
        <v>0</v>
      </c>
      <c r="G1060" t="s">
        <v>100</v>
      </c>
      <c r="H1060" t="s">
        <v>51</v>
      </c>
      <c r="I1060" t="s">
        <v>51</v>
      </c>
      <c r="J1060" t="s">
        <v>64</v>
      </c>
      <c r="K1060" t="s">
        <v>92</v>
      </c>
      <c r="L1060" t="s">
        <v>41</v>
      </c>
      <c r="M1060" t="s">
        <v>40</v>
      </c>
      <c r="N1060">
        <v>3.59</v>
      </c>
      <c r="O1060">
        <v>4</v>
      </c>
      <c r="P1060">
        <v>0</v>
      </c>
      <c r="Q1060">
        <v>64</v>
      </c>
      <c r="R1060">
        <v>358</v>
      </c>
      <c r="S1060">
        <v>0.63449999999999995</v>
      </c>
      <c r="T1060">
        <v>0.63449999999999995</v>
      </c>
      <c r="U1060">
        <v>74</v>
      </c>
      <c r="V1060">
        <v>59</v>
      </c>
      <c r="W1060">
        <v>117.5</v>
      </c>
      <c r="X1060">
        <v>117.5</v>
      </c>
      <c r="Y1060">
        <v>1.5634999999999999</v>
      </c>
      <c r="Z1060">
        <v>1.573</v>
      </c>
      <c r="AA1060">
        <v>0.84824999999999995</v>
      </c>
      <c r="AB1060">
        <v>1.4914000000000001</v>
      </c>
      <c r="AC1060">
        <v>0</v>
      </c>
    </row>
    <row r="1061" spans="1:29" x14ac:dyDescent="0.25">
      <c r="A1061">
        <v>417303</v>
      </c>
      <c r="B1061">
        <v>54</v>
      </c>
      <c r="C1061">
        <v>2</v>
      </c>
      <c r="D1061" t="s">
        <v>40</v>
      </c>
      <c r="E1061" t="s">
        <v>40</v>
      </c>
      <c r="F1061">
        <v>0</v>
      </c>
      <c r="G1061" t="s">
        <v>87</v>
      </c>
      <c r="H1061" t="s">
        <v>74</v>
      </c>
      <c r="I1061" t="s">
        <v>72</v>
      </c>
      <c r="J1061" t="s">
        <v>136</v>
      </c>
      <c r="K1061" t="s">
        <v>121</v>
      </c>
      <c r="L1061" t="s">
        <v>40</v>
      </c>
      <c r="M1061" t="s">
        <v>41</v>
      </c>
      <c r="N1061">
        <v>3.9</v>
      </c>
      <c r="O1061">
        <v>6.4</v>
      </c>
      <c r="P1061">
        <v>0</v>
      </c>
      <c r="Q1061">
        <v>44</v>
      </c>
      <c r="R1061">
        <v>113</v>
      </c>
      <c r="S1061">
        <v>0.69399999999999895</v>
      </c>
      <c r="T1061">
        <v>0.69399999999999895</v>
      </c>
      <c r="U1061">
        <v>55</v>
      </c>
      <c r="V1061">
        <v>55.5</v>
      </c>
      <c r="W1061">
        <v>79.5</v>
      </c>
      <c r="X1061">
        <v>84.5</v>
      </c>
      <c r="Y1061">
        <v>1.4275</v>
      </c>
      <c r="Z1061">
        <v>1.4844999999999899</v>
      </c>
      <c r="AA1061">
        <v>0.72214999999999996</v>
      </c>
      <c r="AB1061">
        <v>1.0685</v>
      </c>
      <c r="AC1061">
        <v>0</v>
      </c>
    </row>
    <row r="1062" spans="1:29" x14ac:dyDescent="0.25">
      <c r="A1062">
        <v>264637</v>
      </c>
      <c r="B1062">
        <v>69</v>
      </c>
      <c r="C1062">
        <v>2</v>
      </c>
      <c r="D1062" t="s">
        <v>40</v>
      </c>
      <c r="E1062" t="s">
        <v>40</v>
      </c>
      <c r="F1062">
        <v>0</v>
      </c>
      <c r="G1062" t="s">
        <v>131</v>
      </c>
      <c r="H1062" t="s">
        <v>92</v>
      </c>
      <c r="I1062" t="s">
        <v>89</v>
      </c>
      <c r="J1062" t="s">
        <v>133</v>
      </c>
      <c r="K1062" t="s">
        <v>83</v>
      </c>
      <c r="L1062" t="s">
        <v>41</v>
      </c>
      <c r="M1062" t="s">
        <v>41</v>
      </c>
      <c r="N1062">
        <v>3.72</v>
      </c>
      <c r="O1062">
        <v>8.4</v>
      </c>
      <c r="P1062">
        <v>0</v>
      </c>
      <c r="Q1062">
        <v>79</v>
      </c>
      <c r="R1062">
        <v>368</v>
      </c>
      <c r="S1062">
        <v>0.52899999999999903</v>
      </c>
      <c r="T1062">
        <v>0.52899999999999903</v>
      </c>
      <c r="U1062">
        <v>56</v>
      </c>
      <c r="V1062">
        <v>63.5</v>
      </c>
      <c r="W1062">
        <v>107</v>
      </c>
      <c r="X1062">
        <v>91.5</v>
      </c>
      <c r="Y1062">
        <v>1.496</v>
      </c>
      <c r="Z1062">
        <v>1.5720000000000001</v>
      </c>
      <c r="AA1062">
        <v>0.89505000000000001</v>
      </c>
      <c r="AB1062">
        <v>1.3831500000000001</v>
      </c>
      <c r="AC1062">
        <v>0</v>
      </c>
    </row>
    <row r="1063" spans="1:29" x14ac:dyDescent="0.25">
      <c r="A1063">
        <v>344850</v>
      </c>
      <c r="B1063">
        <v>41</v>
      </c>
      <c r="C1063">
        <v>1</v>
      </c>
      <c r="D1063" t="s">
        <v>41</v>
      </c>
      <c r="E1063" t="s">
        <v>40</v>
      </c>
      <c r="F1063">
        <v>0</v>
      </c>
      <c r="G1063" t="s">
        <v>126</v>
      </c>
      <c r="H1063" t="s">
        <v>72</v>
      </c>
      <c r="I1063" t="s">
        <v>83</v>
      </c>
      <c r="J1063" t="s">
        <v>94</v>
      </c>
      <c r="K1063" t="s">
        <v>76</v>
      </c>
      <c r="L1063" t="s">
        <v>40</v>
      </c>
      <c r="M1063" t="s">
        <v>40</v>
      </c>
      <c r="N1063">
        <v>5.91</v>
      </c>
      <c r="O1063">
        <v>5</v>
      </c>
      <c r="P1063">
        <v>0</v>
      </c>
      <c r="Q1063">
        <v>102</v>
      </c>
      <c r="R1063">
        <v>506</v>
      </c>
      <c r="S1063">
        <v>0.808499999999999</v>
      </c>
      <c r="T1063">
        <v>0.808499999999999</v>
      </c>
      <c r="U1063">
        <v>78.5</v>
      </c>
      <c r="V1063">
        <v>71.5</v>
      </c>
      <c r="W1063">
        <v>97.5</v>
      </c>
      <c r="X1063">
        <v>115</v>
      </c>
      <c r="Y1063">
        <v>1.6975</v>
      </c>
      <c r="Z1063">
        <v>1.7064999999999999</v>
      </c>
      <c r="AA1063">
        <v>1.6631</v>
      </c>
      <c r="AB1063">
        <v>1.4939</v>
      </c>
      <c r="AC1063">
        <v>0</v>
      </c>
    </row>
    <row r="1064" spans="1:29" x14ac:dyDescent="0.25">
      <c r="A1064">
        <v>418461</v>
      </c>
      <c r="B1064">
        <v>58</v>
      </c>
      <c r="C1064">
        <v>1</v>
      </c>
      <c r="D1064" t="s">
        <v>41</v>
      </c>
      <c r="E1064" t="s">
        <v>40</v>
      </c>
      <c r="F1064">
        <v>0</v>
      </c>
      <c r="G1064" t="s">
        <v>110</v>
      </c>
      <c r="H1064" t="s">
        <v>60</v>
      </c>
      <c r="I1064" t="s">
        <v>108</v>
      </c>
      <c r="J1064" t="s">
        <v>75</v>
      </c>
      <c r="K1064" t="s">
        <v>130</v>
      </c>
      <c r="L1064" t="s">
        <v>41</v>
      </c>
      <c r="M1064" t="s">
        <v>41</v>
      </c>
      <c r="N1064">
        <v>4.09</v>
      </c>
      <c r="O1064">
        <v>6.2</v>
      </c>
      <c r="P1064">
        <v>8</v>
      </c>
      <c r="Q1064">
        <v>103</v>
      </c>
      <c r="R1064">
        <v>401</v>
      </c>
      <c r="S1064">
        <v>0.83699999999999997</v>
      </c>
      <c r="T1064">
        <v>0.83699999999999997</v>
      </c>
      <c r="U1064">
        <v>79</v>
      </c>
      <c r="V1064">
        <v>62.5</v>
      </c>
      <c r="W1064">
        <v>96.5</v>
      </c>
      <c r="X1064">
        <v>118</v>
      </c>
      <c r="Y1064">
        <v>1.3594999999999999</v>
      </c>
      <c r="Z1064">
        <v>1.4964999999999999</v>
      </c>
      <c r="AA1064">
        <v>0.62470000000000003</v>
      </c>
      <c r="AB1064">
        <v>1.0899999999999901</v>
      </c>
      <c r="AC1064">
        <v>8</v>
      </c>
    </row>
    <row r="1065" spans="1:29" x14ac:dyDescent="0.25">
      <c r="A1065">
        <v>418420</v>
      </c>
      <c r="B1065">
        <v>29</v>
      </c>
      <c r="C1065">
        <v>1</v>
      </c>
      <c r="D1065" t="s">
        <v>41</v>
      </c>
      <c r="E1065" t="s">
        <v>40</v>
      </c>
      <c r="F1065">
        <v>0</v>
      </c>
      <c r="G1065" t="e">
        <v>#N/A</v>
      </c>
      <c r="H1065" t="e">
        <v>#N/A</v>
      </c>
      <c r="I1065" t="e">
        <v>#N/A</v>
      </c>
      <c r="J1065" t="e">
        <v>#N/A</v>
      </c>
      <c r="K1065" t="e">
        <v>#N/A</v>
      </c>
      <c r="L1065" t="s">
        <v>41</v>
      </c>
      <c r="M1065" t="s">
        <v>41</v>
      </c>
      <c r="N1065">
        <v>3.79</v>
      </c>
      <c r="O1065">
        <v>5.0999999999999996</v>
      </c>
      <c r="P1065">
        <v>80</v>
      </c>
      <c r="Q1065">
        <v>69</v>
      </c>
      <c r="R1065">
        <v>429</v>
      </c>
      <c r="S1065">
        <v>0.70399999999999896</v>
      </c>
      <c r="T1065">
        <v>0.70399999999999896</v>
      </c>
      <c r="U1065">
        <v>68.5</v>
      </c>
      <c r="V1065">
        <v>65.5</v>
      </c>
      <c r="W1065">
        <v>97.5</v>
      </c>
      <c r="X1065">
        <v>117.5</v>
      </c>
      <c r="Y1065">
        <v>1.7004999999999899</v>
      </c>
      <c r="Z1065">
        <v>1.7075</v>
      </c>
      <c r="AA1065">
        <v>1.0819000000000001</v>
      </c>
      <c r="AB1065">
        <v>1.1057999999999999</v>
      </c>
      <c r="AC1065">
        <v>80</v>
      </c>
    </row>
    <row r="1066" spans="1:29" x14ac:dyDescent="0.25">
      <c r="A1066">
        <v>248809</v>
      </c>
      <c r="B1066">
        <v>81</v>
      </c>
      <c r="C1066">
        <v>2</v>
      </c>
      <c r="D1066" t="s">
        <v>40</v>
      </c>
      <c r="E1066" t="s">
        <v>40</v>
      </c>
      <c r="F1066">
        <v>0</v>
      </c>
      <c r="G1066" t="s">
        <v>47</v>
      </c>
      <c r="H1066" t="s">
        <v>140</v>
      </c>
      <c r="I1066" t="s">
        <v>165</v>
      </c>
      <c r="J1066" t="s">
        <v>50</v>
      </c>
      <c r="K1066" t="s">
        <v>89</v>
      </c>
      <c r="L1066" t="s">
        <v>40</v>
      </c>
      <c r="M1066" t="s">
        <v>41</v>
      </c>
      <c r="N1066">
        <v>6.87</v>
      </c>
      <c r="O1066">
        <v>4.5</v>
      </c>
      <c r="P1066">
        <v>100</v>
      </c>
      <c r="Q1066">
        <v>104</v>
      </c>
      <c r="R1066">
        <v>337</v>
      </c>
      <c r="S1066">
        <v>0</v>
      </c>
      <c r="T1066">
        <v>0</v>
      </c>
      <c r="U1066">
        <v>0</v>
      </c>
      <c r="V1066">
        <v>39</v>
      </c>
      <c r="W1066">
        <v>56</v>
      </c>
      <c r="X1066">
        <v>61</v>
      </c>
      <c r="Y1066">
        <v>0.99099999999999999</v>
      </c>
      <c r="Z1066">
        <v>1.234</v>
      </c>
      <c r="AA1066">
        <v>0.64159999999999995</v>
      </c>
      <c r="AB1066">
        <v>0.80299999999999905</v>
      </c>
      <c r="AC1066">
        <v>100</v>
      </c>
    </row>
    <row r="1067" spans="1:29" x14ac:dyDescent="0.25">
      <c r="A1067">
        <v>418441</v>
      </c>
      <c r="B1067">
        <v>54</v>
      </c>
      <c r="C1067">
        <v>2</v>
      </c>
      <c r="D1067" t="s">
        <v>40</v>
      </c>
      <c r="E1067" t="s">
        <v>40</v>
      </c>
      <c r="F1067">
        <v>0</v>
      </c>
      <c r="G1067" t="s">
        <v>137</v>
      </c>
      <c r="H1067" t="s">
        <v>114</v>
      </c>
      <c r="I1067" t="s">
        <v>51</v>
      </c>
      <c r="J1067" t="s">
        <v>125</v>
      </c>
      <c r="K1067" t="s">
        <v>121</v>
      </c>
      <c r="L1067" t="s">
        <v>40</v>
      </c>
      <c r="M1067" t="s">
        <v>41</v>
      </c>
      <c r="N1067">
        <v>5.94</v>
      </c>
      <c r="O1067">
        <v>5.3</v>
      </c>
      <c r="P1067">
        <v>0</v>
      </c>
      <c r="Q1067">
        <v>59</v>
      </c>
      <c r="R1067">
        <v>393</v>
      </c>
      <c r="S1067">
        <v>0.62649999999999995</v>
      </c>
      <c r="T1067">
        <v>0.62649999999999995</v>
      </c>
      <c r="U1067">
        <v>57</v>
      </c>
      <c r="V1067">
        <v>61</v>
      </c>
      <c r="W1067">
        <v>92.5</v>
      </c>
      <c r="X1067">
        <v>83</v>
      </c>
      <c r="Y1067">
        <v>1.657</v>
      </c>
      <c r="Z1067">
        <v>1.6675</v>
      </c>
      <c r="AA1067">
        <v>1.5016</v>
      </c>
      <c r="AB1067">
        <v>1.1163000000000001</v>
      </c>
      <c r="AC1067">
        <v>0</v>
      </c>
    </row>
    <row r="1068" spans="1:29" x14ac:dyDescent="0.25">
      <c r="A1068">
        <v>248809</v>
      </c>
      <c r="B1068">
        <v>81</v>
      </c>
      <c r="C1068">
        <v>2</v>
      </c>
      <c r="D1068" t="s">
        <v>40</v>
      </c>
      <c r="E1068" t="s">
        <v>40</v>
      </c>
      <c r="F1068">
        <v>0</v>
      </c>
      <c r="G1068" t="s">
        <v>47</v>
      </c>
      <c r="H1068" t="s">
        <v>140</v>
      </c>
      <c r="I1068" t="s">
        <v>165</v>
      </c>
      <c r="J1068" t="s">
        <v>50</v>
      </c>
      <c r="K1068" t="s">
        <v>89</v>
      </c>
      <c r="L1068" t="s">
        <v>40</v>
      </c>
      <c r="M1068" t="s">
        <v>41</v>
      </c>
      <c r="N1068">
        <v>6.87</v>
      </c>
      <c r="O1068">
        <v>4.5</v>
      </c>
      <c r="P1068">
        <v>100</v>
      </c>
      <c r="Q1068">
        <v>104</v>
      </c>
      <c r="R1068">
        <v>337</v>
      </c>
      <c r="S1068">
        <v>0</v>
      </c>
      <c r="T1068">
        <v>0</v>
      </c>
      <c r="U1068">
        <v>0</v>
      </c>
      <c r="V1068">
        <v>39</v>
      </c>
      <c r="W1068">
        <v>56</v>
      </c>
      <c r="X1068">
        <v>61</v>
      </c>
      <c r="Y1068">
        <v>0.99099999999999999</v>
      </c>
      <c r="Z1068">
        <v>1.234</v>
      </c>
      <c r="AA1068">
        <v>0.64159999999999995</v>
      </c>
      <c r="AB1068">
        <v>0.80299999999999905</v>
      </c>
      <c r="AC1068">
        <v>100</v>
      </c>
    </row>
    <row r="1069" spans="1:29" x14ac:dyDescent="0.25">
      <c r="A1069">
        <v>397497</v>
      </c>
      <c r="B1069">
        <v>67</v>
      </c>
      <c r="C1069">
        <v>2</v>
      </c>
      <c r="D1069" t="s">
        <v>40</v>
      </c>
      <c r="E1069" t="s">
        <v>41</v>
      </c>
      <c r="F1069">
        <v>0</v>
      </c>
      <c r="G1069" t="s">
        <v>87</v>
      </c>
      <c r="H1069" t="s">
        <v>74</v>
      </c>
      <c r="I1069" t="s">
        <v>55</v>
      </c>
      <c r="J1069" t="s">
        <v>94</v>
      </c>
      <c r="K1069" t="s">
        <v>89</v>
      </c>
      <c r="L1069" t="s">
        <v>40</v>
      </c>
      <c r="M1069" t="s">
        <v>41</v>
      </c>
      <c r="N1069">
        <v>3.88</v>
      </c>
      <c r="O1069">
        <v>4.7</v>
      </c>
      <c r="P1069">
        <v>48</v>
      </c>
      <c r="Q1069">
        <v>55</v>
      </c>
      <c r="R1069">
        <v>381</v>
      </c>
      <c r="S1069">
        <v>0.74449999999999905</v>
      </c>
      <c r="T1069">
        <v>0.74449999999999905</v>
      </c>
      <c r="U1069">
        <v>59.5</v>
      </c>
      <c r="V1069">
        <v>63</v>
      </c>
      <c r="W1069">
        <v>81</v>
      </c>
      <c r="X1069">
        <v>89.5</v>
      </c>
      <c r="Y1069">
        <v>1.4469999999999901</v>
      </c>
      <c r="Z1069">
        <v>1.47949999999999</v>
      </c>
      <c r="AA1069">
        <v>0.66695000000000004</v>
      </c>
      <c r="AB1069">
        <v>1.2885</v>
      </c>
      <c r="AC1069">
        <v>48</v>
      </c>
    </row>
    <row r="1070" spans="1:29" x14ac:dyDescent="0.25">
      <c r="A1070">
        <v>149829</v>
      </c>
      <c r="B1070">
        <v>53</v>
      </c>
      <c r="C1070">
        <v>1</v>
      </c>
      <c r="D1070" t="s">
        <v>41</v>
      </c>
      <c r="E1070" t="s">
        <v>40</v>
      </c>
      <c r="F1070">
        <v>0</v>
      </c>
      <c r="G1070" t="s">
        <v>199</v>
      </c>
      <c r="H1070" t="s">
        <v>125</v>
      </c>
      <c r="I1070" t="s">
        <v>117</v>
      </c>
      <c r="J1070" t="s">
        <v>148</v>
      </c>
      <c r="K1070" t="s">
        <v>89</v>
      </c>
      <c r="L1070" t="s">
        <v>41</v>
      </c>
      <c r="M1070" t="s">
        <v>41</v>
      </c>
      <c r="N1070">
        <v>3.59</v>
      </c>
      <c r="O1070">
        <v>10.1</v>
      </c>
      <c r="P1070">
        <v>10</v>
      </c>
      <c r="Q1070">
        <v>83</v>
      </c>
      <c r="R1070">
        <v>396</v>
      </c>
      <c r="S1070">
        <v>0</v>
      </c>
      <c r="T1070">
        <v>0</v>
      </c>
      <c r="U1070">
        <v>0</v>
      </c>
      <c r="V1070">
        <v>48</v>
      </c>
      <c r="W1070">
        <v>79.5</v>
      </c>
      <c r="X1070">
        <v>79</v>
      </c>
      <c r="Y1070">
        <v>1.1839999999999999</v>
      </c>
      <c r="Z1070">
        <v>1.2825</v>
      </c>
      <c r="AA1070">
        <v>0.45394999999999902</v>
      </c>
      <c r="AB1070">
        <v>0.91605000000000003</v>
      </c>
      <c r="AC1070">
        <v>10</v>
      </c>
    </row>
    <row r="1071" spans="1:29" x14ac:dyDescent="0.25">
      <c r="A1071">
        <v>159962</v>
      </c>
      <c r="B1071">
        <v>82</v>
      </c>
      <c r="C1071">
        <v>1</v>
      </c>
      <c r="D1071" t="s">
        <v>41</v>
      </c>
      <c r="E1071" t="s">
        <v>41</v>
      </c>
      <c r="F1071">
        <v>0</v>
      </c>
      <c r="G1071" t="s">
        <v>47</v>
      </c>
      <c r="H1071" t="s">
        <v>85</v>
      </c>
      <c r="I1071" t="s">
        <v>83</v>
      </c>
      <c r="J1071" t="s">
        <v>93</v>
      </c>
      <c r="K1071" t="s">
        <v>49</v>
      </c>
      <c r="L1071" t="s">
        <v>41</v>
      </c>
      <c r="M1071" t="s">
        <v>40</v>
      </c>
      <c r="N1071">
        <v>3.7</v>
      </c>
      <c r="O1071">
        <v>5.5</v>
      </c>
      <c r="P1071">
        <v>42</v>
      </c>
      <c r="Q1071">
        <v>118</v>
      </c>
      <c r="R1071">
        <v>457</v>
      </c>
      <c r="S1071">
        <v>0.72499999999999998</v>
      </c>
      <c r="T1071">
        <v>0.72499999999999998</v>
      </c>
      <c r="U1071">
        <v>63</v>
      </c>
      <c r="V1071">
        <v>43.5</v>
      </c>
      <c r="W1071">
        <v>86</v>
      </c>
      <c r="X1071">
        <v>81</v>
      </c>
      <c r="Y1071">
        <v>1.4950000000000001</v>
      </c>
      <c r="Z1071">
        <v>1.5519999999999901</v>
      </c>
      <c r="AA1071">
        <v>0.96345000000000003</v>
      </c>
      <c r="AB1071">
        <v>1.3719999999999899</v>
      </c>
      <c r="AC1071">
        <v>42</v>
      </c>
    </row>
    <row r="1072" spans="1:29" x14ac:dyDescent="0.25">
      <c r="A1072">
        <v>386146</v>
      </c>
      <c r="B1072">
        <v>77</v>
      </c>
      <c r="C1072">
        <v>2</v>
      </c>
      <c r="D1072" t="s">
        <v>40</v>
      </c>
      <c r="E1072" t="s">
        <v>41</v>
      </c>
      <c r="F1072">
        <v>0</v>
      </c>
      <c r="G1072" t="s">
        <v>159</v>
      </c>
      <c r="H1072" t="s">
        <v>74</v>
      </c>
      <c r="I1072" t="s">
        <v>51</v>
      </c>
      <c r="J1072" t="s">
        <v>171</v>
      </c>
      <c r="K1072" t="s">
        <v>55</v>
      </c>
      <c r="L1072" t="s">
        <v>41</v>
      </c>
      <c r="M1072" t="s">
        <v>40</v>
      </c>
      <c r="N1072">
        <v>5.68</v>
      </c>
      <c r="O1072">
        <v>8.4</v>
      </c>
      <c r="P1072">
        <v>10</v>
      </c>
      <c r="Q1072">
        <v>72</v>
      </c>
      <c r="R1072">
        <v>430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10</v>
      </c>
    </row>
    <row r="1073" spans="1:29" x14ac:dyDescent="0.25">
      <c r="A1073">
        <v>381301</v>
      </c>
      <c r="B1073">
        <v>56</v>
      </c>
      <c r="C1073">
        <v>1</v>
      </c>
      <c r="D1073" t="s">
        <v>41</v>
      </c>
      <c r="E1073" t="s">
        <v>41</v>
      </c>
      <c r="F1073">
        <v>0</v>
      </c>
      <c r="G1073" t="s">
        <v>124</v>
      </c>
      <c r="H1073" t="s">
        <v>92</v>
      </c>
      <c r="I1073" t="s">
        <v>55</v>
      </c>
      <c r="J1073" t="s">
        <v>59</v>
      </c>
      <c r="K1073" t="s">
        <v>92</v>
      </c>
      <c r="L1073" t="s">
        <v>41</v>
      </c>
      <c r="M1073" t="s">
        <v>40</v>
      </c>
      <c r="N1073">
        <v>2.99</v>
      </c>
      <c r="O1073">
        <v>7.7</v>
      </c>
      <c r="P1073">
        <v>4</v>
      </c>
      <c r="Q1073">
        <v>55</v>
      </c>
      <c r="R1073">
        <v>374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4</v>
      </c>
    </row>
    <row r="1074" spans="1:29" x14ac:dyDescent="0.25">
      <c r="A1074">
        <v>363299</v>
      </c>
      <c r="B1074">
        <v>50</v>
      </c>
      <c r="C1074">
        <v>1</v>
      </c>
      <c r="D1074" t="s">
        <v>41</v>
      </c>
      <c r="E1074" t="s">
        <v>40</v>
      </c>
      <c r="F1074">
        <v>0</v>
      </c>
      <c r="G1074" t="s">
        <v>73</v>
      </c>
      <c r="H1074" t="s">
        <v>60</v>
      </c>
      <c r="I1074" t="s">
        <v>55</v>
      </c>
      <c r="J1074" t="s">
        <v>125</v>
      </c>
      <c r="K1074" t="s">
        <v>67</v>
      </c>
      <c r="L1074" t="s">
        <v>41</v>
      </c>
      <c r="M1074" t="s">
        <v>40</v>
      </c>
      <c r="N1074">
        <v>2.73</v>
      </c>
      <c r="O1074">
        <v>5</v>
      </c>
      <c r="P1074">
        <v>26</v>
      </c>
      <c r="Q1074">
        <v>64</v>
      </c>
      <c r="R1074">
        <v>409</v>
      </c>
      <c r="S1074">
        <v>0.80649999999999999</v>
      </c>
      <c r="T1074">
        <v>0.80649999999999999</v>
      </c>
      <c r="U1074">
        <v>78</v>
      </c>
      <c r="V1074">
        <v>82</v>
      </c>
      <c r="W1074">
        <v>97</v>
      </c>
      <c r="X1074">
        <v>103</v>
      </c>
      <c r="Y1074">
        <v>1.5429999999999999</v>
      </c>
      <c r="Z1074">
        <v>1.5880000000000001</v>
      </c>
      <c r="AA1074">
        <v>0.86860000000000004</v>
      </c>
      <c r="AB1074">
        <v>1.3795999999999999</v>
      </c>
      <c r="AC1074">
        <v>26</v>
      </c>
    </row>
    <row r="1075" spans="1:29" x14ac:dyDescent="0.25">
      <c r="A1075">
        <v>418096</v>
      </c>
      <c r="B1075">
        <v>63</v>
      </c>
      <c r="C1075">
        <v>2</v>
      </c>
      <c r="D1075" t="s">
        <v>40</v>
      </c>
      <c r="E1075" t="s">
        <v>40</v>
      </c>
      <c r="F1075">
        <v>0</v>
      </c>
      <c r="G1075" t="s">
        <v>107</v>
      </c>
      <c r="H1075" t="s">
        <v>72</v>
      </c>
      <c r="I1075" t="s">
        <v>55</v>
      </c>
      <c r="J1075" t="s">
        <v>103</v>
      </c>
      <c r="K1075" t="s">
        <v>72</v>
      </c>
      <c r="L1075" t="s">
        <v>41</v>
      </c>
      <c r="M1075" t="s">
        <v>40</v>
      </c>
      <c r="N1075">
        <v>3.79</v>
      </c>
      <c r="O1075">
        <v>5.7</v>
      </c>
      <c r="P1075">
        <v>0</v>
      </c>
      <c r="Q1075">
        <v>77</v>
      </c>
      <c r="R1075">
        <v>250</v>
      </c>
      <c r="S1075">
        <v>0.71199999999999897</v>
      </c>
      <c r="T1075">
        <v>0.71199999999999897</v>
      </c>
      <c r="U1075">
        <v>71</v>
      </c>
      <c r="V1075">
        <v>57</v>
      </c>
      <c r="W1075">
        <v>100</v>
      </c>
      <c r="X1075">
        <v>121.5</v>
      </c>
      <c r="Y1075">
        <v>1.3359999999999901</v>
      </c>
      <c r="Z1075">
        <v>1.4769999999999901</v>
      </c>
      <c r="AA1075">
        <v>1.0636000000000001</v>
      </c>
      <c r="AB1075">
        <v>1.3952</v>
      </c>
      <c r="AC1075">
        <v>0</v>
      </c>
    </row>
    <row r="1076" spans="1:29" x14ac:dyDescent="0.25">
      <c r="A1076">
        <v>381301</v>
      </c>
      <c r="B1076">
        <v>56</v>
      </c>
      <c r="C1076">
        <v>1</v>
      </c>
      <c r="D1076" t="s">
        <v>41</v>
      </c>
      <c r="E1076" t="s">
        <v>41</v>
      </c>
      <c r="F1076">
        <v>0</v>
      </c>
      <c r="G1076" t="s">
        <v>124</v>
      </c>
      <c r="H1076" t="s">
        <v>92</v>
      </c>
      <c r="I1076" t="s">
        <v>55</v>
      </c>
      <c r="J1076" t="s">
        <v>59</v>
      </c>
      <c r="K1076" t="s">
        <v>92</v>
      </c>
      <c r="L1076" t="s">
        <v>41</v>
      </c>
      <c r="M1076" t="s">
        <v>40</v>
      </c>
      <c r="N1076">
        <v>2.99</v>
      </c>
      <c r="O1076">
        <v>7.7</v>
      </c>
      <c r="P1076">
        <v>4</v>
      </c>
      <c r="Q1076">
        <v>55</v>
      </c>
      <c r="R1076">
        <v>374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4</v>
      </c>
    </row>
    <row r="1077" spans="1:29" x14ac:dyDescent="0.25">
      <c r="A1077">
        <v>104207</v>
      </c>
      <c r="B1077">
        <v>52</v>
      </c>
      <c r="C1077">
        <v>2</v>
      </c>
      <c r="D1077" t="s">
        <v>40</v>
      </c>
      <c r="E1077" t="s">
        <v>41</v>
      </c>
      <c r="F1077">
        <v>0</v>
      </c>
      <c r="G1077" t="s">
        <v>57</v>
      </c>
      <c r="H1077" t="s">
        <v>101</v>
      </c>
      <c r="I1077" t="s">
        <v>74</v>
      </c>
      <c r="J1077" t="s">
        <v>160</v>
      </c>
      <c r="K1077" t="s">
        <v>108</v>
      </c>
      <c r="L1077" t="s">
        <v>41</v>
      </c>
      <c r="M1077" t="s">
        <v>41</v>
      </c>
      <c r="N1077">
        <v>5.13</v>
      </c>
      <c r="O1077">
        <v>7.2</v>
      </c>
      <c r="P1077">
        <v>6</v>
      </c>
      <c r="Q1077">
        <v>65</v>
      </c>
      <c r="R1077">
        <v>252</v>
      </c>
      <c r="S1077">
        <v>0.879</v>
      </c>
      <c r="T1077">
        <v>0.879</v>
      </c>
      <c r="U1077">
        <v>76.5</v>
      </c>
      <c r="V1077">
        <v>76</v>
      </c>
      <c r="W1077">
        <v>87</v>
      </c>
      <c r="X1077">
        <v>109.5</v>
      </c>
      <c r="Y1077">
        <v>1.5734999999999899</v>
      </c>
      <c r="Z1077">
        <v>1.5940000000000001</v>
      </c>
      <c r="AA1077">
        <v>0.73839999999999995</v>
      </c>
      <c r="AB1077">
        <v>1.18235</v>
      </c>
      <c r="AC1077">
        <v>6</v>
      </c>
    </row>
    <row r="1078" spans="1:29" x14ac:dyDescent="0.25">
      <c r="A1078">
        <v>147457</v>
      </c>
      <c r="B1078">
        <v>56</v>
      </c>
      <c r="C1078">
        <v>2</v>
      </c>
      <c r="D1078" t="s">
        <v>40</v>
      </c>
      <c r="E1078" t="s">
        <v>41</v>
      </c>
      <c r="F1078">
        <v>0</v>
      </c>
      <c r="G1078" t="s">
        <v>87</v>
      </c>
      <c r="H1078" t="s">
        <v>74</v>
      </c>
      <c r="I1078" t="s">
        <v>51</v>
      </c>
      <c r="J1078" t="s">
        <v>125</v>
      </c>
      <c r="K1078" t="s">
        <v>43</v>
      </c>
      <c r="L1078" t="s">
        <v>41</v>
      </c>
      <c r="M1078" t="s">
        <v>41</v>
      </c>
      <c r="N1078">
        <v>6.35</v>
      </c>
      <c r="O1078">
        <v>5.3</v>
      </c>
      <c r="P1078">
        <v>0</v>
      </c>
      <c r="Q1078">
        <v>46</v>
      </c>
      <c r="R1078">
        <v>238</v>
      </c>
      <c r="S1078">
        <v>0.66449999999999998</v>
      </c>
      <c r="T1078">
        <v>0.66449999999999998</v>
      </c>
      <c r="U1078">
        <v>66</v>
      </c>
      <c r="V1078">
        <v>63</v>
      </c>
      <c r="W1078">
        <v>99</v>
      </c>
      <c r="X1078">
        <v>97</v>
      </c>
      <c r="Y1078">
        <v>1.5329999999999999</v>
      </c>
      <c r="Z1078">
        <v>1.5885</v>
      </c>
      <c r="AA1078">
        <v>0.76939999999999997</v>
      </c>
      <c r="AB1078">
        <v>1.5863499999999999</v>
      </c>
      <c r="AC1078">
        <v>0</v>
      </c>
    </row>
    <row r="1079" spans="1:29" x14ac:dyDescent="0.25">
      <c r="A1079">
        <v>418546</v>
      </c>
      <c r="B1079">
        <v>54</v>
      </c>
      <c r="C1079">
        <v>1</v>
      </c>
      <c r="D1079" t="s">
        <v>41</v>
      </c>
      <c r="E1079" t="s">
        <v>41</v>
      </c>
      <c r="F1079">
        <v>0</v>
      </c>
      <c r="G1079" t="s">
        <v>88</v>
      </c>
      <c r="H1079" t="e">
        <v>#N/A</v>
      </c>
      <c r="I1079" t="s">
        <v>74</v>
      </c>
      <c r="J1079" t="s">
        <v>98</v>
      </c>
      <c r="K1079" t="s">
        <v>65</v>
      </c>
      <c r="L1079" t="s">
        <v>41</v>
      </c>
      <c r="M1079" t="s">
        <v>40</v>
      </c>
      <c r="N1079">
        <v>3.25</v>
      </c>
      <c r="O1079">
        <v>5.2</v>
      </c>
      <c r="P1079">
        <v>0</v>
      </c>
      <c r="Q1079">
        <v>99</v>
      </c>
      <c r="R1079">
        <v>398</v>
      </c>
      <c r="S1079">
        <v>0.46799999999999897</v>
      </c>
      <c r="T1079">
        <v>0.46799999999999897</v>
      </c>
      <c r="U1079">
        <v>55.5</v>
      </c>
      <c r="V1079">
        <v>59</v>
      </c>
      <c r="W1079">
        <v>119.5</v>
      </c>
      <c r="X1079">
        <v>111</v>
      </c>
      <c r="Y1079">
        <v>1.5449999999999999</v>
      </c>
      <c r="Z1079">
        <v>1.6724999999999901</v>
      </c>
      <c r="AA1079">
        <v>1.19015</v>
      </c>
      <c r="AB1079">
        <v>1.7058500000000001</v>
      </c>
      <c r="AC1079">
        <v>0</v>
      </c>
    </row>
    <row r="1080" spans="1:29" x14ac:dyDescent="0.25">
      <c r="A1080">
        <v>123744</v>
      </c>
      <c r="B1080">
        <v>65</v>
      </c>
      <c r="C1080">
        <v>2</v>
      </c>
      <c r="D1080" t="s">
        <v>40</v>
      </c>
      <c r="E1080" t="s">
        <v>40</v>
      </c>
      <c r="F1080">
        <v>0</v>
      </c>
      <c r="G1080" t="s">
        <v>87</v>
      </c>
      <c r="H1080" t="s">
        <v>72</v>
      </c>
      <c r="I1080" t="s">
        <v>74</v>
      </c>
      <c r="J1080" t="s">
        <v>103</v>
      </c>
      <c r="K1080" t="s">
        <v>76</v>
      </c>
      <c r="L1080" t="s">
        <v>41</v>
      </c>
      <c r="M1080" t="s">
        <v>40</v>
      </c>
      <c r="N1080">
        <v>4.5199999999999996</v>
      </c>
      <c r="O1080">
        <v>6.1</v>
      </c>
      <c r="P1080">
        <v>0</v>
      </c>
      <c r="Q1080">
        <v>58</v>
      </c>
      <c r="R1080">
        <v>308</v>
      </c>
      <c r="S1080">
        <v>0.65500000000000003</v>
      </c>
      <c r="T1080">
        <v>0.65500000000000003</v>
      </c>
      <c r="U1080">
        <v>68.5</v>
      </c>
      <c r="V1080">
        <v>70.5</v>
      </c>
      <c r="W1080">
        <v>108.5</v>
      </c>
      <c r="X1080">
        <v>108.5</v>
      </c>
      <c r="Y1080">
        <v>1.4004999999999901</v>
      </c>
      <c r="Z1080">
        <v>1.4355</v>
      </c>
      <c r="AA1080">
        <v>0.83794999999999997</v>
      </c>
      <c r="AB1080">
        <v>0.98750000000000004</v>
      </c>
      <c r="AC1080">
        <v>0</v>
      </c>
    </row>
    <row r="1081" spans="1:29" x14ac:dyDescent="0.25">
      <c r="A1081">
        <v>342300</v>
      </c>
      <c r="B1081">
        <v>72</v>
      </c>
      <c r="C1081">
        <v>2</v>
      </c>
      <c r="D1081" t="s">
        <v>40</v>
      </c>
      <c r="E1081" t="s">
        <v>40</v>
      </c>
      <c r="F1081">
        <v>0</v>
      </c>
      <c r="G1081" t="s">
        <v>87</v>
      </c>
      <c r="H1081" t="s">
        <v>121</v>
      </c>
      <c r="I1081" t="s">
        <v>114</v>
      </c>
      <c r="J1081" t="s">
        <v>125</v>
      </c>
      <c r="K1081" t="s">
        <v>95</v>
      </c>
      <c r="L1081" t="s">
        <v>41</v>
      </c>
      <c r="M1081" t="s">
        <v>40</v>
      </c>
      <c r="N1081">
        <v>3.02</v>
      </c>
      <c r="O1081">
        <v>6.1</v>
      </c>
      <c r="P1081">
        <v>0</v>
      </c>
      <c r="Q1081">
        <v>52</v>
      </c>
      <c r="R1081">
        <v>303</v>
      </c>
      <c r="S1081">
        <v>0.61799999999999999</v>
      </c>
      <c r="T1081">
        <v>0.61799999999999999</v>
      </c>
      <c r="U1081">
        <v>63</v>
      </c>
      <c r="V1081">
        <v>64</v>
      </c>
      <c r="W1081">
        <v>105</v>
      </c>
      <c r="X1081">
        <v>109</v>
      </c>
      <c r="Y1081">
        <v>1.3534999999999999</v>
      </c>
      <c r="Z1081">
        <v>1.5465</v>
      </c>
      <c r="AA1081">
        <v>0.92374999999999996</v>
      </c>
      <c r="AB1081">
        <v>1.3843000000000001</v>
      </c>
      <c r="AC1081">
        <v>0</v>
      </c>
    </row>
    <row r="1082" spans="1:29" x14ac:dyDescent="0.25">
      <c r="A1082">
        <v>395697</v>
      </c>
      <c r="B1082">
        <v>68</v>
      </c>
      <c r="C1082">
        <v>2</v>
      </c>
      <c r="D1082" t="s">
        <v>40</v>
      </c>
      <c r="E1082" t="s">
        <v>40</v>
      </c>
      <c r="F1082">
        <v>0</v>
      </c>
      <c r="G1082" t="s">
        <v>87</v>
      </c>
      <c r="H1082" t="s">
        <v>89</v>
      </c>
      <c r="I1082" t="s">
        <v>70</v>
      </c>
      <c r="J1082" t="s">
        <v>100</v>
      </c>
      <c r="K1082" t="s">
        <v>67</v>
      </c>
      <c r="L1082" t="s">
        <v>40</v>
      </c>
      <c r="M1082" t="s">
        <v>40</v>
      </c>
      <c r="N1082">
        <v>5.08</v>
      </c>
      <c r="O1082">
        <v>5.0999999999999996</v>
      </c>
      <c r="P1082">
        <v>138</v>
      </c>
      <c r="Q1082">
        <v>69</v>
      </c>
      <c r="R1082">
        <v>292</v>
      </c>
      <c r="S1082">
        <v>0.625</v>
      </c>
      <c r="T1082">
        <v>0.625</v>
      </c>
      <c r="U1082">
        <v>61.5</v>
      </c>
      <c r="V1082">
        <v>55</v>
      </c>
      <c r="W1082">
        <v>100</v>
      </c>
      <c r="X1082">
        <v>102</v>
      </c>
      <c r="Y1082">
        <v>1.4164999999999901</v>
      </c>
      <c r="Z1082">
        <v>1.5349999999999999</v>
      </c>
      <c r="AA1082">
        <v>0.85104999999999997</v>
      </c>
      <c r="AB1082">
        <v>1.21495</v>
      </c>
      <c r="AC1082">
        <v>138</v>
      </c>
    </row>
    <row r="1083" spans="1:29" x14ac:dyDescent="0.25">
      <c r="A1083">
        <v>418787</v>
      </c>
      <c r="B1083">
        <v>56</v>
      </c>
      <c r="C1083">
        <v>1</v>
      </c>
      <c r="D1083" t="s">
        <v>41</v>
      </c>
      <c r="E1083" t="s">
        <v>40</v>
      </c>
      <c r="F1083">
        <v>0</v>
      </c>
      <c r="G1083" t="s">
        <v>88</v>
      </c>
      <c r="H1083" t="s">
        <v>60</v>
      </c>
      <c r="I1083" t="s">
        <v>51</v>
      </c>
      <c r="J1083" t="s">
        <v>103</v>
      </c>
      <c r="K1083" t="s">
        <v>43</v>
      </c>
      <c r="L1083" t="s">
        <v>41</v>
      </c>
      <c r="M1083" t="s">
        <v>41</v>
      </c>
      <c r="N1083">
        <v>4.78</v>
      </c>
      <c r="O1083">
        <v>7.9</v>
      </c>
      <c r="P1083">
        <v>26</v>
      </c>
      <c r="Q1083">
        <v>78</v>
      </c>
      <c r="R1083">
        <v>310</v>
      </c>
      <c r="S1083">
        <v>0.60699999999999998</v>
      </c>
      <c r="T1083">
        <v>0.60699999999999998</v>
      </c>
      <c r="U1083">
        <v>71</v>
      </c>
      <c r="V1083">
        <v>80.5</v>
      </c>
      <c r="W1083">
        <v>117.5</v>
      </c>
      <c r="X1083">
        <v>113</v>
      </c>
      <c r="Y1083">
        <v>1.5799999999999901</v>
      </c>
      <c r="Z1083">
        <v>1.66</v>
      </c>
      <c r="AA1083">
        <v>0.9022</v>
      </c>
      <c r="AB1083">
        <v>1.5245500000000001</v>
      </c>
      <c r="AC1083">
        <v>26</v>
      </c>
    </row>
    <row r="1084" spans="1:29" x14ac:dyDescent="0.25">
      <c r="A1084">
        <v>418738</v>
      </c>
      <c r="B1084">
        <v>46</v>
      </c>
      <c r="C1084">
        <v>1</v>
      </c>
      <c r="D1084" t="s">
        <v>40</v>
      </c>
      <c r="E1084" t="s">
        <v>41</v>
      </c>
      <c r="F1084">
        <v>0</v>
      </c>
      <c r="G1084" t="s">
        <v>88</v>
      </c>
      <c r="H1084" t="s">
        <v>86</v>
      </c>
      <c r="I1084" t="s">
        <v>83</v>
      </c>
      <c r="J1084" t="s">
        <v>162</v>
      </c>
      <c r="K1084" t="s">
        <v>173</v>
      </c>
      <c r="L1084" t="s">
        <v>41</v>
      </c>
      <c r="M1084" t="s">
        <v>41</v>
      </c>
      <c r="N1084">
        <v>3.38</v>
      </c>
      <c r="O1084">
        <v>5.3</v>
      </c>
      <c r="P1084">
        <v>0</v>
      </c>
      <c r="Q1084">
        <v>69</v>
      </c>
      <c r="R1084">
        <v>585</v>
      </c>
      <c r="S1084">
        <v>0.623999999999999</v>
      </c>
      <c r="T1084">
        <v>0.623999999999999</v>
      </c>
      <c r="U1084">
        <v>57.5</v>
      </c>
      <c r="V1084">
        <v>48.5</v>
      </c>
      <c r="W1084">
        <v>92.5</v>
      </c>
      <c r="X1084">
        <v>95.5</v>
      </c>
      <c r="Y1084">
        <v>1.56499999999999</v>
      </c>
      <c r="Z1084">
        <v>1.659</v>
      </c>
      <c r="AA1084">
        <v>1.3190499999999901</v>
      </c>
      <c r="AB1084">
        <v>2.2199</v>
      </c>
      <c r="AC1084">
        <v>0</v>
      </c>
    </row>
    <row r="1085" spans="1:29" x14ac:dyDescent="0.25">
      <c r="A1085">
        <v>418828</v>
      </c>
      <c r="B1085">
        <v>60</v>
      </c>
      <c r="C1085">
        <v>1</v>
      </c>
      <c r="D1085" t="s">
        <v>41</v>
      </c>
      <c r="E1085" t="s">
        <v>40</v>
      </c>
      <c r="F1085">
        <v>0</v>
      </c>
      <c r="G1085" t="s">
        <v>126</v>
      </c>
      <c r="H1085" t="s">
        <v>89</v>
      </c>
      <c r="I1085" t="s">
        <v>55</v>
      </c>
      <c r="J1085" t="s">
        <v>135</v>
      </c>
      <c r="K1085" t="s">
        <v>74</v>
      </c>
      <c r="L1085" t="s">
        <v>41</v>
      </c>
      <c r="M1085" t="s">
        <v>40</v>
      </c>
      <c r="N1085">
        <v>3.37</v>
      </c>
      <c r="O1085">
        <v>5.7</v>
      </c>
      <c r="P1085">
        <v>10</v>
      </c>
      <c r="Q1085">
        <v>98</v>
      </c>
      <c r="R1085">
        <v>406</v>
      </c>
      <c r="S1085">
        <v>0.57850000000000001</v>
      </c>
      <c r="T1085">
        <v>0.57850000000000001</v>
      </c>
      <c r="U1085">
        <v>43.5</v>
      </c>
      <c r="V1085">
        <v>53.5</v>
      </c>
      <c r="W1085">
        <v>76</v>
      </c>
      <c r="X1085">
        <v>87.5</v>
      </c>
      <c r="Y1085">
        <v>1.585</v>
      </c>
      <c r="Z1085">
        <v>1.581</v>
      </c>
      <c r="AA1085">
        <v>1.0678999999999901</v>
      </c>
      <c r="AB1085">
        <v>1.7042999999999999</v>
      </c>
      <c r="AC1085">
        <v>10</v>
      </c>
    </row>
    <row r="1086" spans="1:29" x14ac:dyDescent="0.25">
      <c r="A1086">
        <v>305124</v>
      </c>
      <c r="B1086">
        <v>76</v>
      </c>
      <c r="C1086">
        <v>1</v>
      </c>
      <c r="D1086" t="s">
        <v>40</v>
      </c>
      <c r="E1086" t="s">
        <v>41</v>
      </c>
      <c r="F1086">
        <v>0</v>
      </c>
      <c r="G1086" t="s">
        <v>88</v>
      </c>
      <c r="H1086" t="s">
        <v>95</v>
      </c>
      <c r="I1086" t="s">
        <v>80</v>
      </c>
      <c r="J1086" t="s">
        <v>135</v>
      </c>
      <c r="K1086" t="s">
        <v>80</v>
      </c>
      <c r="L1086" t="s">
        <v>41</v>
      </c>
      <c r="M1086" t="s">
        <v>40</v>
      </c>
      <c r="N1086">
        <v>4.1900000000000004</v>
      </c>
      <c r="O1086">
        <v>5.9</v>
      </c>
      <c r="P1086">
        <v>30</v>
      </c>
      <c r="Q1086">
        <v>78</v>
      </c>
      <c r="R1086">
        <v>186</v>
      </c>
      <c r="S1086">
        <v>0.48549999999999999</v>
      </c>
      <c r="T1086">
        <v>0.48549999999999999</v>
      </c>
      <c r="U1086">
        <v>44</v>
      </c>
      <c r="V1086">
        <v>66</v>
      </c>
      <c r="W1086">
        <v>91</v>
      </c>
      <c r="X1086">
        <v>72.5</v>
      </c>
      <c r="Y1086">
        <v>1.371</v>
      </c>
      <c r="Z1086">
        <v>1.3434999999999999</v>
      </c>
      <c r="AA1086">
        <v>0.71504999999999996</v>
      </c>
      <c r="AB1086">
        <v>1.20435</v>
      </c>
      <c r="AC1086">
        <v>30</v>
      </c>
    </row>
    <row r="1087" spans="1:29" x14ac:dyDescent="0.25">
      <c r="A1087">
        <v>166122</v>
      </c>
      <c r="B1087">
        <v>54</v>
      </c>
      <c r="C1087">
        <v>1</v>
      </c>
      <c r="D1087" t="s">
        <v>41</v>
      </c>
      <c r="E1087" t="s">
        <v>40</v>
      </c>
      <c r="F1087">
        <v>0</v>
      </c>
      <c r="G1087" t="s">
        <v>88</v>
      </c>
      <c r="H1087" t="s">
        <v>43</v>
      </c>
      <c r="I1087" t="s">
        <v>51</v>
      </c>
      <c r="J1087" t="s">
        <v>106</v>
      </c>
      <c r="K1087" t="s">
        <v>51</v>
      </c>
      <c r="L1087" t="s">
        <v>40</v>
      </c>
      <c r="M1087" t="s">
        <v>41</v>
      </c>
      <c r="N1087">
        <v>3.93</v>
      </c>
      <c r="O1087">
        <v>7.2</v>
      </c>
      <c r="P1087" t="e">
        <v>#N/A</v>
      </c>
      <c r="Q1087">
        <v>98</v>
      </c>
      <c r="R1087">
        <v>488</v>
      </c>
      <c r="S1087" t="e">
        <v>#N/A</v>
      </c>
      <c r="T1087" t="e">
        <v>#N/A</v>
      </c>
      <c r="U1087" t="e">
        <v>#N/A</v>
      </c>
      <c r="V1087" t="e">
        <v>#N/A</v>
      </c>
      <c r="W1087" t="e">
        <v>#N/A</v>
      </c>
      <c r="X1087" t="e">
        <v>#N/A</v>
      </c>
      <c r="Y1087" t="e">
        <v>#N/A</v>
      </c>
      <c r="Z1087" t="e">
        <v>#N/A</v>
      </c>
      <c r="AA1087" t="e">
        <v>#N/A</v>
      </c>
      <c r="AB1087" t="e">
        <v>#N/A</v>
      </c>
      <c r="AC1087" t="e">
        <v>#N/A</v>
      </c>
    </row>
    <row r="1088" spans="1:29" x14ac:dyDescent="0.25">
      <c r="A1088">
        <v>418630</v>
      </c>
      <c r="B1088">
        <v>61</v>
      </c>
      <c r="C1088">
        <v>1</v>
      </c>
      <c r="D1088" t="s">
        <v>41</v>
      </c>
      <c r="E1088" t="s">
        <v>40</v>
      </c>
      <c r="F1088">
        <v>0</v>
      </c>
      <c r="G1088" t="e">
        <v>#N/A</v>
      </c>
      <c r="H1088" t="e">
        <v>#N/A</v>
      </c>
      <c r="I1088" t="e">
        <v>#N/A</v>
      </c>
      <c r="J1088" t="e">
        <v>#N/A</v>
      </c>
      <c r="K1088" t="e">
        <v>#N/A</v>
      </c>
      <c r="L1088" t="s">
        <v>41</v>
      </c>
      <c r="M1088" t="s">
        <v>41</v>
      </c>
      <c r="N1088">
        <v>3.67</v>
      </c>
      <c r="O1088">
        <v>4.8</v>
      </c>
      <c r="P1088">
        <v>80</v>
      </c>
      <c r="Q1088">
        <v>94</v>
      </c>
      <c r="R1088">
        <v>369</v>
      </c>
      <c r="S1088">
        <v>0.84149999999999903</v>
      </c>
      <c r="T1088">
        <v>0.84149999999999903</v>
      </c>
      <c r="U1088">
        <v>65</v>
      </c>
      <c r="V1088">
        <v>57.5</v>
      </c>
      <c r="W1088">
        <v>77</v>
      </c>
      <c r="X1088">
        <v>79</v>
      </c>
      <c r="Y1088">
        <v>1.6274999999999999</v>
      </c>
      <c r="Z1088">
        <v>1.6324999999999901</v>
      </c>
      <c r="AA1088">
        <v>0.93359999999999899</v>
      </c>
      <c r="AB1088">
        <v>1.8081499999999999</v>
      </c>
      <c r="AC1088">
        <v>80</v>
      </c>
    </row>
    <row r="1089" spans="1:29" x14ac:dyDescent="0.25">
      <c r="A1089">
        <v>418721</v>
      </c>
      <c r="B1089">
        <v>66</v>
      </c>
      <c r="C1089">
        <v>2</v>
      </c>
      <c r="D1089" t="s">
        <v>40</v>
      </c>
      <c r="E1089" t="s">
        <v>40</v>
      </c>
      <c r="F1089">
        <v>0</v>
      </c>
      <c r="G1089" t="s">
        <v>133</v>
      </c>
      <c r="H1089" t="s">
        <v>80</v>
      </c>
      <c r="I1089" t="s">
        <v>120</v>
      </c>
      <c r="J1089" t="s">
        <v>111</v>
      </c>
      <c r="K1089" t="s">
        <v>69</v>
      </c>
      <c r="L1089" t="s">
        <v>41</v>
      </c>
      <c r="M1089" t="s">
        <v>41</v>
      </c>
      <c r="N1089">
        <v>3.82</v>
      </c>
      <c r="O1089">
        <v>5.9</v>
      </c>
      <c r="P1089">
        <v>36</v>
      </c>
      <c r="Q1089">
        <v>79</v>
      </c>
      <c r="R1089">
        <v>282</v>
      </c>
      <c r="S1089">
        <v>0.78600000000000003</v>
      </c>
      <c r="T1089">
        <v>0.78600000000000003</v>
      </c>
      <c r="U1089">
        <v>78.5</v>
      </c>
      <c r="V1089">
        <v>68</v>
      </c>
      <c r="W1089">
        <v>99</v>
      </c>
      <c r="X1089">
        <v>107.5</v>
      </c>
      <c r="Y1089">
        <v>1.579</v>
      </c>
      <c r="Z1089">
        <v>1.60099999999999</v>
      </c>
      <c r="AA1089">
        <v>0.65344999999999898</v>
      </c>
      <c r="AB1089">
        <v>1.3390499999999901</v>
      </c>
      <c r="AC1089">
        <v>36</v>
      </c>
    </row>
    <row r="1090" spans="1:29" x14ac:dyDescent="0.25">
      <c r="A1090">
        <v>80871</v>
      </c>
      <c r="B1090">
        <v>79</v>
      </c>
      <c r="C1090">
        <v>1</v>
      </c>
      <c r="D1090" t="s">
        <v>41</v>
      </c>
      <c r="E1090" t="s">
        <v>41</v>
      </c>
      <c r="F1090">
        <v>0</v>
      </c>
      <c r="G1090" t="s">
        <v>87</v>
      </c>
      <c r="H1090" t="s">
        <v>166</v>
      </c>
      <c r="I1090" t="s">
        <v>43</v>
      </c>
      <c r="J1090" t="s">
        <v>71</v>
      </c>
      <c r="K1090" t="s">
        <v>101</v>
      </c>
      <c r="L1090" t="s">
        <v>41</v>
      </c>
      <c r="M1090" t="s">
        <v>40</v>
      </c>
      <c r="N1090">
        <v>2.17</v>
      </c>
      <c r="O1090">
        <v>9.4</v>
      </c>
      <c r="P1090">
        <v>166</v>
      </c>
      <c r="Q1090">
        <v>160</v>
      </c>
      <c r="R1090">
        <v>454</v>
      </c>
      <c r="S1090">
        <v>1.0165</v>
      </c>
      <c r="T1090">
        <v>1.0165</v>
      </c>
      <c r="U1090">
        <v>59</v>
      </c>
      <c r="V1090">
        <v>51</v>
      </c>
      <c r="W1090">
        <v>58</v>
      </c>
      <c r="X1090">
        <v>69.5</v>
      </c>
      <c r="Y1090">
        <v>1.343</v>
      </c>
      <c r="Z1090">
        <v>1.4024999999999901</v>
      </c>
      <c r="AA1090">
        <v>0.85109999999999997</v>
      </c>
      <c r="AB1090">
        <v>0.87980000000000003</v>
      </c>
      <c r="AC1090">
        <v>166</v>
      </c>
    </row>
    <row r="1091" spans="1:29" x14ac:dyDescent="0.25">
      <c r="A1091">
        <v>331430</v>
      </c>
      <c r="B1091">
        <v>64</v>
      </c>
      <c r="C1091">
        <v>2</v>
      </c>
      <c r="D1091" t="s">
        <v>40</v>
      </c>
      <c r="E1091" t="s">
        <v>41</v>
      </c>
      <c r="F1091">
        <v>0</v>
      </c>
      <c r="G1091" t="s">
        <v>131</v>
      </c>
      <c r="H1091" t="s">
        <v>101</v>
      </c>
      <c r="I1091" t="s">
        <v>95</v>
      </c>
      <c r="J1091" t="s">
        <v>163</v>
      </c>
      <c r="K1091" t="s">
        <v>145</v>
      </c>
      <c r="L1091" t="s">
        <v>40</v>
      </c>
      <c r="M1091" t="s">
        <v>41</v>
      </c>
      <c r="N1091">
        <v>4.25</v>
      </c>
      <c r="O1091">
        <v>6.1</v>
      </c>
      <c r="P1091">
        <v>14</v>
      </c>
      <c r="Q1091">
        <v>50</v>
      </c>
      <c r="R1091">
        <v>402</v>
      </c>
      <c r="S1091">
        <v>0.58499999999999996</v>
      </c>
      <c r="T1091">
        <v>0.58499999999999996</v>
      </c>
      <c r="U1091">
        <v>63</v>
      </c>
      <c r="V1091">
        <v>0</v>
      </c>
      <c r="W1091">
        <v>108</v>
      </c>
      <c r="X1091">
        <v>30</v>
      </c>
      <c r="Y1091">
        <v>1.454</v>
      </c>
      <c r="Z1091">
        <v>1.4990000000000001</v>
      </c>
      <c r="AA1091">
        <v>0.87509999999999999</v>
      </c>
      <c r="AB1091">
        <v>1.4412</v>
      </c>
      <c r="AC1091">
        <v>14</v>
      </c>
    </row>
    <row r="1092" spans="1:29" x14ac:dyDescent="0.25">
      <c r="A1092">
        <v>398651</v>
      </c>
      <c r="B1092" t="e">
        <v>#N/A</v>
      </c>
      <c r="C1092" t="e">
        <v>#N/A</v>
      </c>
      <c r="D1092" t="e">
        <v>#N/A</v>
      </c>
      <c r="E1092" t="e">
        <v>#N/A</v>
      </c>
      <c r="F1092">
        <v>0</v>
      </c>
      <c r="G1092" t="e">
        <v>#N/A</v>
      </c>
      <c r="H1092" t="e">
        <v>#N/A</v>
      </c>
      <c r="I1092" t="e">
        <v>#N/A</v>
      </c>
      <c r="J1092" t="e">
        <v>#N/A</v>
      </c>
      <c r="K1092" t="e">
        <v>#N/A</v>
      </c>
      <c r="L1092" t="e">
        <v>#N/A</v>
      </c>
      <c r="M1092" t="e">
        <v>#N/A</v>
      </c>
      <c r="N1092" t="e">
        <v>#N/A</v>
      </c>
      <c r="O1092" t="e">
        <v>#N/A</v>
      </c>
      <c r="P1092" t="e">
        <v>#N/A</v>
      </c>
      <c r="Q1092" t="e">
        <v>#N/A</v>
      </c>
      <c r="R1092" t="e">
        <v>#N/A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0.33500000000000002</v>
      </c>
      <c r="Z1092">
        <v>1.2989999999999999</v>
      </c>
      <c r="AA1092">
        <v>0</v>
      </c>
      <c r="AB1092">
        <v>0.61160000000000003</v>
      </c>
      <c r="AC1092">
        <v>0</v>
      </c>
    </row>
    <row r="1093" spans="1:29" x14ac:dyDescent="0.25">
      <c r="A1093">
        <v>300239</v>
      </c>
      <c r="B1093">
        <v>69</v>
      </c>
      <c r="C1093">
        <v>2</v>
      </c>
      <c r="D1093" t="s">
        <v>40</v>
      </c>
      <c r="E1093" t="s">
        <v>41</v>
      </c>
      <c r="F1093">
        <v>0</v>
      </c>
      <c r="G1093" t="s">
        <v>149</v>
      </c>
      <c r="H1093" t="s">
        <v>165</v>
      </c>
      <c r="I1093" t="s">
        <v>55</v>
      </c>
      <c r="J1093" t="s">
        <v>110</v>
      </c>
      <c r="K1093" t="s">
        <v>69</v>
      </c>
      <c r="L1093" t="s">
        <v>41</v>
      </c>
      <c r="M1093" t="s">
        <v>41</v>
      </c>
      <c r="N1093">
        <v>4.9400000000000004</v>
      </c>
      <c r="O1093">
        <v>8.3000000000000007</v>
      </c>
      <c r="P1093">
        <v>68</v>
      </c>
      <c r="Q1093">
        <v>55</v>
      </c>
      <c r="R1093">
        <v>257</v>
      </c>
      <c r="S1093">
        <v>0.55649999999999999</v>
      </c>
      <c r="T1093">
        <v>0.55649999999999999</v>
      </c>
      <c r="U1093">
        <v>55</v>
      </c>
      <c r="V1093">
        <v>64</v>
      </c>
      <c r="W1093">
        <v>99.5</v>
      </c>
      <c r="X1093">
        <v>100.5</v>
      </c>
      <c r="Y1093">
        <v>1.4644999999999999</v>
      </c>
      <c r="Z1093">
        <v>1.5794999999999999</v>
      </c>
      <c r="AA1093">
        <v>1.1768000000000001</v>
      </c>
      <c r="AB1093">
        <v>1.22495</v>
      </c>
      <c r="AC1093">
        <v>68</v>
      </c>
    </row>
    <row r="1094" spans="1:29" x14ac:dyDescent="0.25">
      <c r="A1094">
        <v>399600</v>
      </c>
      <c r="B1094">
        <v>63</v>
      </c>
      <c r="C1094">
        <v>1</v>
      </c>
      <c r="D1094" t="s">
        <v>41</v>
      </c>
      <c r="E1094" t="s">
        <v>41</v>
      </c>
      <c r="F1094">
        <v>0</v>
      </c>
      <c r="G1094" t="s">
        <v>88</v>
      </c>
      <c r="H1094" t="s">
        <v>43</v>
      </c>
      <c r="I1094" t="s">
        <v>70</v>
      </c>
      <c r="J1094" t="s">
        <v>71</v>
      </c>
      <c r="K1094" t="s">
        <v>130</v>
      </c>
      <c r="L1094" t="s">
        <v>41</v>
      </c>
      <c r="M1094" t="s">
        <v>40</v>
      </c>
      <c r="N1094">
        <v>4.24</v>
      </c>
      <c r="O1094">
        <v>6.6</v>
      </c>
      <c r="P1094">
        <v>20</v>
      </c>
      <c r="Q1094">
        <v>90</v>
      </c>
      <c r="R1094">
        <v>430</v>
      </c>
      <c r="S1094">
        <v>0.74</v>
      </c>
      <c r="T1094">
        <v>0.74</v>
      </c>
      <c r="U1094">
        <v>66</v>
      </c>
      <c r="V1094">
        <v>78</v>
      </c>
      <c r="W1094">
        <v>90</v>
      </c>
      <c r="X1094">
        <v>109</v>
      </c>
      <c r="Y1094">
        <v>1.5539999999999901</v>
      </c>
      <c r="Z1094">
        <v>1.57499999999999</v>
      </c>
      <c r="AA1094">
        <v>0.80499999999999905</v>
      </c>
      <c r="AB1094">
        <v>1.5960999999999901</v>
      </c>
      <c r="AC1094">
        <v>20</v>
      </c>
    </row>
    <row r="1095" spans="1:29" x14ac:dyDescent="0.25">
      <c r="A1095">
        <v>331799</v>
      </c>
      <c r="B1095">
        <v>52</v>
      </c>
      <c r="C1095">
        <v>1</v>
      </c>
      <c r="D1095" t="s">
        <v>41</v>
      </c>
      <c r="E1095" t="s">
        <v>41</v>
      </c>
      <c r="F1095">
        <v>0</v>
      </c>
      <c r="G1095" t="s">
        <v>87</v>
      </c>
      <c r="H1095" t="s">
        <v>43</v>
      </c>
      <c r="I1095" t="s">
        <v>85</v>
      </c>
      <c r="J1095" t="s">
        <v>93</v>
      </c>
      <c r="K1095" t="s">
        <v>76</v>
      </c>
      <c r="L1095" t="s">
        <v>41</v>
      </c>
      <c r="M1095" t="s">
        <v>41</v>
      </c>
      <c r="N1095">
        <v>5.37</v>
      </c>
      <c r="O1095">
        <v>7.1</v>
      </c>
      <c r="P1095">
        <v>0</v>
      </c>
      <c r="Q1095">
        <v>67</v>
      </c>
      <c r="R1095">
        <v>267</v>
      </c>
      <c r="S1095">
        <v>0.60550000000000004</v>
      </c>
      <c r="T1095">
        <v>0.60550000000000004</v>
      </c>
      <c r="U1095">
        <v>69.5</v>
      </c>
      <c r="V1095">
        <v>64.5</v>
      </c>
      <c r="W1095">
        <v>116</v>
      </c>
      <c r="X1095">
        <v>116.5</v>
      </c>
      <c r="Y1095">
        <v>1.5765</v>
      </c>
      <c r="Z1095">
        <v>1.6455</v>
      </c>
      <c r="AA1095">
        <v>0.90110000000000001</v>
      </c>
      <c r="AB1095">
        <v>1.4597</v>
      </c>
      <c r="AC1095">
        <v>0</v>
      </c>
    </row>
    <row r="1096" spans="1:29" x14ac:dyDescent="0.25">
      <c r="A1096">
        <v>278828</v>
      </c>
      <c r="B1096">
        <v>69</v>
      </c>
      <c r="C1096">
        <v>1</v>
      </c>
      <c r="D1096" t="s">
        <v>41</v>
      </c>
      <c r="E1096" t="s">
        <v>40</v>
      </c>
      <c r="F1096">
        <v>0</v>
      </c>
      <c r="G1096" t="e">
        <v>#N/A</v>
      </c>
      <c r="H1096" t="e">
        <v>#N/A</v>
      </c>
      <c r="I1096" t="e">
        <v>#N/A</v>
      </c>
      <c r="J1096" t="e">
        <v>#N/A</v>
      </c>
      <c r="K1096" t="e">
        <v>#N/A</v>
      </c>
      <c r="L1096" t="s">
        <v>40</v>
      </c>
      <c r="M1096" t="s">
        <v>41</v>
      </c>
      <c r="N1096">
        <v>4.6100000000000003</v>
      </c>
      <c r="O1096">
        <v>10.6</v>
      </c>
      <c r="P1096">
        <v>48</v>
      </c>
      <c r="Q1096">
        <v>95</v>
      </c>
      <c r="R1096">
        <v>373</v>
      </c>
      <c r="S1096">
        <v>0.71050000000000002</v>
      </c>
      <c r="T1096">
        <v>0.71050000000000002</v>
      </c>
      <c r="U1096">
        <v>64</v>
      </c>
      <c r="V1096">
        <v>57.5</v>
      </c>
      <c r="W1096">
        <v>90</v>
      </c>
      <c r="X1096">
        <v>98</v>
      </c>
      <c r="Y1096">
        <v>1.3274999999999999</v>
      </c>
      <c r="Z1096">
        <v>1.431</v>
      </c>
      <c r="AA1096">
        <v>0.73785000000000001</v>
      </c>
      <c r="AB1096">
        <v>1.3601999999999901</v>
      </c>
      <c r="AC1096">
        <v>48</v>
      </c>
    </row>
    <row r="1097" spans="1:29" x14ac:dyDescent="0.25">
      <c r="A1097">
        <v>418721</v>
      </c>
      <c r="B1097">
        <v>66</v>
      </c>
      <c r="C1097">
        <v>2</v>
      </c>
      <c r="D1097" t="s">
        <v>40</v>
      </c>
      <c r="E1097" t="s">
        <v>40</v>
      </c>
      <c r="F1097">
        <v>0</v>
      </c>
      <c r="G1097" t="s">
        <v>133</v>
      </c>
      <c r="H1097" t="s">
        <v>80</v>
      </c>
      <c r="I1097" t="s">
        <v>120</v>
      </c>
      <c r="J1097" t="s">
        <v>111</v>
      </c>
      <c r="K1097" t="s">
        <v>69</v>
      </c>
      <c r="L1097" t="s">
        <v>41</v>
      </c>
      <c r="M1097" t="s">
        <v>41</v>
      </c>
      <c r="N1097">
        <v>3.82</v>
      </c>
      <c r="O1097">
        <v>5.9</v>
      </c>
      <c r="P1097">
        <v>36</v>
      </c>
      <c r="Q1097">
        <v>79</v>
      </c>
      <c r="R1097">
        <v>282</v>
      </c>
      <c r="S1097">
        <v>0.78600000000000003</v>
      </c>
      <c r="T1097">
        <v>0.78600000000000003</v>
      </c>
      <c r="U1097">
        <v>78.5</v>
      </c>
      <c r="V1097">
        <v>68</v>
      </c>
      <c r="W1097">
        <v>99</v>
      </c>
      <c r="X1097">
        <v>107.5</v>
      </c>
      <c r="Y1097">
        <v>1.579</v>
      </c>
      <c r="Z1097">
        <v>1.60099999999999</v>
      </c>
      <c r="AA1097">
        <v>0.65344999999999898</v>
      </c>
      <c r="AB1097">
        <v>1.3390499999999901</v>
      </c>
      <c r="AC1097">
        <v>36</v>
      </c>
    </row>
    <row r="1098" spans="1:29" x14ac:dyDescent="0.25">
      <c r="A1098">
        <v>224229</v>
      </c>
      <c r="B1098">
        <v>58</v>
      </c>
      <c r="C1098">
        <v>2</v>
      </c>
      <c r="D1098" t="s">
        <v>40</v>
      </c>
      <c r="E1098" t="s">
        <v>41</v>
      </c>
      <c r="F1098">
        <v>0</v>
      </c>
      <c r="G1098" t="s">
        <v>57</v>
      </c>
      <c r="H1098" t="s">
        <v>43</v>
      </c>
      <c r="I1098" t="s">
        <v>43</v>
      </c>
      <c r="J1098" t="s">
        <v>125</v>
      </c>
      <c r="K1098" t="s">
        <v>72</v>
      </c>
      <c r="L1098" t="s">
        <v>41</v>
      </c>
      <c r="M1098" t="s">
        <v>40</v>
      </c>
      <c r="N1098">
        <v>4.45</v>
      </c>
      <c r="O1098">
        <v>5.5</v>
      </c>
      <c r="P1098">
        <v>6</v>
      </c>
      <c r="Q1098">
        <v>52</v>
      </c>
      <c r="R1098">
        <v>374</v>
      </c>
      <c r="S1098">
        <v>0.84149999999999903</v>
      </c>
      <c r="T1098">
        <v>0.84149999999999903</v>
      </c>
      <c r="U1098">
        <v>51</v>
      </c>
      <c r="V1098">
        <v>51.5</v>
      </c>
      <c r="W1098">
        <v>62</v>
      </c>
      <c r="X1098">
        <v>86.5</v>
      </c>
      <c r="Y1098">
        <v>1.6839999999999999</v>
      </c>
      <c r="Z1098">
        <v>1.69599999999999</v>
      </c>
      <c r="AA1098">
        <v>1.0554999999999899</v>
      </c>
      <c r="AB1098">
        <v>1.46749999999999</v>
      </c>
      <c r="AC1098">
        <v>6</v>
      </c>
    </row>
    <row r="1099" spans="1:29" x14ac:dyDescent="0.25">
      <c r="A1099">
        <v>417361</v>
      </c>
      <c r="B1099">
        <v>65</v>
      </c>
      <c r="C1099">
        <v>2</v>
      </c>
      <c r="D1099" t="s">
        <v>40</v>
      </c>
      <c r="E1099" t="s">
        <v>41</v>
      </c>
      <c r="F1099">
        <v>0</v>
      </c>
      <c r="G1099" t="s">
        <v>159</v>
      </c>
      <c r="H1099" t="s">
        <v>96</v>
      </c>
      <c r="I1099" t="s">
        <v>72</v>
      </c>
      <c r="J1099" t="s">
        <v>152</v>
      </c>
      <c r="K1099" t="s">
        <v>72</v>
      </c>
      <c r="L1099" t="s">
        <v>41</v>
      </c>
      <c r="M1099" t="s">
        <v>41</v>
      </c>
      <c r="N1099" t="e">
        <v>#N/A</v>
      </c>
      <c r="O1099">
        <v>8.6</v>
      </c>
      <c r="P1099">
        <v>100</v>
      </c>
      <c r="Q1099">
        <v>127</v>
      </c>
      <c r="R1099">
        <v>365</v>
      </c>
      <c r="S1099">
        <v>0.53200000000000003</v>
      </c>
      <c r="T1099">
        <v>0.53200000000000003</v>
      </c>
      <c r="U1099">
        <v>57</v>
      </c>
      <c r="V1099">
        <v>51</v>
      </c>
      <c r="W1099">
        <v>93.5</v>
      </c>
      <c r="X1099">
        <v>120</v>
      </c>
      <c r="Y1099">
        <v>1.2845</v>
      </c>
      <c r="Z1099">
        <v>1.4125000000000001</v>
      </c>
      <c r="AA1099">
        <v>0.67064999999999997</v>
      </c>
      <c r="AB1099">
        <v>1.5434000000000001</v>
      </c>
      <c r="AC1099">
        <v>100</v>
      </c>
    </row>
    <row r="1100" spans="1:29" x14ac:dyDescent="0.25">
      <c r="A1100">
        <v>399016</v>
      </c>
      <c r="B1100">
        <v>53</v>
      </c>
      <c r="C1100">
        <v>1</v>
      </c>
      <c r="D1100" t="s">
        <v>41</v>
      </c>
      <c r="E1100" t="s">
        <v>41</v>
      </c>
      <c r="F1100">
        <v>0</v>
      </c>
      <c r="G1100" t="s">
        <v>53</v>
      </c>
      <c r="H1100" t="s">
        <v>117</v>
      </c>
      <c r="I1100" t="s">
        <v>51</v>
      </c>
      <c r="J1100" t="s">
        <v>149</v>
      </c>
      <c r="K1100" t="s">
        <v>69</v>
      </c>
      <c r="L1100" t="s">
        <v>40</v>
      </c>
      <c r="M1100" t="s">
        <v>41</v>
      </c>
      <c r="N1100">
        <v>3.62</v>
      </c>
      <c r="O1100">
        <v>5.9</v>
      </c>
      <c r="P1100">
        <v>58</v>
      </c>
      <c r="Q1100">
        <v>72</v>
      </c>
      <c r="R1100">
        <v>381</v>
      </c>
      <c r="S1100">
        <v>0.54800000000000004</v>
      </c>
      <c r="T1100">
        <v>0.54800000000000004</v>
      </c>
      <c r="U1100">
        <v>49</v>
      </c>
      <c r="V1100">
        <v>50.5</v>
      </c>
      <c r="W1100">
        <v>90.5</v>
      </c>
      <c r="X1100">
        <v>79.5</v>
      </c>
      <c r="Y1100">
        <v>1.542</v>
      </c>
      <c r="Z1100">
        <v>1.59899999999999</v>
      </c>
      <c r="AA1100">
        <v>1.31765</v>
      </c>
      <c r="AB1100">
        <v>1.7846500000000001</v>
      </c>
      <c r="AC1100">
        <v>58</v>
      </c>
    </row>
    <row r="1101" spans="1:29" x14ac:dyDescent="0.25">
      <c r="A1101">
        <v>418822</v>
      </c>
      <c r="B1101">
        <v>66</v>
      </c>
      <c r="C1101">
        <v>2</v>
      </c>
      <c r="D1101" t="s">
        <v>40</v>
      </c>
      <c r="E1101" t="s">
        <v>41</v>
      </c>
      <c r="F1101">
        <v>0</v>
      </c>
      <c r="G1101" t="s">
        <v>98</v>
      </c>
      <c r="H1101" t="s">
        <v>165</v>
      </c>
      <c r="I1101" t="s">
        <v>55</v>
      </c>
      <c r="J1101" t="s">
        <v>132</v>
      </c>
      <c r="K1101" t="s">
        <v>76</v>
      </c>
      <c r="L1101" t="s">
        <v>41</v>
      </c>
      <c r="M1101" t="s">
        <v>41</v>
      </c>
      <c r="N1101">
        <v>3.88</v>
      </c>
      <c r="O1101">
        <v>8.4</v>
      </c>
      <c r="P1101">
        <v>18</v>
      </c>
      <c r="Q1101">
        <v>53</v>
      </c>
      <c r="R1101">
        <v>425</v>
      </c>
      <c r="S1101">
        <v>0.82099999999999895</v>
      </c>
      <c r="T1101">
        <v>0.82099999999999895</v>
      </c>
      <c r="U1101">
        <v>74</v>
      </c>
      <c r="V1101">
        <v>67.5</v>
      </c>
      <c r="W1101">
        <v>90</v>
      </c>
      <c r="X1101">
        <v>114.5</v>
      </c>
      <c r="Y1101">
        <v>1.446</v>
      </c>
      <c r="Z1101">
        <v>1.5349999999999999</v>
      </c>
      <c r="AA1101">
        <v>1.08755</v>
      </c>
      <c r="AB1101">
        <v>1.29584999999999</v>
      </c>
      <c r="AC1101">
        <v>18</v>
      </c>
    </row>
    <row r="1102" spans="1:29" x14ac:dyDescent="0.25">
      <c r="A1102">
        <v>370487</v>
      </c>
      <c r="B1102">
        <v>63</v>
      </c>
      <c r="C1102">
        <v>2</v>
      </c>
      <c r="D1102" t="s">
        <v>40</v>
      </c>
      <c r="E1102" t="s">
        <v>40</v>
      </c>
      <c r="F1102">
        <v>0</v>
      </c>
      <c r="G1102" t="s">
        <v>138</v>
      </c>
      <c r="H1102" t="s">
        <v>63</v>
      </c>
      <c r="I1102" t="s">
        <v>51</v>
      </c>
      <c r="J1102" t="s">
        <v>111</v>
      </c>
      <c r="K1102" t="s">
        <v>80</v>
      </c>
      <c r="L1102" t="s">
        <v>41</v>
      </c>
      <c r="M1102" t="s">
        <v>41</v>
      </c>
      <c r="N1102">
        <v>8.74</v>
      </c>
      <c r="O1102">
        <v>6.4</v>
      </c>
      <c r="P1102">
        <v>10</v>
      </c>
      <c r="Q1102">
        <v>84</v>
      </c>
      <c r="R1102">
        <v>319</v>
      </c>
      <c r="S1102">
        <v>0.67900000000000005</v>
      </c>
      <c r="T1102">
        <v>0.67900000000000005</v>
      </c>
      <c r="U1102">
        <v>68.5</v>
      </c>
      <c r="V1102">
        <v>69.5</v>
      </c>
      <c r="W1102">
        <v>102</v>
      </c>
      <c r="X1102">
        <v>128.5</v>
      </c>
      <c r="Y1102">
        <v>1.5754999999999899</v>
      </c>
      <c r="Z1102">
        <v>1.6160000000000001</v>
      </c>
      <c r="AA1102">
        <v>0.82139999999999902</v>
      </c>
      <c r="AB1102">
        <v>1.84415</v>
      </c>
      <c r="AC1102">
        <v>10</v>
      </c>
    </row>
    <row r="1103" spans="1:29" x14ac:dyDescent="0.25">
      <c r="A1103">
        <v>23379</v>
      </c>
      <c r="B1103">
        <v>75</v>
      </c>
      <c r="C1103">
        <v>2</v>
      </c>
      <c r="D1103" t="s">
        <v>41</v>
      </c>
      <c r="E1103" t="s">
        <v>41</v>
      </c>
      <c r="F1103">
        <v>0</v>
      </c>
      <c r="G1103" t="s">
        <v>57</v>
      </c>
      <c r="H1103" t="s">
        <v>121</v>
      </c>
      <c r="I1103" t="s">
        <v>72</v>
      </c>
      <c r="J1103" t="s">
        <v>177</v>
      </c>
      <c r="K1103" t="s">
        <v>72</v>
      </c>
      <c r="L1103" t="s">
        <v>41</v>
      </c>
      <c r="M1103" t="s">
        <v>40</v>
      </c>
      <c r="N1103">
        <v>4.2699999999999996</v>
      </c>
      <c r="O1103">
        <v>5.8</v>
      </c>
      <c r="P1103">
        <v>4</v>
      </c>
      <c r="Q1103">
        <v>68</v>
      </c>
      <c r="R1103">
        <v>393</v>
      </c>
      <c r="S1103">
        <v>0.91949999999999998</v>
      </c>
      <c r="T1103">
        <v>0.91949999999999998</v>
      </c>
      <c r="U1103">
        <v>78</v>
      </c>
      <c r="V1103">
        <v>44.5</v>
      </c>
      <c r="W1103">
        <v>84.5</v>
      </c>
      <c r="X1103">
        <v>78.5</v>
      </c>
      <c r="Y1103">
        <v>1.3740000000000001</v>
      </c>
      <c r="Z1103">
        <v>1.379</v>
      </c>
      <c r="AA1103">
        <v>0.92734999999999901</v>
      </c>
      <c r="AB1103">
        <v>1.1978499999999901</v>
      </c>
      <c r="AC1103">
        <v>4</v>
      </c>
    </row>
    <row r="1104" spans="1:29" x14ac:dyDescent="0.25">
      <c r="A1104">
        <v>418870</v>
      </c>
      <c r="B1104">
        <v>67</v>
      </c>
      <c r="C1104">
        <v>1</v>
      </c>
      <c r="D1104" t="s">
        <v>41</v>
      </c>
      <c r="E1104" t="s">
        <v>40</v>
      </c>
      <c r="F1104">
        <v>0</v>
      </c>
      <c r="G1104" t="s">
        <v>53</v>
      </c>
      <c r="H1104" t="s">
        <v>72</v>
      </c>
      <c r="I1104" t="s">
        <v>51</v>
      </c>
      <c r="J1104" t="s">
        <v>68</v>
      </c>
      <c r="K1104" t="s">
        <v>83</v>
      </c>
      <c r="L1104" t="s">
        <v>41</v>
      </c>
      <c r="M1104" t="s">
        <v>40</v>
      </c>
      <c r="N1104">
        <v>2.88</v>
      </c>
      <c r="O1104">
        <v>5.5</v>
      </c>
      <c r="P1104">
        <v>22</v>
      </c>
      <c r="Q1104">
        <v>68</v>
      </c>
      <c r="R1104">
        <v>294</v>
      </c>
      <c r="S1104">
        <v>0.71699999999999997</v>
      </c>
      <c r="T1104">
        <v>0.71699999999999997</v>
      </c>
      <c r="U1104">
        <v>57</v>
      </c>
      <c r="V1104">
        <v>46</v>
      </c>
      <c r="W1104">
        <v>78</v>
      </c>
      <c r="X1104">
        <v>82</v>
      </c>
      <c r="Y1104">
        <v>1.472</v>
      </c>
      <c r="Z1104">
        <v>1.5545</v>
      </c>
      <c r="AA1104">
        <v>0.91610000000000003</v>
      </c>
      <c r="AB1104">
        <v>1.3115000000000001</v>
      </c>
      <c r="AC1104">
        <v>22</v>
      </c>
    </row>
    <row r="1105" spans="1:29" x14ac:dyDescent="0.25">
      <c r="A1105">
        <v>370707</v>
      </c>
      <c r="B1105">
        <v>70</v>
      </c>
      <c r="C1105">
        <v>2</v>
      </c>
      <c r="D1105" t="s">
        <v>40</v>
      </c>
      <c r="E1105" t="s">
        <v>41</v>
      </c>
      <c r="F1105">
        <v>0</v>
      </c>
      <c r="G1105" t="s">
        <v>87</v>
      </c>
      <c r="H1105" t="s">
        <v>74</v>
      </c>
      <c r="I1105" t="s">
        <v>70</v>
      </c>
      <c r="J1105" t="s">
        <v>142</v>
      </c>
      <c r="K1105" t="s">
        <v>74</v>
      </c>
      <c r="L1105" t="s">
        <v>41</v>
      </c>
      <c r="M1105" t="s">
        <v>40</v>
      </c>
      <c r="N1105">
        <v>4.2300000000000004</v>
      </c>
      <c r="O1105">
        <v>6.3</v>
      </c>
      <c r="P1105">
        <v>26</v>
      </c>
      <c r="Q1105">
        <v>49</v>
      </c>
      <c r="R1105">
        <v>313</v>
      </c>
      <c r="S1105">
        <v>0.66399999999999904</v>
      </c>
      <c r="T1105">
        <v>0.66399999999999904</v>
      </c>
      <c r="U1105">
        <v>50.5</v>
      </c>
      <c r="V1105">
        <v>49</v>
      </c>
      <c r="W1105">
        <v>76.5</v>
      </c>
      <c r="X1105">
        <v>70</v>
      </c>
      <c r="Y1105">
        <v>1.4449999999999901</v>
      </c>
      <c r="Z1105">
        <v>1.54199999999999</v>
      </c>
      <c r="AA1105">
        <v>0.93839999999999901</v>
      </c>
      <c r="AB1105">
        <v>1.0953999999999999</v>
      </c>
      <c r="AC1105">
        <v>26</v>
      </c>
    </row>
    <row r="1106" spans="1:29" x14ac:dyDescent="0.25">
      <c r="A1106">
        <v>418956</v>
      </c>
      <c r="B1106">
        <v>62</v>
      </c>
      <c r="C1106">
        <v>1</v>
      </c>
      <c r="D1106" t="s">
        <v>40</v>
      </c>
      <c r="E1106" t="s">
        <v>41</v>
      </c>
      <c r="F1106">
        <v>0</v>
      </c>
      <c r="G1106" t="s">
        <v>137</v>
      </c>
      <c r="H1106" t="s">
        <v>63</v>
      </c>
      <c r="I1106" t="s">
        <v>72</v>
      </c>
      <c r="J1106" t="s">
        <v>93</v>
      </c>
      <c r="K1106" t="s">
        <v>112</v>
      </c>
      <c r="L1106" t="s">
        <v>41</v>
      </c>
      <c r="M1106" t="s">
        <v>41</v>
      </c>
      <c r="N1106">
        <v>4.88</v>
      </c>
      <c r="O1106">
        <v>5.9</v>
      </c>
      <c r="P1106">
        <v>6</v>
      </c>
      <c r="Q1106">
        <v>61</v>
      </c>
      <c r="R1106">
        <v>480</v>
      </c>
      <c r="S1106">
        <v>0.67299999999999904</v>
      </c>
      <c r="T1106">
        <v>0.67299999999999904</v>
      </c>
      <c r="U1106">
        <v>52</v>
      </c>
      <c r="V1106">
        <v>59</v>
      </c>
      <c r="W1106">
        <v>71</v>
      </c>
      <c r="X1106">
        <v>88.5</v>
      </c>
      <c r="Y1106">
        <v>1.4289999999999901</v>
      </c>
      <c r="Z1106">
        <v>1.522</v>
      </c>
      <c r="AA1106">
        <v>0.74375000000000002</v>
      </c>
      <c r="AB1106">
        <v>0.98855000000000004</v>
      </c>
      <c r="AC1106">
        <v>6</v>
      </c>
    </row>
    <row r="1107" spans="1:29" x14ac:dyDescent="0.25">
      <c r="A1107">
        <v>418877</v>
      </c>
      <c r="B1107">
        <v>60</v>
      </c>
      <c r="C1107">
        <v>1</v>
      </c>
      <c r="D1107" t="s">
        <v>40</v>
      </c>
      <c r="E1107" t="s">
        <v>41</v>
      </c>
      <c r="F1107">
        <v>0</v>
      </c>
      <c r="G1107" t="s">
        <v>42</v>
      </c>
      <c r="H1107" t="s">
        <v>84</v>
      </c>
      <c r="I1107" t="s">
        <v>51</v>
      </c>
      <c r="J1107" t="s">
        <v>125</v>
      </c>
      <c r="K1107" t="s">
        <v>43</v>
      </c>
      <c r="L1107" t="s">
        <v>41</v>
      </c>
      <c r="M1107" t="s">
        <v>41</v>
      </c>
      <c r="N1107">
        <v>4.26</v>
      </c>
      <c r="O1107">
        <v>5.7</v>
      </c>
      <c r="P1107">
        <v>10</v>
      </c>
      <c r="Q1107">
        <v>70</v>
      </c>
      <c r="R1107">
        <v>441</v>
      </c>
      <c r="S1107">
        <v>0.66500000000000004</v>
      </c>
      <c r="T1107">
        <v>0.66500000000000004</v>
      </c>
      <c r="U1107">
        <v>65</v>
      </c>
      <c r="V1107">
        <v>56</v>
      </c>
      <c r="W1107">
        <v>99.5</v>
      </c>
      <c r="X1107">
        <v>107.5</v>
      </c>
      <c r="Y1107">
        <v>1.621</v>
      </c>
      <c r="Z1107">
        <v>1.64149999999999</v>
      </c>
      <c r="AA1107">
        <v>1.3540000000000001</v>
      </c>
      <c r="AB1107">
        <v>1.36805</v>
      </c>
      <c r="AC1107">
        <v>10</v>
      </c>
    </row>
    <row r="1108" spans="1:29" x14ac:dyDescent="0.25">
      <c r="A1108">
        <v>419009</v>
      </c>
      <c r="B1108">
        <v>66</v>
      </c>
      <c r="C1108">
        <v>1</v>
      </c>
      <c r="D1108" t="s">
        <v>41</v>
      </c>
      <c r="E1108" t="s">
        <v>40</v>
      </c>
      <c r="F1108">
        <v>0</v>
      </c>
      <c r="G1108" t="s">
        <v>57</v>
      </c>
      <c r="H1108" t="e">
        <v>#N/A</v>
      </c>
      <c r="I1108" t="s">
        <v>127</v>
      </c>
      <c r="J1108" t="s">
        <v>123</v>
      </c>
      <c r="K1108" t="s">
        <v>72</v>
      </c>
      <c r="L1108" t="s">
        <v>40</v>
      </c>
      <c r="M1108" t="s">
        <v>41</v>
      </c>
      <c r="N1108">
        <v>3.73</v>
      </c>
      <c r="O1108">
        <v>5.5</v>
      </c>
      <c r="P1108">
        <v>54</v>
      </c>
      <c r="Q1108">
        <v>75</v>
      </c>
      <c r="R1108">
        <v>324</v>
      </c>
      <c r="S1108">
        <v>0.73149999999999904</v>
      </c>
      <c r="T1108">
        <v>0.73149999999999904</v>
      </c>
      <c r="U1108">
        <v>55.5</v>
      </c>
      <c r="V1108">
        <v>51</v>
      </c>
      <c r="W1108">
        <v>77</v>
      </c>
      <c r="X1108">
        <v>89.5</v>
      </c>
      <c r="Y1108">
        <v>1.456</v>
      </c>
      <c r="Z1108">
        <v>1.496</v>
      </c>
      <c r="AA1108">
        <v>1.0224</v>
      </c>
      <c r="AB1108">
        <v>1.57395</v>
      </c>
      <c r="AC1108">
        <v>54</v>
      </c>
    </row>
    <row r="1109" spans="1:29" x14ac:dyDescent="0.25">
      <c r="A1109">
        <v>419194</v>
      </c>
      <c r="B1109">
        <v>64</v>
      </c>
      <c r="C1109">
        <v>1</v>
      </c>
      <c r="D1109" t="s">
        <v>41</v>
      </c>
      <c r="E1109" t="s">
        <v>41</v>
      </c>
      <c r="F1109">
        <v>0</v>
      </c>
      <c r="G1109" t="s">
        <v>100</v>
      </c>
      <c r="H1109" t="s">
        <v>63</v>
      </c>
      <c r="I1109" t="s">
        <v>70</v>
      </c>
      <c r="J1109" t="s">
        <v>171</v>
      </c>
      <c r="K1109" t="s">
        <v>89</v>
      </c>
      <c r="L1109" t="s">
        <v>40</v>
      </c>
      <c r="M1109" t="s">
        <v>41</v>
      </c>
      <c r="N1109">
        <v>4.04</v>
      </c>
      <c r="O1109">
        <v>4.5999999999999996</v>
      </c>
      <c r="P1109">
        <v>10</v>
      </c>
      <c r="Q1109">
        <v>69</v>
      </c>
      <c r="R1109">
        <v>342</v>
      </c>
      <c r="S1109">
        <v>0.69450000000000001</v>
      </c>
      <c r="T1109">
        <v>0.69450000000000001</v>
      </c>
      <c r="U1109">
        <v>64.5</v>
      </c>
      <c r="V1109">
        <v>58</v>
      </c>
      <c r="W1109">
        <v>94.5</v>
      </c>
      <c r="X1109">
        <v>93.5</v>
      </c>
      <c r="Y1109">
        <v>1.5859999999999901</v>
      </c>
      <c r="Z1109">
        <v>1.5745</v>
      </c>
      <c r="AA1109">
        <v>0.74129999999999996</v>
      </c>
      <c r="AB1109">
        <v>1.1707999999999901</v>
      </c>
      <c r="AC1109">
        <v>10</v>
      </c>
    </row>
    <row r="1110" spans="1:29" x14ac:dyDescent="0.25">
      <c r="A1110">
        <v>396339</v>
      </c>
      <c r="B1110">
        <v>76</v>
      </c>
      <c r="C1110">
        <v>2</v>
      </c>
      <c r="D1110" t="s">
        <v>40</v>
      </c>
      <c r="E1110" t="s">
        <v>41</v>
      </c>
      <c r="F1110">
        <v>0</v>
      </c>
      <c r="G1110" t="s">
        <v>47</v>
      </c>
      <c r="H1110" t="s">
        <v>77</v>
      </c>
      <c r="I1110" t="s">
        <v>51</v>
      </c>
      <c r="J1110" t="s">
        <v>137</v>
      </c>
      <c r="K1110" t="s">
        <v>121</v>
      </c>
      <c r="L1110" t="s">
        <v>41</v>
      </c>
      <c r="M1110" t="s">
        <v>41</v>
      </c>
      <c r="N1110">
        <v>5.21</v>
      </c>
      <c r="O1110">
        <v>8.8000000000000007</v>
      </c>
      <c r="P1110">
        <v>14</v>
      </c>
      <c r="Q1110">
        <v>89</v>
      </c>
      <c r="R1110">
        <v>320</v>
      </c>
      <c r="S1110">
        <v>0.88849999999999996</v>
      </c>
      <c r="T1110">
        <v>0.88849999999999996</v>
      </c>
      <c r="U1110">
        <v>58</v>
      </c>
      <c r="V1110">
        <v>55.5</v>
      </c>
      <c r="W1110">
        <v>65</v>
      </c>
      <c r="X1110">
        <v>78</v>
      </c>
      <c r="Y1110">
        <v>1.3285</v>
      </c>
      <c r="Z1110">
        <v>1.3979999999999999</v>
      </c>
      <c r="AA1110">
        <v>0.82410000000000005</v>
      </c>
      <c r="AB1110">
        <v>1.1154500000000001</v>
      </c>
      <c r="AC1110">
        <v>14</v>
      </c>
    </row>
    <row r="1111" spans="1:29" x14ac:dyDescent="0.25">
      <c r="A1111">
        <v>412395</v>
      </c>
      <c r="B1111">
        <v>65</v>
      </c>
      <c r="C1111">
        <v>2</v>
      </c>
      <c r="D1111" t="s">
        <v>40</v>
      </c>
      <c r="E1111" t="s">
        <v>41</v>
      </c>
      <c r="F1111">
        <v>0</v>
      </c>
      <c r="G1111" t="s">
        <v>133</v>
      </c>
      <c r="H1111" t="s">
        <v>165</v>
      </c>
      <c r="I1111" t="s">
        <v>101</v>
      </c>
      <c r="J1111" t="s">
        <v>45</v>
      </c>
      <c r="K1111" t="s">
        <v>55</v>
      </c>
      <c r="L1111" t="s">
        <v>41</v>
      </c>
      <c r="M1111" t="s">
        <v>40</v>
      </c>
      <c r="N1111">
        <v>5.94</v>
      </c>
      <c r="O1111">
        <v>6</v>
      </c>
      <c r="P1111">
        <v>6</v>
      </c>
      <c r="Q1111">
        <v>72</v>
      </c>
      <c r="R1111">
        <v>312</v>
      </c>
      <c r="S1111">
        <v>0.747</v>
      </c>
      <c r="T1111">
        <v>0.747</v>
      </c>
      <c r="U1111">
        <v>65</v>
      </c>
      <c r="V1111">
        <v>64.5</v>
      </c>
      <c r="W1111">
        <v>86.5</v>
      </c>
      <c r="X1111">
        <v>81</v>
      </c>
      <c r="Y1111">
        <v>1.5065</v>
      </c>
      <c r="Z1111">
        <v>1.5335000000000001</v>
      </c>
      <c r="AA1111">
        <v>0.88364999999999905</v>
      </c>
      <c r="AB1111">
        <v>1.1491</v>
      </c>
      <c r="AC1111">
        <v>6</v>
      </c>
    </row>
    <row r="1112" spans="1:29" x14ac:dyDescent="0.25">
      <c r="A1112">
        <v>74485</v>
      </c>
      <c r="B1112">
        <v>76</v>
      </c>
      <c r="C1112">
        <v>1</v>
      </c>
      <c r="D1112" t="s">
        <v>41</v>
      </c>
      <c r="E1112" t="s">
        <v>41</v>
      </c>
      <c r="F1112">
        <v>0</v>
      </c>
      <c r="G1112" t="s">
        <v>124</v>
      </c>
      <c r="H1112" t="s">
        <v>43</v>
      </c>
      <c r="I1112" t="s">
        <v>70</v>
      </c>
      <c r="J1112" t="s">
        <v>125</v>
      </c>
      <c r="K1112" t="s">
        <v>72</v>
      </c>
      <c r="L1112" t="s">
        <v>40</v>
      </c>
      <c r="M1112" t="s">
        <v>41</v>
      </c>
      <c r="N1112">
        <v>3.44</v>
      </c>
      <c r="O1112">
        <v>7.3</v>
      </c>
      <c r="P1112">
        <v>8</v>
      </c>
      <c r="Q1112">
        <v>68</v>
      </c>
      <c r="R1112">
        <v>348</v>
      </c>
      <c r="S1112">
        <v>0.62050000000000005</v>
      </c>
      <c r="T1112">
        <v>0.62050000000000005</v>
      </c>
      <c r="U1112">
        <v>64.5</v>
      </c>
      <c r="V1112">
        <v>56</v>
      </c>
      <c r="W1112">
        <v>105.5</v>
      </c>
      <c r="X1112">
        <v>99</v>
      </c>
      <c r="Y1112">
        <v>1.4675</v>
      </c>
      <c r="Z1112">
        <v>1.4735</v>
      </c>
      <c r="AA1112">
        <v>0.85299999999999998</v>
      </c>
      <c r="AB1112">
        <v>1.0289999999999999</v>
      </c>
      <c r="AC1112">
        <v>8</v>
      </c>
    </row>
    <row r="1113" spans="1:29" x14ac:dyDescent="0.25">
      <c r="A1113">
        <v>395023</v>
      </c>
      <c r="B1113">
        <v>44</v>
      </c>
      <c r="C1113">
        <v>1</v>
      </c>
      <c r="D1113" t="s">
        <v>40</v>
      </c>
      <c r="E1113" t="s">
        <v>41</v>
      </c>
      <c r="F1113">
        <v>0</v>
      </c>
      <c r="G1113" t="s">
        <v>110</v>
      </c>
      <c r="H1113" t="s">
        <v>80</v>
      </c>
      <c r="I1113" t="s">
        <v>54</v>
      </c>
      <c r="J1113" t="s">
        <v>118</v>
      </c>
      <c r="K1113" t="s">
        <v>63</v>
      </c>
      <c r="L1113" t="s">
        <v>41</v>
      </c>
      <c r="M1113" t="s">
        <v>40</v>
      </c>
      <c r="N1113">
        <v>1.54</v>
      </c>
      <c r="O1113">
        <v>5.8</v>
      </c>
      <c r="P1113">
        <v>52</v>
      </c>
      <c r="Q1113">
        <v>71</v>
      </c>
      <c r="R1113">
        <v>401</v>
      </c>
      <c r="S1113">
        <v>0.64949999999999997</v>
      </c>
      <c r="T1113">
        <v>0.64949999999999997</v>
      </c>
      <c r="U1113">
        <v>55</v>
      </c>
      <c r="V1113">
        <v>57</v>
      </c>
      <c r="W1113">
        <v>86.5</v>
      </c>
      <c r="X1113">
        <v>83.5</v>
      </c>
      <c r="Y1113">
        <v>1.58849999999999</v>
      </c>
      <c r="Z1113">
        <v>1.601</v>
      </c>
      <c r="AA1113">
        <v>1.1882999999999999</v>
      </c>
      <c r="AB1113">
        <v>0.98209999999999997</v>
      </c>
      <c r="AC1113">
        <v>52</v>
      </c>
    </row>
    <row r="1114" spans="1:29" x14ac:dyDescent="0.25">
      <c r="A1114">
        <v>175334</v>
      </c>
      <c r="B1114">
        <v>74</v>
      </c>
      <c r="C1114">
        <v>1</v>
      </c>
      <c r="D1114" t="s">
        <v>41</v>
      </c>
      <c r="E1114" t="s">
        <v>40</v>
      </c>
      <c r="F1114">
        <v>0</v>
      </c>
      <c r="G1114" t="s">
        <v>134</v>
      </c>
      <c r="H1114" t="s">
        <v>92</v>
      </c>
      <c r="I1114" t="s">
        <v>49</v>
      </c>
      <c r="J1114" t="e">
        <v>#N/A</v>
      </c>
      <c r="K1114" t="e">
        <v>#N/A</v>
      </c>
      <c r="L1114" t="s">
        <v>41</v>
      </c>
      <c r="M1114" t="s">
        <v>41</v>
      </c>
      <c r="N1114">
        <v>2.97</v>
      </c>
      <c r="O1114">
        <v>6.8</v>
      </c>
      <c r="P1114">
        <v>66</v>
      </c>
      <c r="Q1114">
        <v>92</v>
      </c>
      <c r="R1114">
        <v>411</v>
      </c>
      <c r="S1114">
        <v>0.66849999999999898</v>
      </c>
      <c r="T1114">
        <v>0.66849999999999898</v>
      </c>
      <c r="U1114">
        <v>62.5</v>
      </c>
      <c r="V1114">
        <v>56</v>
      </c>
      <c r="W1114">
        <v>94.5</v>
      </c>
      <c r="X1114">
        <v>81</v>
      </c>
      <c r="Y1114">
        <v>1.3995</v>
      </c>
      <c r="Z1114">
        <v>1.4430000000000001</v>
      </c>
      <c r="AA1114">
        <v>0.72345000000000004</v>
      </c>
      <c r="AB1114">
        <v>1.1781999999999999</v>
      </c>
      <c r="AC1114">
        <v>66</v>
      </c>
    </row>
    <row r="1115" spans="1:29" x14ac:dyDescent="0.25">
      <c r="A1115">
        <v>418998</v>
      </c>
      <c r="B1115">
        <v>68</v>
      </c>
      <c r="C1115">
        <v>1</v>
      </c>
      <c r="D1115" t="s">
        <v>41</v>
      </c>
      <c r="E1115" t="s">
        <v>41</v>
      </c>
      <c r="F1115">
        <v>0</v>
      </c>
      <c r="G1115" t="s">
        <v>88</v>
      </c>
      <c r="H1115" t="s">
        <v>130</v>
      </c>
      <c r="I1115" t="s">
        <v>51</v>
      </c>
      <c r="J1115" t="s">
        <v>56</v>
      </c>
      <c r="K1115" t="s">
        <v>92</v>
      </c>
      <c r="L1115" t="s">
        <v>40</v>
      </c>
      <c r="M1115" t="s">
        <v>41</v>
      </c>
      <c r="N1115">
        <v>6.16</v>
      </c>
      <c r="O1115">
        <v>6.7</v>
      </c>
      <c r="P1115">
        <v>88</v>
      </c>
      <c r="Q1115">
        <v>73</v>
      </c>
      <c r="R1115">
        <v>452</v>
      </c>
      <c r="S1115">
        <v>0.76299999999999901</v>
      </c>
      <c r="T1115">
        <v>0.76299999999999901</v>
      </c>
      <c r="U1115">
        <v>80.5</v>
      </c>
      <c r="V1115">
        <v>77</v>
      </c>
      <c r="W1115">
        <v>108.5</v>
      </c>
      <c r="X1115">
        <v>119.5</v>
      </c>
      <c r="Y1115">
        <v>1.4515</v>
      </c>
      <c r="Z1115">
        <v>1.4670000000000001</v>
      </c>
      <c r="AA1115">
        <v>0.80554999999999999</v>
      </c>
      <c r="AB1115">
        <v>1.10164999999999</v>
      </c>
      <c r="AC1115">
        <v>88</v>
      </c>
    </row>
    <row r="1116" spans="1:29" x14ac:dyDescent="0.25">
      <c r="A1116">
        <v>187426</v>
      </c>
      <c r="B1116">
        <v>40</v>
      </c>
      <c r="C1116">
        <v>1</v>
      </c>
      <c r="D1116" t="s">
        <v>41</v>
      </c>
      <c r="E1116" t="s">
        <v>41</v>
      </c>
      <c r="F1116">
        <v>0</v>
      </c>
      <c r="G1116" t="s">
        <v>156</v>
      </c>
      <c r="H1116" t="s">
        <v>81</v>
      </c>
      <c r="I1116" t="s">
        <v>49</v>
      </c>
      <c r="J1116" t="s">
        <v>93</v>
      </c>
      <c r="K1116" t="s">
        <v>76</v>
      </c>
      <c r="L1116" t="s">
        <v>40</v>
      </c>
      <c r="M1116" t="s">
        <v>40</v>
      </c>
      <c r="N1116">
        <v>4.29</v>
      </c>
      <c r="O1116">
        <v>6.8</v>
      </c>
      <c r="P1116">
        <v>10</v>
      </c>
      <c r="Q1116">
        <v>79</v>
      </c>
      <c r="R1116">
        <v>349</v>
      </c>
      <c r="S1116">
        <v>0.749</v>
      </c>
      <c r="T1116">
        <v>0.749</v>
      </c>
      <c r="U1116">
        <v>64.5</v>
      </c>
      <c r="V1116">
        <v>63</v>
      </c>
      <c r="W1116">
        <v>86</v>
      </c>
      <c r="X1116">
        <v>110</v>
      </c>
      <c r="Y1116">
        <v>1.583</v>
      </c>
      <c r="Z1116">
        <v>1.5859999999999901</v>
      </c>
      <c r="AA1116">
        <v>0.86159999999999903</v>
      </c>
      <c r="AB1116">
        <v>1.2031000000000001</v>
      </c>
      <c r="AC1116">
        <v>10</v>
      </c>
    </row>
    <row r="1117" spans="1:29" x14ac:dyDescent="0.25">
      <c r="A1117">
        <v>74485</v>
      </c>
      <c r="B1117">
        <v>76</v>
      </c>
      <c r="C1117">
        <v>1</v>
      </c>
      <c r="D1117" t="s">
        <v>41</v>
      </c>
      <c r="E1117" t="s">
        <v>41</v>
      </c>
      <c r="F1117">
        <v>0</v>
      </c>
      <c r="G1117" t="s">
        <v>124</v>
      </c>
      <c r="H1117" t="s">
        <v>43</v>
      </c>
      <c r="I1117" t="s">
        <v>70</v>
      </c>
      <c r="J1117" t="s">
        <v>125</v>
      </c>
      <c r="K1117" t="s">
        <v>72</v>
      </c>
      <c r="L1117" t="s">
        <v>40</v>
      </c>
      <c r="M1117" t="s">
        <v>41</v>
      </c>
      <c r="N1117">
        <v>3.44</v>
      </c>
      <c r="O1117">
        <v>7.3</v>
      </c>
      <c r="P1117">
        <v>8</v>
      </c>
      <c r="Q1117">
        <v>68</v>
      </c>
      <c r="R1117">
        <v>348</v>
      </c>
      <c r="S1117">
        <v>0.62050000000000005</v>
      </c>
      <c r="T1117">
        <v>0.62050000000000005</v>
      </c>
      <c r="U1117">
        <v>64.5</v>
      </c>
      <c r="V1117">
        <v>56</v>
      </c>
      <c r="W1117">
        <v>105.5</v>
      </c>
      <c r="X1117">
        <v>99</v>
      </c>
      <c r="Y1117">
        <v>1.4675</v>
      </c>
      <c r="Z1117">
        <v>1.4735</v>
      </c>
      <c r="AA1117">
        <v>0.85299999999999998</v>
      </c>
      <c r="AB1117">
        <v>1.0289999999999999</v>
      </c>
      <c r="AC1117">
        <v>8</v>
      </c>
    </row>
    <row r="1118" spans="1:29" x14ac:dyDescent="0.25">
      <c r="A1118">
        <v>184998</v>
      </c>
      <c r="B1118">
        <v>58</v>
      </c>
      <c r="C1118">
        <v>2</v>
      </c>
      <c r="D1118" t="s">
        <v>40</v>
      </c>
      <c r="E1118" t="s">
        <v>40</v>
      </c>
      <c r="F1118">
        <v>0</v>
      </c>
      <c r="G1118" t="s">
        <v>47</v>
      </c>
      <c r="H1118" t="s">
        <v>80</v>
      </c>
      <c r="I1118" t="s">
        <v>49</v>
      </c>
      <c r="J1118" t="s">
        <v>87</v>
      </c>
      <c r="K1118" t="s">
        <v>173</v>
      </c>
      <c r="L1118" t="s">
        <v>41</v>
      </c>
      <c r="M1118" t="s">
        <v>40</v>
      </c>
      <c r="N1118">
        <v>3.84</v>
      </c>
      <c r="O1118">
        <v>6.3</v>
      </c>
      <c r="P1118">
        <v>22</v>
      </c>
      <c r="Q1118">
        <v>51</v>
      </c>
      <c r="R1118">
        <v>332</v>
      </c>
      <c r="S1118">
        <v>0.77849999999999997</v>
      </c>
      <c r="T1118">
        <v>0.77849999999999997</v>
      </c>
      <c r="U1118">
        <v>51.5</v>
      </c>
      <c r="V1118">
        <v>66</v>
      </c>
      <c r="W1118">
        <v>66</v>
      </c>
      <c r="X1118">
        <v>78</v>
      </c>
      <c r="Y1118">
        <v>1.26</v>
      </c>
      <c r="Z1118">
        <v>1.3664999999999901</v>
      </c>
      <c r="AA1118">
        <v>0.75739999999999996</v>
      </c>
      <c r="AB1118">
        <v>0.93879999999999997</v>
      </c>
      <c r="AC1118">
        <v>22</v>
      </c>
    </row>
    <row r="1119" spans="1:29" x14ac:dyDescent="0.25">
      <c r="A1119">
        <v>156242</v>
      </c>
      <c r="B1119">
        <v>84</v>
      </c>
      <c r="C1119">
        <v>2</v>
      </c>
      <c r="D1119" t="s">
        <v>40</v>
      </c>
      <c r="E1119" t="s">
        <v>41</v>
      </c>
      <c r="F1119">
        <v>0</v>
      </c>
      <c r="G1119" t="s">
        <v>61</v>
      </c>
      <c r="H1119" t="s">
        <v>48</v>
      </c>
      <c r="I1119" t="s">
        <v>72</v>
      </c>
      <c r="J1119" t="s">
        <v>135</v>
      </c>
      <c r="K1119" t="s">
        <v>75</v>
      </c>
      <c r="L1119" t="s">
        <v>41</v>
      </c>
      <c r="M1119" t="s">
        <v>40</v>
      </c>
      <c r="N1119">
        <v>3.33</v>
      </c>
      <c r="O1119">
        <v>5</v>
      </c>
      <c r="P1119">
        <v>16</v>
      </c>
      <c r="Q1119">
        <v>77</v>
      </c>
      <c r="R1119">
        <v>435</v>
      </c>
      <c r="S1119">
        <v>0.76500000000000001</v>
      </c>
      <c r="T1119">
        <v>0.76500000000000001</v>
      </c>
      <c r="U1119">
        <v>90</v>
      </c>
      <c r="V1119">
        <v>71</v>
      </c>
      <c r="W1119">
        <v>118</v>
      </c>
      <c r="X1119">
        <v>107</v>
      </c>
      <c r="Y1119">
        <v>1.151</v>
      </c>
      <c r="Z1119">
        <v>1.3440000000000001</v>
      </c>
      <c r="AA1119">
        <v>0.98329999999999995</v>
      </c>
      <c r="AB1119">
        <v>1.4125000000000001</v>
      </c>
      <c r="AC1119">
        <v>16</v>
      </c>
    </row>
    <row r="1120" spans="1:29" x14ac:dyDescent="0.25">
      <c r="A1120">
        <v>397778</v>
      </c>
      <c r="B1120">
        <v>58</v>
      </c>
      <c r="C1120">
        <v>1</v>
      </c>
      <c r="D1120" t="s">
        <v>41</v>
      </c>
      <c r="E1120" t="s">
        <v>41</v>
      </c>
      <c r="F1120">
        <v>0</v>
      </c>
      <c r="G1120" t="s">
        <v>153</v>
      </c>
      <c r="H1120" t="s">
        <v>72</v>
      </c>
      <c r="I1120" t="s">
        <v>72</v>
      </c>
      <c r="J1120" t="s">
        <v>109</v>
      </c>
      <c r="K1120" t="s">
        <v>112</v>
      </c>
      <c r="L1120" t="s">
        <v>41</v>
      </c>
      <c r="M1120" t="s">
        <v>40</v>
      </c>
      <c r="N1120">
        <v>3.93</v>
      </c>
      <c r="O1120">
        <v>4.8</v>
      </c>
      <c r="P1120">
        <v>34</v>
      </c>
      <c r="Q1120">
        <v>92</v>
      </c>
      <c r="R1120">
        <v>458</v>
      </c>
      <c r="S1120">
        <v>0.70799999999999996</v>
      </c>
      <c r="T1120">
        <v>0.70799999999999996</v>
      </c>
      <c r="U1120">
        <v>70</v>
      </c>
      <c r="V1120">
        <v>64.5</v>
      </c>
      <c r="W1120">
        <v>101.5</v>
      </c>
      <c r="X1120">
        <v>108.5</v>
      </c>
      <c r="Y1120">
        <v>1.581</v>
      </c>
      <c r="Z1120">
        <v>1.6120000000000001</v>
      </c>
      <c r="AA1120">
        <v>1.24685</v>
      </c>
      <c r="AB1120">
        <v>1.518</v>
      </c>
      <c r="AC1120">
        <v>34</v>
      </c>
    </row>
    <row r="1121" spans="1:29" x14ac:dyDescent="0.25">
      <c r="A1121">
        <v>392285</v>
      </c>
      <c r="B1121">
        <v>77</v>
      </c>
      <c r="C1121">
        <v>2</v>
      </c>
      <c r="D1121" t="s">
        <v>40</v>
      </c>
      <c r="E1121" t="s">
        <v>41</v>
      </c>
      <c r="F1121">
        <v>0</v>
      </c>
      <c r="G1121" t="s">
        <v>61</v>
      </c>
      <c r="H1121" t="s">
        <v>62</v>
      </c>
      <c r="I1121" t="s">
        <v>72</v>
      </c>
      <c r="J1121" t="s">
        <v>118</v>
      </c>
      <c r="K1121" t="s">
        <v>70</v>
      </c>
      <c r="L1121" t="s">
        <v>41</v>
      </c>
      <c r="M1121" t="s">
        <v>40</v>
      </c>
      <c r="N1121">
        <v>3.25</v>
      </c>
      <c r="O1121">
        <v>5</v>
      </c>
      <c r="P1121">
        <v>60</v>
      </c>
      <c r="Q1121">
        <v>58</v>
      </c>
      <c r="R1121">
        <v>280</v>
      </c>
      <c r="S1121">
        <v>0.74</v>
      </c>
      <c r="T1121">
        <v>0.74</v>
      </c>
      <c r="U1121">
        <v>41</v>
      </c>
      <c r="V1121">
        <v>45</v>
      </c>
      <c r="W1121">
        <v>55</v>
      </c>
      <c r="X1121">
        <v>85</v>
      </c>
      <c r="Y1121">
        <v>1.3440000000000001</v>
      </c>
      <c r="Z1121">
        <v>1.403</v>
      </c>
      <c r="AA1121">
        <v>0.73350000000000004</v>
      </c>
      <c r="AB1121">
        <v>0.85040000000000004</v>
      </c>
      <c r="AC1121">
        <v>60</v>
      </c>
    </row>
    <row r="1122" spans="1:29" x14ac:dyDescent="0.25">
      <c r="A1122">
        <v>419177</v>
      </c>
      <c r="B1122">
        <v>56</v>
      </c>
      <c r="C1122">
        <v>1</v>
      </c>
      <c r="D1122" t="s">
        <v>41</v>
      </c>
      <c r="E1122" t="s">
        <v>41</v>
      </c>
      <c r="F1122">
        <v>0</v>
      </c>
      <c r="G1122" t="s">
        <v>124</v>
      </c>
      <c r="H1122" t="s">
        <v>74</v>
      </c>
      <c r="I1122" t="s">
        <v>72</v>
      </c>
      <c r="J1122" t="s">
        <v>147</v>
      </c>
      <c r="K1122" t="s">
        <v>166</v>
      </c>
      <c r="L1122" t="s">
        <v>41</v>
      </c>
      <c r="M1122" t="s">
        <v>40</v>
      </c>
      <c r="N1122">
        <v>3.09</v>
      </c>
      <c r="O1122">
        <v>11.2</v>
      </c>
      <c r="P1122">
        <v>0</v>
      </c>
      <c r="Q1122">
        <v>41</v>
      </c>
      <c r="R1122">
        <v>206</v>
      </c>
      <c r="S1122">
        <v>0.72699999999999998</v>
      </c>
      <c r="T1122">
        <v>0.72699999999999998</v>
      </c>
      <c r="U1122">
        <v>79</v>
      </c>
      <c r="V1122">
        <v>63</v>
      </c>
      <c r="W1122">
        <v>109</v>
      </c>
      <c r="X1122">
        <v>85</v>
      </c>
      <c r="Y1122">
        <v>1.585</v>
      </c>
      <c r="Z1122">
        <v>1.611</v>
      </c>
      <c r="AA1122">
        <v>0.70369999999999999</v>
      </c>
      <c r="AB1122">
        <v>1.2069000000000001</v>
      </c>
      <c r="AC1122">
        <v>0</v>
      </c>
    </row>
    <row r="1123" spans="1:29" x14ac:dyDescent="0.25">
      <c r="A1123">
        <v>397367</v>
      </c>
      <c r="B1123">
        <v>59</v>
      </c>
      <c r="C1123">
        <v>1</v>
      </c>
      <c r="D1123" t="s">
        <v>40</v>
      </c>
      <c r="E1123" t="s">
        <v>41</v>
      </c>
      <c r="F1123">
        <v>0</v>
      </c>
      <c r="G1123" t="s">
        <v>42</v>
      </c>
      <c r="H1123" t="s">
        <v>92</v>
      </c>
      <c r="I1123" t="s">
        <v>95</v>
      </c>
      <c r="J1123" t="s">
        <v>133</v>
      </c>
      <c r="K1123" t="s">
        <v>99</v>
      </c>
      <c r="L1123" t="s">
        <v>41</v>
      </c>
      <c r="M1123" t="s">
        <v>40</v>
      </c>
      <c r="N1123">
        <v>2.75</v>
      </c>
      <c r="O1123">
        <v>5.7</v>
      </c>
      <c r="P1123">
        <v>86</v>
      </c>
      <c r="Q1123">
        <v>66</v>
      </c>
      <c r="R1123">
        <v>400</v>
      </c>
      <c r="S1123">
        <v>0.79849999999999999</v>
      </c>
      <c r="T1123">
        <v>0.79849999999999999</v>
      </c>
      <c r="U1123">
        <v>66</v>
      </c>
      <c r="V1123">
        <v>61</v>
      </c>
      <c r="W1123">
        <v>89</v>
      </c>
      <c r="X1123">
        <v>68</v>
      </c>
      <c r="Y1123">
        <v>1.5465</v>
      </c>
      <c r="Z1123">
        <v>1.6165</v>
      </c>
      <c r="AA1123">
        <v>0.926399999999999</v>
      </c>
      <c r="AB1123">
        <v>1.0744</v>
      </c>
      <c r="AC1123">
        <v>86</v>
      </c>
    </row>
    <row r="1124" spans="1:29" x14ac:dyDescent="0.25">
      <c r="A1124">
        <v>338095</v>
      </c>
      <c r="B1124">
        <v>53</v>
      </c>
      <c r="C1124">
        <v>1</v>
      </c>
      <c r="D1124" t="s">
        <v>41</v>
      </c>
      <c r="E1124" t="s">
        <v>41</v>
      </c>
      <c r="F1124">
        <v>0</v>
      </c>
      <c r="G1124" t="s">
        <v>53</v>
      </c>
      <c r="H1124" t="s">
        <v>60</v>
      </c>
      <c r="I1124" t="s">
        <v>51</v>
      </c>
      <c r="J1124" t="s">
        <v>61</v>
      </c>
      <c r="K1124" t="s">
        <v>115</v>
      </c>
      <c r="L1124" t="s">
        <v>41</v>
      </c>
      <c r="M1124" t="s">
        <v>40</v>
      </c>
      <c r="N1124">
        <v>2.74</v>
      </c>
      <c r="O1124">
        <v>7.9</v>
      </c>
      <c r="P1124">
        <v>14</v>
      </c>
      <c r="Q1124">
        <v>70</v>
      </c>
      <c r="R1124">
        <v>387</v>
      </c>
      <c r="S1124">
        <v>0.68</v>
      </c>
      <c r="T1124">
        <v>0.68</v>
      </c>
      <c r="U1124">
        <v>68</v>
      </c>
      <c r="V1124">
        <v>45</v>
      </c>
      <c r="W1124">
        <v>100</v>
      </c>
      <c r="X1124">
        <v>95</v>
      </c>
      <c r="Y1124">
        <v>1.452</v>
      </c>
      <c r="Z1124">
        <v>1.526</v>
      </c>
      <c r="AA1124">
        <v>0.92859999999999998</v>
      </c>
      <c r="AB1124">
        <v>1.2799</v>
      </c>
      <c r="AC1124">
        <v>14</v>
      </c>
    </row>
    <row r="1125" spans="1:29" x14ac:dyDescent="0.25">
      <c r="A1125">
        <v>169210</v>
      </c>
      <c r="B1125">
        <v>65</v>
      </c>
      <c r="C1125">
        <v>1</v>
      </c>
      <c r="D1125" t="s">
        <v>41</v>
      </c>
      <c r="E1125" t="s">
        <v>41</v>
      </c>
      <c r="F1125">
        <v>0</v>
      </c>
      <c r="G1125" t="s">
        <v>153</v>
      </c>
      <c r="H1125" t="s">
        <v>114</v>
      </c>
      <c r="I1125" t="s">
        <v>80</v>
      </c>
      <c r="J1125" t="s">
        <v>141</v>
      </c>
      <c r="K1125" t="s">
        <v>43</v>
      </c>
      <c r="L1125" t="s">
        <v>40</v>
      </c>
      <c r="M1125" t="s">
        <v>41</v>
      </c>
      <c r="N1125">
        <v>2.66</v>
      </c>
      <c r="O1125">
        <v>4.8</v>
      </c>
      <c r="P1125">
        <v>44</v>
      </c>
      <c r="Q1125">
        <v>75</v>
      </c>
      <c r="R1125">
        <v>155</v>
      </c>
      <c r="S1125">
        <v>0.80299999999999905</v>
      </c>
      <c r="T1125">
        <v>0.80299999999999905</v>
      </c>
      <c r="U1125">
        <v>96</v>
      </c>
      <c r="V1125">
        <v>0</v>
      </c>
      <c r="W1125">
        <v>120</v>
      </c>
      <c r="X1125">
        <v>0</v>
      </c>
      <c r="Y1125">
        <v>1.5680000000000001</v>
      </c>
      <c r="Z1125">
        <v>1.5149999999999999</v>
      </c>
      <c r="AA1125">
        <v>0.8417</v>
      </c>
      <c r="AB1125">
        <v>1.1797</v>
      </c>
      <c r="AC1125">
        <v>44</v>
      </c>
    </row>
    <row r="1126" spans="1:29" x14ac:dyDescent="0.25">
      <c r="A1126">
        <v>102749</v>
      </c>
      <c r="B1126">
        <v>41</v>
      </c>
      <c r="C1126">
        <v>2</v>
      </c>
      <c r="D1126" t="s">
        <v>40</v>
      </c>
      <c r="E1126" t="s">
        <v>40</v>
      </c>
      <c r="F1126">
        <v>0</v>
      </c>
      <c r="G1126" t="s">
        <v>133</v>
      </c>
      <c r="H1126" t="s">
        <v>174</v>
      </c>
      <c r="I1126" t="s">
        <v>83</v>
      </c>
      <c r="J1126" t="s">
        <v>66</v>
      </c>
      <c r="K1126" t="s">
        <v>74</v>
      </c>
      <c r="L1126" t="s">
        <v>40</v>
      </c>
      <c r="M1126" t="s">
        <v>41</v>
      </c>
      <c r="N1126">
        <v>2.93</v>
      </c>
      <c r="O1126">
        <v>4.5</v>
      </c>
      <c r="P1126">
        <v>0</v>
      </c>
      <c r="Q1126">
        <v>48</v>
      </c>
      <c r="R1126">
        <v>227</v>
      </c>
      <c r="S1126">
        <v>0.74199999999999899</v>
      </c>
      <c r="T1126">
        <v>0.74199999999999899</v>
      </c>
      <c r="U1126">
        <v>63.5</v>
      </c>
      <c r="V1126">
        <v>61.5</v>
      </c>
      <c r="W1126">
        <v>86</v>
      </c>
      <c r="X1126">
        <v>89.5</v>
      </c>
      <c r="Y1126">
        <v>1.6304999999999901</v>
      </c>
      <c r="Z1126">
        <v>1.621</v>
      </c>
      <c r="AA1126">
        <v>0.90339999999999998</v>
      </c>
      <c r="AB1126">
        <v>1.44065</v>
      </c>
      <c r="AC1126">
        <v>0</v>
      </c>
    </row>
    <row r="1127" spans="1:29" x14ac:dyDescent="0.25">
      <c r="A1127">
        <v>418993</v>
      </c>
      <c r="B1127">
        <v>74</v>
      </c>
      <c r="C1127">
        <v>1</v>
      </c>
      <c r="D1127" t="s">
        <v>40</v>
      </c>
      <c r="E1127" t="s">
        <v>41</v>
      </c>
      <c r="F1127">
        <v>0</v>
      </c>
      <c r="G1127" t="e">
        <v>#N/A</v>
      </c>
      <c r="H1127" t="e">
        <v>#N/A</v>
      </c>
      <c r="I1127" t="e">
        <v>#N/A</v>
      </c>
      <c r="J1127" t="e">
        <v>#N/A</v>
      </c>
      <c r="K1127" t="e">
        <v>#N/A</v>
      </c>
      <c r="L1127" t="s">
        <v>41</v>
      </c>
      <c r="M1127" t="s">
        <v>40</v>
      </c>
      <c r="N1127">
        <v>5.43</v>
      </c>
      <c r="O1127">
        <v>6.5</v>
      </c>
      <c r="P1127">
        <v>4</v>
      </c>
      <c r="Q1127">
        <v>103</v>
      </c>
      <c r="R1127">
        <v>347</v>
      </c>
      <c r="S1127">
        <v>0.83150000000000002</v>
      </c>
      <c r="T1127">
        <v>0.83150000000000002</v>
      </c>
      <c r="U1127">
        <v>48.5</v>
      </c>
      <c r="V1127">
        <v>46.5</v>
      </c>
      <c r="W1127">
        <v>57.5</v>
      </c>
      <c r="X1127">
        <v>78</v>
      </c>
      <c r="Y1127">
        <v>1.1665000000000001</v>
      </c>
      <c r="Z1127">
        <v>1.3205</v>
      </c>
      <c r="AA1127">
        <v>0.55889999999999995</v>
      </c>
      <c r="AB1127">
        <v>0.93640000000000001</v>
      </c>
      <c r="AC1127">
        <v>4</v>
      </c>
    </row>
    <row r="1128" spans="1:29" x14ac:dyDescent="0.25">
      <c r="A1128">
        <v>419263</v>
      </c>
      <c r="B1128">
        <v>84</v>
      </c>
      <c r="C1128">
        <v>2</v>
      </c>
      <c r="D1128" t="s">
        <v>40</v>
      </c>
      <c r="E1128" t="s">
        <v>41</v>
      </c>
      <c r="F1128">
        <v>0</v>
      </c>
      <c r="G1128" t="s">
        <v>133</v>
      </c>
      <c r="H1128" t="e">
        <v>#N/A</v>
      </c>
      <c r="I1128" t="s">
        <v>70</v>
      </c>
      <c r="J1128" t="s">
        <v>135</v>
      </c>
      <c r="K1128" t="s">
        <v>95</v>
      </c>
      <c r="L1128" t="s">
        <v>41</v>
      </c>
      <c r="M1128" t="s">
        <v>40</v>
      </c>
      <c r="N1128">
        <v>4.4800000000000004</v>
      </c>
      <c r="O1128">
        <v>5.8</v>
      </c>
      <c r="P1128">
        <v>0</v>
      </c>
      <c r="Q1128">
        <v>84</v>
      </c>
      <c r="R1128">
        <v>459</v>
      </c>
      <c r="S1128">
        <v>0</v>
      </c>
      <c r="T1128">
        <v>0</v>
      </c>
      <c r="U1128">
        <v>0</v>
      </c>
      <c r="V1128">
        <v>0</v>
      </c>
      <c r="W1128">
        <v>50</v>
      </c>
      <c r="X1128">
        <v>0</v>
      </c>
      <c r="Y1128">
        <v>1.0489999999999999</v>
      </c>
      <c r="Z1128">
        <v>1.294</v>
      </c>
      <c r="AA1128">
        <v>0.57730000000000004</v>
      </c>
      <c r="AB1128">
        <v>0.63959999999999995</v>
      </c>
      <c r="AC1128">
        <v>0</v>
      </c>
    </row>
    <row r="1129" spans="1:29" x14ac:dyDescent="0.25">
      <c r="A1129">
        <v>419238</v>
      </c>
      <c r="B1129">
        <v>62</v>
      </c>
      <c r="C1129">
        <v>2</v>
      </c>
      <c r="D1129" t="s">
        <v>40</v>
      </c>
      <c r="E1129" t="s">
        <v>41</v>
      </c>
      <c r="F1129">
        <v>0</v>
      </c>
      <c r="G1129" t="s">
        <v>133</v>
      </c>
      <c r="H1129" t="s">
        <v>48</v>
      </c>
      <c r="I1129" t="s">
        <v>130</v>
      </c>
      <c r="J1129" t="s">
        <v>120</v>
      </c>
      <c r="K1129" t="s">
        <v>89</v>
      </c>
      <c r="L1129" t="s">
        <v>40</v>
      </c>
      <c r="M1129" t="s">
        <v>41</v>
      </c>
      <c r="N1129">
        <v>3.54</v>
      </c>
      <c r="O1129">
        <v>12.9</v>
      </c>
      <c r="P1129">
        <v>0</v>
      </c>
      <c r="Q1129">
        <v>62</v>
      </c>
      <c r="R1129">
        <v>230</v>
      </c>
      <c r="S1129">
        <v>0.49199999999999999</v>
      </c>
      <c r="T1129">
        <v>0.49199999999999999</v>
      </c>
      <c r="U1129">
        <v>31</v>
      </c>
      <c r="V1129">
        <v>49</v>
      </c>
      <c r="W1129">
        <v>64</v>
      </c>
      <c r="X1129">
        <v>78</v>
      </c>
      <c r="Y1129">
        <v>1.149</v>
      </c>
      <c r="Z1129">
        <v>1.296</v>
      </c>
      <c r="AA1129">
        <v>0.56299999999999994</v>
      </c>
      <c r="AB1129">
        <v>1.2989999999999999</v>
      </c>
      <c r="AC1129">
        <v>0</v>
      </c>
    </row>
    <row r="1130" spans="1:29" x14ac:dyDescent="0.25">
      <c r="A1130">
        <v>419313</v>
      </c>
      <c r="B1130">
        <v>67</v>
      </c>
      <c r="C1130">
        <v>1</v>
      </c>
      <c r="D1130" t="s">
        <v>41</v>
      </c>
      <c r="E1130" t="s">
        <v>40</v>
      </c>
      <c r="F1130">
        <v>0</v>
      </c>
      <c r="G1130" t="s">
        <v>57</v>
      </c>
      <c r="H1130" t="s">
        <v>55</v>
      </c>
      <c r="I1130" t="s">
        <v>165</v>
      </c>
      <c r="J1130" t="s">
        <v>71</v>
      </c>
      <c r="K1130" t="s">
        <v>80</v>
      </c>
      <c r="L1130" t="s">
        <v>41</v>
      </c>
      <c r="M1130" t="s">
        <v>41</v>
      </c>
      <c r="N1130">
        <v>3.63</v>
      </c>
      <c r="O1130">
        <v>9.1999999999999993</v>
      </c>
      <c r="P1130">
        <v>86</v>
      </c>
      <c r="Q1130">
        <v>63</v>
      </c>
      <c r="R1130">
        <v>165</v>
      </c>
      <c r="S1130">
        <v>0.91899999999999904</v>
      </c>
      <c r="T1130">
        <v>0.91899999999999904</v>
      </c>
      <c r="U1130">
        <v>72</v>
      </c>
      <c r="V1130">
        <v>63.5</v>
      </c>
      <c r="W1130">
        <v>81</v>
      </c>
      <c r="X1130">
        <v>97</v>
      </c>
      <c r="Y1130">
        <v>1.3225</v>
      </c>
      <c r="Z1130">
        <v>1.38899999999999</v>
      </c>
      <c r="AA1130">
        <v>0.6532</v>
      </c>
      <c r="AB1130">
        <v>1.103</v>
      </c>
      <c r="AC1130">
        <v>86</v>
      </c>
    </row>
    <row r="1131" spans="1:29" x14ac:dyDescent="0.25">
      <c r="A1131">
        <v>406343</v>
      </c>
      <c r="B1131">
        <v>71</v>
      </c>
      <c r="C1131">
        <v>1</v>
      </c>
      <c r="D1131" t="s">
        <v>41</v>
      </c>
      <c r="E1131" t="s">
        <v>41</v>
      </c>
      <c r="F1131">
        <v>0</v>
      </c>
      <c r="G1131" t="s">
        <v>88</v>
      </c>
      <c r="H1131" t="s">
        <v>49</v>
      </c>
      <c r="I1131" t="s">
        <v>108</v>
      </c>
      <c r="J1131" t="s">
        <v>111</v>
      </c>
      <c r="K1131" t="s">
        <v>108</v>
      </c>
      <c r="L1131" t="s">
        <v>41</v>
      </c>
      <c r="M1131" t="s">
        <v>40</v>
      </c>
      <c r="N1131">
        <v>3.64</v>
      </c>
      <c r="O1131">
        <v>3.9</v>
      </c>
      <c r="P1131">
        <v>16</v>
      </c>
      <c r="Q1131">
        <v>102</v>
      </c>
      <c r="R1131">
        <v>528</v>
      </c>
      <c r="S1131">
        <v>0.63100000000000001</v>
      </c>
      <c r="T1131">
        <v>0.63100000000000001</v>
      </c>
      <c r="U1131">
        <v>50.5</v>
      </c>
      <c r="V1131">
        <v>54</v>
      </c>
      <c r="W1131">
        <v>80</v>
      </c>
      <c r="X1131">
        <v>67</v>
      </c>
      <c r="Y1131">
        <v>1.4944999999999999</v>
      </c>
      <c r="Z1131">
        <v>1.6305000000000001</v>
      </c>
      <c r="AA1131">
        <v>1.18835</v>
      </c>
      <c r="AB1131">
        <v>2.0305499999999999</v>
      </c>
      <c r="AC1131">
        <v>16</v>
      </c>
    </row>
    <row r="1132" spans="1:29" x14ac:dyDescent="0.25">
      <c r="A1132">
        <v>419244</v>
      </c>
      <c r="B1132">
        <v>67</v>
      </c>
      <c r="C1132">
        <v>1</v>
      </c>
      <c r="D1132" t="s">
        <v>41</v>
      </c>
      <c r="E1132" t="s">
        <v>40</v>
      </c>
      <c r="F1132">
        <v>0</v>
      </c>
      <c r="G1132" t="e">
        <v>#N/A</v>
      </c>
      <c r="H1132" t="e">
        <v>#N/A</v>
      </c>
      <c r="I1132" t="e">
        <v>#N/A</v>
      </c>
      <c r="J1132" t="e">
        <v>#N/A</v>
      </c>
      <c r="K1132" t="e">
        <v>#N/A</v>
      </c>
      <c r="L1132" t="s">
        <v>40</v>
      </c>
      <c r="M1132" t="s">
        <v>41</v>
      </c>
      <c r="N1132">
        <v>2.57</v>
      </c>
      <c r="O1132">
        <v>6.4</v>
      </c>
      <c r="P1132">
        <v>38</v>
      </c>
      <c r="Q1132">
        <v>94</v>
      </c>
      <c r="R1132">
        <v>272</v>
      </c>
      <c r="S1132">
        <v>0.89949999999999997</v>
      </c>
      <c r="T1132">
        <v>0.89949999999999997</v>
      </c>
      <c r="U1132">
        <v>60</v>
      </c>
      <c r="V1132">
        <v>58.5</v>
      </c>
      <c r="W1132">
        <v>67</v>
      </c>
      <c r="X1132">
        <v>79</v>
      </c>
      <c r="Y1132">
        <v>1.5885</v>
      </c>
      <c r="Z1132">
        <v>1.56649999999999</v>
      </c>
      <c r="AA1132">
        <v>0.82634999999999903</v>
      </c>
      <c r="AB1132">
        <v>1.03</v>
      </c>
      <c r="AC1132">
        <v>38</v>
      </c>
    </row>
    <row r="1133" spans="1:29" x14ac:dyDescent="0.25">
      <c r="A1133">
        <v>419537</v>
      </c>
      <c r="B1133">
        <v>52</v>
      </c>
      <c r="C1133">
        <v>1</v>
      </c>
      <c r="D1133" t="s">
        <v>41</v>
      </c>
      <c r="E1133" t="s">
        <v>40</v>
      </c>
      <c r="F1133">
        <v>0</v>
      </c>
      <c r="G1133" t="s">
        <v>88</v>
      </c>
      <c r="H1133" t="s">
        <v>43</v>
      </c>
      <c r="I1133" t="s">
        <v>51</v>
      </c>
      <c r="J1133" t="s">
        <v>125</v>
      </c>
      <c r="K1133" t="s">
        <v>54</v>
      </c>
      <c r="L1133" t="s">
        <v>40</v>
      </c>
      <c r="M1133" t="s">
        <v>41</v>
      </c>
      <c r="N1133">
        <v>4.32</v>
      </c>
      <c r="O1133">
        <v>5.3</v>
      </c>
      <c r="P1133">
        <v>0</v>
      </c>
      <c r="Q1133">
        <v>67</v>
      </c>
      <c r="R1133">
        <v>266</v>
      </c>
      <c r="S1133">
        <v>0.624</v>
      </c>
      <c r="T1133">
        <v>0.624</v>
      </c>
      <c r="U1133">
        <v>62</v>
      </c>
      <c r="V1133">
        <v>60.5</v>
      </c>
      <c r="W1133">
        <v>102</v>
      </c>
      <c r="X1133">
        <v>102</v>
      </c>
      <c r="Y1133">
        <v>1.6259999999999999</v>
      </c>
      <c r="Z1133">
        <v>1.625</v>
      </c>
      <c r="AA1133">
        <v>0.9869</v>
      </c>
      <c r="AB1133">
        <v>1.1913499999999999</v>
      </c>
      <c r="AC1133">
        <v>0</v>
      </c>
    </row>
    <row r="1134" spans="1:29" x14ac:dyDescent="0.25">
      <c r="A1134">
        <v>419518</v>
      </c>
      <c r="B1134">
        <v>68</v>
      </c>
      <c r="C1134">
        <v>2</v>
      </c>
      <c r="D1134" t="s">
        <v>40</v>
      </c>
      <c r="E1134" t="s">
        <v>40</v>
      </c>
      <c r="F1134">
        <v>0</v>
      </c>
      <c r="G1134" t="s">
        <v>175</v>
      </c>
      <c r="H1134" t="s">
        <v>179</v>
      </c>
      <c r="I1134" t="s">
        <v>108</v>
      </c>
      <c r="J1134" t="s">
        <v>56</v>
      </c>
      <c r="K1134" t="s">
        <v>63</v>
      </c>
      <c r="L1134" t="s">
        <v>41</v>
      </c>
      <c r="M1134" t="s">
        <v>41</v>
      </c>
      <c r="N1134">
        <v>3.8</v>
      </c>
      <c r="O1134">
        <v>6.4</v>
      </c>
      <c r="P1134">
        <v>14</v>
      </c>
      <c r="Q1134">
        <v>53</v>
      </c>
      <c r="R1134">
        <v>230</v>
      </c>
      <c r="S1134">
        <v>0.90799999999999903</v>
      </c>
      <c r="T1134">
        <v>0.90799999999999903</v>
      </c>
      <c r="U1134">
        <v>37</v>
      </c>
      <c r="V1134">
        <v>62.5</v>
      </c>
      <c r="W1134">
        <v>40.5</v>
      </c>
      <c r="X1134">
        <v>70</v>
      </c>
      <c r="Y1134">
        <v>1.1984999999999999</v>
      </c>
      <c r="Z1134">
        <v>1.2969999999999899</v>
      </c>
      <c r="AA1134">
        <v>0.82479999999999998</v>
      </c>
      <c r="AB1134">
        <v>1.0392999999999999</v>
      </c>
      <c r="AC1134">
        <v>14</v>
      </c>
    </row>
    <row r="1135" spans="1:29" x14ac:dyDescent="0.25">
      <c r="A1135">
        <v>419490</v>
      </c>
      <c r="B1135">
        <v>60</v>
      </c>
      <c r="C1135">
        <v>2</v>
      </c>
      <c r="D1135" t="s">
        <v>40</v>
      </c>
      <c r="E1135" t="s">
        <v>40</v>
      </c>
      <c r="F1135">
        <v>0</v>
      </c>
      <c r="G1135" t="s">
        <v>88</v>
      </c>
      <c r="H1135" t="s">
        <v>51</v>
      </c>
      <c r="I1135" t="s">
        <v>72</v>
      </c>
      <c r="J1135" t="s">
        <v>110</v>
      </c>
      <c r="K1135" t="s">
        <v>154</v>
      </c>
      <c r="L1135" t="s">
        <v>40</v>
      </c>
      <c r="M1135" t="s">
        <v>41</v>
      </c>
      <c r="N1135">
        <v>5.56</v>
      </c>
      <c r="O1135">
        <v>5.8</v>
      </c>
      <c r="P1135">
        <v>0</v>
      </c>
      <c r="Q1135">
        <v>60</v>
      </c>
      <c r="R1135">
        <v>309</v>
      </c>
      <c r="S1135">
        <v>0.72799999999999998</v>
      </c>
      <c r="T1135">
        <v>0.72799999999999998</v>
      </c>
      <c r="U1135">
        <v>60</v>
      </c>
      <c r="V1135">
        <v>64.5</v>
      </c>
      <c r="W1135">
        <v>88</v>
      </c>
      <c r="X1135">
        <v>87.5</v>
      </c>
      <c r="Y1135">
        <v>1.643</v>
      </c>
      <c r="Z1135">
        <v>1.6675</v>
      </c>
      <c r="AA1135">
        <v>0.95760000000000001</v>
      </c>
      <c r="AB1135">
        <v>1.3181499999999999</v>
      </c>
      <c r="AC1135">
        <v>0</v>
      </c>
    </row>
    <row r="1136" spans="1:29" x14ac:dyDescent="0.25">
      <c r="A1136">
        <v>270096</v>
      </c>
      <c r="B1136">
        <v>58</v>
      </c>
      <c r="C1136">
        <v>1</v>
      </c>
      <c r="D1136" t="s">
        <v>41</v>
      </c>
      <c r="E1136" t="s">
        <v>41</v>
      </c>
      <c r="F1136">
        <v>0</v>
      </c>
      <c r="G1136" t="s">
        <v>87</v>
      </c>
      <c r="H1136" t="s">
        <v>108</v>
      </c>
      <c r="I1136" t="s">
        <v>76</v>
      </c>
      <c r="J1136" t="s">
        <v>133</v>
      </c>
      <c r="K1136" t="s">
        <v>150</v>
      </c>
      <c r="L1136" t="s">
        <v>41</v>
      </c>
      <c r="M1136" t="s">
        <v>40</v>
      </c>
      <c r="N1136">
        <v>4.41</v>
      </c>
      <c r="O1136">
        <v>5.2</v>
      </c>
      <c r="P1136">
        <v>0</v>
      </c>
      <c r="Q1136">
        <v>68</v>
      </c>
      <c r="R1136">
        <v>403</v>
      </c>
      <c r="S1136">
        <v>0.60199999999999898</v>
      </c>
      <c r="T1136">
        <v>0.60199999999999898</v>
      </c>
      <c r="U1136">
        <v>59.5</v>
      </c>
      <c r="V1136">
        <v>53</v>
      </c>
      <c r="W1136">
        <v>99.5</v>
      </c>
      <c r="X1136">
        <v>101.5</v>
      </c>
      <c r="Y1136">
        <v>1.5814999999999999</v>
      </c>
      <c r="Z1136">
        <v>1.6679999999999999</v>
      </c>
      <c r="AA1136">
        <v>0.74295</v>
      </c>
      <c r="AB1136">
        <v>1.2233999999999901</v>
      </c>
      <c r="AC1136">
        <v>0</v>
      </c>
    </row>
    <row r="1137" spans="1:29" x14ac:dyDescent="0.25">
      <c r="A1137">
        <v>419253</v>
      </c>
      <c r="B1137">
        <v>61</v>
      </c>
      <c r="C1137">
        <v>1</v>
      </c>
      <c r="D1137" t="s">
        <v>41</v>
      </c>
      <c r="E1137" t="s">
        <v>40</v>
      </c>
      <c r="F1137">
        <v>0</v>
      </c>
      <c r="G1137" t="e">
        <v>#N/A</v>
      </c>
      <c r="H1137" t="e">
        <v>#N/A</v>
      </c>
      <c r="I1137" t="e">
        <v>#N/A</v>
      </c>
      <c r="J1137" t="e">
        <v>#N/A</v>
      </c>
      <c r="K1137" t="e">
        <v>#N/A</v>
      </c>
      <c r="L1137" t="s">
        <v>41</v>
      </c>
      <c r="M1137" t="s">
        <v>41</v>
      </c>
      <c r="N1137">
        <v>3.91</v>
      </c>
      <c r="O1137">
        <v>8.6</v>
      </c>
      <c r="P1137">
        <v>6</v>
      </c>
      <c r="Q1137">
        <v>62</v>
      </c>
      <c r="R1137">
        <v>256</v>
      </c>
      <c r="S1137">
        <v>0.83149999999999902</v>
      </c>
      <c r="T1137">
        <v>0.83149999999999902</v>
      </c>
      <c r="U1137">
        <v>74.5</v>
      </c>
      <c r="V1137">
        <v>68</v>
      </c>
      <c r="W1137">
        <v>89</v>
      </c>
      <c r="X1137">
        <v>114.5</v>
      </c>
      <c r="Y1137">
        <v>1.6154999999999899</v>
      </c>
      <c r="Z1137">
        <v>1.6564999999999901</v>
      </c>
      <c r="AA1137">
        <v>0.88365000000000005</v>
      </c>
      <c r="AB1137">
        <v>1.28715</v>
      </c>
      <c r="AC1137">
        <v>6</v>
      </c>
    </row>
    <row r="1138" spans="1:29" x14ac:dyDescent="0.25">
      <c r="A1138">
        <v>377873</v>
      </c>
      <c r="B1138">
        <v>52</v>
      </c>
      <c r="C1138">
        <v>1</v>
      </c>
      <c r="D1138" t="s">
        <v>41</v>
      </c>
      <c r="E1138" t="s">
        <v>41</v>
      </c>
      <c r="F1138">
        <v>0</v>
      </c>
      <c r="G1138" t="s">
        <v>88</v>
      </c>
      <c r="H1138" t="s">
        <v>43</v>
      </c>
      <c r="I1138" t="s">
        <v>108</v>
      </c>
      <c r="J1138" t="s">
        <v>125</v>
      </c>
      <c r="K1138" t="s">
        <v>49</v>
      </c>
      <c r="L1138" t="s">
        <v>41</v>
      </c>
      <c r="M1138" t="s">
        <v>41</v>
      </c>
      <c r="N1138">
        <v>6.33</v>
      </c>
      <c r="O1138">
        <v>7.7</v>
      </c>
      <c r="P1138">
        <v>116</v>
      </c>
      <c r="Q1138">
        <v>65</v>
      </c>
      <c r="R1138">
        <v>327</v>
      </c>
      <c r="S1138">
        <v>0.72450000000000003</v>
      </c>
      <c r="T1138">
        <v>0.72450000000000003</v>
      </c>
      <c r="U1138">
        <v>64</v>
      </c>
      <c r="V1138">
        <v>62</v>
      </c>
      <c r="W1138">
        <v>89</v>
      </c>
      <c r="X1138">
        <v>100</v>
      </c>
      <c r="Y1138">
        <v>1.508</v>
      </c>
      <c r="Z1138">
        <v>1.5920000000000001</v>
      </c>
      <c r="AA1138">
        <v>0.73270000000000002</v>
      </c>
      <c r="AB1138">
        <v>1.1249499999999999</v>
      </c>
      <c r="AC1138">
        <v>116</v>
      </c>
    </row>
    <row r="1139" spans="1:29" x14ac:dyDescent="0.25">
      <c r="A1139">
        <v>212939</v>
      </c>
      <c r="B1139">
        <v>56</v>
      </c>
      <c r="C1139">
        <v>1</v>
      </c>
      <c r="D1139" t="s">
        <v>40</v>
      </c>
      <c r="E1139" t="s">
        <v>41</v>
      </c>
      <c r="F1139">
        <v>0</v>
      </c>
      <c r="G1139" t="s">
        <v>185</v>
      </c>
      <c r="H1139" t="s">
        <v>80</v>
      </c>
      <c r="I1139" t="s">
        <v>67</v>
      </c>
      <c r="J1139" t="s">
        <v>132</v>
      </c>
      <c r="K1139" t="s">
        <v>117</v>
      </c>
      <c r="L1139" t="s">
        <v>41</v>
      </c>
      <c r="M1139" t="s">
        <v>41</v>
      </c>
      <c r="N1139">
        <v>2.96</v>
      </c>
      <c r="O1139">
        <v>9</v>
      </c>
      <c r="P1139">
        <v>0</v>
      </c>
      <c r="Q1139">
        <v>69</v>
      </c>
      <c r="R1139">
        <v>329</v>
      </c>
      <c r="S1139">
        <v>0</v>
      </c>
      <c r="T1139">
        <v>0</v>
      </c>
      <c r="U1139">
        <v>0</v>
      </c>
      <c r="V1139">
        <v>49</v>
      </c>
      <c r="W1139">
        <v>40</v>
      </c>
      <c r="X1139">
        <v>85</v>
      </c>
      <c r="Y1139">
        <v>1.2290000000000001</v>
      </c>
      <c r="Z1139">
        <v>1.4339999999999999</v>
      </c>
      <c r="AA1139">
        <v>0.5867</v>
      </c>
      <c r="AB1139">
        <v>1.704</v>
      </c>
      <c r="AC1139">
        <v>0</v>
      </c>
    </row>
    <row r="1140" spans="1:29" x14ac:dyDescent="0.25">
      <c r="A1140">
        <v>419543</v>
      </c>
      <c r="B1140">
        <v>82</v>
      </c>
      <c r="C1140">
        <v>1</v>
      </c>
      <c r="D1140" t="s">
        <v>40</v>
      </c>
      <c r="E1140" t="s">
        <v>41</v>
      </c>
      <c r="F1140">
        <v>0</v>
      </c>
      <c r="G1140" t="s">
        <v>73</v>
      </c>
      <c r="H1140" t="s">
        <v>55</v>
      </c>
      <c r="I1140" t="s">
        <v>43</v>
      </c>
      <c r="J1140" t="s">
        <v>45</v>
      </c>
      <c r="K1140" t="s">
        <v>108</v>
      </c>
      <c r="L1140" t="s">
        <v>40</v>
      </c>
      <c r="M1140" t="s">
        <v>40</v>
      </c>
      <c r="N1140">
        <v>5.55</v>
      </c>
      <c r="O1140">
        <v>6.9</v>
      </c>
      <c r="P1140">
        <v>4</v>
      </c>
      <c r="Q1140">
        <v>73</v>
      </c>
      <c r="R1140">
        <v>307</v>
      </c>
      <c r="S1140">
        <v>0.76900000000000002</v>
      </c>
      <c r="T1140">
        <v>0.76900000000000002</v>
      </c>
      <c r="U1140">
        <v>51</v>
      </c>
      <c r="V1140">
        <v>52</v>
      </c>
      <c r="W1140">
        <v>67</v>
      </c>
      <c r="X1140">
        <v>71</v>
      </c>
      <c r="Y1140">
        <v>1.363</v>
      </c>
      <c r="Z1140">
        <v>1.2614999999999901</v>
      </c>
      <c r="AA1140">
        <v>0.48619999999999902</v>
      </c>
      <c r="AB1140">
        <v>0.80905000000000005</v>
      </c>
      <c r="AC1140">
        <v>4</v>
      </c>
    </row>
    <row r="1141" spans="1:29" x14ac:dyDescent="0.25">
      <c r="A1141">
        <v>223713</v>
      </c>
      <c r="B1141">
        <v>54</v>
      </c>
      <c r="C1141">
        <v>1</v>
      </c>
      <c r="D1141" t="s">
        <v>41</v>
      </c>
      <c r="E1141" t="s">
        <v>40</v>
      </c>
      <c r="F1141">
        <v>0</v>
      </c>
      <c r="G1141" t="s">
        <v>88</v>
      </c>
      <c r="H1141" t="s">
        <v>121</v>
      </c>
      <c r="I1141" t="s">
        <v>51</v>
      </c>
      <c r="J1141" t="s">
        <v>132</v>
      </c>
      <c r="K1141" t="s">
        <v>108</v>
      </c>
      <c r="L1141" t="s">
        <v>40</v>
      </c>
      <c r="M1141" t="s">
        <v>40</v>
      </c>
      <c r="N1141">
        <v>4.51</v>
      </c>
      <c r="O1141">
        <v>7.3</v>
      </c>
      <c r="P1141">
        <v>23</v>
      </c>
      <c r="Q1141">
        <v>72</v>
      </c>
      <c r="R1141">
        <v>269</v>
      </c>
      <c r="S1141">
        <v>0.70599999999999996</v>
      </c>
      <c r="T1141">
        <v>0.70599999999999996</v>
      </c>
      <c r="U1141">
        <v>60</v>
      </c>
      <c r="V1141">
        <v>68.5</v>
      </c>
      <c r="W1141">
        <v>85</v>
      </c>
      <c r="X1141">
        <v>97</v>
      </c>
      <c r="Y1141">
        <v>1.6014999999999899</v>
      </c>
      <c r="Z1141">
        <v>1.6555</v>
      </c>
      <c r="AA1141">
        <v>1.0104</v>
      </c>
      <c r="AB1141">
        <v>1.5429499999999901</v>
      </c>
      <c r="AC1141">
        <v>23</v>
      </c>
    </row>
    <row r="1142" spans="1:29" x14ac:dyDescent="0.25">
      <c r="A1142">
        <v>398217</v>
      </c>
      <c r="B1142">
        <v>59</v>
      </c>
      <c r="C1142">
        <v>1</v>
      </c>
      <c r="D1142" t="s">
        <v>41</v>
      </c>
      <c r="E1142" t="s">
        <v>41</v>
      </c>
      <c r="F1142">
        <v>0</v>
      </c>
      <c r="G1142" t="s">
        <v>87</v>
      </c>
      <c r="H1142" t="s">
        <v>51</v>
      </c>
      <c r="I1142" t="s">
        <v>74</v>
      </c>
      <c r="J1142" t="s">
        <v>106</v>
      </c>
      <c r="K1142" t="s">
        <v>122</v>
      </c>
      <c r="L1142" t="s">
        <v>41</v>
      </c>
      <c r="M1142" t="s">
        <v>40</v>
      </c>
      <c r="N1142">
        <v>3.8</v>
      </c>
      <c r="O1142">
        <v>5.6</v>
      </c>
      <c r="P1142">
        <v>64</v>
      </c>
      <c r="Q1142">
        <v>54</v>
      </c>
      <c r="R1142">
        <v>401</v>
      </c>
      <c r="S1142">
        <v>0.81399999999999995</v>
      </c>
      <c r="T1142">
        <v>0.81399999999999995</v>
      </c>
      <c r="U1142">
        <v>72</v>
      </c>
      <c r="V1142">
        <v>55</v>
      </c>
      <c r="W1142">
        <v>88</v>
      </c>
      <c r="X1142">
        <v>81</v>
      </c>
      <c r="Y1142">
        <v>1.2230000000000001</v>
      </c>
      <c r="Z1142">
        <v>1.252</v>
      </c>
      <c r="AA1142">
        <v>0.49735000000000001</v>
      </c>
      <c r="AB1142">
        <v>0.78754999999999997</v>
      </c>
      <c r="AC1142">
        <v>64</v>
      </c>
    </row>
    <row r="1143" spans="1:29" x14ac:dyDescent="0.25">
      <c r="A1143">
        <v>419324</v>
      </c>
      <c r="B1143">
        <v>53</v>
      </c>
      <c r="C1143">
        <v>2</v>
      </c>
      <c r="D1143" t="s">
        <v>40</v>
      </c>
      <c r="E1143" t="s">
        <v>41</v>
      </c>
      <c r="F1143">
        <v>0</v>
      </c>
      <c r="G1143" t="s">
        <v>119</v>
      </c>
      <c r="H1143" t="s">
        <v>183</v>
      </c>
      <c r="I1143" t="s">
        <v>190</v>
      </c>
      <c r="J1143" t="s">
        <v>61</v>
      </c>
      <c r="K1143" t="s">
        <v>102</v>
      </c>
      <c r="L1143" t="s">
        <v>41</v>
      </c>
      <c r="M1143" t="s">
        <v>40</v>
      </c>
      <c r="N1143">
        <v>3.71</v>
      </c>
      <c r="O1143">
        <v>5.4</v>
      </c>
      <c r="P1143">
        <v>0</v>
      </c>
      <c r="Q1143">
        <v>75</v>
      </c>
      <c r="R1143">
        <v>191</v>
      </c>
      <c r="S1143">
        <v>0.71999999999999897</v>
      </c>
      <c r="T1143">
        <v>0.71999999999999897</v>
      </c>
      <c r="U1143">
        <v>57</v>
      </c>
      <c r="V1143">
        <v>61.5</v>
      </c>
      <c r="W1143">
        <v>79.5</v>
      </c>
      <c r="X1143">
        <v>96.5</v>
      </c>
      <c r="Y1143">
        <v>1.5519999999999901</v>
      </c>
      <c r="Z1143">
        <v>1.665</v>
      </c>
      <c r="AA1143">
        <v>0.81640000000000001</v>
      </c>
      <c r="AB1143">
        <v>1.12365</v>
      </c>
      <c r="AC1143">
        <v>0</v>
      </c>
    </row>
    <row r="1144" spans="1:29" x14ac:dyDescent="0.25">
      <c r="A1144">
        <v>330665</v>
      </c>
      <c r="B1144">
        <v>59</v>
      </c>
      <c r="C1144">
        <v>1</v>
      </c>
      <c r="D1144" t="s">
        <v>40</v>
      </c>
      <c r="E1144" t="s">
        <v>41</v>
      </c>
      <c r="F1144">
        <v>0</v>
      </c>
      <c r="G1144" t="s">
        <v>131</v>
      </c>
      <c r="H1144" t="s">
        <v>112</v>
      </c>
      <c r="I1144" t="s">
        <v>101</v>
      </c>
      <c r="J1144" t="s">
        <v>50</v>
      </c>
      <c r="K1144" t="s">
        <v>70</v>
      </c>
      <c r="L1144" t="s">
        <v>41</v>
      </c>
      <c r="M1144" t="s">
        <v>40</v>
      </c>
      <c r="N1144">
        <v>4.09</v>
      </c>
      <c r="O1144">
        <v>6.5</v>
      </c>
      <c r="P1144">
        <v>24</v>
      </c>
      <c r="Q1144">
        <v>58</v>
      </c>
      <c r="R1144">
        <v>458</v>
      </c>
      <c r="S1144">
        <v>0.70450000000000002</v>
      </c>
      <c r="T1144">
        <v>0.70450000000000002</v>
      </c>
      <c r="U1144">
        <v>72</v>
      </c>
      <c r="V1144">
        <v>69</v>
      </c>
      <c r="W1144">
        <v>102.5</v>
      </c>
      <c r="X1144">
        <v>101</v>
      </c>
      <c r="Y1144">
        <v>1.3955</v>
      </c>
      <c r="Z1144">
        <v>1.466</v>
      </c>
      <c r="AA1144">
        <v>1.1415999999999999</v>
      </c>
      <c r="AB1144">
        <v>1.33995</v>
      </c>
      <c r="AC1144">
        <v>24</v>
      </c>
    </row>
    <row r="1145" spans="1:29" x14ac:dyDescent="0.25">
      <c r="A1145">
        <v>252213</v>
      </c>
      <c r="B1145">
        <v>71</v>
      </c>
      <c r="C1145">
        <v>2</v>
      </c>
      <c r="D1145" t="s">
        <v>41</v>
      </c>
      <c r="E1145" t="s">
        <v>41</v>
      </c>
      <c r="F1145">
        <v>0</v>
      </c>
      <c r="G1145" t="s">
        <v>61</v>
      </c>
      <c r="H1145" t="s">
        <v>72</v>
      </c>
      <c r="I1145" t="s">
        <v>51</v>
      </c>
      <c r="J1145" t="s">
        <v>45</v>
      </c>
      <c r="K1145" t="s">
        <v>51</v>
      </c>
      <c r="L1145" t="s">
        <v>41</v>
      </c>
      <c r="M1145" t="s">
        <v>41</v>
      </c>
      <c r="N1145">
        <v>3.95</v>
      </c>
      <c r="O1145">
        <v>6</v>
      </c>
      <c r="P1145">
        <v>18</v>
      </c>
      <c r="Q1145">
        <v>63</v>
      </c>
      <c r="R1145">
        <v>292</v>
      </c>
      <c r="S1145">
        <v>0.72999999999999898</v>
      </c>
      <c r="T1145">
        <v>0.72999999999999898</v>
      </c>
      <c r="U1145">
        <v>63.5</v>
      </c>
      <c r="V1145">
        <v>52</v>
      </c>
      <c r="W1145">
        <v>87</v>
      </c>
      <c r="X1145">
        <v>69</v>
      </c>
      <c r="Y1145">
        <v>1.40899999999999</v>
      </c>
      <c r="Z1145">
        <v>1.54</v>
      </c>
      <c r="AA1145">
        <v>0.78220000000000001</v>
      </c>
      <c r="AB1145">
        <v>1.42205</v>
      </c>
      <c r="AC1145">
        <v>18</v>
      </c>
    </row>
    <row r="1146" spans="1:29" x14ac:dyDescent="0.25">
      <c r="A1146">
        <v>226388</v>
      </c>
      <c r="B1146">
        <v>68</v>
      </c>
      <c r="C1146">
        <v>2</v>
      </c>
      <c r="D1146" t="s">
        <v>40</v>
      </c>
      <c r="E1146" t="s">
        <v>41</v>
      </c>
      <c r="F1146">
        <v>0</v>
      </c>
      <c r="G1146" t="s">
        <v>143</v>
      </c>
      <c r="H1146" t="s">
        <v>62</v>
      </c>
      <c r="I1146" t="s">
        <v>55</v>
      </c>
      <c r="J1146" t="s">
        <v>125</v>
      </c>
      <c r="K1146" t="s">
        <v>101</v>
      </c>
      <c r="L1146" t="s">
        <v>41</v>
      </c>
      <c r="M1146" t="s">
        <v>40</v>
      </c>
      <c r="N1146">
        <v>2.67</v>
      </c>
      <c r="O1146">
        <v>6.2</v>
      </c>
      <c r="P1146">
        <v>52</v>
      </c>
      <c r="Q1146">
        <v>94</v>
      </c>
      <c r="R1146">
        <v>209</v>
      </c>
      <c r="S1146">
        <v>0.72849999999999904</v>
      </c>
      <c r="T1146">
        <v>0.72849999999999904</v>
      </c>
      <c r="U1146">
        <v>56.5</v>
      </c>
      <c r="V1146">
        <v>55</v>
      </c>
      <c r="W1146">
        <v>79</v>
      </c>
      <c r="X1146">
        <v>111</v>
      </c>
      <c r="Y1146">
        <v>1.2774999999999901</v>
      </c>
      <c r="Z1146">
        <v>1.3260000000000001</v>
      </c>
      <c r="AA1146">
        <v>0.53815000000000002</v>
      </c>
      <c r="AB1146">
        <v>1.1524000000000001</v>
      </c>
      <c r="AC1146">
        <v>52</v>
      </c>
    </row>
    <row r="1147" spans="1:29" x14ac:dyDescent="0.25">
      <c r="A1147">
        <v>395288</v>
      </c>
      <c r="B1147">
        <v>49</v>
      </c>
      <c r="C1147">
        <v>1</v>
      </c>
      <c r="D1147" t="s">
        <v>41</v>
      </c>
      <c r="E1147" t="s">
        <v>41</v>
      </c>
      <c r="F1147">
        <v>0</v>
      </c>
      <c r="G1147" t="s">
        <v>57</v>
      </c>
      <c r="H1147" t="s">
        <v>46</v>
      </c>
      <c r="I1147" t="s">
        <v>72</v>
      </c>
      <c r="J1147" t="s">
        <v>192</v>
      </c>
      <c r="K1147" t="s">
        <v>163</v>
      </c>
      <c r="L1147" t="s">
        <v>41</v>
      </c>
      <c r="M1147" t="s">
        <v>40</v>
      </c>
      <c r="N1147">
        <v>3.13</v>
      </c>
      <c r="O1147">
        <v>7</v>
      </c>
      <c r="P1147">
        <v>64</v>
      </c>
      <c r="Q1147">
        <v>70</v>
      </c>
      <c r="R1147">
        <v>342</v>
      </c>
      <c r="S1147">
        <v>0.58450000000000002</v>
      </c>
      <c r="T1147">
        <v>0.58450000000000002</v>
      </c>
      <c r="U1147">
        <v>60.5</v>
      </c>
      <c r="V1147">
        <v>65</v>
      </c>
      <c r="W1147">
        <v>104.5</v>
      </c>
      <c r="X1147">
        <v>104</v>
      </c>
      <c r="Y1147">
        <v>1.5015000000000001</v>
      </c>
      <c r="Z1147">
        <v>1.59699999999999</v>
      </c>
      <c r="AA1147">
        <v>1.04</v>
      </c>
      <c r="AB1147">
        <v>0.98879999999999901</v>
      </c>
      <c r="AC1147">
        <v>64</v>
      </c>
    </row>
    <row r="1148" spans="1:29" x14ac:dyDescent="0.25">
      <c r="A1148">
        <v>419306</v>
      </c>
      <c r="B1148">
        <v>67</v>
      </c>
      <c r="C1148">
        <v>2</v>
      </c>
      <c r="D1148" t="s">
        <v>40</v>
      </c>
      <c r="E1148" t="s">
        <v>41</v>
      </c>
      <c r="F1148">
        <v>0</v>
      </c>
      <c r="G1148" t="s">
        <v>47</v>
      </c>
      <c r="H1148" t="s">
        <v>101</v>
      </c>
      <c r="I1148" t="s">
        <v>85</v>
      </c>
      <c r="J1148" t="s">
        <v>136</v>
      </c>
      <c r="K1148" t="s">
        <v>67</v>
      </c>
      <c r="L1148" t="s">
        <v>40</v>
      </c>
      <c r="M1148" t="s">
        <v>41</v>
      </c>
      <c r="N1148">
        <v>4.6100000000000003</v>
      </c>
      <c r="O1148">
        <v>4.7</v>
      </c>
      <c r="P1148">
        <v>0</v>
      </c>
      <c r="Q1148">
        <v>63</v>
      </c>
      <c r="R1148">
        <v>298</v>
      </c>
      <c r="S1148">
        <v>0.57950000000000002</v>
      </c>
      <c r="T1148">
        <v>0.57950000000000002</v>
      </c>
      <c r="U1148">
        <v>56</v>
      </c>
      <c r="V1148">
        <v>57.5</v>
      </c>
      <c r="W1148">
        <v>97</v>
      </c>
      <c r="X1148">
        <v>107.5</v>
      </c>
      <c r="Y1148">
        <v>1.5274999999999901</v>
      </c>
      <c r="Z1148">
        <v>1.59699999999999</v>
      </c>
      <c r="AA1148">
        <v>0.84209999999999996</v>
      </c>
      <c r="AB1148">
        <v>1.3488500000000001</v>
      </c>
      <c r="AC1148">
        <v>0</v>
      </c>
    </row>
    <row r="1149" spans="1:29" x14ac:dyDescent="0.25">
      <c r="A1149">
        <v>14266</v>
      </c>
      <c r="B1149" t="e">
        <v>#N/A</v>
      </c>
      <c r="C1149" t="e">
        <v>#N/A</v>
      </c>
      <c r="D1149" t="e">
        <v>#N/A</v>
      </c>
      <c r="E1149" t="e">
        <v>#N/A</v>
      </c>
      <c r="F1149">
        <v>0</v>
      </c>
      <c r="G1149" t="e">
        <v>#N/A</v>
      </c>
      <c r="H1149" t="e">
        <v>#N/A</v>
      </c>
      <c r="I1149" t="e">
        <v>#N/A</v>
      </c>
      <c r="J1149" t="e">
        <v>#N/A</v>
      </c>
      <c r="K1149" t="e">
        <v>#N/A</v>
      </c>
      <c r="L1149" t="e">
        <v>#N/A</v>
      </c>
      <c r="M1149" t="e">
        <v>#N/A</v>
      </c>
      <c r="N1149" t="e">
        <v>#N/A</v>
      </c>
      <c r="O1149" t="e">
        <v>#N/A</v>
      </c>
      <c r="P1149" t="e">
        <v>#N/A</v>
      </c>
      <c r="Q1149" t="e">
        <v>#N/A</v>
      </c>
      <c r="R1149" t="e">
        <v>#N/A</v>
      </c>
      <c r="S1149">
        <v>0.76200000000000001</v>
      </c>
      <c r="T1149">
        <v>0.76200000000000001</v>
      </c>
      <c r="U1149">
        <v>55</v>
      </c>
      <c r="V1149">
        <v>0</v>
      </c>
      <c r="W1149">
        <v>72</v>
      </c>
      <c r="X1149">
        <v>78</v>
      </c>
      <c r="Y1149">
        <v>1.0549999999999999</v>
      </c>
      <c r="Z1149">
        <v>1.3049999999999999</v>
      </c>
      <c r="AA1149">
        <v>0.59145000000000003</v>
      </c>
      <c r="AB1149">
        <v>1.11195</v>
      </c>
      <c r="AC1149">
        <v>0</v>
      </c>
    </row>
    <row r="1150" spans="1:29" x14ac:dyDescent="0.25">
      <c r="A1150">
        <v>97188</v>
      </c>
      <c r="B1150">
        <v>69</v>
      </c>
      <c r="C1150">
        <v>1</v>
      </c>
      <c r="D1150" t="s">
        <v>41</v>
      </c>
      <c r="E1150" t="s">
        <v>41</v>
      </c>
      <c r="F1150">
        <v>0</v>
      </c>
      <c r="G1150" t="e">
        <v>#N/A</v>
      </c>
      <c r="H1150" t="e">
        <v>#N/A</v>
      </c>
      <c r="I1150" t="e">
        <v>#N/A</v>
      </c>
      <c r="J1150" t="e">
        <v>#N/A</v>
      </c>
      <c r="K1150" t="e">
        <v>#N/A</v>
      </c>
      <c r="L1150" t="s">
        <v>41</v>
      </c>
      <c r="M1150" t="s">
        <v>41</v>
      </c>
      <c r="N1150">
        <v>2.74</v>
      </c>
      <c r="O1150">
        <v>9.1999999999999993</v>
      </c>
      <c r="P1150">
        <v>10</v>
      </c>
      <c r="Q1150">
        <v>69</v>
      </c>
      <c r="R1150">
        <v>494</v>
      </c>
      <c r="S1150">
        <v>0.55149999999999899</v>
      </c>
      <c r="T1150">
        <v>0.55149999999999899</v>
      </c>
      <c r="U1150">
        <v>54.5</v>
      </c>
      <c r="V1150">
        <v>47</v>
      </c>
      <c r="W1150">
        <v>105</v>
      </c>
      <c r="X1150">
        <v>106.5</v>
      </c>
      <c r="Y1150">
        <v>1.4874999999999901</v>
      </c>
      <c r="Z1150">
        <v>1.5654999999999899</v>
      </c>
      <c r="AA1150">
        <v>0.89505000000000001</v>
      </c>
      <c r="AB1150">
        <v>1.39835</v>
      </c>
      <c r="AC1150">
        <v>10</v>
      </c>
    </row>
    <row r="1151" spans="1:29" x14ac:dyDescent="0.25">
      <c r="A1151">
        <v>147610</v>
      </c>
      <c r="B1151">
        <v>76</v>
      </c>
      <c r="C1151">
        <v>2</v>
      </c>
      <c r="D1151" t="s">
        <v>40</v>
      </c>
      <c r="E1151" t="s">
        <v>41</v>
      </c>
      <c r="F1151">
        <v>0</v>
      </c>
      <c r="G1151" t="s">
        <v>61</v>
      </c>
      <c r="H1151" t="s">
        <v>145</v>
      </c>
      <c r="I1151" t="s">
        <v>51</v>
      </c>
      <c r="J1151" t="s">
        <v>90</v>
      </c>
      <c r="K1151" t="s">
        <v>72</v>
      </c>
      <c r="L1151" t="s">
        <v>40</v>
      </c>
      <c r="M1151" t="s">
        <v>40</v>
      </c>
      <c r="N1151">
        <v>4.6500000000000004</v>
      </c>
      <c r="O1151">
        <v>5.3</v>
      </c>
      <c r="P1151">
        <v>18</v>
      </c>
      <c r="Q1151">
        <v>51</v>
      </c>
      <c r="R1151">
        <v>207</v>
      </c>
      <c r="S1151">
        <v>0.61699999999999999</v>
      </c>
      <c r="T1151">
        <v>0.61699999999999999</v>
      </c>
      <c r="U1151">
        <v>46</v>
      </c>
      <c r="V1151">
        <v>58.5</v>
      </c>
      <c r="W1151">
        <v>78</v>
      </c>
      <c r="X1151">
        <v>92.5</v>
      </c>
      <c r="Y1151">
        <v>1.4275</v>
      </c>
      <c r="Z1151">
        <v>1.4995000000000001</v>
      </c>
      <c r="AA1151">
        <v>0.71319999999999995</v>
      </c>
      <c r="AB1151">
        <v>1.3224499999999999</v>
      </c>
      <c r="AC1151">
        <v>18</v>
      </c>
    </row>
    <row r="1152" spans="1:29" x14ac:dyDescent="0.25">
      <c r="A1152">
        <v>335006</v>
      </c>
      <c r="B1152">
        <v>60</v>
      </c>
      <c r="C1152">
        <v>1</v>
      </c>
      <c r="D1152" t="s">
        <v>41</v>
      </c>
      <c r="E1152" t="s">
        <v>41</v>
      </c>
      <c r="F1152">
        <v>0</v>
      </c>
      <c r="G1152" t="s">
        <v>88</v>
      </c>
      <c r="H1152" t="s">
        <v>108</v>
      </c>
      <c r="I1152" t="s">
        <v>55</v>
      </c>
      <c r="J1152" t="s">
        <v>71</v>
      </c>
      <c r="K1152" t="s">
        <v>154</v>
      </c>
      <c r="L1152" t="s">
        <v>40</v>
      </c>
      <c r="M1152" t="s">
        <v>40</v>
      </c>
      <c r="N1152">
        <v>3.47</v>
      </c>
      <c r="O1152">
        <v>6</v>
      </c>
      <c r="P1152">
        <v>0</v>
      </c>
      <c r="Q1152">
        <v>63</v>
      </c>
      <c r="R1152">
        <v>401</v>
      </c>
      <c r="S1152">
        <v>0.82049999999999901</v>
      </c>
      <c r="T1152">
        <v>0.82049999999999901</v>
      </c>
      <c r="U1152">
        <v>73.5</v>
      </c>
      <c r="V1152">
        <v>80</v>
      </c>
      <c r="W1152">
        <v>90</v>
      </c>
      <c r="X1152">
        <v>151</v>
      </c>
      <c r="Y1152">
        <v>1.5255000000000001</v>
      </c>
      <c r="Z1152">
        <v>1.5779999999999901</v>
      </c>
      <c r="AA1152">
        <v>1.2967499999999901</v>
      </c>
      <c r="AB1152">
        <v>1.4337</v>
      </c>
      <c r="AC1152">
        <v>0</v>
      </c>
    </row>
    <row r="1153" spans="1:29" x14ac:dyDescent="0.25">
      <c r="A1153">
        <v>71194</v>
      </c>
      <c r="B1153">
        <v>57</v>
      </c>
      <c r="C1153">
        <v>2</v>
      </c>
      <c r="D1153" t="s">
        <v>40</v>
      </c>
      <c r="E1153" t="s">
        <v>40</v>
      </c>
      <c r="F1153">
        <v>0</v>
      </c>
      <c r="G1153" t="s">
        <v>87</v>
      </c>
      <c r="H1153" t="s">
        <v>114</v>
      </c>
      <c r="I1153" t="s">
        <v>51</v>
      </c>
      <c r="J1153" t="s">
        <v>68</v>
      </c>
      <c r="K1153" t="s">
        <v>43</v>
      </c>
      <c r="L1153" t="s">
        <v>41</v>
      </c>
      <c r="M1153" t="s">
        <v>40</v>
      </c>
      <c r="N1153">
        <v>6.01</v>
      </c>
      <c r="O1153">
        <v>9</v>
      </c>
      <c r="P1153">
        <v>0</v>
      </c>
      <c r="Q1153">
        <v>52</v>
      </c>
      <c r="R1153">
        <v>463</v>
      </c>
      <c r="S1153">
        <v>0.69</v>
      </c>
      <c r="T1153">
        <v>0.69</v>
      </c>
      <c r="U1153">
        <v>62</v>
      </c>
      <c r="V1153">
        <v>67</v>
      </c>
      <c r="W1153">
        <v>89</v>
      </c>
      <c r="X1153">
        <v>80</v>
      </c>
      <c r="Y1153">
        <v>1.6179999999999899</v>
      </c>
      <c r="Z1153">
        <v>1.625</v>
      </c>
      <c r="AA1153">
        <v>0.83939999999999904</v>
      </c>
      <c r="AB1153">
        <v>1.4581500000000001</v>
      </c>
      <c r="AC1153">
        <v>0</v>
      </c>
    </row>
    <row r="1154" spans="1:29" x14ac:dyDescent="0.25">
      <c r="A1154">
        <v>419462</v>
      </c>
      <c r="B1154">
        <v>53</v>
      </c>
      <c r="C1154">
        <v>1</v>
      </c>
      <c r="D1154" t="s">
        <v>41</v>
      </c>
      <c r="E1154" t="s">
        <v>40</v>
      </c>
      <c r="F1154">
        <v>0</v>
      </c>
      <c r="G1154" t="e">
        <v>#N/A</v>
      </c>
      <c r="H1154" t="e">
        <v>#N/A</v>
      </c>
      <c r="I1154" t="e">
        <v>#N/A</v>
      </c>
      <c r="J1154" t="e">
        <v>#N/A</v>
      </c>
      <c r="K1154" t="e">
        <v>#N/A</v>
      </c>
      <c r="L1154" t="s">
        <v>40</v>
      </c>
      <c r="M1154" t="s">
        <v>41</v>
      </c>
      <c r="N1154">
        <v>4.87</v>
      </c>
      <c r="O1154">
        <v>5</v>
      </c>
      <c r="P1154">
        <v>48</v>
      </c>
      <c r="Q1154">
        <v>70</v>
      </c>
      <c r="R1154">
        <v>407</v>
      </c>
      <c r="S1154">
        <v>0.66100000000000003</v>
      </c>
      <c r="T1154">
        <v>0.66100000000000003</v>
      </c>
      <c r="U1154">
        <v>63.5</v>
      </c>
      <c r="V1154">
        <v>64.5</v>
      </c>
      <c r="W1154">
        <v>97.5</v>
      </c>
      <c r="X1154">
        <v>83.5</v>
      </c>
      <c r="Y1154">
        <v>1.4895</v>
      </c>
      <c r="Z1154">
        <v>1.48349999999999</v>
      </c>
      <c r="AA1154">
        <v>0.7671</v>
      </c>
      <c r="AB1154">
        <v>1.2968999999999899</v>
      </c>
      <c r="AC1154">
        <v>48</v>
      </c>
    </row>
    <row r="1155" spans="1:29" x14ac:dyDescent="0.25">
      <c r="A1155">
        <v>419656</v>
      </c>
      <c r="B1155">
        <v>69</v>
      </c>
      <c r="C1155">
        <v>2</v>
      </c>
      <c r="D1155" t="s">
        <v>40</v>
      </c>
      <c r="E1155" t="s">
        <v>41</v>
      </c>
      <c r="F1155">
        <v>0</v>
      </c>
      <c r="G1155" t="s">
        <v>64</v>
      </c>
      <c r="H1155" t="s">
        <v>48</v>
      </c>
      <c r="I1155" t="s">
        <v>43</v>
      </c>
      <c r="J1155" t="s">
        <v>61</v>
      </c>
      <c r="K1155" t="s">
        <v>83</v>
      </c>
      <c r="L1155" t="s">
        <v>41</v>
      </c>
      <c r="M1155" t="s">
        <v>41</v>
      </c>
      <c r="N1155">
        <v>4.29</v>
      </c>
      <c r="O1155">
        <v>5.8</v>
      </c>
      <c r="P1155">
        <v>120</v>
      </c>
      <c r="Q1155">
        <v>76</v>
      </c>
      <c r="R1155">
        <v>300</v>
      </c>
      <c r="S1155">
        <v>0.71550000000000002</v>
      </c>
      <c r="T1155">
        <v>0.71550000000000002</v>
      </c>
      <c r="U1155">
        <v>58</v>
      </c>
      <c r="V1155">
        <v>61.5</v>
      </c>
      <c r="W1155">
        <v>85</v>
      </c>
      <c r="X1155">
        <v>88.5</v>
      </c>
      <c r="Y1155">
        <v>1.2275</v>
      </c>
      <c r="Z1155">
        <v>1.2955000000000001</v>
      </c>
      <c r="AA1155">
        <v>0.5413</v>
      </c>
      <c r="AB1155">
        <v>0.83020000000000005</v>
      </c>
      <c r="AC1155">
        <v>120</v>
      </c>
    </row>
    <row r="1156" spans="1:29" x14ac:dyDescent="0.25">
      <c r="A1156">
        <v>389360</v>
      </c>
      <c r="B1156">
        <v>51</v>
      </c>
      <c r="C1156">
        <v>1</v>
      </c>
      <c r="D1156" t="s">
        <v>41</v>
      </c>
      <c r="E1156" t="s">
        <v>41</v>
      </c>
      <c r="F1156">
        <v>0</v>
      </c>
      <c r="G1156" t="s">
        <v>88</v>
      </c>
      <c r="H1156" t="s">
        <v>130</v>
      </c>
      <c r="I1156" t="s">
        <v>83</v>
      </c>
      <c r="J1156" t="s">
        <v>103</v>
      </c>
      <c r="K1156" t="s">
        <v>80</v>
      </c>
      <c r="L1156" t="s">
        <v>40</v>
      </c>
      <c r="M1156" t="s">
        <v>40</v>
      </c>
      <c r="N1156">
        <v>2.87</v>
      </c>
      <c r="O1156">
        <v>5.6</v>
      </c>
      <c r="P1156">
        <v>42</v>
      </c>
      <c r="Q1156">
        <v>77</v>
      </c>
      <c r="R1156">
        <v>347</v>
      </c>
      <c r="S1156">
        <v>0.83499999999999996</v>
      </c>
      <c r="T1156">
        <v>0.83499999999999996</v>
      </c>
      <c r="U1156">
        <v>74.5</v>
      </c>
      <c r="V1156">
        <v>64</v>
      </c>
      <c r="W1156">
        <v>92.5</v>
      </c>
      <c r="X1156">
        <v>88.5</v>
      </c>
      <c r="Y1156">
        <v>1.6465000000000001</v>
      </c>
      <c r="Z1156">
        <v>1.6444999999999901</v>
      </c>
      <c r="AA1156">
        <v>0.87644999999999995</v>
      </c>
      <c r="AB1156">
        <v>1.25505</v>
      </c>
      <c r="AC1156">
        <v>42</v>
      </c>
    </row>
    <row r="1157" spans="1:29" x14ac:dyDescent="0.25">
      <c r="A1157">
        <v>398345</v>
      </c>
      <c r="B1157">
        <v>39</v>
      </c>
      <c r="C1157">
        <v>1</v>
      </c>
      <c r="D1157" t="s">
        <v>41</v>
      </c>
      <c r="E1157" t="s">
        <v>41</v>
      </c>
      <c r="F1157">
        <v>0</v>
      </c>
      <c r="G1157" t="s">
        <v>88</v>
      </c>
      <c r="H1157" t="s">
        <v>112</v>
      </c>
      <c r="I1157" t="s">
        <v>83</v>
      </c>
      <c r="J1157" t="s">
        <v>116</v>
      </c>
      <c r="K1157" t="s">
        <v>83</v>
      </c>
      <c r="L1157" t="s">
        <v>40</v>
      </c>
      <c r="M1157" t="s">
        <v>41</v>
      </c>
      <c r="N1157">
        <v>4.84</v>
      </c>
      <c r="O1157">
        <v>7.1</v>
      </c>
      <c r="P1157">
        <v>38</v>
      </c>
      <c r="Q1157">
        <v>81</v>
      </c>
      <c r="R1157">
        <v>337</v>
      </c>
      <c r="S1157">
        <v>0.61699999999999999</v>
      </c>
      <c r="T1157">
        <v>0.61699999999999999</v>
      </c>
      <c r="U1157">
        <v>58</v>
      </c>
      <c r="V1157">
        <v>69</v>
      </c>
      <c r="W1157">
        <v>94.5</v>
      </c>
      <c r="X1157">
        <v>90</v>
      </c>
      <c r="Y1157">
        <v>1.6665000000000001</v>
      </c>
      <c r="Z1157">
        <v>1.6644999999999901</v>
      </c>
      <c r="AA1157">
        <v>0.98334999999999995</v>
      </c>
      <c r="AB1157">
        <v>1.2181500000000001</v>
      </c>
      <c r="AC1157">
        <v>38</v>
      </c>
    </row>
    <row r="1158" spans="1:29" x14ac:dyDescent="0.25">
      <c r="A1158">
        <v>394145</v>
      </c>
      <c r="B1158">
        <v>73</v>
      </c>
      <c r="C1158">
        <v>1</v>
      </c>
      <c r="D1158" t="s">
        <v>41</v>
      </c>
      <c r="E1158" t="s">
        <v>41</v>
      </c>
      <c r="F1158">
        <v>0</v>
      </c>
      <c r="G1158" t="s">
        <v>119</v>
      </c>
      <c r="H1158" t="s">
        <v>72</v>
      </c>
      <c r="I1158" t="s">
        <v>85</v>
      </c>
      <c r="J1158" t="s">
        <v>73</v>
      </c>
      <c r="K1158" t="s">
        <v>54</v>
      </c>
      <c r="L1158" t="s">
        <v>41</v>
      </c>
      <c r="M1158" t="s">
        <v>40</v>
      </c>
      <c r="N1158">
        <v>3.12</v>
      </c>
      <c r="O1158">
        <v>6</v>
      </c>
      <c r="P1158">
        <v>48</v>
      </c>
      <c r="Q1158">
        <v>78</v>
      </c>
      <c r="R1158">
        <v>311</v>
      </c>
      <c r="S1158">
        <v>0.59</v>
      </c>
      <c r="T1158">
        <v>0.59</v>
      </c>
      <c r="U1158">
        <v>53</v>
      </c>
      <c r="V1158">
        <v>62.5</v>
      </c>
      <c r="W1158">
        <v>95</v>
      </c>
      <c r="X1158">
        <v>97</v>
      </c>
      <c r="Y1158">
        <v>1.3654999999999899</v>
      </c>
      <c r="Z1158">
        <v>1.50199999999999</v>
      </c>
      <c r="AA1158">
        <v>1.2565999999999999</v>
      </c>
      <c r="AB1158">
        <v>1.3367499999999899</v>
      </c>
      <c r="AC1158">
        <v>48</v>
      </c>
    </row>
    <row r="1159" spans="1:29" x14ac:dyDescent="0.25">
      <c r="A1159">
        <v>411640</v>
      </c>
      <c r="B1159">
        <v>68</v>
      </c>
      <c r="C1159">
        <v>1</v>
      </c>
      <c r="D1159" t="s">
        <v>41</v>
      </c>
      <c r="E1159" t="s">
        <v>40</v>
      </c>
      <c r="F1159">
        <v>0</v>
      </c>
      <c r="G1159" t="s">
        <v>124</v>
      </c>
      <c r="H1159" t="s">
        <v>112</v>
      </c>
      <c r="I1159" t="s">
        <v>95</v>
      </c>
      <c r="J1159" t="s">
        <v>123</v>
      </c>
      <c r="K1159" t="s">
        <v>51</v>
      </c>
      <c r="L1159" t="s">
        <v>40</v>
      </c>
      <c r="M1159" t="s">
        <v>40</v>
      </c>
      <c r="N1159">
        <v>4.0599999999999996</v>
      </c>
      <c r="O1159">
        <v>5.5</v>
      </c>
      <c r="P1159">
        <v>70</v>
      </c>
      <c r="Q1159">
        <v>64</v>
      </c>
      <c r="R1159">
        <v>343</v>
      </c>
      <c r="S1159">
        <v>0.61250000000000004</v>
      </c>
      <c r="T1159">
        <v>0.61250000000000004</v>
      </c>
      <c r="U1159">
        <v>63</v>
      </c>
      <c r="V1159">
        <v>72.5</v>
      </c>
      <c r="W1159">
        <v>108</v>
      </c>
      <c r="X1159">
        <v>92</v>
      </c>
      <c r="Y1159">
        <v>1.5114999999999901</v>
      </c>
      <c r="Z1159">
        <v>1.61099999999999</v>
      </c>
      <c r="AA1159">
        <v>0.79469999999999996</v>
      </c>
      <c r="AB1159">
        <v>1.40634999999999</v>
      </c>
      <c r="AC1159">
        <v>70</v>
      </c>
    </row>
    <row r="1160" spans="1:29" x14ac:dyDescent="0.25">
      <c r="A1160">
        <v>369030</v>
      </c>
      <c r="B1160">
        <v>58</v>
      </c>
      <c r="C1160">
        <v>1</v>
      </c>
      <c r="D1160" t="s">
        <v>41</v>
      </c>
      <c r="E1160" t="s">
        <v>40</v>
      </c>
      <c r="F1160">
        <v>0</v>
      </c>
      <c r="G1160" t="s">
        <v>87</v>
      </c>
      <c r="H1160" t="s">
        <v>83</v>
      </c>
      <c r="I1160" t="s">
        <v>51</v>
      </c>
      <c r="J1160" t="s">
        <v>129</v>
      </c>
      <c r="K1160" t="s">
        <v>55</v>
      </c>
      <c r="L1160" t="s">
        <v>41</v>
      </c>
      <c r="M1160" t="s">
        <v>41</v>
      </c>
      <c r="N1160">
        <v>4.79</v>
      </c>
      <c r="O1160">
        <v>6.2</v>
      </c>
      <c r="P1160">
        <v>48</v>
      </c>
      <c r="Q1160">
        <v>68</v>
      </c>
      <c r="R1160">
        <v>420</v>
      </c>
      <c r="S1160">
        <v>0.52400000000000002</v>
      </c>
      <c r="T1160">
        <v>0.52400000000000002</v>
      </c>
      <c r="U1160">
        <v>46</v>
      </c>
      <c r="V1160">
        <v>51.5</v>
      </c>
      <c r="W1160">
        <v>89</v>
      </c>
      <c r="X1160">
        <v>89.5</v>
      </c>
      <c r="Y1160">
        <v>1.5445</v>
      </c>
      <c r="Z1160">
        <v>1.61299999999999</v>
      </c>
      <c r="AA1160">
        <v>0.80879999999999996</v>
      </c>
      <c r="AB1160">
        <v>1.53975</v>
      </c>
      <c r="AC1160">
        <v>48</v>
      </c>
    </row>
    <row r="1161" spans="1:29" x14ac:dyDescent="0.25">
      <c r="A1161">
        <v>325066</v>
      </c>
      <c r="B1161">
        <v>68</v>
      </c>
      <c r="C1161">
        <v>1</v>
      </c>
      <c r="D1161" t="s">
        <v>41</v>
      </c>
      <c r="E1161" t="s">
        <v>41</v>
      </c>
      <c r="F1161">
        <v>0</v>
      </c>
      <c r="G1161" t="e">
        <v>#N/A</v>
      </c>
      <c r="H1161" t="e">
        <v>#N/A</v>
      </c>
      <c r="I1161" t="e">
        <v>#N/A</v>
      </c>
      <c r="J1161" t="e">
        <v>#N/A</v>
      </c>
      <c r="K1161" t="e">
        <v>#N/A</v>
      </c>
      <c r="L1161" t="s">
        <v>41</v>
      </c>
      <c r="M1161" t="s">
        <v>40</v>
      </c>
      <c r="N1161" t="e">
        <v>#N/A</v>
      </c>
      <c r="O1161" t="e">
        <v>#N/A</v>
      </c>
      <c r="P1161" t="e">
        <v>#N/A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  <c r="Y1161" t="e">
        <v>#N/A</v>
      </c>
      <c r="Z1161" t="e">
        <v>#N/A</v>
      </c>
      <c r="AA1161" t="e">
        <v>#N/A</v>
      </c>
      <c r="AB1161" t="e">
        <v>#N/A</v>
      </c>
      <c r="AC1161" t="e">
        <v>#N/A</v>
      </c>
    </row>
    <row r="1162" spans="1:29" x14ac:dyDescent="0.25">
      <c r="A1162">
        <v>163842</v>
      </c>
      <c r="B1162">
        <v>67</v>
      </c>
      <c r="C1162">
        <v>2</v>
      </c>
      <c r="D1162" t="s">
        <v>40</v>
      </c>
      <c r="E1162" t="s">
        <v>40</v>
      </c>
      <c r="F1162">
        <v>0</v>
      </c>
      <c r="G1162" t="s">
        <v>119</v>
      </c>
      <c r="H1162" t="s">
        <v>72</v>
      </c>
      <c r="I1162" t="s">
        <v>72</v>
      </c>
      <c r="J1162" t="s">
        <v>90</v>
      </c>
      <c r="K1162" t="s">
        <v>83</v>
      </c>
      <c r="L1162" t="s">
        <v>41</v>
      </c>
      <c r="M1162" t="s">
        <v>41</v>
      </c>
      <c r="N1162">
        <v>4.1399999999999997</v>
      </c>
      <c r="O1162">
        <v>7.3</v>
      </c>
      <c r="P1162">
        <v>6</v>
      </c>
      <c r="Q1162">
        <v>68</v>
      </c>
      <c r="R1162">
        <v>380</v>
      </c>
      <c r="S1162">
        <v>0.76449999999999996</v>
      </c>
      <c r="T1162">
        <v>0.76449999999999996</v>
      </c>
      <c r="U1162">
        <v>61.5</v>
      </c>
      <c r="V1162">
        <v>51.5</v>
      </c>
      <c r="W1162">
        <v>81.5</v>
      </c>
      <c r="X1162">
        <v>73.5</v>
      </c>
      <c r="Y1162">
        <v>1.427</v>
      </c>
      <c r="Z1162">
        <v>1.4475</v>
      </c>
      <c r="AA1162">
        <v>0.63129999999999997</v>
      </c>
      <c r="AB1162">
        <v>1.02105</v>
      </c>
      <c r="AC1162">
        <v>6</v>
      </c>
    </row>
    <row r="1163" spans="1:29" x14ac:dyDescent="0.25">
      <c r="A1163">
        <v>154315</v>
      </c>
      <c r="B1163">
        <v>61</v>
      </c>
      <c r="C1163">
        <v>2</v>
      </c>
      <c r="D1163" t="s">
        <v>40</v>
      </c>
      <c r="E1163" t="s">
        <v>41</v>
      </c>
      <c r="F1163">
        <v>0</v>
      </c>
      <c r="G1163" t="s">
        <v>107</v>
      </c>
      <c r="H1163" t="s">
        <v>51</v>
      </c>
      <c r="I1163" t="s">
        <v>70</v>
      </c>
      <c r="J1163" t="s">
        <v>79</v>
      </c>
      <c r="K1163" t="s">
        <v>108</v>
      </c>
      <c r="L1163" t="s">
        <v>40</v>
      </c>
      <c r="M1163" t="s">
        <v>40</v>
      </c>
      <c r="N1163">
        <v>4.3899999999999997</v>
      </c>
      <c r="O1163">
        <v>6</v>
      </c>
      <c r="P1163">
        <v>0</v>
      </c>
      <c r="Q1163">
        <v>50</v>
      </c>
      <c r="R1163">
        <v>292</v>
      </c>
      <c r="S1163">
        <v>0.81200000000000006</v>
      </c>
      <c r="T1163">
        <v>0.81200000000000006</v>
      </c>
      <c r="U1163">
        <v>78.5</v>
      </c>
      <c r="V1163">
        <v>75</v>
      </c>
      <c r="W1163">
        <v>97.5</v>
      </c>
      <c r="X1163">
        <v>99.5</v>
      </c>
      <c r="Y1163">
        <v>1.59049999999999</v>
      </c>
      <c r="Z1163">
        <v>1.593</v>
      </c>
      <c r="AA1163">
        <v>0.76090000000000002</v>
      </c>
      <c r="AB1163">
        <v>1.294</v>
      </c>
      <c r="AC1163">
        <v>0</v>
      </c>
    </row>
    <row r="1164" spans="1:29" x14ac:dyDescent="0.25">
      <c r="A1164">
        <v>191207</v>
      </c>
      <c r="B1164">
        <v>78</v>
      </c>
      <c r="C1164">
        <v>1</v>
      </c>
      <c r="D1164" t="s">
        <v>41</v>
      </c>
      <c r="E1164" t="s">
        <v>41</v>
      </c>
      <c r="F1164">
        <v>0</v>
      </c>
      <c r="G1164" t="s">
        <v>57</v>
      </c>
      <c r="H1164" t="s">
        <v>65</v>
      </c>
      <c r="I1164" t="s">
        <v>51</v>
      </c>
      <c r="J1164" t="s">
        <v>82</v>
      </c>
      <c r="K1164" t="s">
        <v>49</v>
      </c>
      <c r="L1164" t="s">
        <v>41</v>
      </c>
      <c r="M1164" t="s">
        <v>40</v>
      </c>
      <c r="N1164">
        <v>3.82</v>
      </c>
      <c r="O1164">
        <v>5.3</v>
      </c>
      <c r="P1164">
        <v>6</v>
      </c>
      <c r="Q1164">
        <v>135</v>
      </c>
      <c r="R1164">
        <v>455</v>
      </c>
      <c r="S1164">
        <v>0.687499999999999</v>
      </c>
      <c r="T1164">
        <v>0.687499999999999</v>
      </c>
      <c r="U1164">
        <v>49</v>
      </c>
      <c r="V1164">
        <v>54.5</v>
      </c>
      <c r="W1164">
        <v>79</v>
      </c>
      <c r="X1164">
        <v>86</v>
      </c>
      <c r="Y1164">
        <v>1.3864999999999901</v>
      </c>
      <c r="Z1164">
        <v>1.4595</v>
      </c>
      <c r="AA1164">
        <v>0.78679999999999894</v>
      </c>
      <c r="AB1164">
        <v>1.3117000000000001</v>
      </c>
      <c r="AC1164">
        <v>6</v>
      </c>
    </row>
    <row r="1165" spans="1:29" x14ac:dyDescent="0.25">
      <c r="A1165">
        <v>419541</v>
      </c>
      <c r="B1165">
        <v>57</v>
      </c>
      <c r="C1165">
        <v>1</v>
      </c>
      <c r="D1165" t="s">
        <v>41</v>
      </c>
      <c r="E1165" t="s">
        <v>41</v>
      </c>
      <c r="F1165">
        <v>0</v>
      </c>
      <c r="G1165" t="s">
        <v>153</v>
      </c>
      <c r="H1165" t="s">
        <v>108</v>
      </c>
      <c r="I1165" t="s">
        <v>85</v>
      </c>
      <c r="J1165" t="s">
        <v>56</v>
      </c>
      <c r="K1165" t="s">
        <v>81</v>
      </c>
      <c r="L1165" t="s">
        <v>40</v>
      </c>
      <c r="M1165" t="s">
        <v>41</v>
      </c>
      <c r="N1165">
        <v>5.72</v>
      </c>
      <c r="O1165">
        <v>5.8</v>
      </c>
      <c r="P1165">
        <v>0</v>
      </c>
      <c r="Q1165">
        <v>73</v>
      </c>
      <c r="R1165">
        <v>394</v>
      </c>
      <c r="S1165">
        <v>0.77749999999999997</v>
      </c>
      <c r="T1165">
        <v>0.77749999999999997</v>
      </c>
      <c r="U1165">
        <v>74.5</v>
      </c>
      <c r="V1165">
        <v>78</v>
      </c>
      <c r="W1165">
        <v>98</v>
      </c>
      <c r="X1165">
        <v>109.5</v>
      </c>
      <c r="Y1165">
        <v>1.6059999999999901</v>
      </c>
      <c r="Z1165">
        <v>1.65749999999999</v>
      </c>
      <c r="AA1165">
        <v>0.6885</v>
      </c>
      <c r="AB1165">
        <v>1.4571000000000001</v>
      </c>
      <c r="AC1165">
        <v>0</v>
      </c>
    </row>
    <row r="1166" spans="1:29" x14ac:dyDescent="0.25">
      <c r="A1166">
        <v>399537</v>
      </c>
      <c r="B1166">
        <v>64</v>
      </c>
      <c r="C1166">
        <v>2</v>
      </c>
      <c r="D1166" t="s">
        <v>40</v>
      </c>
      <c r="E1166" t="s">
        <v>40</v>
      </c>
      <c r="F1166">
        <v>0</v>
      </c>
      <c r="G1166" t="s">
        <v>53</v>
      </c>
      <c r="H1166" t="s">
        <v>145</v>
      </c>
      <c r="I1166" t="s">
        <v>51</v>
      </c>
      <c r="J1166" t="s">
        <v>78</v>
      </c>
      <c r="K1166" t="s">
        <v>51</v>
      </c>
      <c r="L1166" t="s">
        <v>40</v>
      </c>
      <c r="M1166" t="s">
        <v>40</v>
      </c>
      <c r="N1166">
        <v>3.91</v>
      </c>
      <c r="O1166">
        <v>5.3</v>
      </c>
      <c r="P1166">
        <v>84</v>
      </c>
      <c r="Q1166">
        <v>82</v>
      </c>
      <c r="R1166">
        <v>312</v>
      </c>
      <c r="S1166">
        <v>0.71950000000000003</v>
      </c>
      <c r="T1166">
        <v>0.71950000000000003</v>
      </c>
      <c r="U1166">
        <v>59</v>
      </c>
      <c r="V1166">
        <v>51</v>
      </c>
      <c r="W1166">
        <v>82.5</v>
      </c>
      <c r="X1166">
        <v>82</v>
      </c>
      <c r="Y1166">
        <v>1.4649999999999901</v>
      </c>
      <c r="Z1166">
        <v>1.5599999999999901</v>
      </c>
      <c r="AA1166">
        <v>0.89729999999999999</v>
      </c>
      <c r="AB1166">
        <v>1.59785</v>
      </c>
      <c r="AC1166">
        <v>84</v>
      </c>
    </row>
    <row r="1167" spans="1:29" x14ac:dyDescent="0.25">
      <c r="A1167">
        <v>300099</v>
      </c>
      <c r="B1167">
        <v>57</v>
      </c>
      <c r="C1167">
        <v>1</v>
      </c>
      <c r="D1167" t="s">
        <v>40</v>
      </c>
      <c r="E1167" t="s">
        <v>40</v>
      </c>
      <c r="F1167">
        <v>0</v>
      </c>
      <c r="G1167" t="s">
        <v>88</v>
      </c>
      <c r="H1167" t="s">
        <v>51</v>
      </c>
      <c r="I1167" t="s">
        <v>51</v>
      </c>
      <c r="J1167" t="s">
        <v>133</v>
      </c>
      <c r="K1167" t="s">
        <v>173</v>
      </c>
      <c r="L1167" t="s">
        <v>40</v>
      </c>
      <c r="M1167" t="s">
        <v>41</v>
      </c>
      <c r="N1167">
        <v>4.22</v>
      </c>
      <c r="O1167">
        <v>5.3</v>
      </c>
      <c r="P1167">
        <v>4</v>
      </c>
      <c r="Q1167">
        <v>62</v>
      </c>
      <c r="R1167">
        <v>201</v>
      </c>
      <c r="S1167">
        <v>0.61749999999999905</v>
      </c>
      <c r="T1167">
        <v>0.61749999999999905</v>
      </c>
      <c r="U1167">
        <v>57.5</v>
      </c>
      <c r="V1167">
        <v>51</v>
      </c>
      <c r="W1167">
        <v>93.5</v>
      </c>
      <c r="X1167">
        <v>87</v>
      </c>
      <c r="Y1167">
        <v>1.597</v>
      </c>
      <c r="Z1167">
        <v>1.65949999999999</v>
      </c>
      <c r="AA1167">
        <v>1.2769999999999999</v>
      </c>
      <c r="AB1167">
        <v>1.4070499999999999</v>
      </c>
      <c r="AC1167">
        <v>4</v>
      </c>
    </row>
    <row r="1168" spans="1:29" x14ac:dyDescent="0.25">
      <c r="A1168">
        <v>191742</v>
      </c>
      <c r="B1168">
        <v>72</v>
      </c>
      <c r="C1168">
        <v>2</v>
      </c>
      <c r="D1168" t="s">
        <v>40</v>
      </c>
      <c r="E1168" t="s">
        <v>40</v>
      </c>
      <c r="F1168">
        <v>0</v>
      </c>
      <c r="G1168" t="s">
        <v>61</v>
      </c>
      <c r="H1168" t="s">
        <v>101</v>
      </c>
      <c r="I1168" t="s">
        <v>70</v>
      </c>
      <c r="J1168" t="s">
        <v>177</v>
      </c>
      <c r="K1168" t="s">
        <v>89</v>
      </c>
      <c r="L1168" t="s">
        <v>41</v>
      </c>
      <c r="M1168" t="s">
        <v>40</v>
      </c>
      <c r="N1168">
        <v>4.4400000000000004</v>
      </c>
      <c r="O1168">
        <v>9.3000000000000007</v>
      </c>
      <c r="P1168" t="e">
        <v>#N/A</v>
      </c>
      <c r="Q1168">
        <v>66</v>
      </c>
      <c r="R1168">
        <v>297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  <c r="Y1168" t="e">
        <v>#N/A</v>
      </c>
      <c r="Z1168" t="e">
        <v>#N/A</v>
      </c>
      <c r="AA1168" t="e">
        <v>#N/A</v>
      </c>
      <c r="AB1168" t="e">
        <v>#N/A</v>
      </c>
      <c r="AC1168" t="e">
        <v>#N/A</v>
      </c>
    </row>
    <row r="1169" spans="1:29" x14ac:dyDescent="0.25">
      <c r="A1169">
        <v>365082</v>
      </c>
      <c r="B1169">
        <v>77</v>
      </c>
      <c r="C1169">
        <v>2</v>
      </c>
      <c r="D1169" t="s">
        <v>40</v>
      </c>
      <c r="E1169" t="s">
        <v>40</v>
      </c>
      <c r="F1169">
        <v>0</v>
      </c>
      <c r="G1169" t="s">
        <v>133</v>
      </c>
      <c r="H1169" t="s">
        <v>165</v>
      </c>
      <c r="I1169" t="s">
        <v>55</v>
      </c>
      <c r="J1169" t="s">
        <v>75</v>
      </c>
      <c r="K1169" t="s">
        <v>63</v>
      </c>
      <c r="L1169" t="s">
        <v>40</v>
      </c>
      <c r="M1169" t="s">
        <v>40</v>
      </c>
      <c r="N1169">
        <v>3.25</v>
      </c>
      <c r="O1169">
        <v>4.7</v>
      </c>
      <c r="P1169">
        <v>40</v>
      </c>
      <c r="Q1169">
        <v>53</v>
      </c>
      <c r="R1169">
        <v>267</v>
      </c>
      <c r="S1169">
        <v>0.53</v>
      </c>
      <c r="T1169">
        <v>0.53</v>
      </c>
      <c r="U1169">
        <v>65</v>
      </c>
      <c r="V1169">
        <v>63</v>
      </c>
      <c r="W1169">
        <v>123</v>
      </c>
      <c r="X1169">
        <v>84</v>
      </c>
      <c r="Y1169">
        <v>1.3875</v>
      </c>
      <c r="Z1169">
        <v>1.4390000000000001</v>
      </c>
      <c r="AA1169">
        <v>0.62239999999999995</v>
      </c>
      <c r="AB1169">
        <v>1.1556</v>
      </c>
      <c r="AC1169">
        <v>40</v>
      </c>
    </row>
    <row r="1170" spans="1:29" x14ac:dyDescent="0.25">
      <c r="A1170">
        <v>419659</v>
      </c>
      <c r="B1170">
        <v>29</v>
      </c>
      <c r="C1170">
        <v>1</v>
      </c>
      <c r="D1170" t="s">
        <v>41</v>
      </c>
      <c r="E1170" t="s">
        <v>40</v>
      </c>
      <c r="F1170">
        <v>0</v>
      </c>
      <c r="G1170" t="s">
        <v>104</v>
      </c>
      <c r="H1170" t="s">
        <v>130</v>
      </c>
      <c r="I1170" t="s">
        <v>85</v>
      </c>
      <c r="J1170" t="s">
        <v>98</v>
      </c>
      <c r="K1170" t="s">
        <v>54</v>
      </c>
      <c r="L1170" t="s">
        <v>41</v>
      </c>
      <c r="M1170" t="s">
        <v>41</v>
      </c>
      <c r="N1170">
        <v>4.21</v>
      </c>
      <c r="O1170">
        <v>4.9000000000000004</v>
      </c>
      <c r="P1170">
        <v>0</v>
      </c>
      <c r="Q1170">
        <v>71</v>
      </c>
      <c r="R1170">
        <v>384</v>
      </c>
      <c r="S1170">
        <v>0.67549999999999899</v>
      </c>
      <c r="T1170">
        <v>0.67549999999999899</v>
      </c>
      <c r="U1170">
        <v>58.5</v>
      </c>
      <c r="V1170">
        <v>59</v>
      </c>
      <c r="W1170">
        <v>86.5</v>
      </c>
      <c r="X1170">
        <v>86.5</v>
      </c>
      <c r="Y1170">
        <v>1.60849999999999</v>
      </c>
      <c r="Z1170">
        <v>1.673</v>
      </c>
      <c r="AA1170">
        <v>2.3555000000000001</v>
      </c>
      <c r="AB1170">
        <v>2.11605</v>
      </c>
      <c r="AC1170">
        <v>0</v>
      </c>
    </row>
    <row r="1171" spans="1:29" x14ac:dyDescent="0.25">
      <c r="A1171">
        <v>397650</v>
      </c>
      <c r="B1171">
        <v>70</v>
      </c>
      <c r="C1171">
        <v>1</v>
      </c>
      <c r="D1171" t="s">
        <v>41</v>
      </c>
      <c r="E1171" t="s">
        <v>40</v>
      </c>
      <c r="F1171">
        <v>0</v>
      </c>
      <c r="G1171" t="s">
        <v>87</v>
      </c>
      <c r="H1171" t="s">
        <v>72</v>
      </c>
      <c r="I1171" t="s">
        <v>72</v>
      </c>
      <c r="J1171" t="s">
        <v>106</v>
      </c>
      <c r="K1171" t="s">
        <v>67</v>
      </c>
      <c r="L1171" t="s">
        <v>41</v>
      </c>
      <c r="M1171" t="s">
        <v>40</v>
      </c>
      <c r="N1171">
        <v>2.54</v>
      </c>
      <c r="O1171">
        <v>4.9000000000000004</v>
      </c>
      <c r="P1171">
        <v>52</v>
      </c>
      <c r="Q1171">
        <v>79</v>
      </c>
      <c r="R1171">
        <v>433</v>
      </c>
      <c r="S1171">
        <v>0.61099999999999999</v>
      </c>
      <c r="T1171">
        <v>0.61099999999999999</v>
      </c>
      <c r="U1171">
        <v>64</v>
      </c>
      <c r="V1171">
        <v>59.5</v>
      </c>
      <c r="W1171">
        <v>105</v>
      </c>
      <c r="X1171">
        <v>90</v>
      </c>
      <c r="Y1171">
        <v>1.335</v>
      </c>
      <c r="Z1171">
        <v>1.41699999999999</v>
      </c>
      <c r="AA1171">
        <v>1.0788500000000001</v>
      </c>
      <c r="AB1171">
        <v>1.18415</v>
      </c>
      <c r="AC1171">
        <v>52</v>
      </c>
    </row>
    <row r="1172" spans="1:29" x14ac:dyDescent="0.25">
      <c r="A1172">
        <v>237632</v>
      </c>
      <c r="B1172">
        <v>66</v>
      </c>
      <c r="C1172">
        <v>1</v>
      </c>
      <c r="D1172" t="s">
        <v>41</v>
      </c>
      <c r="E1172" t="s">
        <v>41</v>
      </c>
      <c r="F1172">
        <v>0</v>
      </c>
      <c r="G1172" t="s">
        <v>126</v>
      </c>
      <c r="H1172" t="s">
        <v>92</v>
      </c>
      <c r="I1172" t="s">
        <v>72</v>
      </c>
      <c r="J1172" t="s">
        <v>68</v>
      </c>
      <c r="K1172" t="s">
        <v>114</v>
      </c>
      <c r="L1172" t="s">
        <v>41</v>
      </c>
      <c r="M1172" t="s">
        <v>41</v>
      </c>
      <c r="N1172">
        <v>2.78</v>
      </c>
      <c r="O1172">
        <v>5</v>
      </c>
      <c r="P1172">
        <v>48</v>
      </c>
      <c r="Q1172">
        <v>58</v>
      </c>
      <c r="R1172">
        <v>280</v>
      </c>
      <c r="S1172">
        <v>0.60699999999999998</v>
      </c>
      <c r="T1172">
        <v>0.60699999999999998</v>
      </c>
      <c r="U1172">
        <v>69.5</v>
      </c>
      <c r="V1172">
        <v>61.5</v>
      </c>
      <c r="W1172">
        <v>115</v>
      </c>
      <c r="X1172">
        <v>104</v>
      </c>
      <c r="Y1172">
        <v>1.2629999999999999</v>
      </c>
      <c r="Z1172">
        <v>1.4224999999999901</v>
      </c>
      <c r="AA1172">
        <v>0.82199999999999995</v>
      </c>
      <c r="AB1172">
        <v>0.86209999999999998</v>
      </c>
      <c r="AC1172">
        <v>48</v>
      </c>
    </row>
    <row r="1173" spans="1:29" x14ac:dyDescent="0.25">
      <c r="A1173">
        <v>419698</v>
      </c>
      <c r="B1173">
        <v>57</v>
      </c>
      <c r="C1173">
        <v>2</v>
      </c>
      <c r="D1173" t="s">
        <v>41</v>
      </c>
      <c r="E1173" t="s">
        <v>40</v>
      </c>
      <c r="F1173">
        <v>0</v>
      </c>
      <c r="G1173" t="s">
        <v>119</v>
      </c>
      <c r="H1173" t="s">
        <v>127</v>
      </c>
      <c r="I1173" t="s">
        <v>101</v>
      </c>
      <c r="J1173" t="s">
        <v>169</v>
      </c>
      <c r="K1173" t="s">
        <v>121</v>
      </c>
      <c r="L1173" t="s">
        <v>40</v>
      </c>
      <c r="M1173" t="s">
        <v>41</v>
      </c>
      <c r="N1173">
        <v>4.83</v>
      </c>
      <c r="O1173">
        <v>4.9000000000000004</v>
      </c>
      <c r="P1173">
        <v>4</v>
      </c>
      <c r="Q1173">
        <v>53</v>
      </c>
      <c r="R1173">
        <v>228</v>
      </c>
      <c r="S1173">
        <v>0.70350000000000001</v>
      </c>
      <c r="T1173">
        <v>0.70350000000000001</v>
      </c>
      <c r="U1173">
        <v>64.5</v>
      </c>
      <c r="V1173">
        <v>54.5</v>
      </c>
      <c r="W1173">
        <v>92</v>
      </c>
      <c r="X1173">
        <v>83</v>
      </c>
      <c r="Y1173">
        <v>1.57849999999999</v>
      </c>
      <c r="Z1173">
        <v>1.62099999999999</v>
      </c>
      <c r="AA1173">
        <v>1.1576499999999901</v>
      </c>
      <c r="AB1173">
        <v>2.2496</v>
      </c>
      <c r="AC1173">
        <v>4</v>
      </c>
    </row>
    <row r="1174" spans="1:29" x14ac:dyDescent="0.25">
      <c r="A1174">
        <v>191972</v>
      </c>
      <c r="B1174">
        <v>74</v>
      </c>
      <c r="C1174">
        <v>1</v>
      </c>
      <c r="D1174" t="s">
        <v>40</v>
      </c>
      <c r="E1174" t="s">
        <v>41</v>
      </c>
      <c r="F1174">
        <v>0</v>
      </c>
      <c r="G1174" t="s">
        <v>57</v>
      </c>
      <c r="H1174" t="s">
        <v>44</v>
      </c>
      <c r="I1174" t="s">
        <v>83</v>
      </c>
      <c r="J1174" t="s">
        <v>147</v>
      </c>
      <c r="K1174" t="s">
        <v>74</v>
      </c>
      <c r="L1174" t="s">
        <v>40</v>
      </c>
      <c r="M1174" t="s">
        <v>40</v>
      </c>
      <c r="N1174">
        <v>2.2400000000000002</v>
      </c>
      <c r="O1174">
        <v>4.7</v>
      </c>
      <c r="P1174">
        <v>52</v>
      </c>
      <c r="Q1174">
        <v>96</v>
      </c>
      <c r="R1174">
        <v>476</v>
      </c>
      <c r="S1174">
        <v>0.627</v>
      </c>
      <c r="T1174">
        <v>0.627</v>
      </c>
      <c r="U1174">
        <v>61.5</v>
      </c>
      <c r="V1174">
        <v>53</v>
      </c>
      <c r="W1174">
        <v>98.5</v>
      </c>
      <c r="X1174">
        <v>77</v>
      </c>
      <c r="Y1174">
        <v>1.36099999999999</v>
      </c>
      <c r="Z1174">
        <v>1.3979999999999999</v>
      </c>
      <c r="AA1174">
        <v>0.56004999999999905</v>
      </c>
      <c r="AB1174">
        <v>1.00705</v>
      </c>
      <c r="AC1174">
        <v>52</v>
      </c>
    </row>
    <row r="1175" spans="1:29" x14ac:dyDescent="0.25">
      <c r="A1175">
        <v>398900</v>
      </c>
      <c r="B1175">
        <v>24</v>
      </c>
      <c r="C1175">
        <v>1</v>
      </c>
      <c r="D1175" t="s">
        <v>41</v>
      </c>
      <c r="E1175" t="s">
        <v>40</v>
      </c>
      <c r="F1175">
        <v>0</v>
      </c>
      <c r="G1175" t="s">
        <v>156</v>
      </c>
      <c r="H1175" t="e">
        <v>#N/A</v>
      </c>
      <c r="I1175" t="s">
        <v>83</v>
      </c>
      <c r="J1175" t="s">
        <v>68</v>
      </c>
      <c r="K1175" t="s">
        <v>63</v>
      </c>
      <c r="L1175" t="s">
        <v>40</v>
      </c>
      <c r="M1175" t="s">
        <v>40</v>
      </c>
      <c r="N1175">
        <v>7.82</v>
      </c>
      <c r="O1175">
        <v>5.3</v>
      </c>
      <c r="P1175">
        <v>0</v>
      </c>
      <c r="Q1175">
        <v>65</v>
      </c>
      <c r="R1175">
        <v>479</v>
      </c>
      <c r="S1175">
        <v>0.74649999999999905</v>
      </c>
      <c r="T1175">
        <v>0.74649999999999905</v>
      </c>
      <c r="U1175">
        <v>56</v>
      </c>
      <c r="V1175">
        <v>52.5</v>
      </c>
      <c r="W1175">
        <v>75.5</v>
      </c>
      <c r="X1175">
        <v>80.5</v>
      </c>
      <c r="Y1175">
        <v>1.641</v>
      </c>
      <c r="Z1175">
        <v>1.643</v>
      </c>
      <c r="AA1175">
        <v>1.0224500000000001</v>
      </c>
      <c r="AB1175">
        <v>1.2175</v>
      </c>
      <c r="AC1175">
        <v>0</v>
      </c>
    </row>
    <row r="1176" spans="1:29" x14ac:dyDescent="0.25">
      <c r="A1176">
        <v>419829</v>
      </c>
      <c r="B1176">
        <v>47</v>
      </c>
      <c r="C1176">
        <v>1</v>
      </c>
      <c r="D1176" t="s">
        <v>40</v>
      </c>
      <c r="E1176" t="s">
        <v>41</v>
      </c>
      <c r="F1176">
        <v>0</v>
      </c>
      <c r="G1176" t="s">
        <v>88</v>
      </c>
      <c r="H1176" t="s">
        <v>80</v>
      </c>
      <c r="I1176" t="s">
        <v>49</v>
      </c>
      <c r="J1176" t="s">
        <v>50</v>
      </c>
      <c r="K1176" t="s">
        <v>74</v>
      </c>
      <c r="L1176" t="s">
        <v>40</v>
      </c>
      <c r="M1176" t="s">
        <v>41</v>
      </c>
      <c r="N1176">
        <v>3.74</v>
      </c>
      <c r="O1176">
        <v>5.6</v>
      </c>
      <c r="P1176">
        <v>10</v>
      </c>
      <c r="Q1176">
        <v>80</v>
      </c>
      <c r="R1176">
        <v>197</v>
      </c>
      <c r="S1176">
        <v>0.63249999999999995</v>
      </c>
      <c r="T1176">
        <v>0.63249999999999995</v>
      </c>
      <c r="U1176">
        <v>69</v>
      </c>
      <c r="V1176">
        <v>81</v>
      </c>
      <c r="W1176">
        <v>109</v>
      </c>
      <c r="X1176">
        <v>107</v>
      </c>
      <c r="Y1176">
        <v>1.581</v>
      </c>
      <c r="Z1176">
        <v>1.6439999999999899</v>
      </c>
      <c r="AA1176">
        <v>0.93464999999999998</v>
      </c>
      <c r="AB1176">
        <v>1.7656999999999901</v>
      </c>
      <c r="AC1176">
        <v>10</v>
      </c>
    </row>
    <row r="1177" spans="1:29" x14ac:dyDescent="0.25">
      <c r="A1177">
        <v>419825</v>
      </c>
      <c r="B1177">
        <v>69</v>
      </c>
      <c r="C1177">
        <v>1</v>
      </c>
      <c r="D1177" t="s">
        <v>40</v>
      </c>
      <c r="E1177" t="s">
        <v>41</v>
      </c>
      <c r="F1177">
        <v>0</v>
      </c>
      <c r="G1177" t="s">
        <v>57</v>
      </c>
      <c r="H1177" t="s">
        <v>43</v>
      </c>
      <c r="I1177" t="s">
        <v>74</v>
      </c>
      <c r="J1177" t="s">
        <v>175</v>
      </c>
      <c r="K1177" t="s">
        <v>112</v>
      </c>
      <c r="L1177" t="s">
        <v>41</v>
      </c>
      <c r="M1177" t="s">
        <v>40</v>
      </c>
      <c r="N1177">
        <v>4.68</v>
      </c>
      <c r="O1177">
        <v>4.5</v>
      </c>
      <c r="P1177">
        <v>10</v>
      </c>
      <c r="Q1177">
        <v>79</v>
      </c>
      <c r="R1177">
        <v>393</v>
      </c>
      <c r="S1177">
        <v>0.51100000000000001</v>
      </c>
      <c r="T1177">
        <v>0.51100000000000001</v>
      </c>
      <c r="U1177">
        <v>46</v>
      </c>
      <c r="V1177">
        <v>25</v>
      </c>
      <c r="W1177">
        <v>78.5</v>
      </c>
      <c r="X1177">
        <v>63</v>
      </c>
      <c r="Y1177">
        <v>1.2364999999999999</v>
      </c>
      <c r="Z1177">
        <v>1.3875</v>
      </c>
      <c r="AA1177">
        <v>0.58434999999999904</v>
      </c>
      <c r="AB1177">
        <v>0.92544999999999999</v>
      </c>
      <c r="AC1177">
        <v>10</v>
      </c>
    </row>
    <row r="1178" spans="1:29" x14ac:dyDescent="0.25">
      <c r="A1178">
        <v>400400</v>
      </c>
      <c r="B1178">
        <v>58</v>
      </c>
      <c r="C1178">
        <v>1</v>
      </c>
      <c r="D1178" t="s">
        <v>41</v>
      </c>
      <c r="E1178" t="s">
        <v>40</v>
      </c>
      <c r="F1178">
        <v>0</v>
      </c>
      <c r="G1178" t="s">
        <v>87</v>
      </c>
      <c r="H1178" t="s">
        <v>74</v>
      </c>
      <c r="I1178" t="s">
        <v>51</v>
      </c>
      <c r="J1178" t="s">
        <v>149</v>
      </c>
      <c r="K1178" t="s">
        <v>60</v>
      </c>
      <c r="L1178" t="s">
        <v>41</v>
      </c>
      <c r="M1178" t="s">
        <v>40</v>
      </c>
      <c r="N1178">
        <v>4.82</v>
      </c>
      <c r="O1178">
        <v>5.0999999999999996</v>
      </c>
      <c r="P1178">
        <v>60</v>
      </c>
      <c r="Q1178">
        <v>83</v>
      </c>
      <c r="R1178">
        <v>451</v>
      </c>
      <c r="S1178">
        <v>0.54149999999999898</v>
      </c>
      <c r="T1178">
        <v>0.54149999999999898</v>
      </c>
      <c r="U1178">
        <v>60.5</v>
      </c>
      <c r="V1178">
        <v>50</v>
      </c>
      <c r="W1178">
        <v>111</v>
      </c>
      <c r="X1178">
        <v>109</v>
      </c>
      <c r="Y1178">
        <v>1.6124999999999901</v>
      </c>
      <c r="Z1178">
        <v>1.6479999999999899</v>
      </c>
      <c r="AA1178">
        <v>1.2685999999999999</v>
      </c>
      <c r="AB1178">
        <v>2.19369999999999</v>
      </c>
      <c r="AC1178">
        <v>60</v>
      </c>
    </row>
    <row r="1179" spans="1:29" x14ac:dyDescent="0.25">
      <c r="A1179">
        <v>419915</v>
      </c>
      <c r="B1179">
        <v>40</v>
      </c>
      <c r="C1179">
        <v>1</v>
      </c>
      <c r="D1179" t="s">
        <v>41</v>
      </c>
      <c r="E1179" t="s">
        <v>41</v>
      </c>
      <c r="F1179">
        <v>0</v>
      </c>
      <c r="G1179" t="s">
        <v>91</v>
      </c>
      <c r="H1179" t="s">
        <v>92</v>
      </c>
      <c r="I1179" t="s">
        <v>51</v>
      </c>
      <c r="J1179" t="s">
        <v>151</v>
      </c>
      <c r="K1179" t="s">
        <v>69</v>
      </c>
      <c r="L1179" t="s">
        <v>41</v>
      </c>
      <c r="M1179" t="s">
        <v>40</v>
      </c>
      <c r="N1179">
        <v>4.18</v>
      </c>
      <c r="O1179">
        <v>4.4000000000000004</v>
      </c>
      <c r="P1179">
        <v>0</v>
      </c>
      <c r="Q1179">
        <v>77</v>
      </c>
      <c r="R1179">
        <v>439</v>
      </c>
      <c r="S1179">
        <v>0.625</v>
      </c>
      <c r="T1179">
        <v>0.625</v>
      </c>
      <c r="U1179">
        <v>69</v>
      </c>
      <c r="V1179">
        <v>63</v>
      </c>
      <c r="W1179">
        <v>111.5</v>
      </c>
      <c r="X1179">
        <v>113</v>
      </c>
      <c r="Y1179">
        <v>1.62</v>
      </c>
      <c r="Z1179">
        <v>1.696</v>
      </c>
      <c r="AA1179">
        <v>1.11625</v>
      </c>
      <c r="AB1179">
        <v>1.9480999999999999</v>
      </c>
      <c r="AC1179">
        <v>0</v>
      </c>
    </row>
    <row r="1180" spans="1:29" x14ac:dyDescent="0.25">
      <c r="A1180">
        <v>287486</v>
      </c>
      <c r="B1180">
        <v>58</v>
      </c>
      <c r="C1180">
        <v>1</v>
      </c>
      <c r="D1180" t="s">
        <v>41</v>
      </c>
      <c r="E1180" t="s">
        <v>40</v>
      </c>
      <c r="F1180">
        <v>0</v>
      </c>
      <c r="G1180" t="s">
        <v>88</v>
      </c>
      <c r="H1180" t="s">
        <v>80</v>
      </c>
      <c r="I1180" t="s">
        <v>51</v>
      </c>
      <c r="J1180" t="s">
        <v>118</v>
      </c>
      <c r="K1180" t="s">
        <v>76</v>
      </c>
      <c r="L1180" t="s">
        <v>40</v>
      </c>
      <c r="M1180" t="s">
        <v>40</v>
      </c>
      <c r="N1180">
        <v>3.69</v>
      </c>
      <c r="O1180">
        <v>6.4</v>
      </c>
      <c r="P1180">
        <v>86</v>
      </c>
      <c r="Q1180">
        <v>75</v>
      </c>
      <c r="R1180">
        <v>276</v>
      </c>
      <c r="S1180">
        <v>0.66149999999999998</v>
      </c>
      <c r="T1180">
        <v>0.66149999999999998</v>
      </c>
      <c r="U1180">
        <v>65</v>
      </c>
      <c r="V1180">
        <v>61</v>
      </c>
      <c r="W1180">
        <v>99</v>
      </c>
      <c r="X1180">
        <v>99</v>
      </c>
      <c r="Y1180">
        <v>1.6879999999999999</v>
      </c>
      <c r="Z1180">
        <v>1.70199999999999</v>
      </c>
      <c r="AA1180">
        <v>1.0679000000000001</v>
      </c>
      <c r="AB1180">
        <v>1.67235</v>
      </c>
      <c r="AC1180">
        <v>86</v>
      </c>
    </row>
    <row r="1181" spans="1:29" x14ac:dyDescent="0.25">
      <c r="A1181">
        <v>387575</v>
      </c>
      <c r="B1181">
        <v>68</v>
      </c>
      <c r="C1181">
        <v>1</v>
      </c>
      <c r="D1181" t="s">
        <v>41</v>
      </c>
      <c r="E1181" t="s">
        <v>40</v>
      </c>
      <c r="F1181">
        <v>0</v>
      </c>
      <c r="G1181" t="s">
        <v>126</v>
      </c>
      <c r="H1181" t="s">
        <v>166</v>
      </c>
      <c r="I1181" t="s">
        <v>72</v>
      </c>
      <c r="J1181" t="s">
        <v>97</v>
      </c>
      <c r="K1181" t="s">
        <v>83</v>
      </c>
      <c r="L1181" t="s">
        <v>40</v>
      </c>
      <c r="M1181" t="s">
        <v>40</v>
      </c>
      <c r="N1181">
        <v>3.17</v>
      </c>
      <c r="O1181">
        <v>5.3</v>
      </c>
      <c r="P1181">
        <v>124</v>
      </c>
      <c r="Q1181">
        <v>80</v>
      </c>
      <c r="R1181">
        <v>270</v>
      </c>
      <c r="S1181">
        <v>0.63800000000000001</v>
      </c>
      <c r="T1181">
        <v>0.63800000000000001</v>
      </c>
      <c r="U1181">
        <v>33</v>
      </c>
      <c r="V1181">
        <v>0</v>
      </c>
      <c r="W1181">
        <v>51</v>
      </c>
      <c r="X1181">
        <v>62</v>
      </c>
      <c r="Y1181">
        <v>1.2050000000000001</v>
      </c>
      <c r="Z1181">
        <v>1.28199999999999</v>
      </c>
      <c r="AA1181">
        <v>0.68400000000000005</v>
      </c>
      <c r="AB1181">
        <v>0.98440000000000005</v>
      </c>
      <c r="AC1181">
        <v>124</v>
      </c>
    </row>
    <row r="1182" spans="1:29" x14ac:dyDescent="0.25">
      <c r="A1182">
        <v>228181</v>
      </c>
      <c r="B1182">
        <v>59</v>
      </c>
      <c r="C1182">
        <v>1</v>
      </c>
      <c r="D1182" t="s">
        <v>41</v>
      </c>
      <c r="E1182" t="s">
        <v>41</v>
      </c>
      <c r="F1182">
        <v>0</v>
      </c>
      <c r="G1182" t="s">
        <v>126</v>
      </c>
      <c r="H1182" t="s">
        <v>55</v>
      </c>
      <c r="I1182" t="s">
        <v>121</v>
      </c>
      <c r="J1182" t="s">
        <v>123</v>
      </c>
      <c r="K1182" t="s">
        <v>49</v>
      </c>
      <c r="L1182" t="s">
        <v>40</v>
      </c>
      <c r="M1182" t="s">
        <v>40</v>
      </c>
      <c r="N1182">
        <v>3.63</v>
      </c>
      <c r="O1182">
        <v>4.7</v>
      </c>
      <c r="P1182">
        <v>0</v>
      </c>
      <c r="Q1182">
        <v>81</v>
      </c>
      <c r="R1182">
        <v>286</v>
      </c>
      <c r="S1182">
        <v>0.74299999999999999</v>
      </c>
      <c r="T1182">
        <v>0.74299999999999999</v>
      </c>
      <c r="U1182">
        <v>73</v>
      </c>
      <c r="V1182">
        <v>70</v>
      </c>
      <c r="W1182">
        <v>98</v>
      </c>
      <c r="X1182">
        <v>104</v>
      </c>
      <c r="Y1182">
        <v>1.4629999999999901</v>
      </c>
      <c r="Z1182">
        <v>1.51799999999999</v>
      </c>
      <c r="AA1182">
        <v>0.97819999999999996</v>
      </c>
      <c r="AB1182">
        <v>2.7709999999999999</v>
      </c>
      <c r="AC1182">
        <v>0</v>
      </c>
    </row>
    <row r="1183" spans="1:29" x14ac:dyDescent="0.25">
      <c r="A1183">
        <v>145596</v>
      </c>
      <c r="B1183">
        <v>81</v>
      </c>
      <c r="C1183">
        <v>1</v>
      </c>
      <c r="D1183" t="s">
        <v>41</v>
      </c>
      <c r="E1183" t="s">
        <v>41</v>
      </c>
      <c r="F1183">
        <v>0</v>
      </c>
      <c r="G1183" t="e">
        <v>#N/A</v>
      </c>
      <c r="H1183" t="e">
        <v>#N/A</v>
      </c>
      <c r="I1183" t="e">
        <v>#N/A</v>
      </c>
      <c r="J1183" t="e">
        <v>#N/A</v>
      </c>
      <c r="K1183" t="e">
        <v>#N/A</v>
      </c>
      <c r="L1183" t="s">
        <v>41</v>
      </c>
      <c r="M1183" t="s">
        <v>41</v>
      </c>
      <c r="N1183">
        <v>3.5</v>
      </c>
      <c r="O1183">
        <v>7.5</v>
      </c>
      <c r="P1183">
        <v>44</v>
      </c>
      <c r="Q1183">
        <v>99</v>
      </c>
      <c r="R1183">
        <v>319</v>
      </c>
      <c r="S1183">
        <v>0.73199999999999998</v>
      </c>
      <c r="T1183">
        <v>0.73199999999999998</v>
      </c>
      <c r="U1183">
        <v>50</v>
      </c>
      <c r="V1183">
        <v>64</v>
      </c>
      <c r="W1183">
        <v>69</v>
      </c>
      <c r="X1183">
        <v>103</v>
      </c>
      <c r="Y1183">
        <v>1.4269999999999901</v>
      </c>
      <c r="Z1183">
        <v>1.5759999999999901</v>
      </c>
      <c r="AA1183">
        <v>1.7910999999999999</v>
      </c>
      <c r="AB1183">
        <v>3.6427</v>
      </c>
      <c r="AC1183">
        <v>44</v>
      </c>
    </row>
    <row r="1184" spans="1:29" x14ac:dyDescent="0.25">
      <c r="A1184">
        <v>419770</v>
      </c>
      <c r="B1184">
        <v>58</v>
      </c>
      <c r="C1184">
        <v>2</v>
      </c>
      <c r="D1184" t="s">
        <v>40</v>
      </c>
      <c r="E1184" t="s">
        <v>41</v>
      </c>
      <c r="F1184">
        <v>0</v>
      </c>
      <c r="G1184" t="e">
        <v>#N/A</v>
      </c>
      <c r="H1184" t="e">
        <v>#N/A</v>
      </c>
      <c r="I1184" t="e">
        <v>#N/A</v>
      </c>
      <c r="J1184" t="e">
        <v>#N/A</v>
      </c>
      <c r="K1184" t="e">
        <v>#N/A</v>
      </c>
      <c r="L1184" t="s">
        <v>41</v>
      </c>
      <c r="M1184" t="s">
        <v>41</v>
      </c>
      <c r="N1184">
        <v>4.76</v>
      </c>
      <c r="O1184">
        <v>6</v>
      </c>
      <c r="P1184">
        <v>14</v>
      </c>
      <c r="Q1184">
        <v>66</v>
      </c>
      <c r="R1184">
        <v>525</v>
      </c>
      <c r="S1184">
        <v>0.74199999999999999</v>
      </c>
      <c r="T1184">
        <v>0.74199999999999999</v>
      </c>
      <c r="U1184">
        <v>59.5</v>
      </c>
      <c r="V1184">
        <v>67</v>
      </c>
      <c r="W1184">
        <v>81</v>
      </c>
      <c r="X1184">
        <v>89</v>
      </c>
      <c r="Y1184">
        <v>1.4849999999999901</v>
      </c>
      <c r="Z1184">
        <v>1.5165</v>
      </c>
      <c r="AA1184">
        <v>0.60704999999999998</v>
      </c>
      <c r="AB1184">
        <v>1.1892</v>
      </c>
      <c r="AC1184">
        <v>14</v>
      </c>
    </row>
    <row r="1185" spans="1:29" x14ac:dyDescent="0.25">
      <c r="A1185">
        <v>318386</v>
      </c>
      <c r="B1185">
        <v>51</v>
      </c>
      <c r="C1185">
        <v>1</v>
      </c>
      <c r="D1185" t="s">
        <v>41</v>
      </c>
      <c r="E1185" t="s">
        <v>41</v>
      </c>
      <c r="F1185">
        <v>0</v>
      </c>
      <c r="G1185" t="e">
        <v>#N/A</v>
      </c>
      <c r="H1185" t="e">
        <v>#N/A</v>
      </c>
      <c r="I1185" t="e">
        <v>#N/A</v>
      </c>
      <c r="J1185" t="e">
        <v>#N/A</v>
      </c>
      <c r="K1185" t="e">
        <v>#N/A</v>
      </c>
      <c r="L1185" t="s">
        <v>41</v>
      </c>
      <c r="M1185" t="s">
        <v>40</v>
      </c>
      <c r="N1185">
        <v>3.22</v>
      </c>
      <c r="O1185">
        <v>6.3</v>
      </c>
      <c r="P1185">
        <v>24</v>
      </c>
      <c r="Q1185">
        <v>72</v>
      </c>
      <c r="R1185">
        <v>221</v>
      </c>
      <c r="S1185">
        <v>0.58799999999999997</v>
      </c>
      <c r="T1185">
        <v>0.58799999999999997</v>
      </c>
      <c r="U1185">
        <v>49.5</v>
      </c>
      <c r="V1185">
        <v>47</v>
      </c>
      <c r="W1185">
        <v>85</v>
      </c>
      <c r="X1185">
        <v>98</v>
      </c>
      <c r="Y1185">
        <v>1.60099999999999</v>
      </c>
      <c r="Z1185">
        <v>1.66899999999999</v>
      </c>
      <c r="AA1185">
        <v>0.66344999999999998</v>
      </c>
      <c r="AB1185">
        <v>1.4969999999999899</v>
      </c>
      <c r="AC1185">
        <v>24</v>
      </c>
    </row>
    <row r="1186" spans="1:29" x14ac:dyDescent="0.25">
      <c r="A1186">
        <v>21265</v>
      </c>
      <c r="B1186">
        <v>63</v>
      </c>
      <c r="C1186">
        <v>1</v>
      </c>
      <c r="D1186" t="s">
        <v>41</v>
      </c>
      <c r="E1186" t="s">
        <v>41</v>
      </c>
      <c r="F1186">
        <v>0</v>
      </c>
      <c r="G1186" t="s">
        <v>124</v>
      </c>
      <c r="H1186" t="s">
        <v>43</v>
      </c>
      <c r="I1186" t="s">
        <v>70</v>
      </c>
      <c r="J1186" t="s">
        <v>78</v>
      </c>
      <c r="K1186" t="s">
        <v>76</v>
      </c>
      <c r="L1186" t="s">
        <v>41</v>
      </c>
      <c r="M1186" t="s">
        <v>40</v>
      </c>
      <c r="N1186">
        <v>5.29</v>
      </c>
      <c r="O1186">
        <v>5.9</v>
      </c>
      <c r="P1186">
        <v>4</v>
      </c>
      <c r="Q1186">
        <v>66</v>
      </c>
      <c r="R1186">
        <v>426</v>
      </c>
      <c r="S1186">
        <v>0.77800000000000002</v>
      </c>
      <c r="T1186">
        <v>0.77800000000000002</v>
      </c>
      <c r="U1186">
        <v>72</v>
      </c>
      <c r="V1186">
        <v>72.5</v>
      </c>
      <c r="W1186">
        <v>94</v>
      </c>
      <c r="X1186">
        <v>115.5</v>
      </c>
      <c r="Y1186">
        <v>1.55649999999999</v>
      </c>
      <c r="Z1186">
        <v>1.6239999999999899</v>
      </c>
      <c r="AA1186">
        <v>0.96324999999999905</v>
      </c>
      <c r="AB1186">
        <v>1.3368500000000001</v>
      </c>
      <c r="AC1186">
        <v>4</v>
      </c>
    </row>
    <row r="1187" spans="1:29" x14ac:dyDescent="0.25">
      <c r="A1187">
        <v>319153</v>
      </c>
      <c r="B1187">
        <v>54</v>
      </c>
      <c r="C1187">
        <v>1</v>
      </c>
      <c r="D1187" t="s">
        <v>41</v>
      </c>
      <c r="E1187" t="s">
        <v>41</v>
      </c>
      <c r="F1187">
        <v>0</v>
      </c>
      <c r="G1187" t="s">
        <v>42</v>
      </c>
      <c r="H1187" t="s">
        <v>80</v>
      </c>
      <c r="I1187" t="s">
        <v>67</v>
      </c>
      <c r="J1187" t="s">
        <v>155</v>
      </c>
      <c r="K1187" t="s">
        <v>72</v>
      </c>
      <c r="L1187" t="s">
        <v>40</v>
      </c>
      <c r="M1187" t="s">
        <v>40</v>
      </c>
      <c r="N1187">
        <v>2.67</v>
      </c>
      <c r="O1187">
        <v>5.5</v>
      </c>
      <c r="P1187">
        <v>20</v>
      </c>
      <c r="Q1187">
        <v>79</v>
      </c>
      <c r="R1187">
        <v>322</v>
      </c>
      <c r="S1187">
        <v>0.79649999999999999</v>
      </c>
      <c r="T1187">
        <v>0.79649999999999999</v>
      </c>
      <c r="U1187">
        <v>76</v>
      </c>
      <c r="V1187">
        <v>72.5</v>
      </c>
      <c r="W1187">
        <v>96.5</v>
      </c>
      <c r="X1187">
        <v>107</v>
      </c>
      <c r="Y1187">
        <v>1.6014999999999899</v>
      </c>
      <c r="Z1187">
        <v>1.5999999999999901</v>
      </c>
      <c r="AA1187">
        <v>0.81979999999999997</v>
      </c>
      <c r="AB1187">
        <v>1.2523</v>
      </c>
      <c r="AC1187">
        <v>20</v>
      </c>
    </row>
    <row r="1188" spans="1:29" x14ac:dyDescent="0.25">
      <c r="A1188">
        <v>63283</v>
      </c>
      <c r="B1188">
        <v>72</v>
      </c>
      <c r="C1188">
        <v>2</v>
      </c>
      <c r="D1188" t="s">
        <v>40</v>
      </c>
      <c r="E1188" t="s">
        <v>41</v>
      </c>
      <c r="F1188">
        <v>0</v>
      </c>
      <c r="G1188" t="s">
        <v>87</v>
      </c>
      <c r="H1188" t="s">
        <v>80</v>
      </c>
      <c r="I1188" t="s">
        <v>72</v>
      </c>
      <c r="J1188" t="s">
        <v>123</v>
      </c>
      <c r="K1188" t="s">
        <v>43</v>
      </c>
      <c r="L1188" t="s">
        <v>41</v>
      </c>
      <c r="M1188" t="s">
        <v>41</v>
      </c>
      <c r="N1188">
        <v>4.47</v>
      </c>
      <c r="O1188">
        <v>8.8000000000000007</v>
      </c>
      <c r="P1188">
        <v>0</v>
      </c>
      <c r="Q1188">
        <v>66</v>
      </c>
      <c r="R1188">
        <v>317</v>
      </c>
      <c r="S1188">
        <v>0.71799999999999997</v>
      </c>
      <c r="T1188">
        <v>0.71799999999999997</v>
      </c>
      <c r="U1188">
        <v>60.5</v>
      </c>
      <c r="V1188">
        <v>55.5</v>
      </c>
      <c r="W1188">
        <v>85</v>
      </c>
      <c r="X1188">
        <v>75.5</v>
      </c>
      <c r="Y1188">
        <v>1.4729999999999901</v>
      </c>
      <c r="Z1188">
        <v>1.5175000000000001</v>
      </c>
      <c r="AA1188">
        <v>0.88749999999999996</v>
      </c>
      <c r="AB1188">
        <v>1.2741499999999999</v>
      </c>
      <c r="AC1188">
        <v>0</v>
      </c>
    </row>
    <row r="1189" spans="1:29" x14ac:dyDescent="0.25">
      <c r="A1189">
        <v>234000</v>
      </c>
      <c r="B1189">
        <v>53</v>
      </c>
      <c r="C1189">
        <v>2</v>
      </c>
      <c r="D1189" t="s">
        <v>40</v>
      </c>
      <c r="E1189" t="s">
        <v>41</v>
      </c>
      <c r="F1189">
        <v>0</v>
      </c>
      <c r="G1189" t="s">
        <v>88</v>
      </c>
      <c r="H1189" t="s">
        <v>43</v>
      </c>
      <c r="I1189" t="s">
        <v>72</v>
      </c>
      <c r="J1189" t="s">
        <v>118</v>
      </c>
      <c r="K1189" t="s">
        <v>122</v>
      </c>
      <c r="L1189" t="s">
        <v>40</v>
      </c>
      <c r="M1189" t="s">
        <v>40</v>
      </c>
      <c r="N1189">
        <v>4.4800000000000004</v>
      </c>
      <c r="O1189">
        <v>6.2</v>
      </c>
      <c r="P1189">
        <v>0</v>
      </c>
      <c r="Q1189">
        <v>43</v>
      </c>
      <c r="R1189">
        <v>302</v>
      </c>
      <c r="S1189">
        <v>0.66249999999999998</v>
      </c>
      <c r="T1189">
        <v>0.66249999999999998</v>
      </c>
      <c r="U1189">
        <v>83.5</v>
      </c>
      <c r="V1189">
        <v>64.5</v>
      </c>
      <c r="W1189">
        <v>131.5</v>
      </c>
      <c r="X1189">
        <v>121.5</v>
      </c>
      <c r="Y1189">
        <v>1.365</v>
      </c>
      <c r="Z1189">
        <v>1.51849999999999</v>
      </c>
      <c r="AA1189">
        <v>0.74055000000000004</v>
      </c>
      <c r="AB1189">
        <v>1.4137499999999901</v>
      </c>
      <c r="AC1189">
        <v>0</v>
      </c>
    </row>
    <row r="1190" spans="1:29" x14ac:dyDescent="0.25">
      <c r="A1190">
        <v>419921</v>
      </c>
      <c r="B1190">
        <v>55</v>
      </c>
      <c r="C1190">
        <v>1</v>
      </c>
      <c r="D1190" t="s">
        <v>41</v>
      </c>
      <c r="E1190" t="s">
        <v>41</v>
      </c>
      <c r="F1190">
        <v>0</v>
      </c>
      <c r="G1190" t="s">
        <v>57</v>
      </c>
      <c r="H1190" t="s">
        <v>72</v>
      </c>
      <c r="I1190" t="s">
        <v>55</v>
      </c>
      <c r="J1190" t="s">
        <v>45</v>
      </c>
      <c r="K1190" t="s">
        <v>130</v>
      </c>
      <c r="L1190" t="s">
        <v>40</v>
      </c>
      <c r="M1190" t="s">
        <v>41</v>
      </c>
      <c r="N1190">
        <v>3.5</v>
      </c>
      <c r="O1190">
        <v>4.7</v>
      </c>
      <c r="P1190">
        <v>6</v>
      </c>
      <c r="Q1190">
        <v>80</v>
      </c>
      <c r="R1190">
        <v>500</v>
      </c>
      <c r="S1190">
        <v>0.61599999999999899</v>
      </c>
      <c r="T1190">
        <v>0.61599999999999899</v>
      </c>
      <c r="U1190">
        <v>64</v>
      </c>
      <c r="V1190">
        <v>68.5</v>
      </c>
      <c r="W1190">
        <v>104.5</v>
      </c>
      <c r="X1190">
        <v>100.5</v>
      </c>
      <c r="Y1190">
        <v>1.6234999999999999</v>
      </c>
      <c r="Z1190">
        <v>1.6364999999999901</v>
      </c>
      <c r="AA1190">
        <v>0.92964999999999898</v>
      </c>
      <c r="AB1190">
        <v>1.5384500000000001</v>
      </c>
      <c r="AC1190">
        <v>6</v>
      </c>
    </row>
    <row r="1191" spans="1:29" x14ac:dyDescent="0.25">
      <c r="A1191">
        <v>419709</v>
      </c>
      <c r="B1191">
        <v>56</v>
      </c>
      <c r="C1191">
        <v>2</v>
      </c>
      <c r="D1191" t="s">
        <v>40</v>
      </c>
      <c r="E1191" t="s">
        <v>41</v>
      </c>
      <c r="F1191">
        <v>0</v>
      </c>
      <c r="G1191" t="s">
        <v>107</v>
      </c>
      <c r="H1191" t="s">
        <v>127</v>
      </c>
      <c r="I1191" t="s">
        <v>67</v>
      </c>
      <c r="J1191" t="s">
        <v>123</v>
      </c>
      <c r="K1191" t="s">
        <v>43</v>
      </c>
      <c r="L1191" t="s">
        <v>40</v>
      </c>
      <c r="M1191" t="s">
        <v>41</v>
      </c>
      <c r="N1191">
        <v>3.91</v>
      </c>
      <c r="O1191">
        <v>5.0999999999999996</v>
      </c>
      <c r="P1191">
        <v>0</v>
      </c>
      <c r="Q1191">
        <v>50</v>
      </c>
      <c r="R1191">
        <v>232</v>
      </c>
      <c r="S1191">
        <v>0.63700000000000001</v>
      </c>
      <c r="T1191">
        <v>0.63700000000000001</v>
      </c>
      <c r="U1191">
        <v>72</v>
      </c>
      <c r="V1191">
        <v>89</v>
      </c>
      <c r="W1191">
        <v>114</v>
      </c>
      <c r="X1191">
        <v>117.5</v>
      </c>
      <c r="Y1191">
        <v>1.5049999999999899</v>
      </c>
      <c r="Z1191">
        <v>1.583</v>
      </c>
      <c r="AA1191">
        <v>0.65844999999999998</v>
      </c>
      <c r="AB1191">
        <v>1.2932999999999999</v>
      </c>
      <c r="AC1191">
        <v>0</v>
      </c>
    </row>
    <row r="1192" spans="1:29" x14ac:dyDescent="0.25">
      <c r="A1192">
        <v>154766</v>
      </c>
      <c r="B1192">
        <v>62</v>
      </c>
      <c r="C1192">
        <v>1</v>
      </c>
      <c r="D1192" t="s">
        <v>41</v>
      </c>
      <c r="E1192" t="s">
        <v>40</v>
      </c>
      <c r="F1192">
        <v>0</v>
      </c>
      <c r="G1192" t="s">
        <v>88</v>
      </c>
      <c r="H1192" t="s">
        <v>165</v>
      </c>
      <c r="I1192" t="s">
        <v>51</v>
      </c>
      <c r="J1192" t="s">
        <v>102</v>
      </c>
      <c r="K1192" t="s">
        <v>101</v>
      </c>
      <c r="L1192" t="s">
        <v>41</v>
      </c>
      <c r="M1192" t="s">
        <v>40</v>
      </c>
      <c r="N1192">
        <v>3.54</v>
      </c>
      <c r="O1192">
        <v>5.7</v>
      </c>
      <c r="P1192">
        <v>0</v>
      </c>
      <c r="Q1192">
        <v>88</v>
      </c>
      <c r="R1192">
        <v>353</v>
      </c>
      <c r="S1192">
        <v>0.77149999999999896</v>
      </c>
      <c r="T1192">
        <v>0.77149999999999896</v>
      </c>
      <c r="U1192">
        <v>65</v>
      </c>
      <c r="V1192">
        <v>53.5</v>
      </c>
      <c r="W1192">
        <v>84</v>
      </c>
      <c r="X1192">
        <v>82</v>
      </c>
      <c r="Y1192">
        <v>1.6279999999999899</v>
      </c>
      <c r="Z1192">
        <v>1.6524999999999901</v>
      </c>
      <c r="AA1192">
        <v>0.81479999999999997</v>
      </c>
      <c r="AB1192">
        <v>1.163</v>
      </c>
      <c r="AC1192">
        <v>0</v>
      </c>
    </row>
    <row r="1193" spans="1:29" x14ac:dyDescent="0.25">
      <c r="A1193">
        <v>373047</v>
      </c>
      <c r="B1193">
        <v>51</v>
      </c>
      <c r="C1193">
        <v>1</v>
      </c>
      <c r="D1193" t="s">
        <v>41</v>
      </c>
      <c r="E1193" t="s">
        <v>40</v>
      </c>
      <c r="F1193">
        <v>0</v>
      </c>
      <c r="G1193" t="s">
        <v>107</v>
      </c>
      <c r="H1193" t="s">
        <v>85</v>
      </c>
      <c r="I1193" t="s">
        <v>72</v>
      </c>
      <c r="J1193" t="s">
        <v>56</v>
      </c>
      <c r="K1193" t="s">
        <v>173</v>
      </c>
      <c r="L1193" t="s">
        <v>41</v>
      </c>
      <c r="M1193" t="s">
        <v>40</v>
      </c>
      <c r="N1193">
        <v>3.1</v>
      </c>
      <c r="O1193">
        <v>4.2</v>
      </c>
      <c r="P1193">
        <v>46</v>
      </c>
      <c r="Q1193">
        <v>97</v>
      </c>
      <c r="R1193">
        <v>427</v>
      </c>
      <c r="S1193">
        <v>0.749</v>
      </c>
      <c r="T1193">
        <v>0.749</v>
      </c>
      <c r="U1193">
        <v>55.5</v>
      </c>
      <c r="V1193">
        <v>56</v>
      </c>
      <c r="W1193">
        <v>75.5</v>
      </c>
      <c r="X1193">
        <v>78</v>
      </c>
      <c r="Y1193">
        <v>1.5335000000000001</v>
      </c>
      <c r="Z1193">
        <v>1.6034999999999999</v>
      </c>
      <c r="AA1193">
        <v>0.65225</v>
      </c>
      <c r="AB1193">
        <v>1.1691</v>
      </c>
      <c r="AC1193">
        <v>46</v>
      </c>
    </row>
    <row r="1194" spans="1:29" x14ac:dyDescent="0.25">
      <c r="A1194">
        <v>398134</v>
      </c>
      <c r="B1194">
        <v>64</v>
      </c>
      <c r="C1194">
        <v>2</v>
      </c>
      <c r="D1194" t="s">
        <v>40</v>
      </c>
      <c r="E1194" t="s">
        <v>40</v>
      </c>
      <c r="F1194">
        <v>0</v>
      </c>
      <c r="G1194" t="s">
        <v>124</v>
      </c>
      <c r="H1194" t="s">
        <v>85</v>
      </c>
      <c r="I1194" t="s">
        <v>67</v>
      </c>
      <c r="J1194" t="s">
        <v>68</v>
      </c>
      <c r="K1194" t="s">
        <v>67</v>
      </c>
      <c r="L1194" t="s">
        <v>41</v>
      </c>
      <c r="M1194" t="s">
        <v>40</v>
      </c>
      <c r="N1194">
        <v>4.9800000000000004</v>
      </c>
      <c r="O1194">
        <v>5.7</v>
      </c>
      <c r="P1194">
        <v>4</v>
      </c>
      <c r="Q1194">
        <v>45</v>
      </c>
      <c r="R1194">
        <v>185</v>
      </c>
      <c r="S1194">
        <v>0.74449999999999905</v>
      </c>
      <c r="T1194">
        <v>0.74449999999999905</v>
      </c>
      <c r="U1194">
        <v>72.5</v>
      </c>
      <c r="V1194">
        <v>70.5</v>
      </c>
      <c r="W1194">
        <v>97.5</v>
      </c>
      <c r="X1194">
        <v>97.5</v>
      </c>
      <c r="Y1194">
        <v>1.5394999999999901</v>
      </c>
      <c r="Z1194">
        <v>1.6214999999999899</v>
      </c>
      <c r="AA1194">
        <v>1.0462499999999999</v>
      </c>
      <c r="AB1194">
        <v>2.8342000000000001</v>
      </c>
      <c r="AC1194">
        <v>4</v>
      </c>
    </row>
    <row r="1195" spans="1:29" x14ac:dyDescent="0.25">
      <c r="A1195">
        <v>109186</v>
      </c>
      <c r="B1195">
        <v>61</v>
      </c>
      <c r="C1195">
        <v>2</v>
      </c>
      <c r="D1195" t="s">
        <v>40</v>
      </c>
      <c r="E1195" t="s">
        <v>41</v>
      </c>
      <c r="F1195">
        <v>0</v>
      </c>
      <c r="G1195" t="s">
        <v>137</v>
      </c>
      <c r="H1195" t="s">
        <v>95</v>
      </c>
      <c r="I1195" t="s">
        <v>55</v>
      </c>
      <c r="J1195" t="s">
        <v>59</v>
      </c>
      <c r="K1195" t="s">
        <v>95</v>
      </c>
      <c r="L1195" t="s">
        <v>40</v>
      </c>
      <c r="M1195" t="s">
        <v>41</v>
      </c>
      <c r="N1195">
        <v>4.21</v>
      </c>
      <c r="O1195">
        <v>5.6</v>
      </c>
      <c r="P1195">
        <v>0</v>
      </c>
      <c r="Q1195">
        <v>44</v>
      </c>
      <c r="R1195">
        <v>223</v>
      </c>
      <c r="S1195">
        <v>0.61899999999999999</v>
      </c>
      <c r="T1195">
        <v>0.61899999999999999</v>
      </c>
      <c r="U1195">
        <v>53</v>
      </c>
      <c r="V1195">
        <v>55.5</v>
      </c>
      <c r="W1195">
        <v>87</v>
      </c>
      <c r="X1195">
        <v>93</v>
      </c>
      <c r="Y1195">
        <v>1.4039999999999999</v>
      </c>
      <c r="Z1195">
        <v>1.43999999999999</v>
      </c>
      <c r="AA1195">
        <v>0.95389999999999997</v>
      </c>
      <c r="AB1195">
        <v>1.0786500000000001</v>
      </c>
      <c r="AC1195">
        <v>0</v>
      </c>
    </row>
    <row r="1196" spans="1:29" x14ac:dyDescent="0.25">
      <c r="A1196">
        <v>397546</v>
      </c>
      <c r="B1196">
        <v>49</v>
      </c>
      <c r="C1196">
        <v>2</v>
      </c>
      <c r="D1196" t="s">
        <v>40</v>
      </c>
      <c r="E1196" t="s">
        <v>41</v>
      </c>
      <c r="F1196">
        <v>0</v>
      </c>
      <c r="G1196" t="s">
        <v>87</v>
      </c>
      <c r="H1196" t="s">
        <v>49</v>
      </c>
      <c r="I1196" t="s">
        <v>72</v>
      </c>
      <c r="J1196" t="s">
        <v>111</v>
      </c>
      <c r="K1196" t="s">
        <v>51</v>
      </c>
      <c r="L1196" t="s">
        <v>41</v>
      </c>
      <c r="M1196" t="s">
        <v>41</v>
      </c>
      <c r="N1196">
        <v>4.17</v>
      </c>
      <c r="O1196">
        <v>7.7</v>
      </c>
      <c r="P1196">
        <v>76</v>
      </c>
      <c r="Q1196">
        <v>46</v>
      </c>
      <c r="R1196">
        <v>223</v>
      </c>
      <c r="S1196">
        <v>0.61499999999999899</v>
      </c>
      <c r="T1196">
        <v>0.61499999999999899</v>
      </c>
      <c r="U1196">
        <v>48</v>
      </c>
      <c r="V1196">
        <v>51.5</v>
      </c>
      <c r="W1196">
        <v>78.5</v>
      </c>
      <c r="X1196">
        <v>81</v>
      </c>
      <c r="Y1196">
        <v>1.56449999999999</v>
      </c>
      <c r="Z1196">
        <v>1.62099999999999</v>
      </c>
      <c r="AA1196">
        <v>1.3501000000000001</v>
      </c>
      <c r="AB1196">
        <v>1.7122999999999999</v>
      </c>
      <c r="AC1196">
        <v>76</v>
      </c>
    </row>
    <row r="1197" spans="1:29" x14ac:dyDescent="0.25">
      <c r="A1197">
        <v>255179</v>
      </c>
      <c r="B1197">
        <v>40</v>
      </c>
      <c r="C1197">
        <v>1</v>
      </c>
      <c r="D1197" t="s">
        <v>41</v>
      </c>
      <c r="E1197" t="s">
        <v>40</v>
      </c>
      <c r="F1197">
        <v>0</v>
      </c>
      <c r="G1197" t="s">
        <v>57</v>
      </c>
      <c r="H1197" t="s">
        <v>54</v>
      </c>
      <c r="I1197" t="s">
        <v>55</v>
      </c>
      <c r="J1197" t="s">
        <v>162</v>
      </c>
      <c r="K1197" t="s">
        <v>154</v>
      </c>
      <c r="L1197" t="s">
        <v>41</v>
      </c>
      <c r="M1197" t="s">
        <v>40</v>
      </c>
      <c r="N1197">
        <v>3.86</v>
      </c>
      <c r="O1197">
        <v>5</v>
      </c>
      <c r="P1197">
        <v>120</v>
      </c>
      <c r="Q1197">
        <v>96</v>
      </c>
      <c r="R1197">
        <v>298</v>
      </c>
      <c r="S1197">
        <v>0.72249999999999903</v>
      </c>
      <c r="T1197">
        <v>0.72249999999999903</v>
      </c>
      <c r="U1197">
        <v>57</v>
      </c>
      <c r="V1197">
        <v>54.5</v>
      </c>
      <c r="W1197">
        <v>79.5</v>
      </c>
      <c r="X1197">
        <v>85.5</v>
      </c>
      <c r="Y1197">
        <v>1.6219999999999899</v>
      </c>
      <c r="Z1197">
        <v>1.6665000000000001</v>
      </c>
      <c r="AA1197">
        <v>1.0002499999999901</v>
      </c>
      <c r="AB1197">
        <v>1.51725</v>
      </c>
      <c r="AC1197">
        <v>120</v>
      </c>
    </row>
    <row r="1198" spans="1:29" x14ac:dyDescent="0.25">
      <c r="A1198">
        <v>302378</v>
      </c>
      <c r="B1198">
        <v>70</v>
      </c>
      <c r="C1198">
        <v>2</v>
      </c>
      <c r="D1198" t="s">
        <v>40</v>
      </c>
      <c r="E1198" t="s">
        <v>41</v>
      </c>
      <c r="F1198">
        <v>0</v>
      </c>
      <c r="G1198" t="s">
        <v>153</v>
      </c>
      <c r="H1198" t="s">
        <v>83</v>
      </c>
      <c r="I1198" t="s">
        <v>72</v>
      </c>
      <c r="J1198" t="s">
        <v>45</v>
      </c>
      <c r="K1198" t="s">
        <v>108</v>
      </c>
      <c r="L1198" t="s">
        <v>41</v>
      </c>
      <c r="M1198" t="s">
        <v>40</v>
      </c>
      <c r="N1198">
        <v>4.53</v>
      </c>
      <c r="O1198">
        <v>8.4</v>
      </c>
      <c r="P1198">
        <v>22</v>
      </c>
      <c r="Q1198">
        <v>80</v>
      </c>
      <c r="R1198">
        <v>490</v>
      </c>
      <c r="S1198">
        <v>0.72449999999999903</v>
      </c>
      <c r="T1198">
        <v>0.72449999999999903</v>
      </c>
      <c r="U1198">
        <v>82.5</v>
      </c>
      <c r="V1198">
        <v>83.5</v>
      </c>
      <c r="W1198">
        <v>114</v>
      </c>
      <c r="X1198">
        <v>117.5</v>
      </c>
      <c r="Y1198">
        <v>1.4884999999999899</v>
      </c>
      <c r="Z1198">
        <v>1.512</v>
      </c>
      <c r="AA1198">
        <v>1.1416499999999901</v>
      </c>
      <c r="AB1198">
        <v>1.3613</v>
      </c>
      <c r="AC1198">
        <v>22</v>
      </c>
    </row>
    <row r="1199" spans="1:29" x14ac:dyDescent="0.25">
      <c r="A1199">
        <v>19890</v>
      </c>
      <c r="B1199" t="e">
        <v>#N/A</v>
      </c>
      <c r="C1199" t="e">
        <v>#N/A</v>
      </c>
      <c r="D1199" t="e">
        <v>#N/A</v>
      </c>
      <c r="E1199" t="e">
        <v>#N/A</v>
      </c>
      <c r="F1199">
        <v>0</v>
      </c>
      <c r="G1199" t="e">
        <v>#N/A</v>
      </c>
      <c r="H1199" t="e">
        <v>#N/A</v>
      </c>
      <c r="I1199" t="e">
        <v>#N/A</v>
      </c>
      <c r="J1199" t="e">
        <v>#N/A</v>
      </c>
      <c r="K1199" t="e">
        <v>#N/A</v>
      </c>
      <c r="L1199" t="e">
        <v>#N/A</v>
      </c>
      <c r="M1199" t="e">
        <v>#N/A</v>
      </c>
      <c r="N1199" t="e">
        <v>#N/A</v>
      </c>
      <c r="O1199" t="e">
        <v>#N/A</v>
      </c>
      <c r="P1199" t="e">
        <v>#N/A</v>
      </c>
      <c r="Q1199" t="e">
        <v>#N/A</v>
      </c>
      <c r="R1199" t="e">
        <v>#N/A</v>
      </c>
      <c r="S1199" t="e">
        <v>#N/A</v>
      </c>
      <c r="T1199" t="e">
        <v>#N/A</v>
      </c>
      <c r="U1199" t="e">
        <v>#N/A</v>
      </c>
      <c r="V1199" t="e">
        <v>#N/A</v>
      </c>
      <c r="W1199" t="e">
        <v>#N/A</v>
      </c>
      <c r="X1199" t="e">
        <v>#N/A</v>
      </c>
      <c r="Y1199" t="e">
        <v>#N/A</v>
      </c>
      <c r="Z1199" t="e">
        <v>#N/A</v>
      </c>
      <c r="AA1199" t="e">
        <v>#N/A</v>
      </c>
      <c r="AB1199" t="e">
        <v>#N/A</v>
      </c>
      <c r="AC1199" t="e">
        <v>#N/A</v>
      </c>
    </row>
    <row r="1200" spans="1:29" x14ac:dyDescent="0.25">
      <c r="A1200">
        <v>123193</v>
      </c>
      <c r="B1200">
        <v>51</v>
      </c>
      <c r="C1200">
        <v>1</v>
      </c>
      <c r="D1200" t="s">
        <v>40</v>
      </c>
      <c r="E1200" t="s">
        <v>41</v>
      </c>
      <c r="F1200">
        <v>0</v>
      </c>
      <c r="G1200" t="s">
        <v>185</v>
      </c>
      <c r="H1200" t="s">
        <v>43</v>
      </c>
      <c r="I1200" t="s">
        <v>70</v>
      </c>
      <c r="J1200" t="s">
        <v>82</v>
      </c>
      <c r="K1200" t="s">
        <v>69</v>
      </c>
      <c r="L1200" t="s">
        <v>41</v>
      </c>
      <c r="M1200" t="s">
        <v>41</v>
      </c>
      <c r="N1200">
        <v>2.5299999999999998</v>
      </c>
      <c r="O1200">
        <v>8.4</v>
      </c>
      <c r="P1200">
        <v>19</v>
      </c>
      <c r="Q1200">
        <v>87</v>
      </c>
      <c r="R1200">
        <v>347</v>
      </c>
      <c r="S1200">
        <v>0.79699999999999904</v>
      </c>
      <c r="T1200">
        <v>0.79699999999999904</v>
      </c>
      <c r="U1200">
        <v>75</v>
      </c>
      <c r="V1200">
        <v>71.5</v>
      </c>
      <c r="W1200">
        <v>94.5</v>
      </c>
      <c r="X1200">
        <v>108.5</v>
      </c>
      <c r="Y1200">
        <v>1.5745</v>
      </c>
      <c r="Z1200">
        <v>1.6484999999999901</v>
      </c>
      <c r="AA1200">
        <v>1.1517999999999999</v>
      </c>
      <c r="AB1200">
        <v>1.37595</v>
      </c>
      <c r="AC1200">
        <v>19</v>
      </c>
    </row>
    <row r="1201" spans="1:29" x14ac:dyDescent="0.25">
      <c r="A1201">
        <v>419940</v>
      </c>
      <c r="B1201">
        <v>41</v>
      </c>
      <c r="C1201">
        <v>2</v>
      </c>
      <c r="D1201" t="s">
        <v>40</v>
      </c>
      <c r="E1201" t="s">
        <v>40</v>
      </c>
      <c r="F1201">
        <v>0</v>
      </c>
      <c r="G1201" t="s">
        <v>88</v>
      </c>
      <c r="H1201" t="s">
        <v>92</v>
      </c>
      <c r="I1201" t="s">
        <v>83</v>
      </c>
      <c r="J1201" t="s">
        <v>133</v>
      </c>
      <c r="K1201" t="s">
        <v>163</v>
      </c>
      <c r="L1201" t="s">
        <v>41</v>
      </c>
      <c r="M1201" t="s">
        <v>41</v>
      </c>
      <c r="N1201">
        <v>7.03</v>
      </c>
      <c r="O1201">
        <v>5.5</v>
      </c>
      <c r="P1201">
        <v>0</v>
      </c>
      <c r="Q1201">
        <v>59</v>
      </c>
      <c r="R1201">
        <v>420</v>
      </c>
      <c r="S1201">
        <v>0.68049999999999999</v>
      </c>
      <c r="T1201">
        <v>0.68049999999999999</v>
      </c>
      <c r="U1201">
        <v>51.5</v>
      </c>
      <c r="V1201">
        <v>62</v>
      </c>
      <c r="W1201">
        <v>79</v>
      </c>
      <c r="X1201">
        <v>103</v>
      </c>
      <c r="Y1201">
        <v>1.5805</v>
      </c>
      <c r="Z1201">
        <v>1.6684999999999901</v>
      </c>
      <c r="AA1201">
        <v>0.6381</v>
      </c>
      <c r="AB1201">
        <v>1.1780999999999999</v>
      </c>
      <c r="AC1201">
        <v>0</v>
      </c>
    </row>
    <row r="1202" spans="1:29" x14ac:dyDescent="0.25">
      <c r="A1202">
        <v>20014</v>
      </c>
      <c r="B1202" t="e">
        <v>#N/A</v>
      </c>
      <c r="C1202" t="e">
        <v>#N/A</v>
      </c>
      <c r="D1202" t="e">
        <v>#N/A</v>
      </c>
      <c r="E1202" t="e">
        <v>#N/A</v>
      </c>
      <c r="F1202">
        <v>0</v>
      </c>
      <c r="G1202" t="e">
        <v>#N/A</v>
      </c>
      <c r="H1202" t="e">
        <v>#N/A</v>
      </c>
      <c r="I1202" t="e">
        <v>#N/A</v>
      </c>
      <c r="J1202" t="e">
        <v>#N/A</v>
      </c>
      <c r="K1202" t="e">
        <v>#N/A</v>
      </c>
      <c r="L1202" t="e">
        <v>#N/A</v>
      </c>
      <c r="M1202" t="e">
        <v>#N/A</v>
      </c>
      <c r="N1202" t="e">
        <v>#N/A</v>
      </c>
      <c r="O1202" t="e">
        <v>#N/A</v>
      </c>
      <c r="P1202" t="e">
        <v>#N/A</v>
      </c>
      <c r="Q1202" t="e">
        <v>#N/A</v>
      </c>
      <c r="R1202" t="e">
        <v>#N/A</v>
      </c>
      <c r="S1202" t="e">
        <v>#N/A</v>
      </c>
      <c r="T1202" t="e">
        <v>#N/A</v>
      </c>
      <c r="U1202" t="e">
        <v>#N/A</v>
      </c>
      <c r="V1202" t="e">
        <v>#N/A</v>
      </c>
      <c r="W1202" t="e">
        <v>#N/A</v>
      </c>
      <c r="X1202" t="e">
        <v>#N/A</v>
      </c>
      <c r="Y1202" t="e">
        <v>#N/A</v>
      </c>
      <c r="Z1202" t="e">
        <v>#N/A</v>
      </c>
      <c r="AA1202" t="e">
        <v>#N/A</v>
      </c>
      <c r="AB1202" t="e">
        <v>#N/A</v>
      </c>
      <c r="AC1202" t="e">
        <v>#N/A</v>
      </c>
    </row>
    <row r="1203" spans="1:29" x14ac:dyDescent="0.25">
      <c r="A1203">
        <v>303074</v>
      </c>
      <c r="B1203">
        <v>68</v>
      </c>
      <c r="C1203">
        <v>1</v>
      </c>
      <c r="D1203" t="s">
        <v>41</v>
      </c>
      <c r="E1203" t="s">
        <v>41</v>
      </c>
      <c r="F1203">
        <v>0</v>
      </c>
      <c r="G1203" t="s">
        <v>110</v>
      </c>
      <c r="H1203" t="s">
        <v>120</v>
      </c>
      <c r="I1203" t="s">
        <v>43</v>
      </c>
      <c r="J1203" t="s">
        <v>106</v>
      </c>
      <c r="K1203" t="s">
        <v>80</v>
      </c>
      <c r="L1203" t="s">
        <v>41</v>
      </c>
      <c r="M1203" t="s">
        <v>41</v>
      </c>
      <c r="N1203">
        <v>2.85</v>
      </c>
      <c r="O1203">
        <v>6.1</v>
      </c>
      <c r="P1203">
        <v>42</v>
      </c>
      <c r="Q1203">
        <v>81</v>
      </c>
      <c r="R1203">
        <v>298</v>
      </c>
      <c r="S1203">
        <v>0.61499999999999999</v>
      </c>
      <c r="T1203">
        <v>0.61499999999999999</v>
      </c>
      <c r="U1203">
        <v>55.5</v>
      </c>
      <c r="V1203">
        <v>54.5</v>
      </c>
      <c r="W1203">
        <v>91</v>
      </c>
      <c r="X1203">
        <v>90</v>
      </c>
      <c r="Y1203">
        <v>1.5845</v>
      </c>
      <c r="Z1203">
        <v>1.5845</v>
      </c>
      <c r="AA1203">
        <v>2.2741500000000001</v>
      </c>
      <c r="AB1203">
        <v>1.5418499999999999</v>
      </c>
      <c r="AC1203">
        <v>42</v>
      </c>
    </row>
    <row r="1204" spans="1:29" x14ac:dyDescent="0.25">
      <c r="A1204">
        <v>419945</v>
      </c>
      <c r="B1204">
        <v>63</v>
      </c>
      <c r="C1204">
        <v>2</v>
      </c>
      <c r="D1204" t="s">
        <v>40</v>
      </c>
      <c r="E1204" t="s">
        <v>40</v>
      </c>
      <c r="F1204">
        <v>0</v>
      </c>
      <c r="G1204" t="s">
        <v>143</v>
      </c>
      <c r="H1204" t="s">
        <v>63</v>
      </c>
      <c r="I1204" t="s">
        <v>108</v>
      </c>
      <c r="J1204" t="s">
        <v>160</v>
      </c>
      <c r="K1204" t="s">
        <v>62</v>
      </c>
      <c r="L1204" t="s">
        <v>41</v>
      </c>
      <c r="M1204" t="s">
        <v>41</v>
      </c>
      <c r="N1204">
        <v>3.6</v>
      </c>
      <c r="O1204">
        <v>4.8</v>
      </c>
      <c r="P1204">
        <v>0</v>
      </c>
      <c r="Q1204">
        <v>65</v>
      </c>
      <c r="R1204">
        <v>476</v>
      </c>
      <c r="S1204">
        <v>0.624</v>
      </c>
      <c r="T1204">
        <v>0.624</v>
      </c>
      <c r="U1204">
        <v>47</v>
      </c>
      <c r="V1204">
        <v>55</v>
      </c>
      <c r="W1204">
        <v>76</v>
      </c>
      <c r="X1204">
        <v>103</v>
      </c>
      <c r="Y1204">
        <v>1.4730000000000001</v>
      </c>
      <c r="Z1204">
        <v>1.5309999999999999</v>
      </c>
      <c r="AA1204">
        <v>0.71879999999999999</v>
      </c>
      <c r="AB1204">
        <v>1.117</v>
      </c>
      <c r="AC1204">
        <v>0</v>
      </c>
    </row>
    <row r="1205" spans="1:29" x14ac:dyDescent="0.25">
      <c r="A1205">
        <v>419986</v>
      </c>
      <c r="B1205">
        <v>74</v>
      </c>
      <c r="C1205">
        <v>2</v>
      </c>
      <c r="D1205" t="s">
        <v>40</v>
      </c>
      <c r="E1205" t="s">
        <v>41</v>
      </c>
      <c r="F1205">
        <v>0</v>
      </c>
      <c r="G1205" t="s">
        <v>133</v>
      </c>
      <c r="H1205" t="s">
        <v>96</v>
      </c>
      <c r="I1205" t="s">
        <v>72</v>
      </c>
      <c r="J1205" t="s">
        <v>113</v>
      </c>
      <c r="K1205" t="s">
        <v>72</v>
      </c>
      <c r="L1205" t="s">
        <v>41</v>
      </c>
      <c r="M1205" t="s">
        <v>41</v>
      </c>
      <c r="N1205">
        <v>3.92</v>
      </c>
      <c r="O1205">
        <v>5.9</v>
      </c>
      <c r="P1205">
        <v>12</v>
      </c>
      <c r="Q1205">
        <v>79</v>
      </c>
      <c r="R1205">
        <v>235</v>
      </c>
      <c r="S1205">
        <v>0.58199999999999996</v>
      </c>
      <c r="T1205">
        <v>0.58199999999999996</v>
      </c>
      <c r="U1205">
        <v>52</v>
      </c>
      <c r="V1205">
        <v>52</v>
      </c>
      <c r="W1205">
        <v>90</v>
      </c>
      <c r="X1205">
        <v>95</v>
      </c>
      <c r="Y1205">
        <v>1.4469999999999901</v>
      </c>
      <c r="Z1205">
        <v>1.5269999999999999</v>
      </c>
      <c r="AA1205">
        <v>0.71509999999999996</v>
      </c>
      <c r="AB1205">
        <v>1.1787000000000001</v>
      </c>
      <c r="AC1205">
        <v>12</v>
      </c>
    </row>
    <row r="1206" spans="1:29" x14ac:dyDescent="0.25">
      <c r="A1206">
        <v>419831</v>
      </c>
      <c r="B1206">
        <v>52</v>
      </c>
      <c r="C1206">
        <v>1</v>
      </c>
      <c r="D1206" t="s">
        <v>41</v>
      </c>
      <c r="E1206" t="s">
        <v>40</v>
      </c>
      <c r="F1206">
        <v>0</v>
      </c>
      <c r="G1206" t="s">
        <v>88</v>
      </c>
      <c r="H1206" t="e">
        <v>#N/A</v>
      </c>
      <c r="I1206" t="s">
        <v>51</v>
      </c>
      <c r="J1206" t="s">
        <v>163</v>
      </c>
      <c r="K1206" t="s">
        <v>80</v>
      </c>
      <c r="L1206" t="s">
        <v>40</v>
      </c>
      <c r="M1206" t="s">
        <v>41</v>
      </c>
      <c r="N1206">
        <v>4.2300000000000004</v>
      </c>
      <c r="O1206">
        <v>5.6</v>
      </c>
      <c r="P1206">
        <v>80</v>
      </c>
      <c r="Q1206">
        <v>69</v>
      </c>
      <c r="R1206">
        <v>312</v>
      </c>
      <c r="S1206">
        <v>0.63749999999999996</v>
      </c>
      <c r="T1206">
        <v>0.63749999999999996</v>
      </c>
      <c r="U1206">
        <v>55</v>
      </c>
      <c r="V1206">
        <v>50</v>
      </c>
      <c r="W1206">
        <v>87.5</v>
      </c>
      <c r="X1206">
        <v>89.5</v>
      </c>
      <c r="Y1206">
        <v>1.637</v>
      </c>
      <c r="Z1206">
        <v>1.64749999999999</v>
      </c>
      <c r="AA1206">
        <v>1.0868500000000001</v>
      </c>
      <c r="AB1206">
        <v>1.4891000000000001</v>
      </c>
      <c r="AC1206">
        <v>80</v>
      </c>
    </row>
    <row r="1207" spans="1:29" x14ac:dyDescent="0.25">
      <c r="A1207">
        <v>397447</v>
      </c>
      <c r="B1207">
        <v>80</v>
      </c>
      <c r="C1207">
        <v>1</v>
      </c>
      <c r="D1207" t="s">
        <v>41</v>
      </c>
      <c r="E1207" t="s">
        <v>40</v>
      </c>
      <c r="F1207">
        <v>0</v>
      </c>
      <c r="G1207" t="s">
        <v>126</v>
      </c>
      <c r="H1207" t="s">
        <v>55</v>
      </c>
      <c r="I1207" t="s">
        <v>114</v>
      </c>
      <c r="J1207" t="s">
        <v>116</v>
      </c>
      <c r="K1207" t="s">
        <v>95</v>
      </c>
      <c r="L1207" t="s">
        <v>41</v>
      </c>
      <c r="M1207" t="s">
        <v>41</v>
      </c>
      <c r="N1207">
        <v>2.61</v>
      </c>
      <c r="O1207">
        <v>6.8</v>
      </c>
      <c r="P1207">
        <v>0</v>
      </c>
      <c r="Q1207">
        <v>67</v>
      </c>
      <c r="R1207">
        <v>331</v>
      </c>
      <c r="S1207">
        <v>0.68500000000000005</v>
      </c>
      <c r="T1207">
        <v>0.68500000000000005</v>
      </c>
      <c r="U1207">
        <v>68.5</v>
      </c>
      <c r="V1207">
        <v>79</v>
      </c>
      <c r="W1207">
        <v>106</v>
      </c>
      <c r="X1207">
        <v>122</v>
      </c>
      <c r="Y1207">
        <v>1.4944999999999999</v>
      </c>
      <c r="Z1207">
        <v>1.5640000000000001</v>
      </c>
      <c r="AA1207">
        <v>1.0482</v>
      </c>
      <c r="AB1207">
        <v>1.5771500000000001</v>
      </c>
      <c r="AC1207">
        <v>0</v>
      </c>
    </row>
    <row r="1208" spans="1:29" x14ac:dyDescent="0.25">
      <c r="A1208">
        <v>419907</v>
      </c>
      <c r="B1208">
        <v>42</v>
      </c>
      <c r="C1208">
        <v>1</v>
      </c>
      <c r="D1208" t="s">
        <v>41</v>
      </c>
      <c r="E1208" t="s">
        <v>41</v>
      </c>
      <c r="F1208">
        <v>0</v>
      </c>
      <c r="G1208" t="s">
        <v>168</v>
      </c>
      <c r="H1208" t="e">
        <v>#N/A</v>
      </c>
      <c r="I1208" t="s">
        <v>83</v>
      </c>
      <c r="J1208" t="s">
        <v>141</v>
      </c>
      <c r="K1208" t="s">
        <v>76</v>
      </c>
      <c r="L1208" t="s">
        <v>41</v>
      </c>
      <c r="M1208" t="s">
        <v>41</v>
      </c>
      <c r="N1208">
        <v>4.51</v>
      </c>
      <c r="O1208">
        <v>16.3</v>
      </c>
      <c r="P1208">
        <v>64</v>
      </c>
      <c r="Q1208">
        <v>81</v>
      </c>
      <c r="R1208">
        <v>339</v>
      </c>
      <c r="S1208">
        <v>0.71299999999999997</v>
      </c>
      <c r="T1208">
        <v>0.71299999999999997</v>
      </c>
      <c r="U1208">
        <v>70</v>
      </c>
      <c r="V1208">
        <v>66</v>
      </c>
      <c r="W1208">
        <v>98.5</v>
      </c>
      <c r="X1208">
        <v>109</v>
      </c>
      <c r="Y1208">
        <v>1.60299999999999</v>
      </c>
      <c r="Z1208">
        <v>1.6234999999999999</v>
      </c>
      <c r="AA1208">
        <v>0.77869999999999995</v>
      </c>
      <c r="AB1208">
        <v>1.23875</v>
      </c>
      <c r="AC1208">
        <v>64</v>
      </c>
    </row>
    <row r="1209" spans="1:29" x14ac:dyDescent="0.25">
      <c r="A1209">
        <v>419970</v>
      </c>
      <c r="B1209">
        <v>61</v>
      </c>
      <c r="C1209">
        <v>1</v>
      </c>
      <c r="D1209" t="s">
        <v>41</v>
      </c>
      <c r="E1209" t="s">
        <v>41</v>
      </c>
      <c r="F1209">
        <v>0</v>
      </c>
      <c r="G1209" t="s">
        <v>87</v>
      </c>
      <c r="H1209" t="e">
        <v>#N/A</v>
      </c>
      <c r="I1209" t="s">
        <v>83</v>
      </c>
      <c r="J1209" t="s">
        <v>90</v>
      </c>
      <c r="K1209" t="s">
        <v>58</v>
      </c>
      <c r="L1209" t="s">
        <v>41</v>
      </c>
      <c r="M1209" t="s">
        <v>40</v>
      </c>
      <c r="N1209">
        <v>2.59</v>
      </c>
      <c r="O1209">
        <v>5</v>
      </c>
      <c r="P1209">
        <v>34</v>
      </c>
      <c r="Q1209">
        <v>67</v>
      </c>
      <c r="R1209">
        <v>371</v>
      </c>
      <c r="S1209">
        <v>0.4985</v>
      </c>
      <c r="T1209">
        <v>0.4985</v>
      </c>
      <c r="U1209">
        <v>51</v>
      </c>
      <c r="V1209">
        <v>54.5</v>
      </c>
      <c r="W1209">
        <v>104</v>
      </c>
      <c r="X1209">
        <v>87</v>
      </c>
      <c r="Y1209">
        <v>1.6265000000000001</v>
      </c>
      <c r="Z1209">
        <v>1.6604999999999901</v>
      </c>
      <c r="AA1209">
        <v>1.7936999999999901</v>
      </c>
      <c r="AB1209">
        <v>2.94979999999999</v>
      </c>
      <c r="AC1209">
        <v>34</v>
      </c>
    </row>
    <row r="1210" spans="1:29" x14ac:dyDescent="0.25">
      <c r="A1210">
        <v>331370</v>
      </c>
      <c r="B1210">
        <v>61</v>
      </c>
      <c r="C1210">
        <v>2</v>
      </c>
      <c r="D1210" t="s">
        <v>40</v>
      </c>
      <c r="E1210" t="s">
        <v>40</v>
      </c>
      <c r="F1210">
        <v>0</v>
      </c>
      <c r="G1210" t="s">
        <v>133</v>
      </c>
      <c r="H1210" t="s">
        <v>183</v>
      </c>
      <c r="I1210" t="s">
        <v>55</v>
      </c>
      <c r="J1210" t="s">
        <v>90</v>
      </c>
      <c r="K1210" t="s">
        <v>83</v>
      </c>
      <c r="L1210" t="s">
        <v>40</v>
      </c>
      <c r="M1210" t="s">
        <v>40</v>
      </c>
      <c r="N1210">
        <v>3.13</v>
      </c>
      <c r="O1210">
        <v>5</v>
      </c>
      <c r="P1210">
        <v>0</v>
      </c>
      <c r="Q1210">
        <v>44</v>
      </c>
      <c r="R1210">
        <v>255</v>
      </c>
      <c r="S1210">
        <v>0.73749999999999905</v>
      </c>
      <c r="T1210">
        <v>0.73749999999999905</v>
      </c>
      <c r="U1210">
        <v>73</v>
      </c>
      <c r="V1210">
        <v>80</v>
      </c>
      <c r="W1210">
        <v>100.5</v>
      </c>
      <c r="X1210">
        <v>105</v>
      </c>
      <c r="Y1210">
        <v>1.6425000000000001</v>
      </c>
      <c r="Z1210">
        <v>1.6124999999999901</v>
      </c>
      <c r="AA1210">
        <v>1.4091499999999999</v>
      </c>
      <c r="AB1210">
        <v>1.31</v>
      </c>
      <c r="AC1210">
        <v>0</v>
      </c>
    </row>
    <row r="1211" spans="1:29" x14ac:dyDescent="0.25">
      <c r="A1211">
        <v>420090</v>
      </c>
      <c r="B1211">
        <v>77</v>
      </c>
      <c r="C1211">
        <v>2</v>
      </c>
      <c r="D1211" t="s">
        <v>40</v>
      </c>
      <c r="E1211" t="s">
        <v>40</v>
      </c>
      <c r="F1211">
        <v>0</v>
      </c>
      <c r="G1211" t="s">
        <v>87</v>
      </c>
      <c r="H1211" t="s">
        <v>101</v>
      </c>
      <c r="I1211" t="s">
        <v>67</v>
      </c>
      <c r="J1211" t="s">
        <v>57</v>
      </c>
      <c r="K1211" t="s">
        <v>147</v>
      </c>
      <c r="L1211" t="s">
        <v>41</v>
      </c>
      <c r="M1211" t="s">
        <v>41</v>
      </c>
      <c r="N1211">
        <v>5.96</v>
      </c>
      <c r="O1211">
        <v>4.4000000000000004</v>
      </c>
      <c r="P1211">
        <v>10</v>
      </c>
      <c r="Q1211">
        <v>70</v>
      </c>
      <c r="R1211">
        <v>380</v>
      </c>
      <c r="S1211">
        <v>0.57850000000000001</v>
      </c>
      <c r="T1211">
        <v>0.57850000000000001</v>
      </c>
      <c r="U1211">
        <v>58</v>
      </c>
      <c r="V1211">
        <v>65</v>
      </c>
      <c r="W1211">
        <v>100</v>
      </c>
      <c r="X1211">
        <v>104.5</v>
      </c>
      <c r="Y1211">
        <v>1.34299999999999</v>
      </c>
      <c r="Z1211">
        <v>1.4870000000000001</v>
      </c>
      <c r="AA1211">
        <v>0.56525000000000003</v>
      </c>
      <c r="AB1211">
        <v>1.0326499999999901</v>
      </c>
      <c r="AC1211">
        <v>10</v>
      </c>
    </row>
    <row r="1212" spans="1:29" x14ac:dyDescent="0.25">
      <c r="A1212">
        <v>419959</v>
      </c>
      <c r="B1212">
        <v>70</v>
      </c>
      <c r="C1212">
        <v>2</v>
      </c>
      <c r="D1212" t="s">
        <v>40</v>
      </c>
      <c r="E1212" t="s">
        <v>40</v>
      </c>
      <c r="F1212">
        <v>0</v>
      </c>
      <c r="G1212" t="s">
        <v>107</v>
      </c>
      <c r="H1212" t="s">
        <v>70</v>
      </c>
      <c r="I1212" t="s">
        <v>51</v>
      </c>
      <c r="J1212" t="s">
        <v>79</v>
      </c>
      <c r="K1212" t="s">
        <v>54</v>
      </c>
      <c r="L1212" t="s">
        <v>41</v>
      </c>
      <c r="M1212" t="s">
        <v>40</v>
      </c>
      <c r="N1212">
        <v>2.5299999999999998</v>
      </c>
      <c r="O1212">
        <v>5.0999999999999996</v>
      </c>
      <c r="P1212">
        <v>20</v>
      </c>
      <c r="Q1212">
        <v>82</v>
      </c>
      <c r="R1212">
        <v>353</v>
      </c>
      <c r="S1212">
        <v>0.57599999999999996</v>
      </c>
      <c r="T1212">
        <v>0.57599999999999996</v>
      </c>
      <c r="U1212">
        <v>49.5</v>
      </c>
      <c r="V1212">
        <v>56</v>
      </c>
      <c r="W1212">
        <v>86.5</v>
      </c>
      <c r="X1212">
        <v>90</v>
      </c>
      <c r="Y1212">
        <v>1.5565</v>
      </c>
      <c r="Z1212">
        <v>1.52599999999999</v>
      </c>
      <c r="AA1212">
        <v>1.09155</v>
      </c>
      <c r="AB1212">
        <v>1.34175</v>
      </c>
      <c r="AC1212">
        <v>20</v>
      </c>
    </row>
    <row r="1213" spans="1:29" x14ac:dyDescent="0.25">
      <c r="A1213">
        <v>326739</v>
      </c>
      <c r="B1213">
        <v>71</v>
      </c>
      <c r="C1213">
        <v>1</v>
      </c>
      <c r="D1213" t="s">
        <v>41</v>
      </c>
      <c r="E1213" t="s">
        <v>41</v>
      </c>
      <c r="F1213">
        <v>0</v>
      </c>
      <c r="G1213" t="s">
        <v>87</v>
      </c>
      <c r="H1213" t="s">
        <v>85</v>
      </c>
      <c r="I1213" t="s">
        <v>51</v>
      </c>
      <c r="J1213" t="s">
        <v>107</v>
      </c>
      <c r="K1213" t="s">
        <v>70</v>
      </c>
      <c r="L1213" t="s">
        <v>41</v>
      </c>
      <c r="M1213" t="s">
        <v>41</v>
      </c>
      <c r="N1213">
        <v>2.86</v>
      </c>
      <c r="O1213">
        <v>5.4</v>
      </c>
      <c r="P1213">
        <v>0</v>
      </c>
      <c r="Q1213">
        <v>81</v>
      </c>
      <c r="R1213">
        <v>392</v>
      </c>
      <c r="S1213">
        <v>0.63649999999999896</v>
      </c>
      <c r="T1213">
        <v>0.63649999999999896</v>
      </c>
      <c r="U1213">
        <v>58.5</v>
      </c>
      <c r="V1213">
        <v>39.5</v>
      </c>
      <c r="W1213">
        <v>92.5</v>
      </c>
      <c r="X1213">
        <v>93.5</v>
      </c>
      <c r="Y1213">
        <v>1.4649999999999901</v>
      </c>
      <c r="Z1213">
        <v>1.5489999999999999</v>
      </c>
      <c r="AA1213">
        <v>1.1248499999999999</v>
      </c>
      <c r="AB1213">
        <v>1.6480999999999999</v>
      </c>
      <c r="AC1213">
        <v>0</v>
      </c>
    </row>
    <row r="1214" spans="1:29" x14ac:dyDescent="0.25">
      <c r="A1214">
        <v>166444</v>
      </c>
      <c r="B1214">
        <v>60</v>
      </c>
      <c r="C1214">
        <v>1</v>
      </c>
      <c r="D1214" t="s">
        <v>41</v>
      </c>
      <c r="E1214" t="s">
        <v>41</v>
      </c>
      <c r="F1214">
        <v>0</v>
      </c>
      <c r="G1214" t="s">
        <v>88</v>
      </c>
      <c r="H1214" t="s">
        <v>74</v>
      </c>
      <c r="I1214" t="s">
        <v>51</v>
      </c>
      <c r="J1214" t="s">
        <v>147</v>
      </c>
      <c r="K1214" t="s">
        <v>83</v>
      </c>
      <c r="L1214" t="s">
        <v>41</v>
      </c>
      <c r="M1214" t="s">
        <v>41</v>
      </c>
      <c r="N1214">
        <v>2.88</v>
      </c>
      <c r="O1214">
        <v>6.5</v>
      </c>
      <c r="P1214">
        <v>36</v>
      </c>
      <c r="Q1214">
        <v>75</v>
      </c>
      <c r="R1214">
        <v>392</v>
      </c>
      <c r="S1214">
        <v>0.63399999999999901</v>
      </c>
      <c r="T1214">
        <v>0.63399999999999901</v>
      </c>
      <c r="U1214">
        <v>51.5</v>
      </c>
      <c r="V1214">
        <v>49.5</v>
      </c>
      <c r="W1214">
        <v>81.5</v>
      </c>
      <c r="X1214">
        <v>79.5</v>
      </c>
      <c r="Y1214">
        <v>1.607</v>
      </c>
      <c r="Z1214">
        <v>1.6154999999999999</v>
      </c>
      <c r="AA1214">
        <v>0.83069999999999999</v>
      </c>
      <c r="AB1214">
        <v>1.21095</v>
      </c>
      <c r="AC1214">
        <v>36</v>
      </c>
    </row>
    <row r="1215" spans="1:29" x14ac:dyDescent="0.25">
      <c r="A1215">
        <v>142751</v>
      </c>
      <c r="B1215">
        <v>54</v>
      </c>
      <c r="C1215">
        <v>2</v>
      </c>
      <c r="D1215" t="s">
        <v>40</v>
      </c>
      <c r="E1215" t="s">
        <v>40</v>
      </c>
      <c r="F1215">
        <v>0</v>
      </c>
      <c r="G1215" t="s">
        <v>184</v>
      </c>
      <c r="H1215" t="s">
        <v>55</v>
      </c>
      <c r="I1215" t="s">
        <v>55</v>
      </c>
      <c r="J1215" t="s">
        <v>160</v>
      </c>
      <c r="K1215" t="s">
        <v>121</v>
      </c>
      <c r="L1215" t="s">
        <v>41</v>
      </c>
      <c r="M1215" t="s">
        <v>40</v>
      </c>
      <c r="N1215">
        <v>4.32</v>
      </c>
      <c r="O1215">
        <v>5</v>
      </c>
      <c r="P1215">
        <v>62</v>
      </c>
      <c r="Q1215">
        <v>61</v>
      </c>
      <c r="R1215">
        <v>292</v>
      </c>
      <c r="S1215">
        <v>0.57950000000000002</v>
      </c>
      <c r="T1215">
        <v>0.57950000000000002</v>
      </c>
      <c r="U1215">
        <v>54</v>
      </c>
      <c r="V1215">
        <v>48.5</v>
      </c>
      <c r="W1215">
        <v>93.5</v>
      </c>
      <c r="X1215">
        <v>90</v>
      </c>
      <c r="Y1215">
        <v>1.5269999999999899</v>
      </c>
      <c r="Z1215">
        <v>1.643</v>
      </c>
      <c r="AA1215">
        <v>0.77490000000000003</v>
      </c>
      <c r="AB1215">
        <v>1.27475</v>
      </c>
      <c r="AC1215">
        <v>62</v>
      </c>
    </row>
    <row r="1216" spans="1:29" x14ac:dyDescent="0.25">
      <c r="A1216">
        <v>419944</v>
      </c>
      <c r="B1216">
        <v>58</v>
      </c>
      <c r="C1216">
        <v>2</v>
      </c>
      <c r="D1216" t="s">
        <v>40</v>
      </c>
      <c r="E1216" t="s">
        <v>41</v>
      </c>
      <c r="F1216">
        <v>0</v>
      </c>
      <c r="G1216" t="s">
        <v>133</v>
      </c>
      <c r="H1216" t="s">
        <v>96</v>
      </c>
      <c r="I1216" t="s">
        <v>95</v>
      </c>
      <c r="J1216" t="s">
        <v>118</v>
      </c>
      <c r="K1216" t="s">
        <v>145</v>
      </c>
      <c r="L1216" t="s">
        <v>41</v>
      </c>
      <c r="M1216" t="s">
        <v>41</v>
      </c>
      <c r="N1216">
        <v>5.46</v>
      </c>
      <c r="O1216">
        <v>5.4</v>
      </c>
      <c r="P1216">
        <v>0</v>
      </c>
      <c r="Q1216">
        <v>57</v>
      </c>
      <c r="R1216">
        <v>372</v>
      </c>
      <c r="S1216">
        <v>0.60450000000000004</v>
      </c>
      <c r="T1216">
        <v>0.60450000000000004</v>
      </c>
      <c r="U1216">
        <v>52.5</v>
      </c>
      <c r="V1216">
        <v>60</v>
      </c>
      <c r="W1216">
        <v>87.5</v>
      </c>
      <c r="X1216">
        <v>78.5</v>
      </c>
      <c r="Y1216">
        <v>1.5659999999999901</v>
      </c>
      <c r="Z1216">
        <v>1.6259999999999999</v>
      </c>
      <c r="AA1216">
        <v>0.83750000000000002</v>
      </c>
      <c r="AB1216">
        <v>1.4663999999999999</v>
      </c>
      <c r="AC1216">
        <v>0</v>
      </c>
    </row>
    <row r="1217" spans="1:29" x14ac:dyDescent="0.25">
      <c r="A1217">
        <v>419983</v>
      </c>
      <c r="B1217">
        <v>68</v>
      </c>
      <c r="C1217">
        <v>2</v>
      </c>
      <c r="D1217" t="s">
        <v>40</v>
      </c>
      <c r="E1217" t="s">
        <v>40</v>
      </c>
      <c r="F1217">
        <v>0</v>
      </c>
      <c r="G1217" t="s">
        <v>53</v>
      </c>
      <c r="H1217" t="s">
        <v>96</v>
      </c>
      <c r="I1217" t="s">
        <v>95</v>
      </c>
      <c r="J1217" t="s">
        <v>152</v>
      </c>
      <c r="K1217" t="s">
        <v>51</v>
      </c>
      <c r="L1217" t="s">
        <v>41</v>
      </c>
      <c r="M1217" t="s">
        <v>41</v>
      </c>
      <c r="N1217">
        <v>5.03</v>
      </c>
      <c r="O1217">
        <v>4.5999999999999996</v>
      </c>
      <c r="P1217">
        <v>0</v>
      </c>
      <c r="Q1217">
        <v>74</v>
      </c>
      <c r="R1217">
        <v>315</v>
      </c>
      <c r="S1217">
        <v>0.70499999999999896</v>
      </c>
      <c r="T1217">
        <v>0.70499999999999896</v>
      </c>
      <c r="U1217">
        <v>77.5</v>
      </c>
      <c r="V1217">
        <v>65.5</v>
      </c>
      <c r="W1217">
        <v>110.5</v>
      </c>
      <c r="X1217">
        <v>102</v>
      </c>
      <c r="Y1217">
        <v>1.4484999999999999</v>
      </c>
      <c r="Z1217">
        <v>1.5885</v>
      </c>
      <c r="AA1217">
        <v>0.79854999999999998</v>
      </c>
      <c r="AB1217">
        <v>1.2572000000000001</v>
      </c>
      <c r="AC1217">
        <v>0</v>
      </c>
    </row>
    <row r="1218" spans="1:29" x14ac:dyDescent="0.25">
      <c r="A1218">
        <v>218130</v>
      </c>
      <c r="B1218">
        <v>38</v>
      </c>
      <c r="C1218">
        <v>1</v>
      </c>
      <c r="D1218" t="s">
        <v>41</v>
      </c>
      <c r="E1218" t="s">
        <v>41</v>
      </c>
      <c r="F1218">
        <v>0</v>
      </c>
      <c r="G1218" t="s">
        <v>195</v>
      </c>
      <c r="H1218" t="s">
        <v>173</v>
      </c>
      <c r="I1218" t="s">
        <v>95</v>
      </c>
      <c r="J1218" t="s">
        <v>64</v>
      </c>
      <c r="K1218" t="s">
        <v>46</v>
      </c>
      <c r="L1218" t="s">
        <v>40</v>
      </c>
      <c r="M1218" t="s">
        <v>40</v>
      </c>
      <c r="N1218">
        <v>7.01</v>
      </c>
      <c r="O1218">
        <v>4.5999999999999996</v>
      </c>
      <c r="P1218">
        <v>0</v>
      </c>
      <c r="Q1218">
        <v>82</v>
      </c>
      <c r="R1218">
        <v>410</v>
      </c>
      <c r="S1218">
        <v>0.59250000000000003</v>
      </c>
      <c r="T1218">
        <v>0.59250000000000003</v>
      </c>
      <c r="U1218">
        <v>56.5</v>
      </c>
      <c r="V1218">
        <v>60</v>
      </c>
      <c r="W1218">
        <v>95.5</v>
      </c>
      <c r="X1218">
        <v>103</v>
      </c>
      <c r="Y1218">
        <v>1.625</v>
      </c>
      <c r="Z1218">
        <v>1.665</v>
      </c>
      <c r="AA1218">
        <v>1.0398000000000001</v>
      </c>
      <c r="AB1218">
        <v>1.4868999999999899</v>
      </c>
      <c r="AC1218">
        <v>0</v>
      </c>
    </row>
    <row r="1219" spans="1:29" x14ac:dyDescent="0.25">
      <c r="A1219">
        <v>266321</v>
      </c>
      <c r="B1219">
        <v>59</v>
      </c>
      <c r="C1219">
        <v>2</v>
      </c>
      <c r="D1219" t="s">
        <v>40</v>
      </c>
      <c r="E1219" t="s">
        <v>41</v>
      </c>
      <c r="F1219">
        <v>0</v>
      </c>
      <c r="G1219" t="s">
        <v>153</v>
      </c>
      <c r="H1219" t="s">
        <v>51</v>
      </c>
      <c r="I1219" t="s">
        <v>83</v>
      </c>
      <c r="J1219" t="s">
        <v>87</v>
      </c>
      <c r="K1219" t="s">
        <v>60</v>
      </c>
      <c r="L1219" t="s">
        <v>40</v>
      </c>
      <c r="M1219" t="s">
        <v>40</v>
      </c>
      <c r="N1219">
        <v>6.09</v>
      </c>
      <c r="O1219">
        <v>4.5999999999999996</v>
      </c>
      <c r="P1219">
        <v>0</v>
      </c>
      <c r="Q1219">
        <v>48</v>
      </c>
      <c r="R1219">
        <v>276</v>
      </c>
      <c r="S1219">
        <v>0.628</v>
      </c>
      <c r="T1219">
        <v>0.628</v>
      </c>
      <c r="U1219">
        <v>55</v>
      </c>
      <c r="V1219">
        <v>52</v>
      </c>
      <c r="W1219">
        <v>83.5</v>
      </c>
      <c r="X1219">
        <v>77</v>
      </c>
      <c r="Y1219">
        <v>1.5545</v>
      </c>
      <c r="Z1219">
        <v>1.6475</v>
      </c>
      <c r="AA1219">
        <v>0.90215000000000001</v>
      </c>
      <c r="AB1219">
        <v>1.57165</v>
      </c>
      <c r="AC1219">
        <v>0</v>
      </c>
    </row>
    <row r="1220" spans="1:29" x14ac:dyDescent="0.25">
      <c r="A1220">
        <v>30494</v>
      </c>
      <c r="B1220">
        <v>58</v>
      </c>
      <c r="C1220">
        <v>2</v>
      </c>
      <c r="D1220" t="s">
        <v>40</v>
      </c>
      <c r="E1220" t="s">
        <v>41</v>
      </c>
      <c r="F1220">
        <v>0</v>
      </c>
      <c r="G1220" t="s">
        <v>133</v>
      </c>
      <c r="H1220" t="s">
        <v>101</v>
      </c>
      <c r="I1220" t="s">
        <v>63</v>
      </c>
      <c r="J1220" t="s">
        <v>45</v>
      </c>
      <c r="K1220" t="s">
        <v>69</v>
      </c>
      <c r="L1220" t="s">
        <v>41</v>
      </c>
      <c r="M1220" t="s">
        <v>41</v>
      </c>
      <c r="N1220">
        <v>3.44</v>
      </c>
      <c r="O1220">
        <v>5.6</v>
      </c>
      <c r="P1220">
        <v>0</v>
      </c>
      <c r="Q1220">
        <v>27</v>
      </c>
      <c r="R1220">
        <v>259</v>
      </c>
      <c r="S1220">
        <v>0.83999999999999897</v>
      </c>
      <c r="T1220">
        <v>0.83999999999999897</v>
      </c>
      <c r="U1220">
        <v>53</v>
      </c>
      <c r="V1220">
        <v>50.5</v>
      </c>
      <c r="W1220">
        <v>63.5</v>
      </c>
      <c r="X1220">
        <v>59.5</v>
      </c>
      <c r="Y1220">
        <v>1.47749999999999</v>
      </c>
      <c r="Z1220">
        <v>1.5594999999999899</v>
      </c>
      <c r="AA1220">
        <v>0.72635000000000005</v>
      </c>
      <c r="AB1220">
        <v>1.39775</v>
      </c>
      <c r="AC1220">
        <v>0</v>
      </c>
    </row>
    <row r="1221" spans="1:29" x14ac:dyDescent="0.25">
      <c r="A1221">
        <v>163442</v>
      </c>
      <c r="B1221">
        <v>73</v>
      </c>
      <c r="C1221">
        <v>2</v>
      </c>
      <c r="D1221" t="s">
        <v>40</v>
      </c>
      <c r="E1221" t="s">
        <v>41</v>
      </c>
      <c r="F1221">
        <v>0</v>
      </c>
      <c r="G1221" t="s">
        <v>149</v>
      </c>
      <c r="H1221" t="s">
        <v>62</v>
      </c>
      <c r="I1221" t="s">
        <v>60</v>
      </c>
      <c r="J1221" t="s">
        <v>132</v>
      </c>
      <c r="K1221" t="s">
        <v>85</v>
      </c>
      <c r="L1221" t="s">
        <v>40</v>
      </c>
      <c r="M1221" t="s">
        <v>40</v>
      </c>
      <c r="N1221">
        <v>4.1900000000000004</v>
      </c>
      <c r="O1221">
        <v>6.1</v>
      </c>
      <c r="P1221" t="e">
        <v>#N/A</v>
      </c>
      <c r="Q1221">
        <v>57</v>
      </c>
      <c r="R1221">
        <v>288</v>
      </c>
      <c r="S1221" t="e">
        <v>#N/A</v>
      </c>
      <c r="T1221" t="e">
        <v>#N/A</v>
      </c>
      <c r="U1221" t="e">
        <v>#N/A</v>
      </c>
      <c r="V1221" t="e">
        <v>#N/A</v>
      </c>
      <c r="W1221" t="e">
        <v>#N/A</v>
      </c>
      <c r="X1221" t="e">
        <v>#N/A</v>
      </c>
      <c r="Y1221" t="e">
        <v>#N/A</v>
      </c>
      <c r="Z1221" t="e">
        <v>#N/A</v>
      </c>
      <c r="AA1221" t="e">
        <v>#N/A</v>
      </c>
      <c r="AB1221" t="e">
        <v>#N/A</v>
      </c>
      <c r="AC1221" t="e">
        <v>#N/A</v>
      </c>
    </row>
    <row r="1222" spans="1:29" x14ac:dyDescent="0.25">
      <c r="A1222">
        <v>400473</v>
      </c>
      <c r="B1222">
        <v>53</v>
      </c>
      <c r="C1222">
        <v>1</v>
      </c>
      <c r="D1222" t="s">
        <v>41</v>
      </c>
      <c r="E1222" t="s">
        <v>41</v>
      </c>
      <c r="F1222">
        <v>0</v>
      </c>
      <c r="G1222" t="s">
        <v>91</v>
      </c>
      <c r="H1222" t="s">
        <v>58</v>
      </c>
      <c r="I1222" t="s">
        <v>72</v>
      </c>
      <c r="J1222" t="s">
        <v>50</v>
      </c>
      <c r="K1222" t="s">
        <v>69</v>
      </c>
      <c r="L1222" t="s">
        <v>40</v>
      </c>
      <c r="M1222" t="s">
        <v>40</v>
      </c>
      <c r="N1222">
        <v>2.83</v>
      </c>
      <c r="O1222">
        <v>4.7</v>
      </c>
      <c r="P1222">
        <v>80</v>
      </c>
      <c r="Q1222" t="e">
        <v>#N/A</v>
      </c>
      <c r="R1222" t="e">
        <v>#N/A</v>
      </c>
      <c r="S1222">
        <v>0.62250000000000005</v>
      </c>
      <c r="T1222">
        <v>0.62250000000000005</v>
      </c>
      <c r="U1222">
        <v>64</v>
      </c>
      <c r="V1222">
        <v>71.5</v>
      </c>
      <c r="W1222">
        <v>106.5</v>
      </c>
      <c r="X1222">
        <v>104.5</v>
      </c>
      <c r="Y1222">
        <v>1.6904999999999999</v>
      </c>
      <c r="Z1222">
        <v>1.6665000000000001</v>
      </c>
      <c r="AA1222">
        <v>1.30375</v>
      </c>
      <c r="AB1222">
        <v>1.0644</v>
      </c>
      <c r="AC1222">
        <v>80</v>
      </c>
    </row>
    <row r="1223" spans="1:29" x14ac:dyDescent="0.25">
      <c r="A1223">
        <v>420064</v>
      </c>
      <c r="B1223">
        <v>66</v>
      </c>
      <c r="C1223">
        <v>2</v>
      </c>
      <c r="D1223" t="s">
        <v>40</v>
      </c>
      <c r="E1223" t="s">
        <v>41</v>
      </c>
      <c r="F1223">
        <v>0</v>
      </c>
      <c r="G1223" t="s">
        <v>138</v>
      </c>
      <c r="H1223" t="s">
        <v>145</v>
      </c>
      <c r="I1223" t="s">
        <v>72</v>
      </c>
      <c r="J1223" t="s">
        <v>103</v>
      </c>
      <c r="K1223" t="s">
        <v>69</v>
      </c>
      <c r="L1223" t="s">
        <v>41</v>
      </c>
      <c r="M1223" t="s">
        <v>41</v>
      </c>
      <c r="N1223">
        <v>3.18</v>
      </c>
      <c r="O1223">
        <v>5.2</v>
      </c>
      <c r="P1223">
        <v>3</v>
      </c>
      <c r="Q1223">
        <v>58</v>
      </c>
      <c r="R1223">
        <v>344</v>
      </c>
      <c r="S1223">
        <v>0.83599999999999997</v>
      </c>
      <c r="T1223">
        <v>0.83599999999999997</v>
      </c>
      <c r="U1223">
        <v>60.5</v>
      </c>
      <c r="V1223">
        <v>37.5</v>
      </c>
      <c r="W1223">
        <v>73</v>
      </c>
      <c r="X1223">
        <v>75.5</v>
      </c>
      <c r="Y1223">
        <v>1.4404999999999999</v>
      </c>
      <c r="Z1223">
        <v>1.4484999999999999</v>
      </c>
      <c r="AA1223">
        <v>0.92659999999999998</v>
      </c>
      <c r="AB1223">
        <v>1.3119499999999999</v>
      </c>
      <c r="AC1223">
        <v>3</v>
      </c>
    </row>
    <row r="1224" spans="1:29" x14ac:dyDescent="0.25">
      <c r="A1224">
        <v>92624</v>
      </c>
      <c r="B1224">
        <v>76</v>
      </c>
      <c r="C1224">
        <v>1</v>
      </c>
      <c r="D1224" t="s">
        <v>40</v>
      </c>
      <c r="E1224" t="s">
        <v>41</v>
      </c>
      <c r="F1224">
        <v>0</v>
      </c>
      <c r="G1224" t="s">
        <v>87</v>
      </c>
      <c r="H1224" t="s">
        <v>72</v>
      </c>
      <c r="I1224" t="s">
        <v>43</v>
      </c>
      <c r="J1224" t="s">
        <v>159</v>
      </c>
      <c r="K1224" t="s">
        <v>43</v>
      </c>
      <c r="L1224" t="s">
        <v>41</v>
      </c>
      <c r="M1224" t="s">
        <v>40</v>
      </c>
      <c r="N1224">
        <v>3.5</v>
      </c>
      <c r="O1224">
        <v>4.5999999999999996</v>
      </c>
      <c r="P1224">
        <v>152</v>
      </c>
      <c r="Q1224">
        <v>70</v>
      </c>
      <c r="R1224">
        <v>306</v>
      </c>
      <c r="S1224">
        <v>0.6865</v>
      </c>
      <c r="T1224">
        <v>0.6865</v>
      </c>
      <c r="U1224">
        <v>54</v>
      </c>
      <c r="V1224">
        <v>0</v>
      </c>
      <c r="W1224">
        <v>79</v>
      </c>
      <c r="X1224">
        <v>71</v>
      </c>
      <c r="Y1224">
        <v>1.3554999999999999</v>
      </c>
      <c r="Z1224">
        <v>1.3394999999999899</v>
      </c>
      <c r="AA1224">
        <v>0.80739999999999901</v>
      </c>
      <c r="AB1224">
        <v>0.95899999999999996</v>
      </c>
      <c r="AC1224">
        <v>152</v>
      </c>
    </row>
    <row r="1225" spans="1:29" x14ac:dyDescent="0.25">
      <c r="A1225">
        <v>420005</v>
      </c>
      <c r="B1225">
        <v>65</v>
      </c>
      <c r="C1225">
        <v>1</v>
      </c>
      <c r="D1225" t="s">
        <v>40</v>
      </c>
      <c r="E1225" t="s">
        <v>41</v>
      </c>
      <c r="F1225">
        <v>0</v>
      </c>
      <c r="G1225" t="s">
        <v>88</v>
      </c>
      <c r="H1225" t="s">
        <v>92</v>
      </c>
      <c r="I1225" t="s">
        <v>95</v>
      </c>
      <c r="J1225" t="s">
        <v>82</v>
      </c>
      <c r="K1225" t="s">
        <v>86</v>
      </c>
      <c r="L1225" t="s">
        <v>41</v>
      </c>
      <c r="M1225" t="s">
        <v>41</v>
      </c>
      <c r="N1225">
        <v>3.49</v>
      </c>
      <c r="O1225">
        <v>7.2</v>
      </c>
      <c r="P1225">
        <v>0</v>
      </c>
      <c r="Q1225">
        <v>60</v>
      </c>
      <c r="R1225">
        <v>212</v>
      </c>
      <c r="S1225">
        <v>0.67749999999999899</v>
      </c>
      <c r="T1225">
        <v>0.67749999999999899</v>
      </c>
      <c r="U1225">
        <v>65</v>
      </c>
      <c r="V1225">
        <v>63</v>
      </c>
      <c r="W1225">
        <v>100</v>
      </c>
      <c r="X1225">
        <v>113</v>
      </c>
      <c r="Y1225">
        <v>1.5095000000000001</v>
      </c>
      <c r="Z1225">
        <v>1.5719999999999901</v>
      </c>
      <c r="AA1225">
        <v>0.88195000000000001</v>
      </c>
      <c r="AB1225">
        <v>1.2846500000000001</v>
      </c>
      <c r="AC1225">
        <v>0</v>
      </c>
    </row>
    <row r="1226" spans="1:29" x14ac:dyDescent="0.25">
      <c r="A1226">
        <v>300141</v>
      </c>
      <c r="B1226">
        <v>48</v>
      </c>
      <c r="C1226">
        <v>1</v>
      </c>
      <c r="D1226" t="s">
        <v>41</v>
      </c>
      <c r="E1226" t="s">
        <v>41</v>
      </c>
      <c r="F1226">
        <v>0</v>
      </c>
      <c r="G1226" t="s">
        <v>124</v>
      </c>
      <c r="H1226" t="s">
        <v>43</v>
      </c>
      <c r="I1226" t="s">
        <v>55</v>
      </c>
      <c r="J1226" t="s">
        <v>97</v>
      </c>
      <c r="K1226" t="s">
        <v>83</v>
      </c>
      <c r="L1226" t="s">
        <v>40</v>
      </c>
      <c r="M1226" t="s">
        <v>40</v>
      </c>
      <c r="N1226">
        <v>2.69</v>
      </c>
      <c r="O1226">
        <v>6.6</v>
      </c>
      <c r="P1226">
        <v>20</v>
      </c>
      <c r="Q1226">
        <v>79</v>
      </c>
      <c r="R1226">
        <v>372</v>
      </c>
      <c r="S1226">
        <v>0.75249999999999895</v>
      </c>
      <c r="T1226">
        <v>0.75249999999999895</v>
      </c>
      <c r="U1226">
        <v>63.5</v>
      </c>
      <c r="V1226">
        <v>59</v>
      </c>
      <c r="W1226">
        <v>85</v>
      </c>
      <c r="X1226">
        <v>92.5</v>
      </c>
      <c r="Y1226">
        <v>1.66</v>
      </c>
      <c r="Z1226">
        <v>1.6335</v>
      </c>
      <c r="AA1226">
        <v>0.72809999999999997</v>
      </c>
      <c r="AB1226">
        <v>1.2962499999999999</v>
      </c>
      <c r="AC1226">
        <v>20</v>
      </c>
    </row>
    <row r="1227" spans="1:29" x14ac:dyDescent="0.25">
      <c r="A1227">
        <v>415322</v>
      </c>
      <c r="B1227">
        <v>52</v>
      </c>
      <c r="C1227">
        <v>1</v>
      </c>
      <c r="D1227" t="s">
        <v>40</v>
      </c>
      <c r="E1227" t="s">
        <v>41</v>
      </c>
      <c r="F1227">
        <v>0</v>
      </c>
      <c r="G1227" t="s">
        <v>57</v>
      </c>
      <c r="H1227" t="s">
        <v>55</v>
      </c>
      <c r="I1227" t="s">
        <v>70</v>
      </c>
      <c r="J1227" t="s">
        <v>103</v>
      </c>
      <c r="K1227" t="s">
        <v>55</v>
      </c>
      <c r="L1227" t="s">
        <v>41</v>
      </c>
      <c r="M1227" t="s">
        <v>40</v>
      </c>
      <c r="N1227">
        <v>3.74</v>
      </c>
      <c r="O1227">
        <v>3.7</v>
      </c>
      <c r="P1227">
        <v>48</v>
      </c>
      <c r="Q1227">
        <v>62</v>
      </c>
      <c r="R1227">
        <v>349</v>
      </c>
      <c r="S1227">
        <v>0.71399999999999997</v>
      </c>
      <c r="T1227">
        <v>0.71399999999999997</v>
      </c>
      <c r="U1227">
        <v>72.5</v>
      </c>
      <c r="V1227">
        <v>66</v>
      </c>
      <c r="W1227">
        <v>102</v>
      </c>
      <c r="X1227">
        <v>123</v>
      </c>
      <c r="Y1227">
        <v>1.5265</v>
      </c>
      <c r="Z1227">
        <v>1.60849999999999</v>
      </c>
      <c r="AA1227">
        <v>1.79409999999999</v>
      </c>
      <c r="AB1227">
        <v>1.9658500000000001</v>
      </c>
      <c r="AC1227">
        <v>48</v>
      </c>
    </row>
    <row r="1228" spans="1:29" x14ac:dyDescent="0.25">
      <c r="A1228">
        <v>420191</v>
      </c>
      <c r="B1228">
        <v>57</v>
      </c>
      <c r="C1228">
        <v>1</v>
      </c>
      <c r="D1228" t="s">
        <v>41</v>
      </c>
      <c r="E1228" t="s">
        <v>40</v>
      </c>
      <c r="F1228">
        <v>0</v>
      </c>
      <c r="G1228" t="s">
        <v>110</v>
      </c>
      <c r="H1228" t="e">
        <v>#N/A</v>
      </c>
      <c r="I1228" t="s">
        <v>108</v>
      </c>
      <c r="J1228" t="s">
        <v>71</v>
      </c>
      <c r="K1228" t="s">
        <v>112</v>
      </c>
      <c r="L1228" t="s">
        <v>41</v>
      </c>
      <c r="M1228" t="s">
        <v>41</v>
      </c>
      <c r="N1228">
        <v>2.89</v>
      </c>
      <c r="O1228">
        <v>5.3</v>
      </c>
      <c r="P1228">
        <v>24</v>
      </c>
      <c r="Q1228">
        <v>77</v>
      </c>
      <c r="R1228">
        <v>408</v>
      </c>
      <c r="S1228">
        <v>0.6925</v>
      </c>
      <c r="T1228">
        <v>0.6925</v>
      </c>
      <c r="U1228">
        <v>60.5</v>
      </c>
      <c r="V1228">
        <v>65</v>
      </c>
      <c r="W1228">
        <v>88</v>
      </c>
      <c r="X1228">
        <v>93</v>
      </c>
      <c r="Y1228">
        <v>1.58449999999999</v>
      </c>
      <c r="Z1228">
        <v>1.6364999999999901</v>
      </c>
      <c r="AA1228">
        <v>1.2193000000000001</v>
      </c>
      <c r="AB1228">
        <v>1.58785</v>
      </c>
      <c r="AC1228">
        <v>24</v>
      </c>
    </row>
    <row r="1229" spans="1:29" x14ac:dyDescent="0.25">
      <c r="A1229">
        <v>400916</v>
      </c>
      <c r="B1229">
        <v>65</v>
      </c>
      <c r="C1229">
        <v>1</v>
      </c>
      <c r="D1229" t="s">
        <v>40</v>
      </c>
      <c r="E1229" t="s">
        <v>41</v>
      </c>
      <c r="F1229">
        <v>0</v>
      </c>
      <c r="G1229" t="s">
        <v>107</v>
      </c>
      <c r="H1229" t="s">
        <v>80</v>
      </c>
      <c r="I1229" t="s">
        <v>55</v>
      </c>
      <c r="J1229" t="s">
        <v>135</v>
      </c>
      <c r="K1229" t="s">
        <v>83</v>
      </c>
      <c r="L1229" t="s">
        <v>40</v>
      </c>
      <c r="M1229" t="s">
        <v>41</v>
      </c>
      <c r="N1229">
        <v>3.6</v>
      </c>
      <c r="O1229">
        <v>5.0999999999999996</v>
      </c>
      <c r="P1229">
        <v>36</v>
      </c>
      <c r="Q1229">
        <v>76</v>
      </c>
      <c r="R1229">
        <v>358</v>
      </c>
      <c r="S1229">
        <v>0.72699999999999998</v>
      </c>
      <c r="T1229">
        <v>0.72699999999999998</v>
      </c>
      <c r="U1229">
        <v>64</v>
      </c>
      <c r="V1229">
        <v>39</v>
      </c>
      <c r="W1229">
        <v>88</v>
      </c>
      <c r="X1229">
        <v>31</v>
      </c>
      <c r="Y1229">
        <v>1.5189999999999999</v>
      </c>
      <c r="Z1229">
        <v>1.5169999999999999</v>
      </c>
      <c r="AA1229">
        <v>0.67700000000000005</v>
      </c>
      <c r="AB1229">
        <v>1.2013</v>
      </c>
      <c r="AC1229">
        <v>36</v>
      </c>
    </row>
    <row r="1230" spans="1:29" x14ac:dyDescent="0.25">
      <c r="A1230">
        <v>121394</v>
      </c>
      <c r="B1230">
        <v>70</v>
      </c>
      <c r="C1230">
        <v>1</v>
      </c>
      <c r="D1230" t="s">
        <v>41</v>
      </c>
      <c r="E1230" t="s">
        <v>41</v>
      </c>
      <c r="F1230">
        <v>0</v>
      </c>
      <c r="G1230" t="s">
        <v>53</v>
      </c>
      <c r="H1230" t="s">
        <v>44</v>
      </c>
      <c r="I1230" t="s">
        <v>95</v>
      </c>
      <c r="J1230" t="s">
        <v>61</v>
      </c>
      <c r="K1230" t="s">
        <v>43</v>
      </c>
      <c r="L1230" t="s">
        <v>41</v>
      </c>
      <c r="M1230" t="s">
        <v>41</v>
      </c>
      <c r="N1230">
        <v>4.68</v>
      </c>
      <c r="O1230">
        <v>4.5999999999999996</v>
      </c>
      <c r="P1230">
        <v>10</v>
      </c>
      <c r="Q1230">
        <v>68</v>
      </c>
      <c r="R1230">
        <v>248</v>
      </c>
      <c r="S1230">
        <v>0.66999999999999904</v>
      </c>
      <c r="T1230">
        <v>0.66999999999999904</v>
      </c>
      <c r="U1230">
        <v>88.5</v>
      </c>
      <c r="V1230">
        <v>67</v>
      </c>
      <c r="W1230">
        <v>132.5</v>
      </c>
      <c r="X1230">
        <v>113.5</v>
      </c>
      <c r="Y1230">
        <v>1.5145</v>
      </c>
      <c r="Z1230">
        <v>1.5939999999999901</v>
      </c>
      <c r="AA1230">
        <v>0.93154999999999999</v>
      </c>
      <c r="AB1230">
        <v>1.44045</v>
      </c>
      <c r="AC1230">
        <v>10</v>
      </c>
    </row>
    <row r="1231" spans="1:29" x14ac:dyDescent="0.25">
      <c r="A1231">
        <v>207772</v>
      </c>
      <c r="B1231">
        <v>50</v>
      </c>
      <c r="C1231">
        <v>1</v>
      </c>
      <c r="D1231" t="s">
        <v>41</v>
      </c>
      <c r="E1231" t="s">
        <v>41</v>
      </c>
      <c r="F1231">
        <v>0</v>
      </c>
      <c r="G1231" t="s">
        <v>131</v>
      </c>
      <c r="H1231" t="s">
        <v>43</v>
      </c>
      <c r="I1231" t="s">
        <v>95</v>
      </c>
      <c r="J1231" t="s">
        <v>75</v>
      </c>
      <c r="K1231" t="s">
        <v>76</v>
      </c>
      <c r="L1231" t="s">
        <v>41</v>
      </c>
      <c r="M1231" t="s">
        <v>40</v>
      </c>
      <c r="N1231">
        <v>3.59</v>
      </c>
      <c r="O1231">
        <v>13.1</v>
      </c>
      <c r="P1231">
        <v>76</v>
      </c>
      <c r="Q1231">
        <v>67</v>
      </c>
      <c r="R1231">
        <v>415</v>
      </c>
      <c r="S1231">
        <v>0.55200000000000005</v>
      </c>
      <c r="T1231">
        <v>0.55200000000000005</v>
      </c>
      <c r="U1231">
        <v>49.5</v>
      </c>
      <c r="V1231">
        <v>0</v>
      </c>
      <c r="W1231">
        <v>90.5</v>
      </c>
      <c r="X1231">
        <v>0</v>
      </c>
      <c r="Y1231">
        <v>1.3580000000000001</v>
      </c>
      <c r="Z1231">
        <v>1.4144999999999901</v>
      </c>
      <c r="AA1231">
        <v>1.0834999999999999</v>
      </c>
      <c r="AB1231">
        <v>1.5402</v>
      </c>
      <c r="AC1231">
        <v>76</v>
      </c>
    </row>
    <row r="1232" spans="1:29" x14ac:dyDescent="0.25">
      <c r="A1232">
        <v>335871</v>
      </c>
      <c r="B1232">
        <v>61</v>
      </c>
      <c r="C1232">
        <v>2</v>
      </c>
      <c r="D1232" t="s">
        <v>40</v>
      </c>
      <c r="E1232" t="s">
        <v>41</v>
      </c>
      <c r="F1232">
        <v>0</v>
      </c>
      <c r="G1232" t="s">
        <v>133</v>
      </c>
      <c r="H1232" t="s">
        <v>74</v>
      </c>
      <c r="I1232" t="s">
        <v>83</v>
      </c>
      <c r="J1232" t="s">
        <v>147</v>
      </c>
      <c r="K1232" t="s">
        <v>51</v>
      </c>
      <c r="L1232" t="s">
        <v>41</v>
      </c>
      <c r="M1232" t="s">
        <v>41</v>
      </c>
      <c r="N1232">
        <v>3.4</v>
      </c>
      <c r="O1232">
        <v>4.4000000000000004</v>
      </c>
      <c r="P1232">
        <v>6</v>
      </c>
      <c r="Q1232">
        <v>71</v>
      </c>
      <c r="R1232">
        <v>373</v>
      </c>
      <c r="S1232">
        <v>0.80899999999999905</v>
      </c>
      <c r="T1232">
        <v>0.80899999999999905</v>
      </c>
      <c r="U1232">
        <v>63</v>
      </c>
      <c r="V1232">
        <v>64</v>
      </c>
      <c r="W1232">
        <v>79</v>
      </c>
      <c r="X1232">
        <v>86</v>
      </c>
      <c r="Y1232">
        <v>1.43149999999999</v>
      </c>
      <c r="Z1232">
        <v>1.4335</v>
      </c>
      <c r="AA1232">
        <v>0.70184999999999997</v>
      </c>
      <c r="AB1232">
        <v>1.014</v>
      </c>
      <c r="AC1232">
        <v>6</v>
      </c>
    </row>
    <row r="1233" spans="1:29" x14ac:dyDescent="0.25">
      <c r="A1233">
        <v>420275</v>
      </c>
      <c r="B1233">
        <v>67</v>
      </c>
      <c r="C1233">
        <v>2</v>
      </c>
      <c r="D1233" t="s">
        <v>40</v>
      </c>
      <c r="E1233" t="s">
        <v>40</v>
      </c>
      <c r="F1233">
        <v>0</v>
      </c>
      <c r="G1233" t="e">
        <v>#N/A</v>
      </c>
      <c r="H1233" t="e">
        <v>#N/A</v>
      </c>
      <c r="I1233" t="e">
        <v>#N/A</v>
      </c>
      <c r="J1233" t="e">
        <v>#N/A</v>
      </c>
      <c r="K1233" t="e">
        <v>#N/A</v>
      </c>
      <c r="L1233" t="s">
        <v>41</v>
      </c>
      <c r="M1233" t="s">
        <v>41</v>
      </c>
      <c r="N1233">
        <v>4.71</v>
      </c>
      <c r="O1233">
        <v>6.9</v>
      </c>
      <c r="P1233">
        <v>50</v>
      </c>
      <c r="Q1233">
        <v>54</v>
      </c>
      <c r="R1233">
        <v>240</v>
      </c>
      <c r="S1233">
        <v>0.73449999999999904</v>
      </c>
      <c r="T1233">
        <v>0.73449999999999904</v>
      </c>
      <c r="U1233">
        <v>55.5</v>
      </c>
      <c r="V1233">
        <v>53.5</v>
      </c>
      <c r="W1233">
        <v>77.5</v>
      </c>
      <c r="X1233">
        <v>84</v>
      </c>
      <c r="Y1233">
        <v>1.43349999999999</v>
      </c>
      <c r="Z1233">
        <v>1.46</v>
      </c>
      <c r="AA1233">
        <v>0.72940000000000005</v>
      </c>
      <c r="AB1233">
        <v>1.3988</v>
      </c>
      <c r="AC1233">
        <v>50</v>
      </c>
    </row>
    <row r="1234" spans="1:29" x14ac:dyDescent="0.25">
      <c r="A1234">
        <v>394538</v>
      </c>
      <c r="B1234">
        <v>68</v>
      </c>
      <c r="C1234">
        <v>1</v>
      </c>
      <c r="D1234" t="s">
        <v>41</v>
      </c>
      <c r="E1234" t="s">
        <v>41</v>
      </c>
      <c r="F1234">
        <v>0</v>
      </c>
      <c r="G1234" t="s">
        <v>107</v>
      </c>
      <c r="H1234" t="s">
        <v>80</v>
      </c>
      <c r="I1234" t="s">
        <v>95</v>
      </c>
      <c r="J1234" t="s">
        <v>79</v>
      </c>
      <c r="K1234" t="s">
        <v>67</v>
      </c>
      <c r="L1234" t="s">
        <v>41</v>
      </c>
      <c r="M1234" t="s">
        <v>40</v>
      </c>
      <c r="N1234">
        <v>2.66</v>
      </c>
      <c r="O1234">
        <v>7</v>
      </c>
      <c r="P1234">
        <v>52</v>
      </c>
      <c r="Q1234">
        <v>73</v>
      </c>
      <c r="R1234">
        <v>339</v>
      </c>
      <c r="S1234">
        <v>0.80299999999999905</v>
      </c>
      <c r="T1234">
        <v>0.80299999999999905</v>
      </c>
      <c r="U1234">
        <v>79</v>
      </c>
      <c r="V1234">
        <v>70.5</v>
      </c>
      <c r="W1234">
        <v>98.5</v>
      </c>
      <c r="X1234">
        <v>118</v>
      </c>
      <c r="Y1234">
        <v>1.6080000000000001</v>
      </c>
      <c r="Z1234">
        <v>1.6524999999999901</v>
      </c>
      <c r="AA1234">
        <v>0.90495000000000003</v>
      </c>
      <c r="AB1234">
        <v>1.6904999999999999</v>
      </c>
      <c r="AC1234">
        <v>52</v>
      </c>
    </row>
    <row r="1235" spans="1:29" x14ac:dyDescent="0.25">
      <c r="A1235">
        <v>420077</v>
      </c>
      <c r="B1235">
        <v>58</v>
      </c>
      <c r="C1235">
        <v>1</v>
      </c>
      <c r="D1235" t="s">
        <v>41</v>
      </c>
      <c r="E1235" t="s">
        <v>41</v>
      </c>
      <c r="F1235">
        <v>0</v>
      </c>
      <c r="G1235" t="s">
        <v>57</v>
      </c>
      <c r="H1235" t="s">
        <v>49</v>
      </c>
      <c r="I1235" t="s">
        <v>85</v>
      </c>
      <c r="J1235" t="s">
        <v>113</v>
      </c>
      <c r="K1235" t="s">
        <v>51</v>
      </c>
      <c r="L1235" t="s">
        <v>40</v>
      </c>
      <c r="M1235" t="s">
        <v>41</v>
      </c>
      <c r="N1235">
        <v>4.63</v>
      </c>
      <c r="O1235">
        <v>7.1</v>
      </c>
      <c r="P1235">
        <v>4</v>
      </c>
      <c r="Q1235">
        <v>71</v>
      </c>
      <c r="R1235">
        <v>460</v>
      </c>
      <c r="S1235">
        <v>0.70599999999999996</v>
      </c>
      <c r="T1235">
        <v>0.70599999999999996</v>
      </c>
      <c r="U1235">
        <v>63.5</v>
      </c>
      <c r="V1235">
        <v>65.5</v>
      </c>
      <c r="W1235">
        <v>91.5</v>
      </c>
      <c r="X1235">
        <v>97.5</v>
      </c>
      <c r="Y1235">
        <v>1.5585</v>
      </c>
      <c r="Z1235">
        <v>1.6094999999999999</v>
      </c>
      <c r="AA1235">
        <v>0.71089999999999998</v>
      </c>
      <c r="AB1235">
        <v>1.25935</v>
      </c>
      <c r="AC1235">
        <v>4</v>
      </c>
    </row>
    <row r="1236" spans="1:29" x14ac:dyDescent="0.25">
      <c r="A1236">
        <v>258241</v>
      </c>
      <c r="B1236">
        <v>67</v>
      </c>
      <c r="C1236">
        <v>1</v>
      </c>
      <c r="D1236" t="s">
        <v>41</v>
      </c>
      <c r="E1236" t="s">
        <v>40</v>
      </c>
      <c r="F1236">
        <v>0</v>
      </c>
      <c r="G1236" t="s">
        <v>124</v>
      </c>
      <c r="H1236" t="s">
        <v>43</v>
      </c>
      <c r="I1236" t="s">
        <v>51</v>
      </c>
      <c r="J1236" t="s">
        <v>111</v>
      </c>
      <c r="K1236" t="s">
        <v>51</v>
      </c>
      <c r="L1236" t="s">
        <v>41</v>
      </c>
      <c r="M1236" t="s">
        <v>40</v>
      </c>
      <c r="N1236">
        <v>3.04</v>
      </c>
      <c r="O1236">
        <v>6.2</v>
      </c>
      <c r="P1236">
        <v>92</v>
      </c>
      <c r="Q1236">
        <v>110</v>
      </c>
      <c r="R1236">
        <v>373</v>
      </c>
      <c r="S1236">
        <v>0.78549999999999998</v>
      </c>
      <c r="T1236">
        <v>0.78549999999999998</v>
      </c>
      <c r="U1236">
        <v>75.5</v>
      </c>
      <c r="V1236">
        <v>72.5</v>
      </c>
      <c r="W1236">
        <v>96</v>
      </c>
      <c r="X1236">
        <v>105.5</v>
      </c>
      <c r="Y1236">
        <v>1.5940000000000001</v>
      </c>
      <c r="Z1236">
        <v>1.6179999999999899</v>
      </c>
      <c r="AA1236">
        <v>0.81610000000000005</v>
      </c>
      <c r="AB1236">
        <v>0.95904999999999996</v>
      </c>
      <c r="AC1236">
        <v>92</v>
      </c>
    </row>
    <row r="1237" spans="1:29" x14ac:dyDescent="0.25">
      <c r="A1237">
        <v>2265829</v>
      </c>
      <c r="B1237" t="e">
        <v>#N/A</v>
      </c>
      <c r="C1237" t="e">
        <v>#N/A</v>
      </c>
      <c r="D1237" t="e">
        <v>#N/A</v>
      </c>
      <c r="E1237" t="e">
        <v>#N/A</v>
      </c>
      <c r="F1237">
        <v>0</v>
      </c>
      <c r="G1237" t="e">
        <v>#N/A</v>
      </c>
      <c r="H1237" t="e">
        <v>#N/A</v>
      </c>
      <c r="I1237" t="e">
        <v>#N/A</v>
      </c>
      <c r="J1237" t="e">
        <v>#N/A</v>
      </c>
      <c r="K1237" t="e">
        <v>#N/A</v>
      </c>
      <c r="L1237" t="e">
        <v>#N/A</v>
      </c>
      <c r="M1237" t="e">
        <v>#N/A</v>
      </c>
      <c r="N1237" t="e">
        <v>#N/A</v>
      </c>
      <c r="O1237" t="e">
        <v>#N/A</v>
      </c>
      <c r="P1237" t="e">
        <v>#N/A</v>
      </c>
      <c r="Q1237" t="e">
        <v>#N/A</v>
      </c>
      <c r="R1237" t="e">
        <v>#N/A</v>
      </c>
      <c r="S1237">
        <v>1.4019999999999999</v>
      </c>
      <c r="T1237">
        <v>1.4019999999999999</v>
      </c>
      <c r="U1237">
        <v>79.5</v>
      </c>
      <c r="V1237">
        <v>68.5</v>
      </c>
      <c r="W1237">
        <v>68.5</v>
      </c>
      <c r="X1237">
        <v>113</v>
      </c>
      <c r="Y1237">
        <v>1.4609999999999901</v>
      </c>
      <c r="Z1237">
        <v>1.5559999999999901</v>
      </c>
      <c r="AA1237">
        <v>1.10355</v>
      </c>
      <c r="AB1237">
        <v>1.22845</v>
      </c>
      <c r="AC1237">
        <v>0</v>
      </c>
    </row>
    <row r="1238" spans="1:29" x14ac:dyDescent="0.25">
      <c r="A1238">
        <v>420238</v>
      </c>
      <c r="B1238">
        <v>72</v>
      </c>
      <c r="C1238">
        <v>1</v>
      </c>
      <c r="D1238" t="s">
        <v>40</v>
      </c>
      <c r="E1238" t="s">
        <v>41</v>
      </c>
      <c r="F1238">
        <v>0</v>
      </c>
      <c r="G1238" t="s">
        <v>91</v>
      </c>
      <c r="H1238" t="s">
        <v>122</v>
      </c>
      <c r="I1238" t="s">
        <v>85</v>
      </c>
      <c r="J1238" t="s">
        <v>143</v>
      </c>
      <c r="K1238" t="s">
        <v>112</v>
      </c>
      <c r="L1238" t="s">
        <v>41</v>
      </c>
      <c r="M1238" t="s">
        <v>41</v>
      </c>
      <c r="N1238">
        <v>3.14</v>
      </c>
      <c r="O1238">
        <v>5.7</v>
      </c>
      <c r="P1238">
        <v>10</v>
      </c>
      <c r="Q1238">
        <v>68</v>
      </c>
      <c r="R1238">
        <v>239</v>
      </c>
      <c r="S1238">
        <v>0.65049999999999997</v>
      </c>
      <c r="T1238">
        <v>0.65049999999999997</v>
      </c>
      <c r="U1238">
        <v>54.5</v>
      </c>
      <c r="V1238">
        <v>46.5</v>
      </c>
      <c r="W1238">
        <v>83.5</v>
      </c>
      <c r="X1238">
        <v>97.5</v>
      </c>
      <c r="Y1238">
        <v>1.4299999999999899</v>
      </c>
      <c r="Z1238">
        <v>1.4735</v>
      </c>
      <c r="AA1238">
        <v>0.70514999999999906</v>
      </c>
      <c r="AB1238">
        <v>1.22925</v>
      </c>
      <c r="AC1238">
        <v>10</v>
      </c>
    </row>
    <row r="1239" spans="1:29" x14ac:dyDescent="0.25">
      <c r="A1239">
        <v>350456</v>
      </c>
      <c r="B1239">
        <v>67</v>
      </c>
      <c r="C1239">
        <v>1</v>
      </c>
      <c r="D1239" t="s">
        <v>41</v>
      </c>
      <c r="E1239" t="s">
        <v>41</v>
      </c>
      <c r="F1239">
        <v>0</v>
      </c>
      <c r="G1239" t="s">
        <v>156</v>
      </c>
      <c r="H1239" t="s">
        <v>92</v>
      </c>
      <c r="I1239" t="s">
        <v>85</v>
      </c>
      <c r="J1239" t="s">
        <v>78</v>
      </c>
      <c r="K1239" t="s">
        <v>55</v>
      </c>
      <c r="L1239" t="s">
        <v>41</v>
      </c>
      <c r="M1239" t="s">
        <v>41</v>
      </c>
      <c r="N1239">
        <v>2.64</v>
      </c>
      <c r="O1239">
        <v>6.3</v>
      </c>
      <c r="P1239">
        <v>24</v>
      </c>
      <c r="Q1239">
        <v>77</v>
      </c>
      <c r="R1239">
        <v>287</v>
      </c>
      <c r="S1239">
        <v>0.91149999999999898</v>
      </c>
      <c r="T1239">
        <v>0.91149999999999898</v>
      </c>
      <c r="U1239">
        <v>62</v>
      </c>
      <c r="V1239">
        <v>51</v>
      </c>
      <c r="W1239">
        <v>68</v>
      </c>
      <c r="X1239">
        <v>87.5</v>
      </c>
      <c r="Y1239">
        <v>1.538</v>
      </c>
      <c r="Z1239">
        <v>1.60249999999999</v>
      </c>
      <c r="AA1239">
        <v>1.0743499999999999</v>
      </c>
      <c r="AB1239">
        <v>1.2922499999999999</v>
      </c>
      <c r="AC1239">
        <v>24</v>
      </c>
    </row>
    <row r="1240" spans="1:29" x14ac:dyDescent="0.25">
      <c r="A1240">
        <v>73775</v>
      </c>
      <c r="B1240">
        <v>66</v>
      </c>
      <c r="C1240">
        <v>2</v>
      </c>
      <c r="D1240" t="s">
        <v>40</v>
      </c>
      <c r="E1240" t="s">
        <v>41</v>
      </c>
      <c r="F1240">
        <v>0</v>
      </c>
      <c r="G1240" t="s">
        <v>100</v>
      </c>
      <c r="H1240" t="s">
        <v>60</v>
      </c>
      <c r="I1240" t="s">
        <v>95</v>
      </c>
      <c r="J1240" t="s">
        <v>149</v>
      </c>
      <c r="K1240" t="s">
        <v>121</v>
      </c>
      <c r="L1240" t="s">
        <v>41</v>
      </c>
      <c r="M1240" t="s">
        <v>40</v>
      </c>
      <c r="N1240" t="e">
        <v>#N/A</v>
      </c>
      <c r="O1240" t="e">
        <v>#N/A</v>
      </c>
      <c r="P1240">
        <v>16</v>
      </c>
      <c r="Q1240" t="e">
        <v>#N/A</v>
      </c>
      <c r="R1240" t="e">
        <v>#N/A</v>
      </c>
      <c r="S1240">
        <v>0.58299999999999996</v>
      </c>
      <c r="T1240">
        <v>0.58299999999999996</v>
      </c>
      <c r="U1240">
        <v>66.5</v>
      </c>
      <c r="V1240">
        <v>63</v>
      </c>
      <c r="W1240">
        <v>114.5</v>
      </c>
      <c r="X1240">
        <v>108</v>
      </c>
      <c r="Y1240">
        <v>1.4379999999999999</v>
      </c>
      <c r="Z1240">
        <v>1.5309999999999899</v>
      </c>
      <c r="AA1240">
        <v>0.88595000000000002</v>
      </c>
      <c r="AB1240">
        <v>1.4115499999999901</v>
      </c>
      <c r="AC1240">
        <v>16</v>
      </c>
    </row>
    <row r="1241" spans="1:29" x14ac:dyDescent="0.25">
      <c r="A1241">
        <v>420298</v>
      </c>
      <c r="B1241">
        <v>61</v>
      </c>
      <c r="C1241">
        <v>2</v>
      </c>
      <c r="D1241" t="s">
        <v>41</v>
      </c>
      <c r="E1241" t="s">
        <v>40</v>
      </c>
      <c r="F1241">
        <v>0</v>
      </c>
      <c r="G1241" t="s">
        <v>87</v>
      </c>
      <c r="H1241" t="s">
        <v>127</v>
      </c>
      <c r="I1241" t="s">
        <v>80</v>
      </c>
      <c r="J1241" t="s">
        <v>111</v>
      </c>
      <c r="K1241" t="s">
        <v>70</v>
      </c>
      <c r="L1241" t="s">
        <v>41</v>
      </c>
      <c r="M1241" t="s">
        <v>40</v>
      </c>
      <c r="N1241">
        <v>4.99</v>
      </c>
      <c r="O1241">
        <v>5.2</v>
      </c>
      <c r="P1241">
        <v>0</v>
      </c>
      <c r="Q1241">
        <v>50</v>
      </c>
      <c r="R1241">
        <v>358</v>
      </c>
      <c r="S1241">
        <v>0.64649999999999996</v>
      </c>
      <c r="T1241">
        <v>0.64649999999999996</v>
      </c>
      <c r="U1241">
        <v>71.5</v>
      </c>
      <c r="V1241">
        <v>72.5</v>
      </c>
      <c r="W1241">
        <v>110</v>
      </c>
      <c r="X1241">
        <v>99.5</v>
      </c>
      <c r="Y1241">
        <v>1.53799999999999</v>
      </c>
      <c r="Z1241">
        <v>1.5569999999999899</v>
      </c>
      <c r="AA1241">
        <v>0.88429999999999997</v>
      </c>
      <c r="AB1241">
        <v>1.6775</v>
      </c>
      <c r="AC1241">
        <v>0</v>
      </c>
    </row>
    <row r="1242" spans="1:29" x14ac:dyDescent="0.25">
      <c r="A1242">
        <v>398707</v>
      </c>
      <c r="B1242">
        <v>40</v>
      </c>
      <c r="C1242">
        <v>1</v>
      </c>
      <c r="D1242" t="s">
        <v>40</v>
      </c>
      <c r="E1242" t="s">
        <v>40</v>
      </c>
      <c r="F1242">
        <v>0</v>
      </c>
      <c r="G1242" t="s">
        <v>88</v>
      </c>
      <c r="H1242" t="s">
        <v>43</v>
      </c>
      <c r="I1242" t="s">
        <v>51</v>
      </c>
      <c r="J1242" t="s">
        <v>132</v>
      </c>
      <c r="K1242" t="s">
        <v>92</v>
      </c>
      <c r="L1242" t="s">
        <v>41</v>
      </c>
      <c r="M1242" t="s">
        <v>40</v>
      </c>
      <c r="N1242">
        <v>3.32</v>
      </c>
      <c r="O1242">
        <v>5.2</v>
      </c>
      <c r="P1242">
        <v>56</v>
      </c>
      <c r="Q1242">
        <v>79</v>
      </c>
      <c r="R1242">
        <v>311</v>
      </c>
      <c r="S1242">
        <v>0.75600000000000001</v>
      </c>
      <c r="T1242">
        <v>0.75600000000000001</v>
      </c>
      <c r="U1242">
        <v>71</v>
      </c>
      <c r="V1242">
        <v>62.5</v>
      </c>
      <c r="W1242">
        <v>96</v>
      </c>
      <c r="X1242">
        <v>119.5</v>
      </c>
      <c r="Y1242">
        <v>1.643</v>
      </c>
      <c r="Z1242">
        <v>1.6324999999999901</v>
      </c>
      <c r="AA1242">
        <v>1.1230500000000001</v>
      </c>
      <c r="AB1242">
        <v>1.20505</v>
      </c>
      <c r="AC1242">
        <v>56</v>
      </c>
    </row>
    <row r="1243" spans="1:29" x14ac:dyDescent="0.25">
      <c r="A1243">
        <v>35577</v>
      </c>
      <c r="B1243">
        <v>76</v>
      </c>
      <c r="C1243">
        <v>1</v>
      </c>
      <c r="D1243" t="s">
        <v>41</v>
      </c>
      <c r="E1243" t="s">
        <v>41</v>
      </c>
      <c r="F1243">
        <v>0</v>
      </c>
      <c r="G1243" t="e">
        <v>#N/A</v>
      </c>
      <c r="H1243" t="e">
        <v>#N/A</v>
      </c>
      <c r="I1243" t="e">
        <v>#N/A</v>
      </c>
      <c r="J1243" t="e">
        <v>#N/A</v>
      </c>
      <c r="K1243" t="e">
        <v>#N/A</v>
      </c>
      <c r="L1243" t="s">
        <v>41</v>
      </c>
      <c r="M1243" t="s">
        <v>41</v>
      </c>
      <c r="N1243">
        <v>3.41</v>
      </c>
      <c r="O1243">
        <v>6.4</v>
      </c>
      <c r="P1243">
        <v>60</v>
      </c>
      <c r="Q1243">
        <v>65</v>
      </c>
      <c r="R1243">
        <v>219</v>
      </c>
      <c r="S1243">
        <v>0.68049999999999999</v>
      </c>
      <c r="T1243">
        <v>0.68049999999999999</v>
      </c>
      <c r="U1243">
        <v>68</v>
      </c>
      <c r="V1243">
        <v>60.5</v>
      </c>
      <c r="W1243">
        <v>100</v>
      </c>
      <c r="X1243">
        <v>93.5</v>
      </c>
      <c r="Y1243">
        <v>1.3885000000000001</v>
      </c>
      <c r="Z1243">
        <v>1.5269999999999999</v>
      </c>
      <c r="AA1243">
        <v>0.95334999999999903</v>
      </c>
      <c r="AB1243">
        <v>1.13605</v>
      </c>
      <c r="AC1243">
        <v>60</v>
      </c>
    </row>
    <row r="1244" spans="1:29" x14ac:dyDescent="0.25">
      <c r="A1244">
        <v>97834</v>
      </c>
      <c r="B1244">
        <v>53</v>
      </c>
      <c r="C1244">
        <v>2</v>
      </c>
      <c r="D1244" t="s">
        <v>40</v>
      </c>
      <c r="E1244" t="s">
        <v>41</v>
      </c>
      <c r="F1244">
        <v>0</v>
      </c>
      <c r="G1244" t="s">
        <v>133</v>
      </c>
      <c r="H1244" t="s">
        <v>114</v>
      </c>
      <c r="I1244" t="s">
        <v>112</v>
      </c>
      <c r="J1244" t="s">
        <v>133</v>
      </c>
      <c r="K1244" t="s">
        <v>44</v>
      </c>
      <c r="L1244" t="s">
        <v>41</v>
      </c>
      <c r="M1244" t="s">
        <v>40</v>
      </c>
      <c r="N1244">
        <v>2.92</v>
      </c>
      <c r="O1244">
        <v>5.4</v>
      </c>
      <c r="P1244">
        <v>0</v>
      </c>
      <c r="Q1244">
        <v>64</v>
      </c>
      <c r="R1244">
        <v>270</v>
      </c>
      <c r="S1244">
        <v>0.77600000000000002</v>
      </c>
      <c r="T1244">
        <v>0.77600000000000002</v>
      </c>
      <c r="U1244">
        <v>61.5</v>
      </c>
      <c r="V1244">
        <v>62.5</v>
      </c>
      <c r="W1244">
        <v>79.5</v>
      </c>
      <c r="X1244">
        <v>89</v>
      </c>
      <c r="Y1244">
        <v>1.589</v>
      </c>
      <c r="Z1244">
        <v>1.625</v>
      </c>
      <c r="AA1244">
        <v>1.2997999999999901</v>
      </c>
      <c r="AB1244">
        <v>1.3192999999999999</v>
      </c>
      <c r="AC1244">
        <v>0</v>
      </c>
    </row>
    <row r="1245" spans="1:29" x14ac:dyDescent="0.25">
      <c r="A1245">
        <v>336406</v>
      </c>
      <c r="B1245">
        <v>75</v>
      </c>
      <c r="C1245">
        <v>2</v>
      </c>
      <c r="D1245" t="s">
        <v>41</v>
      </c>
      <c r="E1245" t="s">
        <v>41</v>
      </c>
      <c r="F1245">
        <v>0</v>
      </c>
      <c r="G1245" t="s">
        <v>133</v>
      </c>
      <c r="H1245" t="s">
        <v>70</v>
      </c>
      <c r="I1245" t="s">
        <v>72</v>
      </c>
      <c r="J1245" t="s">
        <v>71</v>
      </c>
      <c r="K1245" t="s">
        <v>54</v>
      </c>
      <c r="L1245" t="s">
        <v>40</v>
      </c>
      <c r="M1245" t="s">
        <v>40</v>
      </c>
      <c r="N1245">
        <v>5.13</v>
      </c>
      <c r="O1245">
        <v>4.5</v>
      </c>
      <c r="P1245">
        <v>24</v>
      </c>
      <c r="Q1245">
        <v>64</v>
      </c>
      <c r="R1245">
        <v>449</v>
      </c>
      <c r="S1245">
        <v>0.79800000000000004</v>
      </c>
      <c r="T1245">
        <v>0.79800000000000004</v>
      </c>
      <c r="U1245">
        <v>56.5</v>
      </c>
      <c r="V1245">
        <v>54</v>
      </c>
      <c r="W1245">
        <v>70.5</v>
      </c>
      <c r="X1245">
        <v>67.5</v>
      </c>
      <c r="Y1245">
        <v>1.2355</v>
      </c>
      <c r="Z1245">
        <v>1.29599999999999</v>
      </c>
      <c r="AA1245">
        <v>0.74644999999999995</v>
      </c>
      <c r="AB1245">
        <v>0.92720000000000002</v>
      </c>
      <c r="AC1245">
        <v>24</v>
      </c>
    </row>
    <row r="1246" spans="1:29" x14ac:dyDescent="0.25">
      <c r="A1246">
        <v>420335</v>
      </c>
      <c r="B1246">
        <v>73</v>
      </c>
      <c r="C1246">
        <v>2</v>
      </c>
      <c r="D1246" t="s">
        <v>40</v>
      </c>
      <c r="E1246" t="s">
        <v>41</v>
      </c>
      <c r="F1246">
        <v>0</v>
      </c>
      <c r="G1246" t="s">
        <v>175</v>
      </c>
      <c r="H1246" t="s">
        <v>74</v>
      </c>
      <c r="I1246" t="s">
        <v>80</v>
      </c>
      <c r="J1246" t="s">
        <v>129</v>
      </c>
      <c r="K1246" t="s">
        <v>112</v>
      </c>
      <c r="L1246" t="s">
        <v>41</v>
      </c>
      <c r="M1246" t="s">
        <v>41</v>
      </c>
      <c r="N1246">
        <v>4.9000000000000004</v>
      </c>
      <c r="O1246">
        <v>4.7</v>
      </c>
      <c r="P1246">
        <v>10</v>
      </c>
      <c r="Q1246">
        <v>50</v>
      </c>
      <c r="R1246">
        <v>321</v>
      </c>
      <c r="S1246">
        <v>1.0914999999999899</v>
      </c>
      <c r="T1246">
        <v>1.0914999999999899</v>
      </c>
      <c r="U1246">
        <v>71.5</v>
      </c>
      <c r="V1246">
        <v>43</v>
      </c>
      <c r="W1246">
        <v>73.5</v>
      </c>
      <c r="X1246">
        <v>80</v>
      </c>
      <c r="Y1246">
        <v>1.47599999999999</v>
      </c>
      <c r="Z1246">
        <v>1.5349999999999999</v>
      </c>
      <c r="AA1246">
        <v>0.76</v>
      </c>
      <c r="AB1246">
        <v>2.0295000000000001</v>
      </c>
      <c r="AC1246">
        <v>10</v>
      </c>
    </row>
    <row r="1247" spans="1:29" x14ac:dyDescent="0.25">
      <c r="A1247">
        <v>420274</v>
      </c>
      <c r="B1247">
        <v>63</v>
      </c>
      <c r="C1247">
        <v>1</v>
      </c>
      <c r="D1247" t="s">
        <v>41</v>
      </c>
      <c r="E1247" t="s">
        <v>41</v>
      </c>
      <c r="F1247">
        <v>0</v>
      </c>
      <c r="G1247" t="s">
        <v>156</v>
      </c>
      <c r="H1247" t="s">
        <v>92</v>
      </c>
      <c r="I1247" t="s">
        <v>108</v>
      </c>
      <c r="J1247" t="s">
        <v>118</v>
      </c>
      <c r="K1247" t="s">
        <v>108</v>
      </c>
      <c r="L1247" t="s">
        <v>41</v>
      </c>
      <c r="M1247" t="s">
        <v>41</v>
      </c>
      <c r="N1247">
        <v>3.08</v>
      </c>
      <c r="O1247">
        <v>6.4</v>
      </c>
      <c r="P1247">
        <v>46</v>
      </c>
      <c r="Q1247">
        <v>71</v>
      </c>
      <c r="R1247">
        <v>128</v>
      </c>
      <c r="S1247">
        <v>0.60399999999999998</v>
      </c>
      <c r="T1247">
        <v>0.60399999999999998</v>
      </c>
      <c r="U1247">
        <v>56</v>
      </c>
      <c r="V1247">
        <v>55.5</v>
      </c>
      <c r="W1247">
        <v>93</v>
      </c>
      <c r="X1247">
        <v>97</v>
      </c>
      <c r="Y1247">
        <v>1.42</v>
      </c>
      <c r="Z1247">
        <v>1.52249999999999</v>
      </c>
      <c r="AA1247">
        <v>0.73675000000000002</v>
      </c>
      <c r="AB1247">
        <v>1.1512</v>
      </c>
      <c r="AC1247">
        <v>46</v>
      </c>
    </row>
    <row r="1248" spans="1:29" x14ac:dyDescent="0.25">
      <c r="A1248">
        <v>365686</v>
      </c>
      <c r="B1248">
        <v>69</v>
      </c>
      <c r="C1248">
        <v>1</v>
      </c>
      <c r="D1248" t="s">
        <v>41</v>
      </c>
      <c r="E1248" t="s">
        <v>40</v>
      </c>
      <c r="F1248">
        <v>0</v>
      </c>
      <c r="G1248" t="s">
        <v>124</v>
      </c>
      <c r="H1248" t="s">
        <v>43</v>
      </c>
      <c r="I1248" t="s">
        <v>80</v>
      </c>
      <c r="J1248" t="s">
        <v>59</v>
      </c>
      <c r="K1248" t="s">
        <v>54</v>
      </c>
      <c r="L1248" t="s">
        <v>40</v>
      </c>
      <c r="M1248" t="s">
        <v>40</v>
      </c>
      <c r="N1248">
        <v>2.27</v>
      </c>
      <c r="O1248">
        <v>4.9000000000000004</v>
      </c>
      <c r="P1248">
        <v>60</v>
      </c>
      <c r="Q1248">
        <v>66</v>
      </c>
      <c r="R1248">
        <v>333</v>
      </c>
      <c r="S1248">
        <v>0.69</v>
      </c>
      <c r="T1248">
        <v>0.69</v>
      </c>
      <c r="U1248">
        <v>60</v>
      </c>
      <c r="V1248">
        <v>66.5</v>
      </c>
      <c r="W1248">
        <v>87.5</v>
      </c>
      <c r="X1248">
        <v>101.5</v>
      </c>
      <c r="Y1248">
        <v>1.4669999999999901</v>
      </c>
      <c r="Z1248">
        <v>1.5649999999999999</v>
      </c>
      <c r="AA1248">
        <v>0.68409999999999904</v>
      </c>
      <c r="AB1248">
        <v>1.4339999999999999</v>
      </c>
      <c r="AC1248">
        <v>60</v>
      </c>
    </row>
    <row r="1249" spans="1:29" x14ac:dyDescent="0.25">
      <c r="A1249">
        <v>237931</v>
      </c>
      <c r="B1249">
        <v>71</v>
      </c>
      <c r="C1249">
        <v>1</v>
      </c>
      <c r="D1249" t="s">
        <v>41</v>
      </c>
      <c r="E1249" t="s">
        <v>41</v>
      </c>
      <c r="F1249">
        <v>0</v>
      </c>
      <c r="G1249" t="s">
        <v>126</v>
      </c>
      <c r="H1249" t="e">
        <v>#N/A</v>
      </c>
      <c r="I1249" t="s">
        <v>72</v>
      </c>
      <c r="J1249" t="s">
        <v>109</v>
      </c>
      <c r="K1249" t="s">
        <v>72</v>
      </c>
      <c r="L1249" t="s">
        <v>41</v>
      </c>
      <c r="M1249" t="s">
        <v>40</v>
      </c>
      <c r="N1249">
        <v>3.76</v>
      </c>
      <c r="O1249">
        <v>5.8</v>
      </c>
      <c r="P1249">
        <v>96</v>
      </c>
      <c r="Q1249">
        <v>82</v>
      </c>
      <c r="R1249">
        <v>301</v>
      </c>
      <c r="S1249">
        <v>0.45050000000000001</v>
      </c>
      <c r="T1249">
        <v>0.45050000000000001</v>
      </c>
      <c r="U1249">
        <v>52</v>
      </c>
      <c r="V1249">
        <v>40</v>
      </c>
      <c r="W1249">
        <v>115</v>
      </c>
      <c r="X1249">
        <v>53</v>
      </c>
      <c r="Y1249">
        <v>1.2565</v>
      </c>
      <c r="Z1249">
        <v>1.3679999999999899</v>
      </c>
      <c r="AA1249">
        <v>0.75574999999999903</v>
      </c>
      <c r="AB1249">
        <v>1.2104999999999999</v>
      </c>
      <c r="AC1249">
        <v>96</v>
      </c>
    </row>
    <row r="1250" spans="1:29" x14ac:dyDescent="0.25">
      <c r="A1250">
        <v>420412</v>
      </c>
      <c r="B1250">
        <v>68</v>
      </c>
      <c r="C1250">
        <v>2</v>
      </c>
      <c r="D1250" t="s">
        <v>40</v>
      </c>
      <c r="E1250" t="s">
        <v>40</v>
      </c>
      <c r="F1250">
        <v>0</v>
      </c>
      <c r="G1250" t="s">
        <v>119</v>
      </c>
      <c r="H1250" t="s">
        <v>121</v>
      </c>
      <c r="I1250" t="s">
        <v>55</v>
      </c>
      <c r="J1250" t="s">
        <v>61</v>
      </c>
      <c r="K1250" t="s">
        <v>54</v>
      </c>
      <c r="L1250" t="s">
        <v>41</v>
      </c>
      <c r="M1250" t="s">
        <v>40</v>
      </c>
      <c r="N1250">
        <v>5.12</v>
      </c>
      <c r="O1250">
        <v>6.3</v>
      </c>
      <c r="P1250">
        <v>0</v>
      </c>
      <c r="Q1250">
        <v>49</v>
      </c>
      <c r="R1250">
        <v>405</v>
      </c>
      <c r="S1250">
        <v>0.71499999999999997</v>
      </c>
      <c r="T1250">
        <v>0.71499999999999997</v>
      </c>
      <c r="U1250">
        <v>47.5</v>
      </c>
      <c r="V1250">
        <v>53</v>
      </c>
      <c r="W1250">
        <v>67</v>
      </c>
      <c r="X1250">
        <v>83</v>
      </c>
      <c r="Y1250">
        <v>1.39299999999999</v>
      </c>
      <c r="Z1250">
        <v>1.4564999999999899</v>
      </c>
      <c r="AA1250">
        <v>0.58484999999999998</v>
      </c>
      <c r="AB1250">
        <v>0.93374999999999997</v>
      </c>
      <c r="AC1250">
        <v>0</v>
      </c>
    </row>
    <row r="1251" spans="1:29" x14ac:dyDescent="0.25">
      <c r="A1251">
        <v>321877</v>
      </c>
      <c r="B1251">
        <v>49</v>
      </c>
      <c r="C1251">
        <v>2</v>
      </c>
      <c r="D1251" t="s">
        <v>40</v>
      </c>
      <c r="E1251" t="s">
        <v>41</v>
      </c>
      <c r="F1251">
        <v>0</v>
      </c>
      <c r="G1251" t="s">
        <v>184</v>
      </c>
      <c r="H1251" t="s">
        <v>76</v>
      </c>
      <c r="I1251" t="s">
        <v>72</v>
      </c>
      <c r="J1251" t="s">
        <v>184</v>
      </c>
      <c r="K1251" t="s">
        <v>147</v>
      </c>
      <c r="L1251" t="s">
        <v>40</v>
      </c>
      <c r="M1251" t="s">
        <v>40</v>
      </c>
      <c r="N1251">
        <v>4.9000000000000004</v>
      </c>
      <c r="O1251">
        <v>7.9</v>
      </c>
      <c r="P1251">
        <v>0</v>
      </c>
      <c r="Q1251">
        <v>55</v>
      </c>
      <c r="R1251">
        <v>269</v>
      </c>
      <c r="S1251">
        <v>0.77449999999999997</v>
      </c>
      <c r="T1251">
        <v>0.77449999999999997</v>
      </c>
      <c r="U1251">
        <v>69</v>
      </c>
      <c r="V1251">
        <v>72.5</v>
      </c>
      <c r="W1251">
        <v>89</v>
      </c>
      <c r="X1251">
        <v>114</v>
      </c>
      <c r="Y1251">
        <v>1.6595</v>
      </c>
      <c r="Z1251">
        <v>1.6355</v>
      </c>
      <c r="AA1251">
        <v>0.82945000000000002</v>
      </c>
      <c r="AB1251">
        <v>1.1007499999999999</v>
      </c>
      <c r="AC1251">
        <v>0</v>
      </c>
    </row>
    <row r="1252" spans="1:29" x14ac:dyDescent="0.25">
      <c r="A1252">
        <v>420275</v>
      </c>
      <c r="B1252">
        <v>67</v>
      </c>
      <c r="C1252">
        <v>2</v>
      </c>
      <c r="D1252" t="s">
        <v>40</v>
      </c>
      <c r="E1252" t="s">
        <v>40</v>
      </c>
      <c r="F1252">
        <v>0</v>
      </c>
      <c r="G1252" t="e">
        <v>#N/A</v>
      </c>
      <c r="H1252" t="e">
        <v>#N/A</v>
      </c>
      <c r="I1252" t="e">
        <v>#N/A</v>
      </c>
      <c r="J1252" t="e">
        <v>#N/A</v>
      </c>
      <c r="K1252" t="e">
        <v>#N/A</v>
      </c>
      <c r="L1252" t="s">
        <v>41</v>
      </c>
      <c r="M1252" t="s">
        <v>41</v>
      </c>
      <c r="N1252">
        <v>4.71</v>
      </c>
      <c r="O1252">
        <v>6.9</v>
      </c>
      <c r="P1252">
        <v>50</v>
      </c>
      <c r="Q1252">
        <v>54</v>
      </c>
      <c r="R1252">
        <v>240</v>
      </c>
      <c r="S1252">
        <v>0.73449999999999904</v>
      </c>
      <c r="T1252">
        <v>0.73449999999999904</v>
      </c>
      <c r="U1252">
        <v>55.5</v>
      </c>
      <c r="V1252">
        <v>53.5</v>
      </c>
      <c r="W1252">
        <v>77.5</v>
      </c>
      <c r="X1252">
        <v>84</v>
      </c>
      <c r="Y1252">
        <v>1.43349999999999</v>
      </c>
      <c r="Z1252">
        <v>1.46</v>
      </c>
      <c r="AA1252">
        <v>0.72940000000000005</v>
      </c>
      <c r="AB1252">
        <v>1.3988</v>
      </c>
      <c r="AC1252">
        <v>50</v>
      </c>
    </row>
    <row r="1253" spans="1:29" x14ac:dyDescent="0.25">
      <c r="A1253">
        <v>383650</v>
      </c>
      <c r="B1253">
        <v>54</v>
      </c>
      <c r="C1253">
        <v>2</v>
      </c>
      <c r="D1253" t="s">
        <v>40</v>
      </c>
      <c r="E1253" t="s">
        <v>41</v>
      </c>
      <c r="F1253">
        <v>0</v>
      </c>
      <c r="G1253" t="s">
        <v>151</v>
      </c>
      <c r="H1253" t="s">
        <v>179</v>
      </c>
      <c r="I1253" t="s">
        <v>67</v>
      </c>
      <c r="J1253" t="s">
        <v>109</v>
      </c>
      <c r="K1253" t="s">
        <v>89</v>
      </c>
      <c r="L1253" t="s">
        <v>40</v>
      </c>
      <c r="M1253" t="s">
        <v>40</v>
      </c>
      <c r="N1253">
        <v>3.28</v>
      </c>
      <c r="O1253">
        <v>5.7</v>
      </c>
      <c r="P1253">
        <v>0</v>
      </c>
      <c r="Q1253">
        <v>77</v>
      </c>
      <c r="R1253">
        <v>393</v>
      </c>
      <c r="S1253">
        <v>0.78200000000000003</v>
      </c>
      <c r="T1253">
        <v>0.78200000000000003</v>
      </c>
      <c r="U1253">
        <v>67</v>
      </c>
      <c r="V1253">
        <v>69</v>
      </c>
      <c r="W1253">
        <v>85</v>
      </c>
      <c r="X1253">
        <v>80</v>
      </c>
      <c r="Y1253">
        <v>1.46</v>
      </c>
      <c r="Z1253">
        <v>1.5</v>
      </c>
      <c r="AA1253">
        <v>0.70269999999999999</v>
      </c>
      <c r="AB1253">
        <v>1.2065999999999999</v>
      </c>
      <c r="AC1253">
        <v>0</v>
      </c>
    </row>
    <row r="1254" spans="1:29" x14ac:dyDescent="0.25">
      <c r="A1254">
        <v>119886</v>
      </c>
      <c r="B1254">
        <v>70</v>
      </c>
      <c r="C1254">
        <v>2</v>
      </c>
      <c r="D1254" t="s">
        <v>40</v>
      </c>
      <c r="E1254" t="s">
        <v>41</v>
      </c>
      <c r="F1254">
        <v>0</v>
      </c>
      <c r="G1254" t="s">
        <v>47</v>
      </c>
      <c r="H1254" t="s">
        <v>145</v>
      </c>
      <c r="I1254" t="s">
        <v>72</v>
      </c>
      <c r="J1254" t="s">
        <v>123</v>
      </c>
      <c r="K1254" t="s">
        <v>51</v>
      </c>
      <c r="L1254" t="s">
        <v>41</v>
      </c>
      <c r="M1254" t="s">
        <v>41</v>
      </c>
      <c r="N1254">
        <v>4.34</v>
      </c>
      <c r="O1254">
        <v>10.6</v>
      </c>
      <c r="P1254">
        <v>60</v>
      </c>
      <c r="Q1254">
        <v>87</v>
      </c>
      <c r="R1254">
        <v>329</v>
      </c>
      <c r="S1254">
        <v>0.70399999999999996</v>
      </c>
      <c r="T1254">
        <v>0.70399999999999996</v>
      </c>
      <c r="U1254">
        <v>50</v>
      </c>
      <c r="V1254">
        <v>0</v>
      </c>
      <c r="W1254">
        <v>70.5</v>
      </c>
      <c r="X1254">
        <v>67</v>
      </c>
      <c r="Y1254">
        <v>0.75249999999999995</v>
      </c>
      <c r="Z1254">
        <v>1.1789999999999901</v>
      </c>
      <c r="AA1254">
        <v>0.65759999999999996</v>
      </c>
      <c r="AB1254">
        <v>1.0686499999999901</v>
      </c>
      <c r="AC1254">
        <v>60</v>
      </c>
    </row>
    <row r="1255" spans="1:29" x14ac:dyDescent="0.25">
      <c r="A1255">
        <v>420403</v>
      </c>
      <c r="B1255">
        <v>61</v>
      </c>
      <c r="C1255">
        <v>1</v>
      </c>
      <c r="D1255" t="s">
        <v>41</v>
      </c>
      <c r="E1255" t="s">
        <v>40</v>
      </c>
      <c r="F1255">
        <v>0</v>
      </c>
      <c r="G1255" t="s">
        <v>87</v>
      </c>
      <c r="H1255" t="s">
        <v>74</v>
      </c>
      <c r="I1255" t="s">
        <v>51</v>
      </c>
      <c r="J1255" t="s">
        <v>68</v>
      </c>
      <c r="K1255" t="s">
        <v>76</v>
      </c>
      <c r="L1255" t="s">
        <v>41</v>
      </c>
      <c r="M1255" t="s">
        <v>41</v>
      </c>
      <c r="N1255">
        <v>3.29</v>
      </c>
      <c r="O1255">
        <v>5.0999999999999996</v>
      </c>
      <c r="P1255">
        <v>14</v>
      </c>
      <c r="Q1255">
        <v>71</v>
      </c>
      <c r="R1255">
        <v>416</v>
      </c>
      <c r="S1255">
        <v>0.76800000000000002</v>
      </c>
      <c r="T1255">
        <v>0.76800000000000002</v>
      </c>
      <c r="U1255">
        <v>69.5</v>
      </c>
      <c r="V1255">
        <v>61</v>
      </c>
      <c r="W1255">
        <v>91.5</v>
      </c>
      <c r="X1255">
        <v>104</v>
      </c>
      <c r="Y1255">
        <v>1.5759999999999901</v>
      </c>
      <c r="Z1255">
        <v>1.615</v>
      </c>
      <c r="AA1255">
        <v>1.0488500000000001</v>
      </c>
      <c r="AB1255">
        <v>1.3694</v>
      </c>
      <c r="AC1255">
        <v>14</v>
      </c>
    </row>
    <row r="1256" spans="1:29" x14ac:dyDescent="0.25">
      <c r="A1256">
        <v>420567</v>
      </c>
      <c r="B1256">
        <v>66</v>
      </c>
      <c r="C1256">
        <v>2</v>
      </c>
      <c r="D1256" t="s">
        <v>40</v>
      </c>
      <c r="E1256" t="s">
        <v>41</v>
      </c>
      <c r="F1256">
        <v>0</v>
      </c>
      <c r="G1256" t="s">
        <v>61</v>
      </c>
      <c r="H1256" t="s">
        <v>179</v>
      </c>
      <c r="I1256" t="s">
        <v>74</v>
      </c>
      <c r="J1256" t="s">
        <v>171</v>
      </c>
      <c r="K1256" t="s">
        <v>58</v>
      </c>
      <c r="L1256" t="s">
        <v>41</v>
      </c>
      <c r="M1256" t="s">
        <v>40</v>
      </c>
      <c r="N1256">
        <v>5.73</v>
      </c>
      <c r="O1256">
        <v>5.0999999999999996</v>
      </c>
      <c r="P1256">
        <v>0</v>
      </c>
      <c r="Q1256">
        <v>68</v>
      </c>
      <c r="R1256">
        <v>460</v>
      </c>
      <c r="S1256">
        <v>0.48199999999999998</v>
      </c>
      <c r="T1256">
        <v>0.48199999999999998</v>
      </c>
      <c r="U1256">
        <v>50</v>
      </c>
      <c r="V1256">
        <v>53</v>
      </c>
      <c r="W1256">
        <v>91.5</v>
      </c>
      <c r="X1256">
        <v>89</v>
      </c>
      <c r="Y1256">
        <v>1.2490000000000001</v>
      </c>
      <c r="Z1256">
        <v>1.2685</v>
      </c>
      <c r="AA1256">
        <v>0.49009999999999998</v>
      </c>
      <c r="AB1256">
        <v>0.75380000000000003</v>
      </c>
      <c r="AC1256">
        <v>0</v>
      </c>
    </row>
    <row r="1257" spans="1:29" x14ac:dyDescent="0.25">
      <c r="A1257">
        <v>420479</v>
      </c>
      <c r="B1257">
        <v>71</v>
      </c>
      <c r="C1257">
        <v>1</v>
      </c>
      <c r="D1257" t="s">
        <v>41</v>
      </c>
      <c r="E1257" t="s">
        <v>41</v>
      </c>
      <c r="F1257">
        <v>0</v>
      </c>
      <c r="G1257" t="s">
        <v>185</v>
      </c>
      <c r="H1257" t="s">
        <v>80</v>
      </c>
      <c r="I1257" t="s">
        <v>74</v>
      </c>
      <c r="J1257" t="s">
        <v>135</v>
      </c>
      <c r="K1257" t="s">
        <v>80</v>
      </c>
      <c r="L1257" t="s">
        <v>41</v>
      </c>
      <c r="M1257" t="s">
        <v>41</v>
      </c>
      <c r="N1257">
        <v>4.68</v>
      </c>
      <c r="O1257">
        <v>4.5</v>
      </c>
      <c r="P1257">
        <v>0</v>
      </c>
      <c r="Q1257">
        <v>84</v>
      </c>
      <c r="R1257">
        <v>396</v>
      </c>
      <c r="S1257">
        <v>0.67599999999999905</v>
      </c>
      <c r="T1257">
        <v>0.67599999999999905</v>
      </c>
      <c r="U1257">
        <v>49.5</v>
      </c>
      <c r="V1257">
        <v>54.5</v>
      </c>
      <c r="W1257">
        <v>73.5</v>
      </c>
      <c r="X1257">
        <v>84.5</v>
      </c>
      <c r="Y1257">
        <v>1.5589999999999999</v>
      </c>
      <c r="Z1257">
        <v>1.5934999999999999</v>
      </c>
      <c r="AA1257">
        <v>0.64569999999999905</v>
      </c>
      <c r="AB1257">
        <v>1.2575499999999999</v>
      </c>
      <c r="AC1257">
        <v>0</v>
      </c>
    </row>
    <row r="1258" spans="1:29" x14ac:dyDescent="0.25">
      <c r="A1258">
        <v>420645</v>
      </c>
      <c r="B1258">
        <v>74</v>
      </c>
      <c r="C1258">
        <v>2</v>
      </c>
      <c r="D1258" t="s">
        <v>40</v>
      </c>
      <c r="E1258" t="s">
        <v>40</v>
      </c>
      <c r="F1258">
        <v>0</v>
      </c>
      <c r="G1258" t="s">
        <v>87</v>
      </c>
      <c r="H1258" t="s">
        <v>80</v>
      </c>
      <c r="I1258" t="s">
        <v>114</v>
      </c>
      <c r="J1258" t="s">
        <v>125</v>
      </c>
      <c r="K1258" t="s">
        <v>95</v>
      </c>
      <c r="L1258" t="s">
        <v>41</v>
      </c>
      <c r="M1258" t="s">
        <v>40</v>
      </c>
      <c r="N1258">
        <v>2.68</v>
      </c>
      <c r="O1258">
        <v>5.3</v>
      </c>
      <c r="P1258">
        <v>6</v>
      </c>
      <c r="Q1258">
        <v>76</v>
      </c>
      <c r="R1258">
        <v>331</v>
      </c>
      <c r="S1258">
        <v>0.94849999999999501</v>
      </c>
      <c r="T1258">
        <v>0.94849999999999501</v>
      </c>
      <c r="U1258">
        <v>53.5</v>
      </c>
      <c r="V1258">
        <v>52.5</v>
      </c>
      <c r="W1258">
        <v>57.5</v>
      </c>
      <c r="X1258">
        <v>80</v>
      </c>
      <c r="Y1258">
        <v>1.5254999999999901</v>
      </c>
      <c r="Z1258">
        <v>1.5634999999999999</v>
      </c>
      <c r="AA1258">
        <v>1.15329999999999</v>
      </c>
      <c r="AB1258">
        <v>1.3002499999999999</v>
      </c>
      <c r="AC1258">
        <v>6</v>
      </c>
    </row>
    <row r="1259" spans="1:29" x14ac:dyDescent="0.25">
      <c r="A1259">
        <v>398206</v>
      </c>
      <c r="B1259">
        <v>50</v>
      </c>
      <c r="C1259">
        <v>1</v>
      </c>
      <c r="D1259" t="s">
        <v>41</v>
      </c>
      <c r="E1259" t="s">
        <v>41</v>
      </c>
      <c r="F1259">
        <v>0</v>
      </c>
      <c r="G1259" t="s">
        <v>126</v>
      </c>
      <c r="H1259" t="s">
        <v>86</v>
      </c>
      <c r="I1259" t="s">
        <v>114</v>
      </c>
      <c r="J1259" t="s">
        <v>93</v>
      </c>
      <c r="K1259" t="s">
        <v>190</v>
      </c>
      <c r="L1259" t="s">
        <v>40</v>
      </c>
      <c r="M1259" t="s">
        <v>41</v>
      </c>
      <c r="N1259">
        <v>5.92</v>
      </c>
      <c r="O1259">
        <v>4.2</v>
      </c>
      <c r="P1259">
        <v>14</v>
      </c>
      <c r="Q1259">
        <v>89</v>
      </c>
      <c r="R1259">
        <v>435</v>
      </c>
      <c r="S1259">
        <v>0.66599999999999904</v>
      </c>
      <c r="T1259">
        <v>0.66599999999999904</v>
      </c>
      <c r="U1259">
        <v>59</v>
      </c>
      <c r="V1259">
        <v>0</v>
      </c>
      <c r="W1259">
        <v>89</v>
      </c>
      <c r="X1259">
        <v>84</v>
      </c>
      <c r="Y1259">
        <v>1.06</v>
      </c>
      <c r="Z1259">
        <v>1.228</v>
      </c>
      <c r="AA1259">
        <v>0.36699999999999999</v>
      </c>
      <c r="AB1259">
        <v>0.72650000000000003</v>
      </c>
      <c r="AC1259">
        <v>14</v>
      </c>
    </row>
    <row r="1260" spans="1:29" x14ac:dyDescent="0.25">
      <c r="A1260">
        <v>400264</v>
      </c>
      <c r="B1260">
        <v>71</v>
      </c>
      <c r="C1260">
        <v>2</v>
      </c>
      <c r="D1260" t="s">
        <v>40</v>
      </c>
      <c r="E1260" t="s">
        <v>40</v>
      </c>
      <c r="F1260">
        <v>0</v>
      </c>
      <c r="G1260" t="s">
        <v>87</v>
      </c>
      <c r="H1260" t="s">
        <v>183</v>
      </c>
      <c r="I1260" t="s">
        <v>55</v>
      </c>
      <c r="J1260" t="s">
        <v>71</v>
      </c>
      <c r="K1260" t="s">
        <v>121</v>
      </c>
      <c r="L1260" t="s">
        <v>41</v>
      </c>
      <c r="M1260" t="s">
        <v>40</v>
      </c>
      <c r="N1260">
        <v>2.2000000000000002</v>
      </c>
      <c r="O1260">
        <v>5.2</v>
      </c>
      <c r="P1260">
        <v>42</v>
      </c>
      <c r="Q1260">
        <v>63</v>
      </c>
      <c r="R1260">
        <v>210</v>
      </c>
      <c r="S1260">
        <v>0.56999999999999895</v>
      </c>
      <c r="T1260">
        <v>0.56999999999999895</v>
      </c>
      <c r="U1260">
        <v>53</v>
      </c>
      <c r="V1260">
        <v>54</v>
      </c>
      <c r="W1260">
        <v>94</v>
      </c>
      <c r="X1260">
        <v>90.5</v>
      </c>
      <c r="Y1260">
        <v>1.552</v>
      </c>
      <c r="Z1260">
        <v>1.6045</v>
      </c>
      <c r="AA1260">
        <v>0.78790000000000004</v>
      </c>
      <c r="AB1260">
        <v>1.8265499999999999</v>
      </c>
      <c r="AC1260">
        <v>42</v>
      </c>
    </row>
    <row r="1261" spans="1:29" x14ac:dyDescent="0.25">
      <c r="A1261">
        <v>79331</v>
      </c>
      <c r="B1261">
        <v>80</v>
      </c>
      <c r="C1261">
        <v>1</v>
      </c>
      <c r="D1261" t="s">
        <v>41</v>
      </c>
      <c r="E1261" t="s">
        <v>40</v>
      </c>
      <c r="F1261">
        <v>0</v>
      </c>
      <c r="G1261" t="s">
        <v>47</v>
      </c>
      <c r="H1261" t="s">
        <v>80</v>
      </c>
      <c r="I1261" t="s">
        <v>108</v>
      </c>
      <c r="J1261" t="s">
        <v>175</v>
      </c>
      <c r="K1261" t="s">
        <v>67</v>
      </c>
      <c r="L1261" t="s">
        <v>41</v>
      </c>
      <c r="M1261" t="s">
        <v>41</v>
      </c>
      <c r="N1261">
        <v>4.45</v>
      </c>
      <c r="O1261">
        <v>6.6</v>
      </c>
      <c r="P1261">
        <v>10</v>
      </c>
      <c r="Q1261">
        <v>97</v>
      </c>
      <c r="R1261">
        <v>314</v>
      </c>
      <c r="S1261">
        <v>0.83050000000000002</v>
      </c>
      <c r="T1261">
        <v>0.83050000000000002</v>
      </c>
      <c r="U1261">
        <v>63.5</v>
      </c>
      <c r="V1261">
        <v>58.5</v>
      </c>
      <c r="W1261">
        <v>78.5</v>
      </c>
      <c r="X1261">
        <v>88</v>
      </c>
      <c r="Y1261">
        <v>1.2849999999999999</v>
      </c>
      <c r="Z1261">
        <v>1.38349999999999</v>
      </c>
      <c r="AA1261">
        <v>0.64529999999999998</v>
      </c>
      <c r="AB1261">
        <v>0.97404999999999997</v>
      </c>
      <c r="AC1261">
        <v>10</v>
      </c>
    </row>
    <row r="1262" spans="1:29" x14ac:dyDescent="0.25">
      <c r="A1262">
        <v>336383</v>
      </c>
      <c r="B1262">
        <v>72</v>
      </c>
      <c r="C1262">
        <v>1</v>
      </c>
      <c r="D1262" t="s">
        <v>41</v>
      </c>
      <c r="E1262" t="s">
        <v>40</v>
      </c>
      <c r="F1262">
        <v>0</v>
      </c>
      <c r="G1262" t="s">
        <v>88</v>
      </c>
      <c r="H1262" t="s">
        <v>114</v>
      </c>
      <c r="I1262" t="s">
        <v>80</v>
      </c>
      <c r="J1262" t="s">
        <v>131</v>
      </c>
      <c r="K1262" t="s">
        <v>92</v>
      </c>
      <c r="L1262" t="s">
        <v>41</v>
      </c>
      <c r="M1262" t="s">
        <v>40</v>
      </c>
      <c r="N1262">
        <v>5.32</v>
      </c>
      <c r="O1262">
        <v>6.3</v>
      </c>
      <c r="P1262">
        <v>38</v>
      </c>
      <c r="Q1262">
        <v>81</v>
      </c>
      <c r="R1262">
        <v>431</v>
      </c>
      <c r="S1262">
        <v>0.62549999999999895</v>
      </c>
      <c r="T1262">
        <v>0.62549999999999895</v>
      </c>
      <c r="U1262">
        <v>75.5</v>
      </c>
      <c r="V1262">
        <v>66.5</v>
      </c>
      <c r="W1262">
        <v>120.5</v>
      </c>
      <c r="X1262">
        <v>104</v>
      </c>
      <c r="Y1262">
        <v>1.3145</v>
      </c>
      <c r="Z1262">
        <v>1.4039999999999999</v>
      </c>
      <c r="AA1262">
        <v>0.96450000000000002</v>
      </c>
      <c r="AB1262">
        <v>1.3491499999999901</v>
      </c>
      <c r="AC1262">
        <v>38</v>
      </c>
    </row>
    <row r="1263" spans="1:29" x14ac:dyDescent="0.25">
      <c r="A1263">
        <v>147509</v>
      </c>
      <c r="B1263">
        <v>59</v>
      </c>
      <c r="C1263">
        <v>1</v>
      </c>
      <c r="D1263" t="s">
        <v>40</v>
      </c>
      <c r="E1263" t="s">
        <v>41</v>
      </c>
      <c r="F1263">
        <v>0</v>
      </c>
      <c r="G1263" t="s">
        <v>124</v>
      </c>
      <c r="H1263" t="s">
        <v>130</v>
      </c>
      <c r="I1263" t="s">
        <v>55</v>
      </c>
      <c r="J1263" t="s">
        <v>88</v>
      </c>
      <c r="K1263" t="s">
        <v>115</v>
      </c>
      <c r="L1263" t="s">
        <v>41</v>
      </c>
      <c r="M1263" t="s">
        <v>41</v>
      </c>
      <c r="N1263">
        <v>3.94</v>
      </c>
      <c r="O1263">
        <v>6.1</v>
      </c>
      <c r="P1263">
        <v>0</v>
      </c>
      <c r="Q1263">
        <v>91</v>
      </c>
      <c r="R1263">
        <v>371</v>
      </c>
      <c r="S1263">
        <v>0.63499999999999901</v>
      </c>
      <c r="T1263">
        <v>0.63499999999999901</v>
      </c>
      <c r="U1263">
        <v>51.5</v>
      </c>
      <c r="V1263">
        <v>50.5</v>
      </c>
      <c r="W1263">
        <v>81.5</v>
      </c>
      <c r="X1263">
        <v>83</v>
      </c>
      <c r="Y1263">
        <v>1.5009999999999999</v>
      </c>
      <c r="Z1263">
        <v>1.6194999999999999</v>
      </c>
      <c r="AA1263">
        <v>1.3357999999999901</v>
      </c>
      <c r="AB1263">
        <v>1.41005</v>
      </c>
      <c r="AC1263">
        <v>0</v>
      </c>
    </row>
    <row r="1264" spans="1:29" x14ac:dyDescent="0.25">
      <c r="A1264">
        <v>420487</v>
      </c>
      <c r="B1264">
        <v>24</v>
      </c>
      <c r="C1264">
        <v>1</v>
      </c>
      <c r="D1264" t="s">
        <v>41</v>
      </c>
      <c r="E1264" t="s">
        <v>40</v>
      </c>
      <c r="F1264">
        <v>0</v>
      </c>
      <c r="G1264" t="s">
        <v>156</v>
      </c>
      <c r="H1264" t="e">
        <v>#N/A</v>
      </c>
      <c r="I1264" t="s">
        <v>114</v>
      </c>
      <c r="J1264" t="s">
        <v>71</v>
      </c>
      <c r="K1264" t="s">
        <v>92</v>
      </c>
      <c r="L1264" t="s">
        <v>41</v>
      </c>
      <c r="M1264" t="s">
        <v>41</v>
      </c>
      <c r="N1264">
        <v>2.7</v>
      </c>
      <c r="O1264">
        <v>5</v>
      </c>
      <c r="P1264">
        <v>0</v>
      </c>
      <c r="Q1264">
        <v>98</v>
      </c>
      <c r="R1264">
        <v>346</v>
      </c>
      <c r="S1264">
        <v>0.62349999999999905</v>
      </c>
      <c r="T1264">
        <v>0.62349999999999905</v>
      </c>
      <c r="U1264">
        <v>64.5</v>
      </c>
      <c r="V1264">
        <v>63.5</v>
      </c>
      <c r="W1264">
        <v>104</v>
      </c>
      <c r="X1264">
        <v>102</v>
      </c>
      <c r="Y1264">
        <v>1.5134999999999901</v>
      </c>
      <c r="Z1264">
        <v>1.5249999999999999</v>
      </c>
      <c r="AA1264">
        <v>1.0754999999999999</v>
      </c>
      <c r="AB1264">
        <v>1.2758</v>
      </c>
      <c r="AC1264">
        <v>0</v>
      </c>
    </row>
    <row r="1265" spans="1:29" x14ac:dyDescent="0.25">
      <c r="A1265">
        <v>389955</v>
      </c>
      <c r="B1265">
        <v>52</v>
      </c>
      <c r="C1265">
        <v>1</v>
      </c>
      <c r="D1265" t="s">
        <v>40</v>
      </c>
      <c r="E1265" t="s">
        <v>41</v>
      </c>
      <c r="F1265">
        <v>0</v>
      </c>
      <c r="G1265" t="s">
        <v>53</v>
      </c>
      <c r="H1265" t="s">
        <v>95</v>
      </c>
      <c r="I1265" t="s">
        <v>55</v>
      </c>
      <c r="J1265" t="s">
        <v>81</v>
      </c>
      <c r="K1265" t="s">
        <v>70</v>
      </c>
      <c r="L1265" t="s">
        <v>40</v>
      </c>
      <c r="M1265" t="s">
        <v>41</v>
      </c>
      <c r="N1265">
        <v>2.39</v>
      </c>
      <c r="O1265">
        <v>5</v>
      </c>
      <c r="P1265">
        <v>14</v>
      </c>
      <c r="Q1265">
        <v>67</v>
      </c>
      <c r="R1265">
        <v>305</v>
      </c>
      <c r="S1265">
        <v>0.64400000000000002</v>
      </c>
      <c r="T1265">
        <v>0.64400000000000002</v>
      </c>
      <c r="U1265">
        <v>66.5</v>
      </c>
      <c r="V1265">
        <v>58.5</v>
      </c>
      <c r="W1265">
        <v>104</v>
      </c>
      <c r="X1265">
        <v>115</v>
      </c>
      <c r="Y1265">
        <v>1.4830000000000001</v>
      </c>
      <c r="Z1265">
        <v>1.4950000000000001</v>
      </c>
      <c r="AA1265">
        <v>0.74685000000000001</v>
      </c>
      <c r="AB1265">
        <v>1.09735</v>
      </c>
      <c r="AC1265">
        <v>14</v>
      </c>
    </row>
    <row r="1266" spans="1:29" x14ac:dyDescent="0.25">
      <c r="A1266">
        <v>420867</v>
      </c>
      <c r="B1266">
        <v>65</v>
      </c>
      <c r="C1266">
        <v>1</v>
      </c>
      <c r="D1266" t="s">
        <v>40</v>
      </c>
      <c r="E1266" t="s">
        <v>41</v>
      </c>
      <c r="F1266">
        <v>0</v>
      </c>
      <c r="G1266" t="s">
        <v>100</v>
      </c>
      <c r="H1266" t="s">
        <v>74</v>
      </c>
      <c r="I1266" t="s">
        <v>51</v>
      </c>
      <c r="J1266" t="s">
        <v>68</v>
      </c>
      <c r="K1266" t="s">
        <v>112</v>
      </c>
      <c r="L1266" t="s">
        <v>41</v>
      </c>
      <c r="M1266" t="s">
        <v>41</v>
      </c>
      <c r="N1266">
        <v>3.55</v>
      </c>
      <c r="O1266">
        <v>7.1</v>
      </c>
      <c r="P1266">
        <v>6</v>
      </c>
      <c r="Q1266">
        <v>69</v>
      </c>
      <c r="R1266">
        <v>343</v>
      </c>
      <c r="S1266">
        <v>0.54549999999999899</v>
      </c>
      <c r="T1266">
        <v>0.54549999999999899</v>
      </c>
      <c r="U1266">
        <v>51</v>
      </c>
      <c r="V1266">
        <v>59</v>
      </c>
      <c r="W1266">
        <v>97</v>
      </c>
      <c r="X1266">
        <v>88</v>
      </c>
      <c r="Y1266">
        <v>1.57049999999999</v>
      </c>
      <c r="Z1266">
        <v>1.5719999999999901</v>
      </c>
      <c r="AA1266">
        <v>1.00465</v>
      </c>
      <c r="AB1266">
        <v>1.147</v>
      </c>
      <c r="AC1266">
        <v>6</v>
      </c>
    </row>
    <row r="1267" spans="1:29" x14ac:dyDescent="0.25">
      <c r="A1267">
        <v>420829</v>
      </c>
      <c r="B1267">
        <v>50</v>
      </c>
      <c r="C1267">
        <v>1</v>
      </c>
      <c r="D1267" t="s">
        <v>41</v>
      </c>
      <c r="E1267" t="s">
        <v>41</v>
      </c>
      <c r="F1267">
        <v>0</v>
      </c>
      <c r="G1267" t="s">
        <v>53</v>
      </c>
      <c r="H1267" t="s">
        <v>69</v>
      </c>
      <c r="I1267" t="s">
        <v>85</v>
      </c>
      <c r="J1267" t="s">
        <v>135</v>
      </c>
      <c r="K1267" t="s">
        <v>51</v>
      </c>
      <c r="L1267" t="s">
        <v>41</v>
      </c>
      <c r="M1267" t="s">
        <v>41</v>
      </c>
      <c r="N1267">
        <v>4.43</v>
      </c>
      <c r="O1267">
        <v>8.6</v>
      </c>
      <c r="P1267">
        <v>14</v>
      </c>
      <c r="Q1267">
        <v>53</v>
      </c>
      <c r="R1267">
        <v>279</v>
      </c>
      <c r="S1267">
        <v>0.6915</v>
      </c>
      <c r="T1267">
        <v>0.6915</v>
      </c>
      <c r="U1267">
        <v>60</v>
      </c>
      <c r="V1267">
        <v>57</v>
      </c>
      <c r="W1267">
        <v>87</v>
      </c>
      <c r="X1267">
        <v>67.5</v>
      </c>
      <c r="Y1267">
        <v>1.50799999999999</v>
      </c>
      <c r="Z1267">
        <v>1.5914999999999999</v>
      </c>
      <c r="AA1267">
        <v>0.74319999999999997</v>
      </c>
      <c r="AB1267">
        <v>1.0383</v>
      </c>
      <c r="AC1267">
        <v>14</v>
      </c>
    </row>
    <row r="1268" spans="1:29" x14ac:dyDescent="0.25">
      <c r="A1268">
        <v>136807</v>
      </c>
      <c r="B1268">
        <v>57</v>
      </c>
      <c r="C1268">
        <v>1</v>
      </c>
      <c r="D1268" t="s">
        <v>41</v>
      </c>
      <c r="E1268" t="s">
        <v>41</v>
      </c>
      <c r="F1268">
        <v>0</v>
      </c>
      <c r="G1268" t="s">
        <v>88</v>
      </c>
      <c r="H1268" t="s">
        <v>72</v>
      </c>
      <c r="I1268" t="s">
        <v>114</v>
      </c>
      <c r="J1268" t="s">
        <v>71</v>
      </c>
      <c r="K1268" t="s">
        <v>92</v>
      </c>
      <c r="L1268" t="s">
        <v>40</v>
      </c>
      <c r="M1268" t="s">
        <v>40</v>
      </c>
      <c r="N1268">
        <v>5.22</v>
      </c>
      <c r="O1268">
        <v>5.6</v>
      </c>
      <c r="P1268">
        <v>4</v>
      </c>
      <c r="Q1268">
        <v>70</v>
      </c>
      <c r="R1268">
        <v>303</v>
      </c>
      <c r="S1268">
        <v>0.64500000000000002</v>
      </c>
      <c r="T1268">
        <v>0.64500000000000002</v>
      </c>
      <c r="U1268">
        <v>62</v>
      </c>
      <c r="V1268">
        <v>70.5</v>
      </c>
      <c r="W1268">
        <v>97.5</v>
      </c>
      <c r="X1268">
        <v>93.5</v>
      </c>
      <c r="Y1268">
        <v>1.641</v>
      </c>
      <c r="Z1268">
        <v>1.6324999999999901</v>
      </c>
      <c r="AA1268">
        <v>1.1852</v>
      </c>
      <c r="AB1268">
        <v>1.6261000000000001</v>
      </c>
      <c r="AC1268">
        <v>4</v>
      </c>
    </row>
    <row r="1269" spans="1:29" x14ac:dyDescent="0.25">
      <c r="A1269">
        <v>420927</v>
      </c>
      <c r="B1269">
        <v>56</v>
      </c>
      <c r="C1269">
        <v>1</v>
      </c>
      <c r="D1269" t="s">
        <v>41</v>
      </c>
      <c r="E1269" t="s">
        <v>41</v>
      </c>
      <c r="F1269">
        <v>0</v>
      </c>
      <c r="G1269" t="s">
        <v>87</v>
      </c>
      <c r="H1269" t="e">
        <v>#N/A</v>
      </c>
      <c r="I1269" t="s">
        <v>80</v>
      </c>
      <c r="J1269" t="s">
        <v>78</v>
      </c>
      <c r="K1269" t="s">
        <v>43</v>
      </c>
      <c r="L1269" t="s">
        <v>41</v>
      </c>
      <c r="M1269" t="s">
        <v>41</v>
      </c>
      <c r="N1269">
        <v>1.84</v>
      </c>
      <c r="O1269">
        <v>4.9000000000000004</v>
      </c>
      <c r="P1269">
        <v>0</v>
      </c>
      <c r="Q1269">
        <v>84</v>
      </c>
      <c r="R1269">
        <v>274</v>
      </c>
      <c r="S1269">
        <v>0.89249999999999996</v>
      </c>
      <c r="T1269">
        <v>0.89249999999999996</v>
      </c>
      <c r="U1269">
        <v>71</v>
      </c>
      <c r="V1269">
        <v>58.5</v>
      </c>
      <c r="W1269">
        <v>80</v>
      </c>
      <c r="X1269">
        <v>92</v>
      </c>
      <c r="Y1269">
        <v>1.4954999999999901</v>
      </c>
      <c r="Z1269">
        <v>1.5914999999999999</v>
      </c>
      <c r="AA1269">
        <v>1.1867999999999901</v>
      </c>
      <c r="AB1269">
        <v>1.97665</v>
      </c>
      <c r="AC1269">
        <v>0</v>
      </c>
    </row>
    <row r="1270" spans="1:29" x14ac:dyDescent="0.25">
      <c r="A1270">
        <v>360362</v>
      </c>
      <c r="B1270">
        <v>74</v>
      </c>
      <c r="C1270">
        <v>1</v>
      </c>
      <c r="D1270" t="s">
        <v>41</v>
      </c>
      <c r="E1270" t="s">
        <v>41</v>
      </c>
      <c r="F1270">
        <v>0</v>
      </c>
      <c r="G1270" t="s">
        <v>134</v>
      </c>
      <c r="H1270" t="s">
        <v>128</v>
      </c>
      <c r="I1270" t="s">
        <v>51</v>
      </c>
      <c r="J1270" t="s">
        <v>109</v>
      </c>
      <c r="K1270" t="s">
        <v>67</v>
      </c>
      <c r="L1270" t="s">
        <v>41</v>
      </c>
      <c r="M1270" t="s">
        <v>40</v>
      </c>
      <c r="N1270">
        <v>4.18</v>
      </c>
      <c r="O1270">
        <v>4.7</v>
      </c>
      <c r="P1270">
        <v>98</v>
      </c>
      <c r="Q1270">
        <v>54</v>
      </c>
      <c r="R1270">
        <v>215</v>
      </c>
      <c r="S1270">
        <v>0.73899999999999899</v>
      </c>
      <c r="T1270">
        <v>0.73899999999999899</v>
      </c>
      <c r="U1270">
        <v>60</v>
      </c>
      <c r="V1270">
        <v>56.5</v>
      </c>
      <c r="W1270">
        <v>80.5</v>
      </c>
      <c r="X1270">
        <v>67.5</v>
      </c>
      <c r="Y1270">
        <v>1.367</v>
      </c>
      <c r="Z1270">
        <v>1.3879999999999899</v>
      </c>
      <c r="AA1270">
        <v>0.72165000000000001</v>
      </c>
      <c r="AB1270">
        <v>0.90495000000000003</v>
      </c>
      <c r="AC1270">
        <v>98</v>
      </c>
    </row>
    <row r="1271" spans="1:29" x14ac:dyDescent="0.25">
      <c r="A1271">
        <v>258301</v>
      </c>
      <c r="B1271">
        <v>77</v>
      </c>
      <c r="C1271">
        <v>2</v>
      </c>
      <c r="D1271" t="s">
        <v>40</v>
      </c>
      <c r="E1271" t="s">
        <v>41</v>
      </c>
      <c r="F1271">
        <v>0</v>
      </c>
      <c r="G1271" t="s">
        <v>47</v>
      </c>
      <c r="H1271" t="s">
        <v>74</v>
      </c>
      <c r="I1271" t="s">
        <v>51</v>
      </c>
      <c r="J1271" t="s">
        <v>125</v>
      </c>
      <c r="K1271" t="s">
        <v>128</v>
      </c>
      <c r="L1271" t="s">
        <v>41</v>
      </c>
      <c r="M1271" t="s">
        <v>41</v>
      </c>
      <c r="N1271">
        <v>3.58</v>
      </c>
      <c r="O1271">
        <v>4.9000000000000004</v>
      </c>
      <c r="P1271">
        <v>0</v>
      </c>
      <c r="Q1271">
        <v>79</v>
      </c>
      <c r="R1271">
        <v>339</v>
      </c>
      <c r="S1271">
        <v>0.59299999999999997</v>
      </c>
      <c r="T1271">
        <v>0.59299999999999997</v>
      </c>
      <c r="U1271">
        <v>54.5</v>
      </c>
      <c r="V1271">
        <v>64</v>
      </c>
      <c r="W1271">
        <v>92.5</v>
      </c>
      <c r="X1271">
        <v>94.5</v>
      </c>
      <c r="Y1271">
        <v>1.43999999999999</v>
      </c>
      <c r="Z1271">
        <v>1.53399999999999</v>
      </c>
      <c r="AA1271">
        <v>1.0283500000000001</v>
      </c>
      <c r="AB1271">
        <v>1.8152999999999999</v>
      </c>
      <c r="AC1271">
        <v>0</v>
      </c>
    </row>
    <row r="1272" spans="1:29" x14ac:dyDescent="0.25">
      <c r="A1272">
        <v>421290</v>
      </c>
      <c r="B1272">
        <v>54</v>
      </c>
      <c r="C1272">
        <v>2</v>
      </c>
      <c r="D1272" t="s">
        <v>40</v>
      </c>
      <c r="E1272" t="s">
        <v>40</v>
      </c>
      <c r="F1272">
        <v>0</v>
      </c>
      <c r="G1272" t="s">
        <v>138</v>
      </c>
      <c r="H1272" t="s">
        <v>86</v>
      </c>
      <c r="I1272" t="s">
        <v>51</v>
      </c>
      <c r="J1272" t="s">
        <v>190</v>
      </c>
      <c r="K1272" t="s">
        <v>165</v>
      </c>
      <c r="L1272" t="s">
        <v>40</v>
      </c>
      <c r="M1272" t="s">
        <v>41</v>
      </c>
      <c r="N1272">
        <v>5.6</v>
      </c>
      <c r="O1272">
        <v>5.5</v>
      </c>
      <c r="P1272">
        <v>10</v>
      </c>
      <c r="Q1272">
        <v>45</v>
      </c>
      <c r="R1272">
        <v>264</v>
      </c>
      <c r="S1272">
        <v>0.63549999999999995</v>
      </c>
      <c r="T1272">
        <v>0.63549999999999995</v>
      </c>
      <c r="U1272">
        <v>58</v>
      </c>
      <c r="V1272">
        <v>65.5</v>
      </c>
      <c r="W1272">
        <v>93</v>
      </c>
      <c r="X1272">
        <v>90</v>
      </c>
      <c r="Y1272">
        <v>1.66</v>
      </c>
      <c r="Z1272">
        <v>1.633</v>
      </c>
      <c r="AA1272">
        <v>0.94015000000000004</v>
      </c>
      <c r="AB1272">
        <v>1.83405</v>
      </c>
      <c r="AC1272">
        <v>10</v>
      </c>
    </row>
    <row r="1273" spans="1:29" x14ac:dyDescent="0.25">
      <c r="A1273">
        <v>278501</v>
      </c>
      <c r="B1273">
        <v>75</v>
      </c>
      <c r="C1273">
        <v>1</v>
      </c>
      <c r="D1273" t="s">
        <v>41</v>
      </c>
      <c r="E1273" t="s">
        <v>41</v>
      </c>
      <c r="F1273">
        <v>0</v>
      </c>
      <c r="G1273" t="s">
        <v>91</v>
      </c>
      <c r="H1273" t="e">
        <v>#N/A</v>
      </c>
      <c r="I1273" t="s">
        <v>70</v>
      </c>
      <c r="J1273" t="s">
        <v>71</v>
      </c>
      <c r="K1273" t="s">
        <v>130</v>
      </c>
      <c r="L1273" t="s">
        <v>41</v>
      </c>
      <c r="M1273" t="s">
        <v>41</v>
      </c>
      <c r="N1273">
        <v>3.48</v>
      </c>
      <c r="O1273">
        <v>6</v>
      </c>
      <c r="P1273">
        <v>24</v>
      </c>
      <c r="Q1273">
        <v>79</v>
      </c>
      <c r="R1273">
        <v>413</v>
      </c>
      <c r="S1273">
        <v>0.70550000000000002</v>
      </c>
      <c r="T1273">
        <v>0.70550000000000002</v>
      </c>
      <c r="U1273">
        <v>56</v>
      </c>
      <c r="V1273">
        <v>51</v>
      </c>
      <c r="W1273">
        <v>79.5</v>
      </c>
      <c r="X1273">
        <v>86.5</v>
      </c>
      <c r="Y1273">
        <v>1.48349999999999</v>
      </c>
      <c r="Z1273">
        <v>1.56849999999999</v>
      </c>
      <c r="AA1273">
        <v>0.83725000000000005</v>
      </c>
      <c r="AB1273">
        <v>1.2488999999999999</v>
      </c>
      <c r="AC1273">
        <v>24</v>
      </c>
    </row>
    <row r="1274" spans="1:29" x14ac:dyDescent="0.25">
      <c r="A1274">
        <v>421122</v>
      </c>
      <c r="B1274">
        <v>67</v>
      </c>
      <c r="C1274">
        <v>1</v>
      </c>
      <c r="D1274" t="s">
        <v>41</v>
      </c>
      <c r="E1274" t="s">
        <v>40</v>
      </c>
      <c r="F1274">
        <v>0</v>
      </c>
      <c r="G1274" t="s">
        <v>88</v>
      </c>
      <c r="H1274" t="s">
        <v>43</v>
      </c>
      <c r="I1274" t="s">
        <v>55</v>
      </c>
      <c r="J1274" t="s">
        <v>79</v>
      </c>
      <c r="K1274" t="s">
        <v>112</v>
      </c>
      <c r="L1274" t="s">
        <v>41</v>
      </c>
      <c r="M1274" t="s">
        <v>41</v>
      </c>
      <c r="N1274">
        <v>2.67</v>
      </c>
      <c r="O1274">
        <v>5.4</v>
      </c>
      <c r="P1274" t="e">
        <v>#N/A</v>
      </c>
      <c r="Q1274">
        <v>77</v>
      </c>
      <c r="R1274">
        <v>469</v>
      </c>
      <c r="S1274" t="e">
        <v>#N/A</v>
      </c>
      <c r="T1274" t="e">
        <v>#N/A</v>
      </c>
      <c r="U1274" t="e">
        <v>#N/A</v>
      </c>
      <c r="V1274" t="e">
        <v>#N/A</v>
      </c>
      <c r="W1274" t="e">
        <v>#N/A</v>
      </c>
      <c r="X1274" t="e">
        <v>#N/A</v>
      </c>
      <c r="Y1274" t="e">
        <v>#N/A</v>
      </c>
      <c r="Z1274" t="e">
        <v>#N/A</v>
      </c>
      <c r="AA1274" t="e">
        <v>#N/A</v>
      </c>
      <c r="AB1274" t="e">
        <v>#N/A</v>
      </c>
      <c r="AC1274" t="e">
        <v>#N/A</v>
      </c>
    </row>
    <row r="1275" spans="1:29" x14ac:dyDescent="0.25">
      <c r="A1275">
        <v>389237</v>
      </c>
      <c r="B1275">
        <v>68</v>
      </c>
      <c r="C1275">
        <v>2</v>
      </c>
      <c r="D1275" t="s">
        <v>40</v>
      </c>
      <c r="E1275" t="s">
        <v>41</v>
      </c>
      <c r="F1275">
        <v>0</v>
      </c>
      <c r="G1275" t="s">
        <v>107</v>
      </c>
      <c r="H1275" t="s">
        <v>63</v>
      </c>
      <c r="I1275" t="s">
        <v>166</v>
      </c>
      <c r="J1275" t="s">
        <v>103</v>
      </c>
      <c r="K1275" t="s">
        <v>101</v>
      </c>
      <c r="L1275" t="s">
        <v>41</v>
      </c>
      <c r="M1275" t="s">
        <v>40</v>
      </c>
      <c r="N1275">
        <v>3</v>
      </c>
      <c r="O1275">
        <v>4.7</v>
      </c>
      <c r="P1275">
        <v>0</v>
      </c>
      <c r="Q1275">
        <v>88</v>
      </c>
      <c r="R1275">
        <v>471</v>
      </c>
      <c r="S1275">
        <v>0.62999999999999901</v>
      </c>
      <c r="T1275">
        <v>0.62999999999999901</v>
      </c>
      <c r="U1275">
        <v>51</v>
      </c>
      <c r="V1275">
        <v>43</v>
      </c>
      <c r="W1275">
        <v>81.5</v>
      </c>
      <c r="X1275">
        <v>85</v>
      </c>
      <c r="Y1275">
        <v>1.198</v>
      </c>
      <c r="Z1275">
        <v>1.2915000000000001</v>
      </c>
      <c r="AA1275">
        <v>0.62544999999999895</v>
      </c>
      <c r="AB1275">
        <v>0.99365000000000003</v>
      </c>
      <c r="AC1275">
        <v>0</v>
      </c>
    </row>
    <row r="1276" spans="1:29" x14ac:dyDescent="0.25">
      <c r="A1276">
        <v>421432</v>
      </c>
      <c r="B1276">
        <v>77</v>
      </c>
      <c r="C1276">
        <v>1</v>
      </c>
      <c r="D1276" t="s">
        <v>41</v>
      </c>
      <c r="E1276" t="s">
        <v>41</v>
      </c>
      <c r="F1276">
        <v>0</v>
      </c>
      <c r="G1276" t="s">
        <v>126</v>
      </c>
      <c r="H1276" t="s">
        <v>95</v>
      </c>
      <c r="I1276" t="s">
        <v>70</v>
      </c>
      <c r="J1276" t="s">
        <v>118</v>
      </c>
      <c r="K1276" t="s">
        <v>80</v>
      </c>
      <c r="L1276" t="s">
        <v>41</v>
      </c>
      <c r="M1276" t="s">
        <v>41</v>
      </c>
      <c r="N1276">
        <v>4.6399999999999997</v>
      </c>
      <c r="O1276">
        <v>12.1</v>
      </c>
      <c r="P1276">
        <v>38</v>
      </c>
      <c r="Q1276">
        <v>89</v>
      </c>
      <c r="R1276">
        <v>219</v>
      </c>
      <c r="S1276">
        <v>0.66399999999999904</v>
      </c>
      <c r="T1276">
        <v>0.66399999999999904</v>
      </c>
      <c r="U1276">
        <v>56.5</v>
      </c>
      <c r="V1276">
        <v>59</v>
      </c>
      <c r="W1276">
        <v>81</v>
      </c>
      <c r="X1276">
        <v>99</v>
      </c>
      <c r="Y1276">
        <v>1.361</v>
      </c>
      <c r="Z1276">
        <v>1.4644999999999999</v>
      </c>
      <c r="AA1276">
        <v>0.80674999999999997</v>
      </c>
      <c r="AB1276">
        <v>1.2964500000000001</v>
      </c>
      <c r="AC1276">
        <v>38</v>
      </c>
    </row>
    <row r="1277" spans="1:29" x14ac:dyDescent="0.25">
      <c r="A1277">
        <v>421382</v>
      </c>
      <c r="B1277">
        <v>62</v>
      </c>
      <c r="C1277">
        <v>2</v>
      </c>
      <c r="D1277" t="s">
        <v>40</v>
      </c>
      <c r="E1277" t="s">
        <v>40</v>
      </c>
      <c r="F1277">
        <v>0</v>
      </c>
      <c r="G1277" t="s">
        <v>47</v>
      </c>
      <c r="H1277" t="s">
        <v>108</v>
      </c>
      <c r="I1277" t="s">
        <v>121</v>
      </c>
      <c r="J1277" t="s">
        <v>143</v>
      </c>
      <c r="K1277" t="s">
        <v>60</v>
      </c>
      <c r="L1277" t="s">
        <v>41</v>
      </c>
      <c r="M1277" t="s">
        <v>40</v>
      </c>
      <c r="N1277">
        <v>3.08</v>
      </c>
      <c r="O1277">
        <v>4.4000000000000004</v>
      </c>
      <c r="P1277">
        <v>0</v>
      </c>
      <c r="Q1277">
        <v>54</v>
      </c>
      <c r="R1277">
        <v>350</v>
      </c>
      <c r="S1277">
        <v>0.51549999999999996</v>
      </c>
      <c r="T1277">
        <v>0.51549999999999996</v>
      </c>
      <c r="U1277">
        <v>44</v>
      </c>
      <c r="V1277">
        <v>68</v>
      </c>
      <c r="W1277">
        <v>88</v>
      </c>
      <c r="X1277">
        <v>123.5</v>
      </c>
      <c r="Y1277">
        <v>1.536</v>
      </c>
      <c r="Z1277">
        <v>1.6099999999999901</v>
      </c>
      <c r="AA1277">
        <v>1.1772499999999999</v>
      </c>
      <c r="AB1277">
        <v>1.0920999999999901</v>
      </c>
      <c r="AC1277">
        <v>0</v>
      </c>
    </row>
    <row r="1278" spans="1:29" x14ac:dyDescent="0.25">
      <c r="A1278">
        <v>421211</v>
      </c>
      <c r="B1278">
        <v>75</v>
      </c>
      <c r="C1278">
        <v>2</v>
      </c>
      <c r="D1278" t="s">
        <v>40</v>
      </c>
      <c r="E1278" t="s">
        <v>41</v>
      </c>
      <c r="F1278">
        <v>0</v>
      </c>
      <c r="G1278" t="s">
        <v>47</v>
      </c>
      <c r="H1278" t="s">
        <v>146</v>
      </c>
      <c r="I1278" t="s">
        <v>74</v>
      </c>
      <c r="J1278" t="s">
        <v>79</v>
      </c>
      <c r="K1278" t="s">
        <v>51</v>
      </c>
      <c r="L1278" t="s">
        <v>41</v>
      </c>
      <c r="M1278" t="s">
        <v>40</v>
      </c>
      <c r="N1278">
        <v>3.28</v>
      </c>
      <c r="O1278">
        <v>6</v>
      </c>
      <c r="P1278">
        <v>44</v>
      </c>
      <c r="Q1278">
        <v>49</v>
      </c>
      <c r="R1278">
        <v>279</v>
      </c>
      <c r="S1278">
        <v>0.65649999999999997</v>
      </c>
      <c r="T1278">
        <v>0.65649999999999997</v>
      </c>
      <c r="U1278">
        <v>68</v>
      </c>
      <c r="V1278">
        <v>68</v>
      </c>
      <c r="W1278">
        <v>105</v>
      </c>
      <c r="X1278">
        <v>120.5</v>
      </c>
      <c r="Y1278">
        <v>1.5325</v>
      </c>
      <c r="Z1278">
        <v>1.615</v>
      </c>
      <c r="AA1278">
        <v>0.72370000000000001</v>
      </c>
      <c r="AB1278">
        <v>1.46705</v>
      </c>
      <c r="AC1278">
        <v>44</v>
      </c>
    </row>
    <row r="1279" spans="1:29" x14ac:dyDescent="0.25">
      <c r="A1279">
        <v>68699</v>
      </c>
      <c r="B1279">
        <v>81</v>
      </c>
      <c r="C1279">
        <v>1</v>
      </c>
      <c r="D1279" t="s">
        <v>40</v>
      </c>
      <c r="E1279" t="s">
        <v>41</v>
      </c>
      <c r="F1279">
        <v>0</v>
      </c>
      <c r="G1279" t="s">
        <v>124</v>
      </c>
      <c r="H1279" t="s">
        <v>81</v>
      </c>
      <c r="I1279" t="s">
        <v>55</v>
      </c>
      <c r="J1279" t="s">
        <v>116</v>
      </c>
      <c r="K1279" t="s">
        <v>49</v>
      </c>
      <c r="L1279" t="s">
        <v>41</v>
      </c>
      <c r="M1279" t="s">
        <v>41</v>
      </c>
      <c r="N1279">
        <v>3.05</v>
      </c>
      <c r="O1279">
        <v>5.6</v>
      </c>
      <c r="P1279">
        <v>6</v>
      </c>
      <c r="Q1279">
        <v>68</v>
      </c>
      <c r="R1279">
        <v>411</v>
      </c>
      <c r="S1279">
        <v>0.59699999999999998</v>
      </c>
      <c r="T1279">
        <v>0.59699999999999998</v>
      </c>
      <c r="U1279">
        <v>55</v>
      </c>
      <c r="V1279">
        <v>53</v>
      </c>
      <c r="W1279">
        <v>92.5</v>
      </c>
      <c r="X1279">
        <v>103.5</v>
      </c>
      <c r="Y1279">
        <v>1.3089999999999999</v>
      </c>
      <c r="Z1279">
        <v>1.454</v>
      </c>
      <c r="AA1279">
        <v>0.90414999999999901</v>
      </c>
      <c r="AB1279">
        <v>1.23285</v>
      </c>
      <c r="AC1279">
        <v>6</v>
      </c>
    </row>
    <row r="1280" spans="1:29" x14ac:dyDescent="0.25">
      <c r="A1280">
        <v>235391</v>
      </c>
      <c r="B1280">
        <v>58</v>
      </c>
      <c r="C1280">
        <v>1</v>
      </c>
      <c r="D1280" t="s">
        <v>41</v>
      </c>
      <c r="E1280" t="s">
        <v>41</v>
      </c>
      <c r="F1280">
        <v>0</v>
      </c>
      <c r="G1280" t="s">
        <v>88</v>
      </c>
      <c r="H1280" t="s">
        <v>43</v>
      </c>
      <c r="I1280" t="s">
        <v>101</v>
      </c>
      <c r="J1280" t="s">
        <v>129</v>
      </c>
      <c r="K1280" t="s">
        <v>81</v>
      </c>
      <c r="L1280" t="s">
        <v>41</v>
      </c>
      <c r="M1280" t="s">
        <v>41</v>
      </c>
      <c r="N1280">
        <v>3.76</v>
      </c>
      <c r="O1280">
        <v>10.1</v>
      </c>
      <c r="P1280">
        <v>58</v>
      </c>
      <c r="Q1280">
        <v>58</v>
      </c>
      <c r="R1280">
        <v>378</v>
      </c>
      <c r="S1280">
        <v>0.78</v>
      </c>
      <c r="T1280">
        <v>0.78</v>
      </c>
      <c r="U1280">
        <v>70</v>
      </c>
      <c r="V1280">
        <v>68.5</v>
      </c>
      <c r="W1280">
        <v>90.5</v>
      </c>
      <c r="X1280">
        <v>104</v>
      </c>
      <c r="Y1280">
        <v>1.6419999999999999</v>
      </c>
      <c r="Z1280">
        <v>1.6319999999999999</v>
      </c>
      <c r="AA1280">
        <v>0.76939999999999997</v>
      </c>
      <c r="AB1280">
        <v>1.3442999999999901</v>
      </c>
      <c r="AC1280">
        <v>58</v>
      </c>
    </row>
    <row r="1281" spans="1:29" x14ac:dyDescent="0.25">
      <c r="A1281">
        <v>224406</v>
      </c>
      <c r="B1281">
        <v>38</v>
      </c>
      <c r="C1281">
        <v>1</v>
      </c>
      <c r="D1281" t="s">
        <v>41</v>
      </c>
      <c r="E1281" t="s">
        <v>41</v>
      </c>
      <c r="F1281">
        <v>0</v>
      </c>
      <c r="G1281" t="s">
        <v>57</v>
      </c>
      <c r="H1281" t="s">
        <v>60</v>
      </c>
      <c r="I1281" t="s">
        <v>72</v>
      </c>
      <c r="J1281" t="s">
        <v>93</v>
      </c>
      <c r="K1281" t="s">
        <v>66</v>
      </c>
      <c r="L1281" t="s">
        <v>41</v>
      </c>
      <c r="M1281" t="s">
        <v>41</v>
      </c>
      <c r="N1281">
        <v>3.73</v>
      </c>
      <c r="O1281">
        <v>9.1</v>
      </c>
      <c r="P1281">
        <v>20</v>
      </c>
      <c r="Q1281">
        <v>88</v>
      </c>
      <c r="R1281">
        <v>352</v>
      </c>
      <c r="S1281">
        <v>0.47199999999999998</v>
      </c>
      <c r="T1281">
        <v>0.47199999999999998</v>
      </c>
      <c r="U1281">
        <v>60</v>
      </c>
      <c r="V1281">
        <v>63.5</v>
      </c>
      <c r="W1281">
        <v>128.5</v>
      </c>
      <c r="X1281">
        <v>141.5</v>
      </c>
      <c r="Y1281">
        <v>1.4684999999999999</v>
      </c>
      <c r="Z1281">
        <v>1.6665000000000001</v>
      </c>
      <c r="AA1281">
        <v>0.99529999999999996</v>
      </c>
      <c r="AB1281">
        <v>1.3751</v>
      </c>
      <c r="AC1281">
        <v>20</v>
      </c>
    </row>
    <row r="1282" spans="1:29" x14ac:dyDescent="0.25">
      <c r="A1282">
        <v>311777</v>
      </c>
      <c r="B1282">
        <v>64</v>
      </c>
      <c r="C1282">
        <v>1</v>
      </c>
      <c r="D1282" t="s">
        <v>41</v>
      </c>
      <c r="E1282" t="s">
        <v>40</v>
      </c>
      <c r="F1282">
        <v>0</v>
      </c>
      <c r="G1282" t="s">
        <v>124</v>
      </c>
      <c r="H1282" t="s">
        <v>80</v>
      </c>
      <c r="I1282" t="s">
        <v>72</v>
      </c>
      <c r="J1282" t="s">
        <v>157</v>
      </c>
      <c r="K1282" t="s">
        <v>89</v>
      </c>
      <c r="L1282" t="s">
        <v>40</v>
      </c>
      <c r="M1282" t="s">
        <v>41</v>
      </c>
      <c r="N1282">
        <v>2.85</v>
      </c>
      <c r="O1282">
        <v>7.7</v>
      </c>
      <c r="P1282">
        <v>96</v>
      </c>
      <c r="Q1282">
        <v>90</v>
      </c>
      <c r="R1282">
        <v>298</v>
      </c>
      <c r="S1282">
        <v>0.67499999999999905</v>
      </c>
      <c r="T1282">
        <v>0.67499999999999905</v>
      </c>
      <c r="U1282">
        <v>64.5</v>
      </c>
      <c r="V1282">
        <v>65.5</v>
      </c>
      <c r="W1282">
        <v>96</v>
      </c>
      <c r="X1282">
        <v>106.5</v>
      </c>
      <c r="Y1282">
        <v>1.6074999999999999</v>
      </c>
      <c r="Z1282">
        <v>1.6265000000000001</v>
      </c>
      <c r="AA1282">
        <v>0.98854999999999904</v>
      </c>
      <c r="AB1282">
        <v>1.5288999999999999</v>
      </c>
      <c r="AC1282">
        <v>96</v>
      </c>
    </row>
    <row r="1283" spans="1:29" x14ac:dyDescent="0.25">
      <c r="A1283">
        <v>23227</v>
      </c>
      <c r="B1283">
        <v>63</v>
      </c>
      <c r="C1283">
        <v>2</v>
      </c>
      <c r="D1283" t="s">
        <v>40</v>
      </c>
      <c r="E1283" t="s">
        <v>41</v>
      </c>
      <c r="F1283">
        <v>0</v>
      </c>
      <c r="G1283" t="s">
        <v>133</v>
      </c>
      <c r="H1283" t="s">
        <v>187</v>
      </c>
      <c r="I1283" t="s">
        <v>72</v>
      </c>
      <c r="J1283" t="s">
        <v>175</v>
      </c>
      <c r="K1283" t="s">
        <v>51</v>
      </c>
      <c r="L1283" t="s">
        <v>41</v>
      </c>
      <c r="M1283" t="s">
        <v>40</v>
      </c>
      <c r="N1283">
        <v>4.74</v>
      </c>
      <c r="O1283">
        <v>7.6</v>
      </c>
      <c r="P1283">
        <v>28</v>
      </c>
      <c r="Q1283">
        <v>110</v>
      </c>
      <c r="R1283">
        <v>365</v>
      </c>
      <c r="S1283">
        <v>0.53299999999999903</v>
      </c>
      <c r="T1283">
        <v>0.53299999999999903</v>
      </c>
      <c r="U1283">
        <v>55.5</v>
      </c>
      <c r="V1283">
        <v>61</v>
      </c>
      <c r="W1283">
        <v>105</v>
      </c>
      <c r="X1283">
        <v>117.5</v>
      </c>
      <c r="Y1283">
        <v>1.5349999999999999</v>
      </c>
      <c r="Z1283">
        <v>1.5979999999999901</v>
      </c>
      <c r="AA1283">
        <v>1.2664</v>
      </c>
      <c r="AB1283">
        <v>1.67615</v>
      </c>
      <c r="AC1283">
        <v>28</v>
      </c>
    </row>
    <row r="1284" spans="1:29" x14ac:dyDescent="0.25">
      <c r="A1284">
        <v>177551</v>
      </c>
      <c r="B1284">
        <v>56</v>
      </c>
      <c r="C1284">
        <v>1</v>
      </c>
      <c r="D1284" t="s">
        <v>41</v>
      </c>
      <c r="E1284" t="s">
        <v>40</v>
      </c>
      <c r="F1284">
        <v>0</v>
      </c>
      <c r="G1284" t="s">
        <v>88</v>
      </c>
      <c r="H1284" t="s">
        <v>43</v>
      </c>
      <c r="I1284" t="s">
        <v>95</v>
      </c>
      <c r="J1284" t="s">
        <v>50</v>
      </c>
      <c r="K1284" t="s">
        <v>74</v>
      </c>
      <c r="L1284" t="s">
        <v>41</v>
      </c>
      <c r="M1284" t="s">
        <v>40</v>
      </c>
      <c r="N1284">
        <v>3.18</v>
      </c>
      <c r="O1284">
        <v>4.8</v>
      </c>
      <c r="P1284">
        <v>82</v>
      </c>
      <c r="Q1284">
        <v>57</v>
      </c>
      <c r="R1284">
        <v>390</v>
      </c>
      <c r="S1284">
        <v>0.65200000000000002</v>
      </c>
      <c r="T1284">
        <v>0.65200000000000002</v>
      </c>
      <c r="U1284">
        <v>60</v>
      </c>
      <c r="V1284">
        <v>0</v>
      </c>
      <c r="W1284">
        <v>92.5</v>
      </c>
      <c r="X1284">
        <v>0</v>
      </c>
      <c r="Y1284">
        <v>1.3245</v>
      </c>
      <c r="Z1284">
        <v>1.3694999999999999</v>
      </c>
      <c r="AA1284">
        <v>0.72265000000000001</v>
      </c>
      <c r="AB1284">
        <v>0.75824999999999998</v>
      </c>
      <c r="AC1284">
        <v>82</v>
      </c>
    </row>
    <row r="1285" spans="1:29" x14ac:dyDescent="0.25">
      <c r="A1285">
        <v>421580</v>
      </c>
      <c r="B1285">
        <v>53</v>
      </c>
      <c r="C1285">
        <v>1</v>
      </c>
      <c r="D1285" t="s">
        <v>41</v>
      </c>
      <c r="E1285" t="s">
        <v>40</v>
      </c>
      <c r="F1285">
        <v>0</v>
      </c>
      <c r="G1285" t="s">
        <v>126</v>
      </c>
      <c r="H1285" t="e">
        <v>#N/A</v>
      </c>
      <c r="I1285" t="s">
        <v>63</v>
      </c>
      <c r="J1285" t="s">
        <v>167</v>
      </c>
      <c r="K1285" t="s">
        <v>95</v>
      </c>
      <c r="L1285" t="s">
        <v>41</v>
      </c>
      <c r="M1285" t="s">
        <v>41</v>
      </c>
      <c r="N1285">
        <v>3.53</v>
      </c>
      <c r="O1285">
        <v>5.0999999999999996</v>
      </c>
      <c r="P1285">
        <v>28</v>
      </c>
      <c r="Q1285">
        <v>54</v>
      </c>
      <c r="R1285">
        <v>250</v>
      </c>
      <c r="S1285">
        <v>1.0129999999999899</v>
      </c>
      <c r="T1285">
        <v>1.0129999999999899</v>
      </c>
      <c r="U1285">
        <v>70.5</v>
      </c>
      <c r="V1285">
        <v>75</v>
      </c>
      <c r="W1285">
        <v>75.5</v>
      </c>
      <c r="X1285">
        <v>108</v>
      </c>
      <c r="Y1285">
        <v>1.4024999999999901</v>
      </c>
      <c r="Z1285">
        <v>1.4590000000000001</v>
      </c>
      <c r="AA1285">
        <v>0.85734999999999995</v>
      </c>
      <c r="AB1285">
        <v>1.06535</v>
      </c>
      <c r="AC1285">
        <v>28</v>
      </c>
    </row>
    <row r="1286" spans="1:29" x14ac:dyDescent="0.25">
      <c r="A1286">
        <v>108053</v>
      </c>
      <c r="B1286">
        <v>67</v>
      </c>
      <c r="C1286">
        <v>2</v>
      </c>
      <c r="D1286" t="s">
        <v>41</v>
      </c>
      <c r="E1286" t="s">
        <v>40</v>
      </c>
      <c r="F1286">
        <v>0</v>
      </c>
      <c r="G1286" t="s">
        <v>119</v>
      </c>
      <c r="H1286" t="s">
        <v>72</v>
      </c>
      <c r="I1286" t="s">
        <v>70</v>
      </c>
      <c r="J1286" t="s">
        <v>68</v>
      </c>
      <c r="K1286" t="s">
        <v>51</v>
      </c>
      <c r="L1286" t="s">
        <v>41</v>
      </c>
      <c r="M1286" t="s">
        <v>41</v>
      </c>
      <c r="N1286">
        <v>4.1900000000000004</v>
      </c>
      <c r="O1286">
        <v>9.5</v>
      </c>
      <c r="P1286">
        <v>12</v>
      </c>
      <c r="Q1286">
        <v>57</v>
      </c>
      <c r="R1286">
        <v>297</v>
      </c>
      <c r="S1286">
        <v>0</v>
      </c>
      <c r="T1286">
        <v>0</v>
      </c>
      <c r="U1286">
        <v>0</v>
      </c>
      <c r="V1286">
        <v>39</v>
      </c>
      <c r="W1286">
        <v>50</v>
      </c>
      <c r="X1286">
        <v>64</v>
      </c>
      <c r="Y1286">
        <v>1.194</v>
      </c>
      <c r="Z1286">
        <v>1.2250000000000001</v>
      </c>
      <c r="AA1286">
        <v>1.9204000000000001</v>
      </c>
      <c r="AB1286">
        <v>1.1294</v>
      </c>
      <c r="AC1286">
        <v>12</v>
      </c>
    </row>
    <row r="1287" spans="1:29" x14ac:dyDescent="0.25">
      <c r="A1287">
        <v>421561</v>
      </c>
      <c r="B1287">
        <v>55</v>
      </c>
      <c r="C1287">
        <v>2</v>
      </c>
      <c r="D1287" t="s">
        <v>40</v>
      </c>
      <c r="E1287" t="s">
        <v>41</v>
      </c>
      <c r="F1287">
        <v>0</v>
      </c>
      <c r="G1287" t="s">
        <v>133</v>
      </c>
      <c r="H1287" t="s">
        <v>74</v>
      </c>
      <c r="I1287" t="s">
        <v>60</v>
      </c>
      <c r="J1287" t="s">
        <v>68</v>
      </c>
      <c r="K1287" t="s">
        <v>58</v>
      </c>
      <c r="L1287" t="s">
        <v>41</v>
      </c>
      <c r="M1287" t="s">
        <v>41</v>
      </c>
      <c r="N1287">
        <v>5.45</v>
      </c>
      <c r="O1287">
        <v>10.9</v>
      </c>
      <c r="P1287">
        <v>0</v>
      </c>
      <c r="Q1287">
        <v>40</v>
      </c>
      <c r="R1287">
        <v>180</v>
      </c>
      <c r="S1287">
        <v>0.82450000000000001</v>
      </c>
      <c r="T1287">
        <v>0.82450000000000001</v>
      </c>
      <c r="U1287">
        <v>61</v>
      </c>
      <c r="V1287">
        <v>61</v>
      </c>
      <c r="W1287">
        <v>77.5</v>
      </c>
      <c r="X1287">
        <v>91</v>
      </c>
      <c r="Y1287">
        <v>1.3274999999999999</v>
      </c>
      <c r="Z1287">
        <v>1.373</v>
      </c>
      <c r="AA1287">
        <v>0.98185</v>
      </c>
      <c r="AB1287">
        <v>1.3814</v>
      </c>
      <c r="AC1287">
        <v>0</v>
      </c>
    </row>
    <row r="1288" spans="1:29" x14ac:dyDescent="0.25">
      <c r="A1288">
        <v>407411</v>
      </c>
      <c r="B1288">
        <v>47</v>
      </c>
      <c r="C1288">
        <v>1</v>
      </c>
      <c r="D1288" t="s">
        <v>41</v>
      </c>
      <c r="E1288" t="s">
        <v>41</v>
      </c>
      <c r="F1288">
        <v>0</v>
      </c>
      <c r="G1288" t="s">
        <v>57</v>
      </c>
      <c r="H1288" t="s">
        <v>60</v>
      </c>
      <c r="I1288" t="s">
        <v>85</v>
      </c>
      <c r="J1288" t="s">
        <v>171</v>
      </c>
      <c r="K1288" t="s">
        <v>80</v>
      </c>
      <c r="L1288" t="s">
        <v>41</v>
      </c>
      <c r="M1288" t="s">
        <v>41</v>
      </c>
      <c r="N1288">
        <v>3.57</v>
      </c>
      <c r="O1288">
        <v>7.1</v>
      </c>
      <c r="P1288">
        <v>46</v>
      </c>
      <c r="Q1288">
        <v>68</v>
      </c>
      <c r="R1288">
        <v>475</v>
      </c>
      <c r="S1288">
        <v>0.65599999999999903</v>
      </c>
      <c r="T1288">
        <v>0.65599999999999903</v>
      </c>
      <c r="U1288">
        <v>51</v>
      </c>
      <c r="V1288">
        <v>48</v>
      </c>
      <c r="W1288">
        <v>78</v>
      </c>
      <c r="X1288">
        <v>75.5</v>
      </c>
      <c r="Y1288">
        <v>1.0734999999999899</v>
      </c>
      <c r="Z1288">
        <v>1.3294999999999999</v>
      </c>
      <c r="AA1288">
        <v>0.74380000000000002</v>
      </c>
      <c r="AB1288">
        <v>1.2008000000000001</v>
      </c>
      <c r="AC1288">
        <v>46</v>
      </c>
    </row>
    <row r="1289" spans="1:29" x14ac:dyDescent="0.25">
      <c r="A1289">
        <v>421938</v>
      </c>
      <c r="B1289">
        <v>53</v>
      </c>
      <c r="C1289">
        <v>2</v>
      </c>
      <c r="D1289" t="s">
        <v>40</v>
      </c>
      <c r="E1289" t="s">
        <v>41</v>
      </c>
      <c r="F1289">
        <v>0</v>
      </c>
      <c r="G1289" t="s">
        <v>87</v>
      </c>
      <c r="H1289" t="s">
        <v>146</v>
      </c>
      <c r="I1289" t="s">
        <v>96</v>
      </c>
      <c r="J1289" t="s">
        <v>78</v>
      </c>
      <c r="K1289" t="s">
        <v>165</v>
      </c>
      <c r="L1289" t="s">
        <v>41</v>
      </c>
      <c r="M1289" t="s">
        <v>41</v>
      </c>
      <c r="N1289">
        <v>3.38</v>
      </c>
      <c r="O1289">
        <v>3.9</v>
      </c>
      <c r="P1289">
        <v>8</v>
      </c>
      <c r="Q1289">
        <v>49</v>
      </c>
      <c r="R1289">
        <v>190</v>
      </c>
      <c r="S1289">
        <v>0.85850000000000004</v>
      </c>
      <c r="T1289">
        <v>0.85850000000000004</v>
      </c>
      <c r="U1289">
        <v>69</v>
      </c>
      <c r="V1289">
        <v>60</v>
      </c>
      <c r="W1289">
        <v>81.5</v>
      </c>
      <c r="X1289">
        <v>85.5</v>
      </c>
      <c r="Y1289">
        <v>1.4589999999999901</v>
      </c>
      <c r="Z1289">
        <v>1.5</v>
      </c>
      <c r="AA1289">
        <v>0.66684999999999905</v>
      </c>
      <c r="AB1289">
        <v>0.96784999999999899</v>
      </c>
      <c r="AC1289">
        <v>8</v>
      </c>
    </row>
    <row r="1290" spans="1:29" x14ac:dyDescent="0.25">
      <c r="A1290">
        <v>180023</v>
      </c>
      <c r="B1290">
        <v>60</v>
      </c>
      <c r="C1290">
        <v>2</v>
      </c>
      <c r="D1290" t="s">
        <v>40</v>
      </c>
      <c r="E1290" t="s">
        <v>41</v>
      </c>
      <c r="F1290">
        <v>0</v>
      </c>
      <c r="G1290" t="s">
        <v>47</v>
      </c>
      <c r="H1290" t="s">
        <v>95</v>
      </c>
      <c r="I1290" t="s">
        <v>51</v>
      </c>
      <c r="J1290" t="s">
        <v>123</v>
      </c>
      <c r="K1290" t="s">
        <v>43</v>
      </c>
      <c r="L1290" t="s">
        <v>41</v>
      </c>
      <c r="M1290" t="s">
        <v>41</v>
      </c>
      <c r="N1290">
        <v>3.83</v>
      </c>
      <c r="O1290">
        <v>6.1</v>
      </c>
      <c r="P1290">
        <v>22</v>
      </c>
      <c r="Q1290">
        <v>57</v>
      </c>
      <c r="R1290">
        <v>308</v>
      </c>
      <c r="S1290">
        <v>0.751999999999999</v>
      </c>
      <c r="T1290">
        <v>0.751999999999999</v>
      </c>
      <c r="U1290">
        <v>59.5</v>
      </c>
      <c r="V1290">
        <v>59</v>
      </c>
      <c r="W1290">
        <v>79.5</v>
      </c>
      <c r="X1290">
        <v>79.5</v>
      </c>
      <c r="Y1290">
        <v>1.5214999999999901</v>
      </c>
      <c r="Z1290">
        <v>1.60049999999999</v>
      </c>
      <c r="AA1290">
        <v>0.93045</v>
      </c>
      <c r="AB1290">
        <v>1.2416499999999999</v>
      </c>
      <c r="AC1290">
        <v>22</v>
      </c>
    </row>
    <row r="1291" spans="1:29" x14ac:dyDescent="0.25">
      <c r="A1291">
        <v>351176</v>
      </c>
      <c r="B1291">
        <v>66</v>
      </c>
      <c r="C1291">
        <v>1</v>
      </c>
      <c r="D1291" t="s">
        <v>41</v>
      </c>
      <c r="E1291" t="s">
        <v>41</v>
      </c>
      <c r="F1291">
        <v>0</v>
      </c>
      <c r="G1291" t="s">
        <v>57</v>
      </c>
      <c r="H1291" t="s">
        <v>55</v>
      </c>
      <c r="I1291" t="s">
        <v>101</v>
      </c>
      <c r="J1291" t="s">
        <v>132</v>
      </c>
      <c r="K1291" t="s">
        <v>51</v>
      </c>
      <c r="L1291" t="s">
        <v>41</v>
      </c>
      <c r="M1291" t="s">
        <v>40</v>
      </c>
      <c r="N1291">
        <v>2.4</v>
      </c>
      <c r="O1291">
        <v>5.4</v>
      </c>
      <c r="P1291">
        <v>28</v>
      </c>
      <c r="Q1291">
        <v>68</v>
      </c>
      <c r="R1291">
        <v>285</v>
      </c>
      <c r="S1291">
        <v>0.66799999999999904</v>
      </c>
      <c r="T1291">
        <v>0.66799999999999904</v>
      </c>
      <c r="U1291">
        <v>57</v>
      </c>
      <c r="V1291">
        <v>54.5</v>
      </c>
      <c r="W1291">
        <v>85</v>
      </c>
      <c r="X1291">
        <v>91.5</v>
      </c>
      <c r="Y1291">
        <v>1.5215000000000001</v>
      </c>
      <c r="Z1291">
        <v>1.577</v>
      </c>
      <c r="AA1291">
        <v>1.79165</v>
      </c>
      <c r="AB1291">
        <v>1.4194499999999901</v>
      </c>
      <c r="AC1291">
        <v>28</v>
      </c>
    </row>
    <row r="1292" spans="1:29" x14ac:dyDescent="0.25">
      <c r="A1292">
        <v>421894</v>
      </c>
      <c r="B1292">
        <v>60</v>
      </c>
      <c r="C1292">
        <v>1</v>
      </c>
      <c r="D1292" t="s">
        <v>41</v>
      </c>
      <c r="E1292" t="s">
        <v>41</v>
      </c>
      <c r="F1292">
        <v>0</v>
      </c>
      <c r="G1292" t="s">
        <v>107</v>
      </c>
      <c r="H1292" t="s">
        <v>179</v>
      </c>
      <c r="I1292" t="s">
        <v>72</v>
      </c>
      <c r="J1292" t="s">
        <v>61</v>
      </c>
      <c r="K1292" t="s">
        <v>108</v>
      </c>
      <c r="L1292" t="s">
        <v>40</v>
      </c>
      <c r="M1292" t="s">
        <v>41</v>
      </c>
      <c r="N1292">
        <v>3.62</v>
      </c>
      <c r="O1292">
        <v>5.4</v>
      </c>
      <c r="P1292">
        <v>0</v>
      </c>
      <c r="Q1292">
        <v>58</v>
      </c>
      <c r="R1292">
        <v>255</v>
      </c>
      <c r="S1292">
        <v>0.66499999999999904</v>
      </c>
      <c r="T1292">
        <v>0.66499999999999904</v>
      </c>
      <c r="U1292">
        <v>62</v>
      </c>
      <c r="V1292">
        <v>52.5</v>
      </c>
      <c r="W1292">
        <v>94</v>
      </c>
      <c r="X1292">
        <v>84</v>
      </c>
      <c r="Y1292">
        <v>1.4984999999999999</v>
      </c>
      <c r="Z1292">
        <v>1.5599999999999901</v>
      </c>
      <c r="AA1292">
        <v>1.5946499999999999</v>
      </c>
      <c r="AB1292">
        <v>1.4937499999999999</v>
      </c>
      <c r="AC1292">
        <v>0</v>
      </c>
    </row>
    <row r="1293" spans="1:29" x14ac:dyDescent="0.25">
      <c r="A1293">
        <v>191682</v>
      </c>
      <c r="B1293">
        <v>82</v>
      </c>
      <c r="C1293">
        <v>1</v>
      </c>
      <c r="D1293" t="s">
        <v>41</v>
      </c>
      <c r="E1293" t="s">
        <v>40</v>
      </c>
      <c r="F1293">
        <v>0</v>
      </c>
      <c r="G1293" t="s">
        <v>87</v>
      </c>
      <c r="H1293" t="s">
        <v>51</v>
      </c>
      <c r="I1293" t="s">
        <v>51</v>
      </c>
      <c r="J1293" t="s">
        <v>129</v>
      </c>
      <c r="K1293" t="s">
        <v>115</v>
      </c>
      <c r="L1293" t="s">
        <v>41</v>
      </c>
      <c r="M1293" t="s">
        <v>41</v>
      </c>
      <c r="N1293">
        <v>2.97</v>
      </c>
      <c r="O1293">
        <v>4.5999999999999996</v>
      </c>
      <c r="P1293">
        <v>26</v>
      </c>
      <c r="Q1293">
        <v>84</v>
      </c>
      <c r="R1293">
        <v>356</v>
      </c>
      <c r="S1293">
        <v>0.69899999999999995</v>
      </c>
      <c r="T1293">
        <v>0.69899999999999995</v>
      </c>
      <c r="U1293">
        <v>46.5</v>
      </c>
      <c r="V1293">
        <v>49</v>
      </c>
      <c r="W1293">
        <v>66.5</v>
      </c>
      <c r="X1293">
        <v>75.5</v>
      </c>
      <c r="Y1293">
        <v>1.2889999999999899</v>
      </c>
      <c r="Z1293">
        <v>1.37</v>
      </c>
      <c r="AA1293">
        <v>0.61529999999999996</v>
      </c>
      <c r="AB1293">
        <v>0.98134999999999994</v>
      </c>
      <c r="AC1293">
        <v>26</v>
      </c>
    </row>
    <row r="1294" spans="1:29" x14ac:dyDescent="0.25">
      <c r="A1294">
        <v>331611</v>
      </c>
      <c r="B1294">
        <v>62</v>
      </c>
      <c r="C1294">
        <v>2</v>
      </c>
      <c r="D1294" t="s">
        <v>40</v>
      </c>
      <c r="E1294" t="s">
        <v>40</v>
      </c>
      <c r="F1294">
        <v>0</v>
      </c>
      <c r="G1294" t="s">
        <v>133</v>
      </c>
      <c r="H1294" t="s">
        <v>67</v>
      </c>
      <c r="I1294" t="s">
        <v>130</v>
      </c>
      <c r="J1294" t="s">
        <v>75</v>
      </c>
      <c r="K1294" t="s">
        <v>85</v>
      </c>
      <c r="L1294" t="s">
        <v>41</v>
      </c>
      <c r="M1294" t="s">
        <v>40</v>
      </c>
      <c r="N1294">
        <v>3</v>
      </c>
      <c r="O1294">
        <v>4.7</v>
      </c>
      <c r="P1294">
        <v>0</v>
      </c>
      <c r="Q1294">
        <v>50</v>
      </c>
      <c r="R1294">
        <v>344</v>
      </c>
      <c r="S1294">
        <v>0.54849999999999999</v>
      </c>
      <c r="T1294">
        <v>0.54849999999999999</v>
      </c>
      <c r="U1294">
        <v>50</v>
      </c>
      <c r="V1294">
        <v>52</v>
      </c>
      <c r="W1294">
        <v>91.5</v>
      </c>
      <c r="X1294">
        <v>109</v>
      </c>
      <c r="Y1294">
        <v>1.3955</v>
      </c>
      <c r="Z1294">
        <v>1.4775</v>
      </c>
      <c r="AA1294">
        <v>1.04095</v>
      </c>
      <c r="AB1294">
        <v>1.2619</v>
      </c>
      <c r="AC1294">
        <v>0</v>
      </c>
    </row>
    <row r="1295" spans="1:29" x14ac:dyDescent="0.25">
      <c r="A1295">
        <v>343661</v>
      </c>
      <c r="B1295">
        <v>67</v>
      </c>
      <c r="C1295">
        <v>1</v>
      </c>
      <c r="D1295" t="s">
        <v>41</v>
      </c>
      <c r="E1295" t="s">
        <v>41</v>
      </c>
      <c r="F1295">
        <v>0</v>
      </c>
      <c r="G1295" t="s">
        <v>156</v>
      </c>
      <c r="H1295" t="s">
        <v>43</v>
      </c>
      <c r="I1295" t="s">
        <v>70</v>
      </c>
      <c r="J1295" t="s">
        <v>78</v>
      </c>
      <c r="K1295" t="s">
        <v>69</v>
      </c>
      <c r="L1295" t="s">
        <v>41</v>
      </c>
      <c r="M1295" t="s">
        <v>40</v>
      </c>
      <c r="N1295">
        <v>4.95</v>
      </c>
      <c r="O1295">
        <v>5.0999999999999996</v>
      </c>
      <c r="P1295">
        <v>4</v>
      </c>
      <c r="Q1295">
        <v>90</v>
      </c>
      <c r="R1295">
        <v>425</v>
      </c>
      <c r="S1295">
        <v>0</v>
      </c>
      <c r="T1295">
        <v>0</v>
      </c>
      <c r="U1295">
        <v>0</v>
      </c>
      <c r="V1295">
        <v>65</v>
      </c>
      <c r="W1295">
        <v>36</v>
      </c>
      <c r="X1295">
        <v>120</v>
      </c>
      <c r="Y1295">
        <v>1.284</v>
      </c>
      <c r="Z1295">
        <v>1.403</v>
      </c>
      <c r="AA1295">
        <v>0.52310000000000001</v>
      </c>
      <c r="AB1295">
        <v>0.9919</v>
      </c>
      <c r="AC1295">
        <v>4</v>
      </c>
    </row>
    <row r="1296" spans="1:29" x14ac:dyDescent="0.25">
      <c r="A1296">
        <v>421490</v>
      </c>
      <c r="B1296">
        <v>67</v>
      </c>
      <c r="C1296">
        <v>2</v>
      </c>
      <c r="D1296" t="s">
        <v>40</v>
      </c>
      <c r="E1296" t="s">
        <v>40</v>
      </c>
      <c r="F1296">
        <v>0</v>
      </c>
      <c r="G1296" t="s">
        <v>133</v>
      </c>
      <c r="H1296" t="s">
        <v>80</v>
      </c>
      <c r="I1296" t="s">
        <v>43</v>
      </c>
      <c r="J1296" t="s">
        <v>109</v>
      </c>
      <c r="K1296" t="s">
        <v>67</v>
      </c>
      <c r="L1296" t="s">
        <v>41</v>
      </c>
      <c r="M1296" t="s">
        <v>41</v>
      </c>
      <c r="N1296">
        <v>2.88</v>
      </c>
      <c r="O1296">
        <v>7.2</v>
      </c>
      <c r="P1296">
        <v>0</v>
      </c>
      <c r="Q1296">
        <v>62</v>
      </c>
      <c r="R1296">
        <v>498</v>
      </c>
      <c r="S1296">
        <v>0.82299999999999995</v>
      </c>
      <c r="T1296">
        <v>0.82299999999999995</v>
      </c>
      <c r="U1296">
        <v>82</v>
      </c>
      <c r="V1296">
        <v>74.5</v>
      </c>
      <c r="W1296">
        <v>100</v>
      </c>
      <c r="X1296">
        <v>97</v>
      </c>
      <c r="Y1296">
        <v>1.62</v>
      </c>
      <c r="Z1296">
        <v>1.625</v>
      </c>
      <c r="AA1296">
        <v>1.0129999999999999</v>
      </c>
      <c r="AB1296">
        <v>1.63245</v>
      </c>
      <c r="AC1296">
        <v>0</v>
      </c>
    </row>
    <row r="1297" spans="1:29" x14ac:dyDescent="0.25">
      <c r="A1297">
        <v>421803</v>
      </c>
      <c r="B1297">
        <v>69</v>
      </c>
      <c r="C1297">
        <v>1</v>
      </c>
      <c r="D1297" t="s">
        <v>41</v>
      </c>
      <c r="E1297" t="s">
        <v>41</v>
      </c>
      <c r="F1297">
        <v>0</v>
      </c>
      <c r="G1297" t="s">
        <v>100</v>
      </c>
      <c r="H1297" t="s">
        <v>77</v>
      </c>
      <c r="I1297" t="s">
        <v>95</v>
      </c>
      <c r="J1297" t="s">
        <v>103</v>
      </c>
      <c r="K1297" t="s">
        <v>51</v>
      </c>
      <c r="L1297" t="s">
        <v>41</v>
      </c>
      <c r="M1297" t="s">
        <v>41</v>
      </c>
      <c r="N1297">
        <v>5.31</v>
      </c>
      <c r="O1297">
        <v>5.4</v>
      </c>
      <c r="P1297">
        <v>14</v>
      </c>
      <c r="Q1297">
        <v>66</v>
      </c>
      <c r="R1297">
        <v>271</v>
      </c>
      <c r="S1297">
        <v>0.71</v>
      </c>
      <c r="T1297">
        <v>0.71</v>
      </c>
      <c r="U1297">
        <v>79</v>
      </c>
      <c r="V1297">
        <v>65</v>
      </c>
      <c r="W1297">
        <v>112</v>
      </c>
      <c r="X1297">
        <v>104</v>
      </c>
      <c r="Y1297">
        <v>1.4275</v>
      </c>
      <c r="Z1297">
        <v>1.581</v>
      </c>
      <c r="AA1297">
        <v>0.73319999999999996</v>
      </c>
      <c r="AB1297">
        <v>1.2144999999999999</v>
      </c>
      <c r="AC1297">
        <v>14</v>
      </c>
    </row>
    <row r="1298" spans="1:29" x14ac:dyDescent="0.25">
      <c r="A1298">
        <v>239984</v>
      </c>
      <c r="B1298">
        <v>63</v>
      </c>
      <c r="C1298">
        <v>1</v>
      </c>
      <c r="D1298" t="s">
        <v>41</v>
      </c>
      <c r="E1298" t="s">
        <v>41</v>
      </c>
      <c r="F1298">
        <v>0</v>
      </c>
      <c r="G1298" t="s">
        <v>134</v>
      </c>
      <c r="H1298" t="s">
        <v>74</v>
      </c>
      <c r="I1298" t="s">
        <v>85</v>
      </c>
      <c r="J1298" t="s">
        <v>71</v>
      </c>
      <c r="K1298" t="s">
        <v>60</v>
      </c>
      <c r="L1298" t="s">
        <v>41</v>
      </c>
      <c r="M1298" t="s">
        <v>41</v>
      </c>
      <c r="N1298">
        <v>4.79</v>
      </c>
      <c r="O1298">
        <v>5.6</v>
      </c>
      <c r="P1298">
        <v>32</v>
      </c>
      <c r="Q1298">
        <v>80</v>
      </c>
      <c r="R1298">
        <v>361</v>
      </c>
      <c r="S1298">
        <v>0.70750000000000002</v>
      </c>
      <c r="T1298">
        <v>0.70750000000000002</v>
      </c>
      <c r="U1298">
        <v>62.5</v>
      </c>
      <c r="V1298">
        <v>60</v>
      </c>
      <c r="W1298">
        <v>89</v>
      </c>
      <c r="X1298">
        <v>92.5</v>
      </c>
      <c r="Y1298">
        <v>1.498</v>
      </c>
      <c r="Z1298">
        <v>1.54599999999999</v>
      </c>
      <c r="AA1298">
        <v>0.78779999999999994</v>
      </c>
      <c r="AB1298">
        <v>0.98604999999999998</v>
      </c>
      <c r="AC1298">
        <v>32</v>
      </c>
    </row>
    <row r="1299" spans="1:29" x14ac:dyDescent="0.25">
      <c r="A1299">
        <v>257601</v>
      </c>
      <c r="B1299">
        <v>83</v>
      </c>
      <c r="C1299">
        <v>1</v>
      </c>
      <c r="D1299" t="s">
        <v>41</v>
      </c>
      <c r="E1299" t="s">
        <v>40</v>
      </c>
      <c r="F1299">
        <v>0</v>
      </c>
      <c r="G1299" t="e">
        <v>#N/A</v>
      </c>
      <c r="H1299" t="e">
        <v>#N/A</v>
      </c>
      <c r="I1299" t="e">
        <v>#N/A</v>
      </c>
      <c r="J1299" t="e">
        <v>#N/A</v>
      </c>
      <c r="K1299" t="e">
        <v>#N/A</v>
      </c>
      <c r="L1299" t="s">
        <v>40</v>
      </c>
      <c r="M1299" t="s">
        <v>40</v>
      </c>
      <c r="N1299">
        <v>5.04</v>
      </c>
      <c r="O1299">
        <v>4.3</v>
      </c>
      <c r="P1299">
        <v>10</v>
      </c>
      <c r="Q1299">
        <v>75</v>
      </c>
      <c r="R1299">
        <v>466</v>
      </c>
      <c r="S1299">
        <v>0.8155</v>
      </c>
      <c r="T1299">
        <v>0.8155</v>
      </c>
      <c r="U1299">
        <v>71</v>
      </c>
      <c r="V1299">
        <v>58</v>
      </c>
      <c r="W1299">
        <v>87</v>
      </c>
      <c r="X1299">
        <v>94</v>
      </c>
      <c r="Y1299">
        <v>1.3594999999999999</v>
      </c>
      <c r="Z1299">
        <v>1.4529999999999901</v>
      </c>
      <c r="AA1299">
        <v>0.77569999999999995</v>
      </c>
      <c r="AB1299">
        <v>1.2580499999999999</v>
      </c>
      <c r="AC1299">
        <v>10</v>
      </c>
    </row>
    <row r="1300" spans="1:29" x14ac:dyDescent="0.25">
      <c r="A1300">
        <v>287334</v>
      </c>
      <c r="B1300">
        <v>79</v>
      </c>
      <c r="C1300">
        <v>1</v>
      </c>
      <c r="D1300" t="s">
        <v>41</v>
      </c>
      <c r="E1300" t="s">
        <v>40</v>
      </c>
      <c r="F1300">
        <v>0</v>
      </c>
      <c r="G1300" t="s">
        <v>73</v>
      </c>
      <c r="H1300" t="s">
        <v>63</v>
      </c>
      <c r="I1300" t="s">
        <v>72</v>
      </c>
      <c r="J1300" t="s">
        <v>157</v>
      </c>
      <c r="K1300" t="s">
        <v>70</v>
      </c>
      <c r="L1300" t="s">
        <v>40</v>
      </c>
      <c r="M1300" t="s">
        <v>40</v>
      </c>
      <c r="N1300">
        <v>5.09</v>
      </c>
      <c r="O1300">
        <v>5</v>
      </c>
      <c r="P1300">
        <v>16</v>
      </c>
      <c r="Q1300">
        <v>63</v>
      </c>
      <c r="R1300">
        <v>432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53</v>
      </c>
      <c r="Y1300">
        <v>1.01999999999999</v>
      </c>
      <c r="Z1300">
        <v>1.1870000000000001</v>
      </c>
      <c r="AA1300">
        <v>0.20765</v>
      </c>
      <c r="AB1300">
        <v>0.68924999999999903</v>
      </c>
      <c r="AC1300">
        <v>16</v>
      </c>
    </row>
    <row r="1301" spans="1:29" x14ac:dyDescent="0.25">
      <c r="A1301">
        <v>421587</v>
      </c>
      <c r="B1301">
        <v>59</v>
      </c>
      <c r="C1301">
        <v>1</v>
      </c>
      <c r="D1301" t="s">
        <v>40</v>
      </c>
      <c r="E1301" t="s">
        <v>41</v>
      </c>
      <c r="F1301">
        <v>0</v>
      </c>
      <c r="G1301" t="e">
        <v>#N/A</v>
      </c>
      <c r="H1301" t="e">
        <v>#N/A</v>
      </c>
      <c r="I1301" t="e">
        <v>#N/A</v>
      </c>
      <c r="J1301" t="e">
        <v>#N/A</v>
      </c>
      <c r="K1301" t="e">
        <v>#N/A</v>
      </c>
      <c r="L1301" t="s">
        <v>41</v>
      </c>
      <c r="M1301" t="s">
        <v>41</v>
      </c>
      <c r="N1301">
        <v>3.61</v>
      </c>
      <c r="O1301">
        <v>4.8</v>
      </c>
      <c r="P1301">
        <v>0</v>
      </c>
      <c r="Q1301">
        <v>65</v>
      </c>
      <c r="R1301">
        <v>368</v>
      </c>
      <c r="S1301">
        <v>0.60899999999999999</v>
      </c>
      <c r="T1301">
        <v>0.60899999999999999</v>
      </c>
      <c r="U1301">
        <v>74</v>
      </c>
      <c r="V1301">
        <v>59.5</v>
      </c>
      <c r="W1301">
        <v>121.5</v>
      </c>
      <c r="X1301">
        <v>108.5</v>
      </c>
      <c r="Y1301">
        <v>1.59249999999999</v>
      </c>
      <c r="Z1301">
        <v>1.6359999999999899</v>
      </c>
      <c r="AA1301">
        <v>1.40635</v>
      </c>
      <c r="AB1301">
        <v>1.2673000000000001</v>
      </c>
      <c r="AC1301">
        <v>0</v>
      </c>
    </row>
    <row r="1302" spans="1:29" x14ac:dyDescent="0.25">
      <c r="A1302">
        <v>321307</v>
      </c>
      <c r="B1302">
        <v>61</v>
      </c>
      <c r="C1302">
        <v>2</v>
      </c>
      <c r="D1302" t="s">
        <v>40</v>
      </c>
      <c r="E1302" t="s">
        <v>40</v>
      </c>
      <c r="F1302">
        <v>0</v>
      </c>
      <c r="G1302" t="s">
        <v>47</v>
      </c>
      <c r="H1302" t="s">
        <v>165</v>
      </c>
      <c r="I1302" t="s">
        <v>51</v>
      </c>
      <c r="J1302" t="s">
        <v>103</v>
      </c>
      <c r="K1302" t="s">
        <v>43</v>
      </c>
      <c r="L1302" t="s">
        <v>41</v>
      </c>
      <c r="M1302" t="s">
        <v>40</v>
      </c>
      <c r="N1302">
        <v>4.57</v>
      </c>
      <c r="O1302">
        <v>4.4000000000000004</v>
      </c>
      <c r="P1302">
        <v>10</v>
      </c>
      <c r="Q1302">
        <v>70</v>
      </c>
      <c r="R1302">
        <v>220</v>
      </c>
      <c r="S1302">
        <v>0.59850000000000003</v>
      </c>
      <c r="T1302">
        <v>0.59850000000000003</v>
      </c>
      <c r="U1302">
        <v>59.5</v>
      </c>
      <c r="V1302">
        <v>60.5</v>
      </c>
      <c r="W1302">
        <v>99.5</v>
      </c>
      <c r="X1302">
        <v>89.5</v>
      </c>
      <c r="Y1302">
        <v>1.6040000000000001</v>
      </c>
      <c r="Z1302">
        <v>1.63349999999999</v>
      </c>
      <c r="AA1302">
        <v>0.85519999999999996</v>
      </c>
      <c r="AB1302">
        <v>1.7408999999999999</v>
      </c>
      <c r="AC1302">
        <v>10</v>
      </c>
    </row>
    <row r="1303" spans="1:29" x14ac:dyDescent="0.25">
      <c r="A1303">
        <v>322782</v>
      </c>
      <c r="B1303">
        <v>78</v>
      </c>
      <c r="C1303">
        <v>2</v>
      </c>
      <c r="D1303" t="s">
        <v>40</v>
      </c>
      <c r="E1303" t="s">
        <v>41</v>
      </c>
      <c r="F1303">
        <v>0</v>
      </c>
      <c r="G1303" t="s">
        <v>159</v>
      </c>
      <c r="H1303" t="s">
        <v>85</v>
      </c>
      <c r="I1303" t="s">
        <v>55</v>
      </c>
      <c r="J1303" t="s">
        <v>71</v>
      </c>
      <c r="K1303" t="s">
        <v>49</v>
      </c>
      <c r="L1303" t="s">
        <v>40</v>
      </c>
      <c r="M1303" t="s">
        <v>40</v>
      </c>
      <c r="N1303">
        <v>4.49</v>
      </c>
      <c r="O1303">
        <v>5.5</v>
      </c>
      <c r="P1303">
        <v>0</v>
      </c>
      <c r="Q1303">
        <v>78</v>
      </c>
      <c r="R1303">
        <v>235</v>
      </c>
      <c r="S1303">
        <v>0.95299999999999996</v>
      </c>
      <c r="T1303">
        <v>0.95299999999999996</v>
      </c>
      <c r="U1303">
        <v>62</v>
      </c>
      <c r="V1303">
        <v>64</v>
      </c>
      <c r="W1303">
        <v>65</v>
      </c>
      <c r="X1303">
        <v>59.5</v>
      </c>
      <c r="Y1303">
        <v>1.2484999999999999</v>
      </c>
      <c r="Z1303">
        <v>1.3580000000000001</v>
      </c>
      <c r="AA1303">
        <v>0.68045</v>
      </c>
      <c r="AB1303">
        <v>0.92635000000000001</v>
      </c>
      <c r="AC1303">
        <v>0</v>
      </c>
    </row>
    <row r="1304" spans="1:29" x14ac:dyDescent="0.25">
      <c r="A1304">
        <v>422328</v>
      </c>
      <c r="B1304">
        <v>64</v>
      </c>
      <c r="C1304">
        <v>2</v>
      </c>
      <c r="D1304" t="s">
        <v>40</v>
      </c>
      <c r="E1304" t="s">
        <v>41</v>
      </c>
      <c r="F1304">
        <v>0</v>
      </c>
      <c r="G1304" t="s">
        <v>133</v>
      </c>
      <c r="H1304" t="s">
        <v>101</v>
      </c>
      <c r="I1304" t="s">
        <v>55</v>
      </c>
      <c r="J1304" t="s">
        <v>125</v>
      </c>
      <c r="K1304" t="s">
        <v>165</v>
      </c>
      <c r="L1304" t="s">
        <v>40</v>
      </c>
      <c r="M1304" t="s">
        <v>41</v>
      </c>
      <c r="N1304">
        <v>5.25</v>
      </c>
      <c r="O1304">
        <v>5</v>
      </c>
      <c r="P1304">
        <v>0</v>
      </c>
      <c r="Q1304">
        <v>59</v>
      </c>
      <c r="R1304">
        <v>327</v>
      </c>
      <c r="S1304">
        <v>0.72899999999999898</v>
      </c>
      <c r="T1304">
        <v>0.72899999999999898</v>
      </c>
      <c r="U1304">
        <v>78</v>
      </c>
      <c r="V1304">
        <v>74</v>
      </c>
      <c r="W1304">
        <v>108.5</v>
      </c>
      <c r="X1304">
        <v>108</v>
      </c>
      <c r="Y1304">
        <v>1.56099999999999</v>
      </c>
      <c r="Z1304">
        <v>1.5845</v>
      </c>
      <c r="AA1304">
        <v>0.71174999999999999</v>
      </c>
      <c r="AB1304">
        <v>1.33765</v>
      </c>
      <c r="AC1304">
        <v>0</v>
      </c>
    </row>
    <row r="1305" spans="1:29" x14ac:dyDescent="0.25">
      <c r="A1305">
        <v>42335</v>
      </c>
      <c r="B1305" t="e">
        <v>#N/A</v>
      </c>
      <c r="C1305" t="e">
        <v>#N/A</v>
      </c>
      <c r="D1305" t="e">
        <v>#N/A</v>
      </c>
      <c r="E1305" t="e">
        <v>#N/A</v>
      </c>
      <c r="F1305">
        <v>0</v>
      </c>
      <c r="G1305" t="e">
        <v>#N/A</v>
      </c>
      <c r="H1305" t="e">
        <v>#N/A</v>
      </c>
      <c r="I1305" t="e">
        <v>#N/A</v>
      </c>
      <c r="J1305" t="e">
        <v>#N/A</v>
      </c>
      <c r="K1305" t="e">
        <v>#N/A</v>
      </c>
      <c r="L1305" t="e">
        <v>#N/A</v>
      </c>
      <c r="M1305" t="e">
        <v>#N/A</v>
      </c>
      <c r="N1305" t="e">
        <v>#N/A</v>
      </c>
      <c r="O1305" t="e">
        <v>#N/A</v>
      </c>
      <c r="P1305" t="e">
        <v>#N/A</v>
      </c>
      <c r="Q1305" t="e">
        <v>#N/A</v>
      </c>
      <c r="R1305" t="e">
        <v>#N/A</v>
      </c>
      <c r="S1305">
        <v>0.67599999999999905</v>
      </c>
      <c r="T1305">
        <v>0.67599999999999905</v>
      </c>
      <c r="U1305">
        <v>61.5</v>
      </c>
      <c r="V1305">
        <v>65</v>
      </c>
      <c r="W1305">
        <v>92.5</v>
      </c>
      <c r="X1305">
        <v>106</v>
      </c>
      <c r="Y1305">
        <v>1.5189999999999899</v>
      </c>
      <c r="Z1305">
        <v>1.6325000000000001</v>
      </c>
      <c r="AA1305">
        <v>0.96935000000000004</v>
      </c>
      <c r="AB1305">
        <v>1.5584499999999999</v>
      </c>
      <c r="AC1305">
        <v>0</v>
      </c>
    </row>
    <row r="1306" spans="1:29" x14ac:dyDescent="0.25">
      <c r="A1306">
        <v>404209</v>
      </c>
      <c r="B1306">
        <v>63</v>
      </c>
      <c r="C1306">
        <v>1</v>
      </c>
      <c r="D1306" t="s">
        <v>40</v>
      </c>
      <c r="E1306" t="s">
        <v>41</v>
      </c>
      <c r="F1306">
        <v>0</v>
      </c>
      <c r="G1306" t="s">
        <v>73</v>
      </c>
      <c r="H1306" t="s">
        <v>86</v>
      </c>
      <c r="I1306" t="s">
        <v>51</v>
      </c>
      <c r="J1306" t="s">
        <v>61</v>
      </c>
      <c r="K1306" t="s">
        <v>130</v>
      </c>
      <c r="L1306" t="s">
        <v>41</v>
      </c>
      <c r="M1306" t="s">
        <v>41</v>
      </c>
      <c r="N1306">
        <v>2.5099999999999998</v>
      </c>
      <c r="O1306">
        <v>4.8</v>
      </c>
      <c r="P1306">
        <v>24</v>
      </c>
      <c r="Q1306">
        <v>102</v>
      </c>
      <c r="R1306">
        <v>432</v>
      </c>
      <c r="S1306">
        <v>0.89349999999999996</v>
      </c>
      <c r="T1306">
        <v>0.89349999999999996</v>
      </c>
      <c r="U1306">
        <v>76.5</v>
      </c>
      <c r="V1306">
        <v>65</v>
      </c>
      <c r="W1306">
        <v>85.5</v>
      </c>
      <c r="X1306">
        <v>105.5</v>
      </c>
      <c r="Y1306">
        <v>1.466</v>
      </c>
      <c r="Z1306">
        <v>1.4684999999999899</v>
      </c>
      <c r="AA1306">
        <v>0.8609</v>
      </c>
      <c r="AB1306">
        <v>2.01675</v>
      </c>
      <c r="AC1306">
        <v>24</v>
      </c>
    </row>
    <row r="1307" spans="1:29" x14ac:dyDescent="0.25">
      <c r="A1307">
        <v>92983</v>
      </c>
      <c r="B1307">
        <v>67</v>
      </c>
      <c r="C1307">
        <v>1</v>
      </c>
      <c r="D1307" t="s">
        <v>41</v>
      </c>
      <c r="E1307" t="s">
        <v>41</v>
      </c>
      <c r="F1307">
        <v>0</v>
      </c>
      <c r="G1307" t="s">
        <v>88</v>
      </c>
      <c r="H1307" t="s">
        <v>60</v>
      </c>
      <c r="I1307" t="s">
        <v>63</v>
      </c>
      <c r="J1307" t="s">
        <v>149</v>
      </c>
      <c r="K1307" t="s">
        <v>130</v>
      </c>
      <c r="L1307" t="s">
        <v>40</v>
      </c>
      <c r="M1307" t="s">
        <v>40</v>
      </c>
      <c r="N1307">
        <v>4.16</v>
      </c>
      <c r="O1307">
        <v>6.3</v>
      </c>
      <c r="P1307">
        <v>6</v>
      </c>
      <c r="Q1307">
        <v>74</v>
      </c>
      <c r="R1307">
        <v>539</v>
      </c>
      <c r="S1307">
        <v>0.6</v>
      </c>
      <c r="T1307">
        <v>0.6</v>
      </c>
      <c r="U1307">
        <v>52</v>
      </c>
      <c r="V1307">
        <v>52</v>
      </c>
      <c r="W1307">
        <v>89</v>
      </c>
      <c r="X1307">
        <v>82.5</v>
      </c>
      <c r="Y1307">
        <v>1.6079999999999901</v>
      </c>
      <c r="Z1307">
        <v>1.59299999999999</v>
      </c>
      <c r="AA1307">
        <v>1.3063</v>
      </c>
      <c r="AB1307">
        <v>1.20435</v>
      </c>
      <c r="AC1307">
        <v>6</v>
      </c>
    </row>
    <row r="1308" spans="1:29" x14ac:dyDescent="0.25">
      <c r="A1308">
        <v>421914</v>
      </c>
      <c r="B1308">
        <v>70</v>
      </c>
      <c r="C1308">
        <v>2</v>
      </c>
      <c r="D1308" t="s">
        <v>40</v>
      </c>
      <c r="E1308" t="s">
        <v>41</v>
      </c>
      <c r="F1308">
        <v>0</v>
      </c>
      <c r="G1308" t="e">
        <v>#N/A</v>
      </c>
      <c r="H1308" t="e">
        <v>#N/A</v>
      </c>
      <c r="I1308" t="e">
        <v>#N/A</v>
      </c>
      <c r="J1308" t="s">
        <v>106</v>
      </c>
      <c r="K1308" t="s">
        <v>63</v>
      </c>
      <c r="L1308" t="s">
        <v>41</v>
      </c>
      <c r="M1308" t="s">
        <v>41</v>
      </c>
      <c r="N1308">
        <v>6.01</v>
      </c>
      <c r="O1308">
        <v>6.4</v>
      </c>
      <c r="P1308">
        <v>26</v>
      </c>
      <c r="Q1308">
        <v>74</v>
      </c>
      <c r="R1308">
        <v>529</v>
      </c>
      <c r="S1308">
        <v>0.60499999999999998</v>
      </c>
      <c r="T1308">
        <v>0.60499999999999998</v>
      </c>
      <c r="U1308">
        <v>45</v>
      </c>
      <c r="V1308">
        <v>62</v>
      </c>
      <c r="W1308">
        <v>75</v>
      </c>
      <c r="X1308">
        <v>103</v>
      </c>
      <c r="Y1308">
        <v>1.232</v>
      </c>
      <c r="Z1308">
        <v>1.4085000000000001</v>
      </c>
      <c r="AA1308">
        <v>0.96214999999999495</v>
      </c>
      <c r="AB1308">
        <v>1.5674999999999999</v>
      </c>
      <c r="AC1308">
        <v>26</v>
      </c>
    </row>
    <row r="1309" spans="1:29" x14ac:dyDescent="0.25">
      <c r="A1309">
        <v>421928</v>
      </c>
      <c r="B1309">
        <v>51</v>
      </c>
      <c r="C1309">
        <v>1</v>
      </c>
      <c r="D1309" t="s">
        <v>40</v>
      </c>
      <c r="E1309" t="s">
        <v>40</v>
      </c>
      <c r="F1309">
        <v>0</v>
      </c>
      <c r="G1309" t="e">
        <v>#N/A</v>
      </c>
      <c r="H1309" t="e">
        <v>#N/A</v>
      </c>
      <c r="I1309" t="e">
        <v>#N/A</v>
      </c>
      <c r="J1309" t="e">
        <v>#N/A</v>
      </c>
      <c r="K1309" t="e">
        <v>#N/A</v>
      </c>
      <c r="L1309" t="s">
        <v>41</v>
      </c>
      <c r="M1309" t="s">
        <v>41</v>
      </c>
      <c r="N1309">
        <v>3.27</v>
      </c>
      <c r="O1309">
        <v>6.9</v>
      </c>
      <c r="P1309">
        <v>0</v>
      </c>
      <c r="Q1309">
        <v>89</v>
      </c>
      <c r="R1309">
        <v>362</v>
      </c>
      <c r="S1309">
        <v>0.65749999999999997</v>
      </c>
      <c r="T1309">
        <v>0.65749999999999997</v>
      </c>
      <c r="U1309">
        <v>52</v>
      </c>
      <c r="V1309">
        <v>58.5</v>
      </c>
      <c r="W1309">
        <v>79.5</v>
      </c>
      <c r="X1309">
        <v>70.5</v>
      </c>
      <c r="Y1309">
        <v>1.4755</v>
      </c>
      <c r="Z1309">
        <v>1.5169999999999999</v>
      </c>
      <c r="AA1309">
        <v>0.95265</v>
      </c>
      <c r="AB1309">
        <v>1.0795999999999999</v>
      </c>
      <c r="AC1309">
        <v>0</v>
      </c>
    </row>
    <row r="1310" spans="1:29" x14ac:dyDescent="0.25">
      <c r="A1310">
        <v>400015</v>
      </c>
      <c r="B1310">
        <v>63</v>
      </c>
      <c r="C1310">
        <v>1</v>
      </c>
      <c r="D1310" t="s">
        <v>41</v>
      </c>
      <c r="E1310" t="s">
        <v>41</v>
      </c>
      <c r="F1310">
        <v>0</v>
      </c>
      <c r="G1310" t="s">
        <v>131</v>
      </c>
      <c r="H1310" t="s">
        <v>72</v>
      </c>
      <c r="I1310" t="s">
        <v>51</v>
      </c>
      <c r="J1310" t="s">
        <v>64</v>
      </c>
      <c r="K1310" t="s">
        <v>117</v>
      </c>
      <c r="L1310" t="s">
        <v>40</v>
      </c>
      <c r="M1310" t="s">
        <v>41</v>
      </c>
      <c r="N1310">
        <v>2.35</v>
      </c>
      <c r="O1310">
        <v>7.8</v>
      </c>
      <c r="P1310">
        <v>32</v>
      </c>
      <c r="Q1310">
        <v>67</v>
      </c>
      <c r="R1310">
        <v>359</v>
      </c>
      <c r="S1310">
        <v>0.60550000000000004</v>
      </c>
      <c r="T1310">
        <v>0.60550000000000004</v>
      </c>
      <c r="U1310">
        <v>50</v>
      </c>
      <c r="V1310">
        <v>45.5</v>
      </c>
      <c r="W1310">
        <v>83</v>
      </c>
      <c r="X1310">
        <v>85.5</v>
      </c>
      <c r="Y1310">
        <v>1.4824999999999999</v>
      </c>
      <c r="Z1310">
        <v>1.58249999999999</v>
      </c>
      <c r="AA1310">
        <v>1.34195</v>
      </c>
      <c r="AB1310">
        <v>1.5643499999999999</v>
      </c>
      <c r="AC1310">
        <v>32</v>
      </c>
    </row>
    <row r="1311" spans="1:29" x14ac:dyDescent="0.25">
      <c r="A1311">
        <v>421985</v>
      </c>
      <c r="B1311">
        <v>71</v>
      </c>
      <c r="C1311">
        <v>2</v>
      </c>
      <c r="D1311" t="s">
        <v>40</v>
      </c>
      <c r="E1311" t="s">
        <v>40</v>
      </c>
      <c r="F1311">
        <v>0</v>
      </c>
      <c r="G1311" t="s">
        <v>57</v>
      </c>
      <c r="H1311" t="s">
        <v>72</v>
      </c>
      <c r="I1311" t="s">
        <v>112</v>
      </c>
      <c r="J1311" t="s">
        <v>100</v>
      </c>
      <c r="K1311" t="s">
        <v>173</v>
      </c>
      <c r="L1311" t="s">
        <v>41</v>
      </c>
      <c r="M1311" t="s">
        <v>40</v>
      </c>
      <c r="N1311">
        <v>4.6399999999999997</v>
      </c>
      <c r="O1311">
        <v>6.8</v>
      </c>
      <c r="P1311">
        <v>10</v>
      </c>
      <c r="Q1311">
        <v>52</v>
      </c>
      <c r="R1311">
        <v>282</v>
      </c>
      <c r="S1311">
        <v>0.67300000000000004</v>
      </c>
      <c r="T1311">
        <v>0.67300000000000004</v>
      </c>
      <c r="U1311">
        <v>63</v>
      </c>
      <c r="V1311">
        <v>54</v>
      </c>
      <c r="W1311">
        <v>94</v>
      </c>
      <c r="X1311">
        <v>93.5</v>
      </c>
      <c r="Y1311">
        <v>1.34649999999999</v>
      </c>
      <c r="Z1311">
        <v>1.3685</v>
      </c>
      <c r="AA1311">
        <v>0.7258</v>
      </c>
      <c r="AB1311">
        <v>0.90815000000000001</v>
      </c>
      <c r="AC1311">
        <v>10</v>
      </c>
    </row>
    <row r="1312" spans="1:29" x14ac:dyDescent="0.25">
      <c r="A1312">
        <v>181884</v>
      </c>
      <c r="B1312">
        <v>68</v>
      </c>
      <c r="C1312">
        <v>2</v>
      </c>
      <c r="D1312" t="s">
        <v>40</v>
      </c>
      <c r="E1312" t="s">
        <v>40</v>
      </c>
      <c r="F1312">
        <v>0</v>
      </c>
      <c r="G1312" t="s">
        <v>133</v>
      </c>
      <c r="H1312" t="s">
        <v>77</v>
      </c>
      <c r="I1312" t="s">
        <v>101</v>
      </c>
      <c r="J1312" t="s">
        <v>64</v>
      </c>
      <c r="K1312" t="s">
        <v>89</v>
      </c>
      <c r="L1312" t="s">
        <v>41</v>
      </c>
      <c r="M1312" t="s">
        <v>40</v>
      </c>
      <c r="N1312">
        <v>5.23</v>
      </c>
      <c r="O1312">
        <v>6.6</v>
      </c>
      <c r="P1312">
        <v>20</v>
      </c>
      <c r="Q1312">
        <v>59</v>
      </c>
      <c r="R1312">
        <v>300</v>
      </c>
      <c r="S1312">
        <v>0.74399999999999999</v>
      </c>
      <c r="T1312">
        <v>0.74399999999999999</v>
      </c>
      <c r="U1312">
        <v>64</v>
      </c>
      <c r="V1312">
        <v>41</v>
      </c>
      <c r="W1312">
        <v>89.5</v>
      </c>
      <c r="X1312">
        <v>75</v>
      </c>
      <c r="Y1312">
        <v>1.3839999999999899</v>
      </c>
      <c r="Z1312">
        <v>1.4744999999999999</v>
      </c>
      <c r="AA1312">
        <v>1.00705</v>
      </c>
      <c r="AB1312">
        <v>1.1467499999999999</v>
      </c>
      <c r="AC1312">
        <v>20</v>
      </c>
    </row>
    <row r="1313" spans="1:29" x14ac:dyDescent="0.25">
      <c r="A1313">
        <v>342768</v>
      </c>
      <c r="B1313">
        <v>69</v>
      </c>
      <c r="C1313">
        <v>1</v>
      </c>
      <c r="D1313" t="s">
        <v>40</v>
      </c>
      <c r="E1313" t="s">
        <v>40</v>
      </c>
      <c r="F1313">
        <v>0</v>
      </c>
      <c r="G1313" t="s">
        <v>73</v>
      </c>
      <c r="H1313" t="s">
        <v>43</v>
      </c>
      <c r="I1313" t="s">
        <v>51</v>
      </c>
      <c r="J1313" t="s">
        <v>50</v>
      </c>
      <c r="K1313" t="s">
        <v>114</v>
      </c>
      <c r="L1313" t="s">
        <v>40</v>
      </c>
      <c r="M1313" t="s">
        <v>40</v>
      </c>
      <c r="N1313">
        <v>3.11</v>
      </c>
      <c r="O1313">
        <v>5</v>
      </c>
      <c r="P1313">
        <v>28</v>
      </c>
      <c r="Q1313">
        <v>74</v>
      </c>
      <c r="R1313">
        <v>328</v>
      </c>
      <c r="S1313">
        <v>0.806499999999999</v>
      </c>
      <c r="T1313">
        <v>0.806499999999999</v>
      </c>
      <c r="U1313">
        <v>50</v>
      </c>
      <c r="V1313">
        <v>55.5</v>
      </c>
      <c r="W1313">
        <v>63.5</v>
      </c>
      <c r="X1313">
        <v>78</v>
      </c>
      <c r="Y1313">
        <v>1.5840000000000001</v>
      </c>
      <c r="Z1313">
        <v>1.631</v>
      </c>
      <c r="AA1313">
        <v>1.3150999999999999</v>
      </c>
      <c r="AB1313">
        <v>1.1392</v>
      </c>
      <c r="AC1313">
        <v>28</v>
      </c>
    </row>
    <row r="1314" spans="1:29" x14ac:dyDescent="0.25">
      <c r="A1314">
        <v>53188</v>
      </c>
      <c r="B1314">
        <v>62</v>
      </c>
      <c r="C1314">
        <v>1</v>
      </c>
      <c r="D1314" t="s">
        <v>41</v>
      </c>
      <c r="E1314" t="s">
        <v>41</v>
      </c>
      <c r="F1314">
        <v>0</v>
      </c>
      <c r="G1314" t="s">
        <v>110</v>
      </c>
      <c r="H1314" t="s">
        <v>60</v>
      </c>
      <c r="I1314" t="s">
        <v>72</v>
      </c>
      <c r="J1314" t="s">
        <v>170</v>
      </c>
      <c r="K1314" t="s">
        <v>117</v>
      </c>
      <c r="L1314" t="s">
        <v>41</v>
      </c>
      <c r="M1314" t="s">
        <v>40</v>
      </c>
      <c r="N1314">
        <v>2.78</v>
      </c>
      <c r="O1314">
        <v>6.6</v>
      </c>
      <c r="P1314">
        <v>6</v>
      </c>
      <c r="Q1314">
        <v>94</v>
      </c>
      <c r="R1314">
        <v>360</v>
      </c>
      <c r="S1314">
        <v>0.75600000000000001</v>
      </c>
      <c r="T1314">
        <v>0.75600000000000001</v>
      </c>
      <c r="U1314">
        <v>66.5</v>
      </c>
      <c r="V1314">
        <v>73</v>
      </c>
      <c r="W1314">
        <v>88</v>
      </c>
      <c r="X1314">
        <v>91</v>
      </c>
      <c r="Y1314">
        <v>1.54399999999999</v>
      </c>
      <c r="Z1314">
        <v>1.6160000000000001</v>
      </c>
      <c r="AA1314">
        <v>0.86375000000000002</v>
      </c>
      <c r="AB1314">
        <v>1.2974000000000001</v>
      </c>
      <c r="AC1314">
        <v>6</v>
      </c>
    </row>
    <row r="1315" spans="1:29" x14ac:dyDescent="0.25">
      <c r="A1315">
        <v>421805</v>
      </c>
      <c r="B1315">
        <v>61</v>
      </c>
      <c r="C1315">
        <v>2</v>
      </c>
      <c r="D1315" t="s">
        <v>40</v>
      </c>
      <c r="E1315" t="s">
        <v>41</v>
      </c>
      <c r="F1315">
        <v>0</v>
      </c>
      <c r="G1315" t="s">
        <v>87</v>
      </c>
      <c r="H1315" t="s">
        <v>76</v>
      </c>
      <c r="I1315" t="s">
        <v>51</v>
      </c>
      <c r="J1315" t="s">
        <v>90</v>
      </c>
      <c r="K1315" t="s">
        <v>44</v>
      </c>
      <c r="L1315" t="s">
        <v>41</v>
      </c>
      <c r="M1315" t="s">
        <v>40</v>
      </c>
      <c r="N1315">
        <v>3.85</v>
      </c>
      <c r="O1315">
        <v>6</v>
      </c>
      <c r="P1315">
        <v>10</v>
      </c>
      <c r="Q1315">
        <v>50</v>
      </c>
      <c r="R1315">
        <v>338</v>
      </c>
      <c r="S1315">
        <v>0.63900000000000001</v>
      </c>
      <c r="T1315">
        <v>0.63900000000000001</v>
      </c>
      <c r="U1315">
        <v>50</v>
      </c>
      <c r="V1315">
        <v>51.5</v>
      </c>
      <c r="W1315">
        <v>78</v>
      </c>
      <c r="X1315">
        <v>94.5</v>
      </c>
      <c r="Y1315">
        <v>1.5065</v>
      </c>
      <c r="Z1315">
        <v>1.6045</v>
      </c>
      <c r="AA1315">
        <v>0.97944999999999904</v>
      </c>
      <c r="AB1315">
        <v>1.2012</v>
      </c>
      <c r="AC1315">
        <v>10</v>
      </c>
    </row>
    <row r="1316" spans="1:29" x14ac:dyDescent="0.25">
      <c r="A1316">
        <v>421935</v>
      </c>
      <c r="B1316">
        <v>54</v>
      </c>
      <c r="C1316">
        <v>2</v>
      </c>
      <c r="D1316" t="s">
        <v>41</v>
      </c>
      <c r="E1316" t="s">
        <v>41</v>
      </c>
      <c r="F1316">
        <v>0</v>
      </c>
      <c r="G1316" t="s">
        <v>131</v>
      </c>
      <c r="H1316" t="s">
        <v>189</v>
      </c>
      <c r="I1316" t="s">
        <v>49</v>
      </c>
      <c r="J1316" t="s">
        <v>50</v>
      </c>
      <c r="K1316" t="s">
        <v>92</v>
      </c>
      <c r="L1316" t="s">
        <v>41</v>
      </c>
      <c r="M1316" t="s">
        <v>40</v>
      </c>
      <c r="N1316">
        <v>4.3600000000000003</v>
      </c>
      <c r="O1316">
        <v>4.3</v>
      </c>
      <c r="P1316">
        <v>0</v>
      </c>
      <c r="Q1316">
        <v>62</v>
      </c>
      <c r="R1316">
        <v>235</v>
      </c>
      <c r="S1316">
        <v>0.73799999999999999</v>
      </c>
      <c r="T1316">
        <v>0.73799999999999999</v>
      </c>
      <c r="U1316">
        <v>56</v>
      </c>
      <c r="V1316">
        <v>60.5</v>
      </c>
      <c r="W1316">
        <v>76.5</v>
      </c>
      <c r="X1316">
        <v>87</v>
      </c>
      <c r="Y1316">
        <v>1.3245</v>
      </c>
      <c r="Z1316">
        <v>1.4245000000000001</v>
      </c>
      <c r="AA1316">
        <v>0.90534999999999899</v>
      </c>
      <c r="AB1316">
        <v>1.08205</v>
      </c>
      <c r="AC1316">
        <v>0</v>
      </c>
    </row>
    <row r="1317" spans="1:29" x14ac:dyDescent="0.25">
      <c r="A1317">
        <v>415629</v>
      </c>
      <c r="B1317">
        <v>69</v>
      </c>
      <c r="C1317">
        <v>1</v>
      </c>
      <c r="D1317" t="s">
        <v>41</v>
      </c>
      <c r="E1317" t="s">
        <v>41</v>
      </c>
      <c r="F1317">
        <v>0</v>
      </c>
      <c r="G1317" t="s">
        <v>137</v>
      </c>
      <c r="H1317" t="s">
        <v>51</v>
      </c>
      <c r="I1317" t="s">
        <v>85</v>
      </c>
      <c r="J1317" t="s">
        <v>90</v>
      </c>
      <c r="K1317" t="s">
        <v>55</v>
      </c>
      <c r="L1317" t="s">
        <v>41</v>
      </c>
      <c r="M1317" t="s">
        <v>40</v>
      </c>
      <c r="N1317">
        <v>3.43</v>
      </c>
      <c r="O1317">
        <v>6.4</v>
      </c>
      <c r="P1317">
        <v>138</v>
      </c>
      <c r="Q1317">
        <v>86</v>
      </c>
      <c r="R1317">
        <v>463</v>
      </c>
      <c r="S1317">
        <v>0.498</v>
      </c>
      <c r="T1317">
        <v>0.498</v>
      </c>
      <c r="U1317">
        <v>32</v>
      </c>
      <c r="V1317">
        <v>52.5</v>
      </c>
      <c r="W1317">
        <v>64</v>
      </c>
      <c r="X1317">
        <v>73</v>
      </c>
      <c r="Y1317">
        <v>1.22</v>
      </c>
      <c r="Z1317">
        <v>1.31849999999999</v>
      </c>
      <c r="AA1317">
        <v>0.85634999999999994</v>
      </c>
      <c r="AB1317">
        <v>0.99984999999999902</v>
      </c>
      <c r="AC1317">
        <v>138</v>
      </c>
    </row>
    <row r="1318" spans="1:29" x14ac:dyDescent="0.25">
      <c r="A1318">
        <v>421927</v>
      </c>
      <c r="B1318">
        <v>43</v>
      </c>
      <c r="C1318">
        <v>1</v>
      </c>
      <c r="D1318" t="s">
        <v>41</v>
      </c>
      <c r="E1318" t="s">
        <v>40</v>
      </c>
      <c r="F1318">
        <v>0</v>
      </c>
      <c r="G1318" t="s">
        <v>126</v>
      </c>
      <c r="H1318" t="s">
        <v>92</v>
      </c>
      <c r="I1318" t="s">
        <v>85</v>
      </c>
      <c r="J1318" t="s">
        <v>68</v>
      </c>
      <c r="K1318" t="s">
        <v>49</v>
      </c>
      <c r="L1318" t="s">
        <v>41</v>
      </c>
      <c r="M1318" t="s">
        <v>41</v>
      </c>
      <c r="N1318">
        <v>5.0999999999999996</v>
      </c>
      <c r="O1318">
        <v>4.8</v>
      </c>
      <c r="P1318">
        <v>0</v>
      </c>
      <c r="Q1318">
        <v>76</v>
      </c>
      <c r="R1318">
        <v>406</v>
      </c>
      <c r="S1318">
        <v>0.73250000000000004</v>
      </c>
      <c r="T1318">
        <v>0.73250000000000004</v>
      </c>
      <c r="U1318">
        <v>68.5</v>
      </c>
      <c r="V1318">
        <v>64.5</v>
      </c>
      <c r="W1318">
        <v>93.5</v>
      </c>
      <c r="X1318">
        <v>96.5</v>
      </c>
      <c r="Y1318">
        <v>1.6335</v>
      </c>
      <c r="Z1318">
        <v>1.64</v>
      </c>
      <c r="AA1318">
        <v>1.2993999999999899</v>
      </c>
      <c r="AB1318">
        <v>1.1475</v>
      </c>
      <c r="AC1318">
        <v>0</v>
      </c>
    </row>
    <row r="1319" spans="1:29" x14ac:dyDescent="0.25">
      <c r="A1319">
        <v>421838</v>
      </c>
      <c r="B1319">
        <v>72</v>
      </c>
      <c r="C1319">
        <v>1</v>
      </c>
      <c r="D1319" t="s">
        <v>40</v>
      </c>
      <c r="E1319" t="s">
        <v>41</v>
      </c>
      <c r="F1319">
        <v>0</v>
      </c>
      <c r="G1319" t="s">
        <v>169</v>
      </c>
      <c r="H1319" t="s">
        <v>101</v>
      </c>
      <c r="I1319" t="s">
        <v>55</v>
      </c>
      <c r="J1319" t="s">
        <v>148</v>
      </c>
      <c r="K1319" t="s">
        <v>85</v>
      </c>
      <c r="L1319" t="s">
        <v>40</v>
      </c>
      <c r="M1319" t="s">
        <v>41</v>
      </c>
      <c r="N1319">
        <v>3.09</v>
      </c>
      <c r="O1319">
        <v>5.0999999999999996</v>
      </c>
      <c r="P1319">
        <v>106</v>
      </c>
      <c r="Q1319">
        <v>65</v>
      </c>
      <c r="R1319">
        <v>414</v>
      </c>
      <c r="S1319">
        <v>0.72</v>
      </c>
      <c r="T1319">
        <v>0.72</v>
      </c>
      <c r="U1319">
        <v>44</v>
      </c>
      <c r="V1319">
        <v>44</v>
      </c>
      <c r="W1319">
        <v>61</v>
      </c>
      <c r="X1319">
        <v>55</v>
      </c>
      <c r="Y1319">
        <v>1.41699999999999</v>
      </c>
      <c r="Z1319">
        <v>1.4179999999999999</v>
      </c>
      <c r="AA1319">
        <v>0.87229999999999996</v>
      </c>
      <c r="AB1319">
        <v>1.5072000000000001</v>
      </c>
      <c r="AC1319">
        <v>106</v>
      </c>
    </row>
    <row r="1320" spans="1:29" x14ac:dyDescent="0.25">
      <c r="A1320">
        <v>421891</v>
      </c>
      <c r="B1320">
        <v>70</v>
      </c>
      <c r="C1320">
        <v>2</v>
      </c>
      <c r="D1320" t="s">
        <v>40</v>
      </c>
      <c r="E1320" t="s">
        <v>41</v>
      </c>
      <c r="F1320">
        <v>0</v>
      </c>
      <c r="G1320" t="s">
        <v>47</v>
      </c>
      <c r="H1320" t="s">
        <v>127</v>
      </c>
      <c r="I1320" t="s">
        <v>67</v>
      </c>
      <c r="J1320" t="s">
        <v>142</v>
      </c>
      <c r="K1320" t="s">
        <v>95</v>
      </c>
      <c r="L1320" t="s">
        <v>41</v>
      </c>
      <c r="M1320" t="s">
        <v>40</v>
      </c>
      <c r="N1320">
        <v>5.74</v>
      </c>
      <c r="O1320">
        <v>4.7</v>
      </c>
      <c r="P1320">
        <v>2</v>
      </c>
      <c r="Q1320">
        <v>59</v>
      </c>
      <c r="R1320">
        <v>290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1.3659999999999799</v>
      </c>
      <c r="Z1320">
        <v>1.431</v>
      </c>
      <c r="AA1320">
        <v>0.63629999999999998</v>
      </c>
      <c r="AB1320">
        <v>1.0128999999999999</v>
      </c>
      <c r="AC1320">
        <v>2</v>
      </c>
    </row>
    <row r="1321" spans="1:29" x14ac:dyDescent="0.25">
      <c r="A1321">
        <v>232109</v>
      </c>
      <c r="B1321">
        <v>72</v>
      </c>
      <c r="C1321">
        <v>1</v>
      </c>
      <c r="D1321" t="s">
        <v>41</v>
      </c>
      <c r="E1321" t="s">
        <v>41</v>
      </c>
      <c r="F1321">
        <v>0</v>
      </c>
      <c r="G1321" t="s">
        <v>88</v>
      </c>
      <c r="H1321" t="s">
        <v>43</v>
      </c>
      <c r="I1321" t="s">
        <v>72</v>
      </c>
      <c r="J1321" t="s">
        <v>71</v>
      </c>
      <c r="K1321" t="s">
        <v>63</v>
      </c>
      <c r="L1321" t="s">
        <v>40</v>
      </c>
      <c r="M1321" t="s">
        <v>40</v>
      </c>
      <c r="N1321">
        <v>3.49</v>
      </c>
      <c r="O1321">
        <v>4.0999999999999996</v>
      </c>
      <c r="P1321">
        <v>8</v>
      </c>
      <c r="Q1321">
        <v>77</v>
      </c>
      <c r="R1321">
        <v>374</v>
      </c>
      <c r="S1321">
        <v>0.75049999999999895</v>
      </c>
      <c r="T1321">
        <v>0.75049999999999895</v>
      </c>
      <c r="U1321">
        <v>59</v>
      </c>
      <c r="V1321">
        <v>49.5</v>
      </c>
      <c r="W1321">
        <v>80</v>
      </c>
      <c r="X1321">
        <v>80</v>
      </c>
      <c r="Y1321">
        <v>1.42949999999999</v>
      </c>
      <c r="Z1321">
        <v>1.476</v>
      </c>
      <c r="AA1321">
        <v>0.86175000000000002</v>
      </c>
      <c r="AB1321">
        <v>0.99649999999999905</v>
      </c>
      <c r="AC1321">
        <v>8</v>
      </c>
    </row>
    <row r="1322" spans="1:29" x14ac:dyDescent="0.25">
      <c r="A1322">
        <v>421938</v>
      </c>
      <c r="B1322">
        <v>53</v>
      </c>
      <c r="C1322">
        <v>2</v>
      </c>
      <c r="D1322" t="s">
        <v>40</v>
      </c>
      <c r="E1322" t="s">
        <v>41</v>
      </c>
      <c r="F1322">
        <v>0</v>
      </c>
      <c r="G1322" t="s">
        <v>87</v>
      </c>
      <c r="H1322" t="s">
        <v>146</v>
      </c>
      <c r="I1322" t="s">
        <v>96</v>
      </c>
      <c r="J1322" t="s">
        <v>78</v>
      </c>
      <c r="K1322" t="s">
        <v>165</v>
      </c>
      <c r="L1322" t="s">
        <v>41</v>
      </c>
      <c r="M1322" t="s">
        <v>41</v>
      </c>
      <c r="N1322">
        <v>3.38</v>
      </c>
      <c r="O1322">
        <v>3.9</v>
      </c>
      <c r="P1322">
        <v>8</v>
      </c>
      <c r="Q1322">
        <v>49</v>
      </c>
      <c r="R1322">
        <v>190</v>
      </c>
      <c r="S1322">
        <v>0.85850000000000004</v>
      </c>
      <c r="T1322">
        <v>0.85850000000000004</v>
      </c>
      <c r="U1322">
        <v>69</v>
      </c>
      <c r="V1322">
        <v>60</v>
      </c>
      <c r="W1322">
        <v>81.5</v>
      </c>
      <c r="X1322">
        <v>85.5</v>
      </c>
      <c r="Y1322">
        <v>1.4589999999999901</v>
      </c>
      <c r="Z1322">
        <v>1.5</v>
      </c>
      <c r="AA1322">
        <v>0.66684999999999905</v>
      </c>
      <c r="AB1322">
        <v>0.96784999999999899</v>
      </c>
      <c r="AC1322">
        <v>8</v>
      </c>
    </row>
    <row r="1323" spans="1:29" x14ac:dyDescent="0.25">
      <c r="A1323">
        <v>180023</v>
      </c>
      <c r="B1323">
        <v>60</v>
      </c>
      <c r="C1323">
        <v>2</v>
      </c>
      <c r="D1323" t="s">
        <v>40</v>
      </c>
      <c r="E1323" t="s">
        <v>41</v>
      </c>
      <c r="F1323">
        <v>0</v>
      </c>
      <c r="G1323" t="s">
        <v>47</v>
      </c>
      <c r="H1323" t="s">
        <v>95</v>
      </c>
      <c r="I1323" t="s">
        <v>51</v>
      </c>
      <c r="J1323" t="s">
        <v>123</v>
      </c>
      <c r="K1323" t="s">
        <v>43</v>
      </c>
      <c r="L1323" t="s">
        <v>41</v>
      </c>
      <c r="M1323" t="s">
        <v>41</v>
      </c>
      <c r="N1323">
        <v>3.83</v>
      </c>
      <c r="O1323">
        <v>6.1</v>
      </c>
      <c r="P1323">
        <v>22</v>
      </c>
      <c r="Q1323">
        <v>57</v>
      </c>
      <c r="R1323">
        <v>308</v>
      </c>
      <c r="S1323">
        <v>0.751999999999999</v>
      </c>
      <c r="T1323">
        <v>0.751999999999999</v>
      </c>
      <c r="U1323">
        <v>59.5</v>
      </c>
      <c r="V1323">
        <v>59</v>
      </c>
      <c r="W1323">
        <v>79.5</v>
      </c>
      <c r="X1323">
        <v>79.5</v>
      </c>
      <c r="Y1323">
        <v>1.5214999999999901</v>
      </c>
      <c r="Z1323">
        <v>1.60049999999999</v>
      </c>
      <c r="AA1323">
        <v>0.93045</v>
      </c>
      <c r="AB1323">
        <v>1.2416499999999999</v>
      </c>
      <c r="AC1323">
        <v>22</v>
      </c>
    </row>
    <row r="1324" spans="1:29" x14ac:dyDescent="0.25">
      <c r="A1324">
        <v>351176</v>
      </c>
      <c r="B1324">
        <v>66</v>
      </c>
      <c r="C1324">
        <v>1</v>
      </c>
      <c r="D1324" t="s">
        <v>41</v>
      </c>
      <c r="E1324" t="s">
        <v>41</v>
      </c>
      <c r="F1324">
        <v>0</v>
      </c>
      <c r="G1324" t="s">
        <v>57</v>
      </c>
      <c r="H1324" t="s">
        <v>55</v>
      </c>
      <c r="I1324" t="s">
        <v>101</v>
      </c>
      <c r="J1324" t="s">
        <v>132</v>
      </c>
      <c r="K1324" t="s">
        <v>51</v>
      </c>
      <c r="L1324" t="s">
        <v>41</v>
      </c>
      <c r="M1324" t="s">
        <v>40</v>
      </c>
      <c r="N1324">
        <v>2.4</v>
      </c>
      <c r="O1324">
        <v>5.4</v>
      </c>
      <c r="P1324">
        <v>28</v>
      </c>
      <c r="Q1324">
        <v>68</v>
      </c>
      <c r="R1324">
        <v>285</v>
      </c>
      <c r="S1324">
        <v>0.66799999999999904</v>
      </c>
      <c r="T1324">
        <v>0.66799999999999904</v>
      </c>
      <c r="U1324">
        <v>57</v>
      </c>
      <c r="V1324">
        <v>54.5</v>
      </c>
      <c r="W1324">
        <v>85</v>
      </c>
      <c r="X1324">
        <v>91.5</v>
      </c>
      <c r="Y1324">
        <v>1.5215000000000001</v>
      </c>
      <c r="Z1324">
        <v>1.577</v>
      </c>
      <c r="AA1324">
        <v>1.79165</v>
      </c>
      <c r="AB1324">
        <v>1.4194499999999901</v>
      </c>
      <c r="AC1324">
        <v>28</v>
      </c>
    </row>
    <row r="1325" spans="1:29" x14ac:dyDescent="0.25">
      <c r="A1325">
        <v>421894</v>
      </c>
      <c r="B1325">
        <v>60</v>
      </c>
      <c r="C1325">
        <v>1</v>
      </c>
      <c r="D1325" t="s">
        <v>41</v>
      </c>
      <c r="E1325" t="s">
        <v>41</v>
      </c>
      <c r="F1325">
        <v>0</v>
      </c>
      <c r="G1325" t="s">
        <v>107</v>
      </c>
      <c r="H1325" t="s">
        <v>179</v>
      </c>
      <c r="I1325" t="s">
        <v>72</v>
      </c>
      <c r="J1325" t="s">
        <v>61</v>
      </c>
      <c r="K1325" t="s">
        <v>108</v>
      </c>
      <c r="L1325" t="s">
        <v>40</v>
      </c>
      <c r="M1325" t="s">
        <v>41</v>
      </c>
      <c r="N1325">
        <v>3.62</v>
      </c>
      <c r="O1325">
        <v>5.4</v>
      </c>
      <c r="P1325">
        <v>0</v>
      </c>
      <c r="Q1325">
        <v>58</v>
      </c>
      <c r="R1325">
        <v>255</v>
      </c>
      <c r="S1325">
        <v>0.66499999999999904</v>
      </c>
      <c r="T1325">
        <v>0.66499999999999904</v>
      </c>
      <c r="U1325">
        <v>62</v>
      </c>
      <c r="V1325">
        <v>52.5</v>
      </c>
      <c r="W1325">
        <v>94</v>
      </c>
      <c r="X1325">
        <v>84</v>
      </c>
      <c r="Y1325">
        <v>1.4984999999999999</v>
      </c>
      <c r="Z1325">
        <v>1.5599999999999901</v>
      </c>
      <c r="AA1325">
        <v>1.5946499999999999</v>
      </c>
      <c r="AB1325">
        <v>1.4937499999999999</v>
      </c>
      <c r="AC1325">
        <v>0</v>
      </c>
    </row>
    <row r="1326" spans="1:29" x14ac:dyDescent="0.25">
      <c r="A1326">
        <v>191682</v>
      </c>
      <c r="B1326">
        <v>82</v>
      </c>
      <c r="C1326">
        <v>1</v>
      </c>
      <c r="D1326" t="s">
        <v>41</v>
      </c>
      <c r="E1326" t="s">
        <v>40</v>
      </c>
      <c r="F1326">
        <v>0</v>
      </c>
      <c r="G1326" t="s">
        <v>87</v>
      </c>
      <c r="H1326" t="s">
        <v>51</v>
      </c>
      <c r="I1326" t="s">
        <v>51</v>
      </c>
      <c r="J1326" t="s">
        <v>129</v>
      </c>
      <c r="K1326" t="s">
        <v>115</v>
      </c>
      <c r="L1326" t="s">
        <v>41</v>
      </c>
      <c r="M1326" t="s">
        <v>41</v>
      </c>
      <c r="N1326">
        <v>2.97</v>
      </c>
      <c r="O1326">
        <v>4.5999999999999996</v>
      </c>
      <c r="P1326">
        <v>26</v>
      </c>
      <c r="Q1326">
        <v>84</v>
      </c>
      <c r="R1326">
        <v>356</v>
      </c>
      <c r="S1326">
        <v>0.69899999999999995</v>
      </c>
      <c r="T1326">
        <v>0.69899999999999995</v>
      </c>
      <c r="U1326">
        <v>46.5</v>
      </c>
      <c r="V1326">
        <v>49</v>
      </c>
      <c r="W1326">
        <v>66.5</v>
      </c>
      <c r="X1326">
        <v>75.5</v>
      </c>
      <c r="Y1326">
        <v>1.2889999999999899</v>
      </c>
      <c r="Z1326">
        <v>1.37</v>
      </c>
      <c r="AA1326">
        <v>0.61529999999999996</v>
      </c>
      <c r="AB1326">
        <v>0.98134999999999994</v>
      </c>
      <c r="AC1326">
        <v>26</v>
      </c>
    </row>
    <row r="1327" spans="1:29" x14ac:dyDescent="0.25">
      <c r="A1327">
        <v>274663</v>
      </c>
      <c r="B1327">
        <v>66</v>
      </c>
      <c r="C1327">
        <v>2</v>
      </c>
      <c r="D1327" t="s">
        <v>40</v>
      </c>
      <c r="E1327" t="s">
        <v>40</v>
      </c>
      <c r="F1327">
        <v>0</v>
      </c>
      <c r="G1327" t="s">
        <v>47</v>
      </c>
      <c r="H1327" t="s">
        <v>128</v>
      </c>
      <c r="I1327" t="s">
        <v>51</v>
      </c>
      <c r="J1327" t="s">
        <v>107</v>
      </c>
      <c r="K1327" t="s">
        <v>44</v>
      </c>
      <c r="L1327" t="s">
        <v>40</v>
      </c>
      <c r="M1327" t="s">
        <v>41</v>
      </c>
      <c r="N1327" t="e">
        <v>#N/A</v>
      </c>
      <c r="O1327" t="e">
        <v>#N/A</v>
      </c>
      <c r="P1327">
        <v>32</v>
      </c>
      <c r="Q1327" t="e">
        <v>#N/A</v>
      </c>
      <c r="R1327" t="e">
        <v>#N/A</v>
      </c>
      <c r="S1327">
        <v>0.41299999999999998</v>
      </c>
      <c r="T1327">
        <v>0.41299999999999998</v>
      </c>
      <c r="U1327">
        <v>49</v>
      </c>
      <c r="V1327">
        <v>0</v>
      </c>
      <c r="W1327">
        <v>79</v>
      </c>
      <c r="X1327">
        <v>82.5</v>
      </c>
      <c r="Y1327">
        <v>1.2284999999999899</v>
      </c>
      <c r="Z1327">
        <v>1.2934999999999901</v>
      </c>
      <c r="AA1327">
        <v>0.58694999999999997</v>
      </c>
      <c r="AB1327">
        <v>1.0295000000000001</v>
      </c>
      <c r="AC1327">
        <v>32</v>
      </c>
    </row>
    <row r="1328" spans="1:29" x14ac:dyDescent="0.25">
      <c r="A1328">
        <v>135595</v>
      </c>
      <c r="B1328">
        <v>56</v>
      </c>
      <c r="C1328">
        <v>2</v>
      </c>
      <c r="D1328" t="s">
        <v>40</v>
      </c>
      <c r="E1328" t="s">
        <v>40</v>
      </c>
      <c r="F1328">
        <v>0</v>
      </c>
      <c r="G1328" t="s">
        <v>119</v>
      </c>
      <c r="H1328" t="s">
        <v>95</v>
      </c>
      <c r="I1328" t="s">
        <v>83</v>
      </c>
      <c r="J1328" t="s">
        <v>59</v>
      </c>
      <c r="K1328" t="s">
        <v>46</v>
      </c>
      <c r="L1328" t="s">
        <v>40</v>
      </c>
      <c r="M1328" t="s">
        <v>41</v>
      </c>
      <c r="N1328">
        <v>8.77</v>
      </c>
      <c r="O1328">
        <v>11.4</v>
      </c>
      <c r="P1328">
        <v>0</v>
      </c>
      <c r="Q1328">
        <v>39</v>
      </c>
      <c r="R1328">
        <v>313</v>
      </c>
      <c r="S1328">
        <v>0.62350000000000005</v>
      </c>
      <c r="T1328">
        <v>0.62350000000000005</v>
      </c>
      <c r="U1328">
        <v>51.5</v>
      </c>
      <c r="V1328">
        <v>57.5</v>
      </c>
      <c r="W1328">
        <v>83.5</v>
      </c>
      <c r="X1328">
        <v>91</v>
      </c>
      <c r="Y1328">
        <v>1.5840000000000001</v>
      </c>
      <c r="Z1328">
        <v>1.639</v>
      </c>
      <c r="AA1328">
        <v>0.99085000000000001</v>
      </c>
      <c r="AB1328">
        <v>1.5142500000000001</v>
      </c>
      <c r="AC1328">
        <v>0</v>
      </c>
    </row>
    <row r="1329" spans="1:29" x14ac:dyDescent="0.25">
      <c r="A1329">
        <v>184073</v>
      </c>
      <c r="B1329">
        <v>62</v>
      </c>
      <c r="C1329">
        <v>1</v>
      </c>
      <c r="D1329" t="s">
        <v>41</v>
      </c>
      <c r="E1329" t="s">
        <v>41</v>
      </c>
      <c r="F1329">
        <v>0</v>
      </c>
      <c r="G1329" t="s">
        <v>107</v>
      </c>
      <c r="H1329" t="s">
        <v>54</v>
      </c>
      <c r="I1329" t="s">
        <v>83</v>
      </c>
      <c r="J1329" t="s">
        <v>106</v>
      </c>
      <c r="K1329" t="s">
        <v>43</v>
      </c>
      <c r="L1329" t="s">
        <v>41</v>
      </c>
      <c r="M1329" t="s">
        <v>41</v>
      </c>
      <c r="N1329">
        <v>2.52</v>
      </c>
      <c r="O1329">
        <v>9.1</v>
      </c>
      <c r="P1329">
        <v>0</v>
      </c>
      <c r="Q1329">
        <v>68</v>
      </c>
      <c r="R1329">
        <v>484</v>
      </c>
      <c r="S1329">
        <v>0</v>
      </c>
      <c r="T1329">
        <v>0</v>
      </c>
      <c r="U1329">
        <v>0</v>
      </c>
      <c r="V1329">
        <v>55</v>
      </c>
      <c r="W1329">
        <v>31</v>
      </c>
      <c r="X1329">
        <v>80</v>
      </c>
      <c r="Y1329">
        <v>1.2789999999999999</v>
      </c>
      <c r="Z1329">
        <v>1.3019999999999901</v>
      </c>
      <c r="AA1329">
        <v>0.77229999999999999</v>
      </c>
      <c r="AB1329">
        <v>0.90580000000000005</v>
      </c>
      <c r="AC1329">
        <v>0</v>
      </c>
    </row>
    <row r="1330" spans="1:29" x14ac:dyDescent="0.25">
      <c r="A1330">
        <v>100425</v>
      </c>
      <c r="B1330">
        <v>71</v>
      </c>
      <c r="C1330">
        <v>2</v>
      </c>
      <c r="D1330" t="s">
        <v>40</v>
      </c>
      <c r="E1330" t="s">
        <v>40</v>
      </c>
      <c r="F1330">
        <v>0</v>
      </c>
      <c r="G1330" t="s">
        <v>153</v>
      </c>
      <c r="H1330" t="s">
        <v>80</v>
      </c>
      <c r="I1330" t="s">
        <v>108</v>
      </c>
      <c r="J1330" t="s">
        <v>106</v>
      </c>
      <c r="K1330" t="s">
        <v>114</v>
      </c>
      <c r="L1330" t="s">
        <v>41</v>
      </c>
      <c r="M1330" t="s">
        <v>41</v>
      </c>
      <c r="N1330">
        <v>2.97</v>
      </c>
      <c r="O1330">
        <v>7.1</v>
      </c>
      <c r="P1330">
        <v>6</v>
      </c>
      <c r="Q1330">
        <v>91</v>
      </c>
      <c r="R1330">
        <v>496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6</v>
      </c>
    </row>
    <row r="1331" spans="1:29" x14ac:dyDescent="0.25">
      <c r="A1331">
        <v>132381</v>
      </c>
      <c r="B1331">
        <v>56</v>
      </c>
      <c r="C1331">
        <v>2</v>
      </c>
      <c r="D1331" t="s">
        <v>40</v>
      </c>
      <c r="E1331" t="s">
        <v>40</v>
      </c>
      <c r="F1331">
        <v>0</v>
      </c>
      <c r="G1331" t="e">
        <v>#N/A</v>
      </c>
      <c r="H1331" t="e">
        <v>#N/A</v>
      </c>
      <c r="I1331" t="s">
        <v>51</v>
      </c>
      <c r="J1331" t="e">
        <v>#N/A</v>
      </c>
      <c r="K1331" t="e">
        <v>#N/A</v>
      </c>
      <c r="L1331" t="s">
        <v>41</v>
      </c>
      <c r="M1331" t="s">
        <v>40</v>
      </c>
      <c r="N1331">
        <v>2.73</v>
      </c>
      <c r="O1331">
        <v>6.1</v>
      </c>
      <c r="P1331">
        <v>28</v>
      </c>
      <c r="Q1331">
        <v>59</v>
      </c>
      <c r="R1331">
        <v>165</v>
      </c>
      <c r="S1331">
        <v>0.64500000000000002</v>
      </c>
      <c r="T1331">
        <v>0.64500000000000002</v>
      </c>
      <c r="U1331">
        <v>67</v>
      </c>
      <c r="V1331">
        <v>79</v>
      </c>
      <c r="W1331">
        <v>105</v>
      </c>
      <c r="X1331">
        <v>121</v>
      </c>
      <c r="Y1331">
        <v>1.6635</v>
      </c>
      <c r="Z1331">
        <v>1.69999999999999</v>
      </c>
      <c r="AA1331">
        <v>0.78705000000000003</v>
      </c>
      <c r="AB1331">
        <v>1.78365</v>
      </c>
      <c r="AC1331">
        <v>28</v>
      </c>
    </row>
    <row r="1332" spans="1:29" x14ac:dyDescent="0.25">
      <c r="A1332">
        <v>312986</v>
      </c>
      <c r="B1332">
        <v>68</v>
      </c>
      <c r="C1332">
        <v>2</v>
      </c>
      <c r="D1332" t="s">
        <v>40</v>
      </c>
      <c r="E1332" t="s">
        <v>40</v>
      </c>
      <c r="F1332">
        <v>0</v>
      </c>
      <c r="G1332" t="s">
        <v>87</v>
      </c>
      <c r="H1332" t="e">
        <v>#N/A</v>
      </c>
      <c r="I1332" t="s">
        <v>51</v>
      </c>
      <c r="J1332" t="s">
        <v>152</v>
      </c>
      <c r="K1332" t="s">
        <v>55</v>
      </c>
      <c r="L1332" t="s">
        <v>41</v>
      </c>
      <c r="M1332" t="s">
        <v>40</v>
      </c>
      <c r="N1332">
        <v>4.26</v>
      </c>
      <c r="O1332">
        <v>15.6</v>
      </c>
      <c r="P1332">
        <v>20</v>
      </c>
      <c r="Q1332">
        <v>47</v>
      </c>
      <c r="R1332">
        <v>123</v>
      </c>
      <c r="S1332">
        <v>1.1040000000000001</v>
      </c>
      <c r="T1332">
        <v>1.1040000000000001</v>
      </c>
      <c r="U1332">
        <v>78</v>
      </c>
      <c r="V1332">
        <v>58</v>
      </c>
      <c r="W1332">
        <v>71</v>
      </c>
      <c r="X1332">
        <v>88</v>
      </c>
      <c r="Y1332">
        <v>1.2809999999999999</v>
      </c>
      <c r="Z1332">
        <v>1.3115000000000001</v>
      </c>
      <c r="AA1332">
        <v>0.66209999999999902</v>
      </c>
      <c r="AB1332">
        <v>0.90444999999999998</v>
      </c>
      <c r="AC1332">
        <v>20</v>
      </c>
    </row>
    <row r="1333" spans="1:29" x14ac:dyDescent="0.25">
      <c r="A1333">
        <v>423272</v>
      </c>
      <c r="B1333">
        <v>52</v>
      </c>
      <c r="C1333">
        <v>2</v>
      </c>
      <c r="D1333" t="s">
        <v>40</v>
      </c>
      <c r="E1333" t="s">
        <v>40</v>
      </c>
      <c r="F1333">
        <v>0</v>
      </c>
      <c r="G1333" t="e">
        <v>#N/A</v>
      </c>
      <c r="H1333" t="e">
        <v>#N/A</v>
      </c>
      <c r="I1333" t="e">
        <v>#N/A</v>
      </c>
      <c r="J1333" t="e">
        <v>#N/A</v>
      </c>
      <c r="K1333" t="e">
        <v>#N/A</v>
      </c>
      <c r="L1333" t="s">
        <v>40</v>
      </c>
      <c r="M1333" t="s">
        <v>41</v>
      </c>
      <c r="N1333">
        <v>5.15</v>
      </c>
      <c r="O1333">
        <v>5.5</v>
      </c>
      <c r="P1333" t="e">
        <v>#N/A</v>
      </c>
      <c r="Q1333">
        <v>56</v>
      </c>
      <c r="R1333">
        <v>208</v>
      </c>
      <c r="S1333">
        <v>0.66700000000000004</v>
      </c>
      <c r="T1333">
        <v>0.66700000000000004</v>
      </c>
      <c r="U1333">
        <v>72.5</v>
      </c>
      <c r="V1333">
        <v>70</v>
      </c>
      <c r="W1333">
        <v>109.5</v>
      </c>
      <c r="X1333">
        <v>99.5</v>
      </c>
      <c r="Y1333">
        <v>1.46799999999999</v>
      </c>
      <c r="Z1333">
        <v>1.5629999999999999</v>
      </c>
      <c r="AA1333">
        <v>0.59560000000000002</v>
      </c>
      <c r="AB1333">
        <v>1.1693</v>
      </c>
      <c r="AC1333">
        <v>0</v>
      </c>
    </row>
    <row r="1334" spans="1:29" x14ac:dyDescent="0.25">
      <c r="A1334">
        <v>423234</v>
      </c>
      <c r="B1334">
        <v>62</v>
      </c>
      <c r="C1334">
        <v>2</v>
      </c>
      <c r="D1334" t="s">
        <v>41</v>
      </c>
      <c r="E1334" t="s">
        <v>40</v>
      </c>
      <c r="F1334">
        <v>0</v>
      </c>
      <c r="G1334" t="s">
        <v>87</v>
      </c>
      <c r="H1334" t="s">
        <v>112</v>
      </c>
      <c r="I1334" t="s">
        <v>51</v>
      </c>
      <c r="J1334" t="s">
        <v>137</v>
      </c>
      <c r="K1334" t="s">
        <v>85</v>
      </c>
      <c r="L1334" t="s">
        <v>41</v>
      </c>
      <c r="M1334" t="s">
        <v>41</v>
      </c>
      <c r="N1334">
        <v>5.72</v>
      </c>
      <c r="O1334">
        <v>10.9</v>
      </c>
      <c r="P1334">
        <v>12</v>
      </c>
      <c r="Q1334">
        <v>65</v>
      </c>
      <c r="R1334">
        <v>342</v>
      </c>
      <c r="S1334">
        <v>0.71999999999999897</v>
      </c>
      <c r="T1334">
        <v>0.71999999999999897</v>
      </c>
      <c r="U1334">
        <v>62.5</v>
      </c>
      <c r="V1334">
        <v>0</v>
      </c>
      <c r="W1334">
        <v>88</v>
      </c>
      <c r="X1334">
        <v>78</v>
      </c>
      <c r="Y1334">
        <v>1.1829999999999901</v>
      </c>
      <c r="Z1334">
        <v>1.3274999999999999</v>
      </c>
      <c r="AA1334">
        <v>0.60955000000000004</v>
      </c>
      <c r="AB1334">
        <v>1.1774499999999899</v>
      </c>
      <c r="AC1334">
        <v>12</v>
      </c>
    </row>
    <row r="1335" spans="1:29" x14ac:dyDescent="0.25">
      <c r="A1335">
        <v>259260</v>
      </c>
      <c r="B1335">
        <v>65</v>
      </c>
      <c r="C1335">
        <v>2</v>
      </c>
      <c r="D1335" t="s">
        <v>41</v>
      </c>
      <c r="E1335" t="s">
        <v>40</v>
      </c>
      <c r="F1335">
        <v>0</v>
      </c>
      <c r="G1335" t="s">
        <v>47</v>
      </c>
      <c r="H1335" t="s">
        <v>72</v>
      </c>
      <c r="I1335" t="s">
        <v>51</v>
      </c>
      <c r="J1335" t="s">
        <v>175</v>
      </c>
      <c r="K1335" t="s">
        <v>65</v>
      </c>
      <c r="L1335" t="s">
        <v>41</v>
      </c>
      <c r="M1335" t="s">
        <v>40</v>
      </c>
      <c r="N1335">
        <v>4.28</v>
      </c>
      <c r="O1335">
        <v>5.0999999999999996</v>
      </c>
      <c r="P1335">
        <v>0</v>
      </c>
      <c r="Q1335">
        <v>64</v>
      </c>
      <c r="R1335">
        <v>387</v>
      </c>
      <c r="S1335">
        <v>0.66949999999999998</v>
      </c>
      <c r="T1335">
        <v>0.66949999999999998</v>
      </c>
      <c r="U1335">
        <v>52.5</v>
      </c>
      <c r="V1335">
        <v>59.5</v>
      </c>
      <c r="W1335">
        <v>79</v>
      </c>
      <c r="X1335">
        <v>103.5</v>
      </c>
      <c r="Y1335">
        <v>1.5579999999999901</v>
      </c>
      <c r="Z1335">
        <v>1.6219999999999899</v>
      </c>
      <c r="AA1335">
        <v>1.06925</v>
      </c>
      <c r="AB1335">
        <v>1.7868999999999999</v>
      </c>
      <c r="AC1335">
        <v>0</v>
      </c>
    </row>
    <row r="1336" spans="1:29" x14ac:dyDescent="0.25">
      <c r="A1336">
        <v>388056</v>
      </c>
      <c r="B1336">
        <v>49</v>
      </c>
      <c r="C1336">
        <v>1</v>
      </c>
      <c r="D1336" t="s">
        <v>40</v>
      </c>
      <c r="E1336" t="s">
        <v>41</v>
      </c>
      <c r="F1336">
        <v>0</v>
      </c>
      <c r="G1336" t="s">
        <v>88</v>
      </c>
      <c r="H1336" t="s">
        <v>101</v>
      </c>
      <c r="I1336" t="s">
        <v>67</v>
      </c>
      <c r="J1336" t="s">
        <v>45</v>
      </c>
      <c r="K1336" t="s">
        <v>69</v>
      </c>
      <c r="L1336" t="s">
        <v>41</v>
      </c>
      <c r="M1336" t="s">
        <v>41</v>
      </c>
      <c r="N1336">
        <v>6.74</v>
      </c>
      <c r="O1336">
        <v>5.7</v>
      </c>
      <c r="P1336">
        <v>34</v>
      </c>
      <c r="Q1336">
        <v>84</v>
      </c>
      <c r="R1336">
        <v>360</v>
      </c>
      <c r="S1336">
        <v>0.64300000000000002</v>
      </c>
      <c r="T1336">
        <v>0.64300000000000002</v>
      </c>
      <c r="U1336">
        <v>53</v>
      </c>
      <c r="V1336">
        <v>51</v>
      </c>
      <c r="W1336">
        <v>83</v>
      </c>
      <c r="X1336">
        <v>100</v>
      </c>
      <c r="Y1336">
        <v>1.6114999999999899</v>
      </c>
      <c r="Z1336">
        <v>1.6344999999999901</v>
      </c>
      <c r="AA1336">
        <v>1.2236499999999999</v>
      </c>
      <c r="AB1336">
        <v>1.2462</v>
      </c>
      <c r="AC1336">
        <v>34</v>
      </c>
    </row>
    <row r="1337" spans="1:29" x14ac:dyDescent="0.25">
      <c r="A1337">
        <v>354418</v>
      </c>
      <c r="B1337">
        <v>58</v>
      </c>
      <c r="C1337">
        <v>1</v>
      </c>
      <c r="D1337" t="s">
        <v>41</v>
      </c>
      <c r="E1337" t="s">
        <v>41</v>
      </c>
      <c r="F1337">
        <v>0</v>
      </c>
      <c r="G1337" t="s">
        <v>182</v>
      </c>
      <c r="H1337" t="s">
        <v>154</v>
      </c>
      <c r="I1337" t="s">
        <v>51</v>
      </c>
      <c r="J1337" t="s">
        <v>78</v>
      </c>
      <c r="K1337" t="s">
        <v>122</v>
      </c>
      <c r="L1337" t="s">
        <v>41</v>
      </c>
      <c r="M1337" t="s">
        <v>40</v>
      </c>
      <c r="N1337">
        <v>3.3</v>
      </c>
      <c r="O1337">
        <v>6.2</v>
      </c>
      <c r="P1337">
        <v>8</v>
      </c>
      <c r="Q1337">
        <v>86</v>
      </c>
      <c r="R1337">
        <v>365</v>
      </c>
      <c r="S1337">
        <v>0.71599999999999997</v>
      </c>
      <c r="T1337">
        <v>0.71599999999999997</v>
      </c>
      <c r="U1337">
        <v>65.5</v>
      </c>
      <c r="V1337">
        <v>61</v>
      </c>
      <c r="W1337">
        <v>92</v>
      </c>
      <c r="X1337">
        <v>99</v>
      </c>
      <c r="Y1337">
        <v>1.3875</v>
      </c>
      <c r="Z1337">
        <v>1.4409999999999901</v>
      </c>
      <c r="AA1337">
        <v>1.3535999999999999</v>
      </c>
      <c r="AB1337">
        <v>1.0867</v>
      </c>
      <c r="AC1337">
        <v>8</v>
      </c>
    </row>
    <row r="1338" spans="1:29" x14ac:dyDescent="0.25">
      <c r="A1338">
        <v>230736</v>
      </c>
      <c r="B1338">
        <v>65</v>
      </c>
      <c r="C1338">
        <v>2</v>
      </c>
      <c r="D1338" t="s">
        <v>40</v>
      </c>
      <c r="E1338" t="s">
        <v>41</v>
      </c>
      <c r="F1338">
        <v>0</v>
      </c>
      <c r="G1338" t="s">
        <v>133</v>
      </c>
      <c r="H1338" t="s">
        <v>145</v>
      </c>
      <c r="I1338" t="s">
        <v>108</v>
      </c>
      <c r="J1338" t="s">
        <v>88</v>
      </c>
      <c r="K1338" t="s">
        <v>190</v>
      </c>
      <c r="L1338" t="s">
        <v>41</v>
      </c>
      <c r="M1338" t="s">
        <v>41</v>
      </c>
      <c r="N1338">
        <v>4.8600000000000003</v>
      </c>
      <c r="O1338">
        <v>7.3</v>
      </c>
      <c r="P1338">
        <v>94</v>
      </c>
      <c r="Q1338">
        <v>50</v>
      </c>
      <c r="R1338">
        <v>339</v>
      </c>
      <c r="S1338">
        <v>0.79700000000000004</v>
      </c>
      <c r="T1338">
        <v>0.79700000000000004</v>
      </c>
      <c r="U1338">
        <v>64.5</v>
      </c>
      <c r="V1338">
        <v>62</v>
      </c>
      <c r="W1338">
        <v>82</v>
      </c>
      <c r="X1338">
        <v>158</v>
      </c>
      <c r="Y1338">
        <v>1.1904999999999999</v>
      </c>
      <c r="Z1338">
        <v>1.1579999999999999</v>
      </c>
      <c r="AA1338">
        <v>0.56869999999999998</v>
      </c>
      <c r="AB1338">
        <v>1.12985</v>
      </c>
      <c r="AC1338">
        <v>94</v>
      </c>
    </row>
    <row r="1339" spans="1:29" x14ac:dyDescent="0.25">
      <c r="A1339">
        <v>422605</v>
      </c>
      <c r="B1339">
        <v>58</v>
      </c>
      <c r="C1339">
        <v>2</v>
      </c>
      <c r="D1339" t="s">
        <v>40</v>
      </c>
      <c r="E1339" t="s">
        <v>41</v>
      </c>
      <c r="F1339">
        <v>0</v>
      </c>
      <c r="G1339" t="s">
        <v>47</v>
      </c>
      <c r="H1339" t="s">
        <v>60</v>
      </c>
      <c r="I1339" t="s">
        <v>70</v>
      </c>
      <c r="J1339" t="s">
        <v>106</v>
      </c>
      <c r="K1339" t="s">
        <v>114</v>
      </c>
      <c r="L1339" t="s">
        <v>41</v>
      </c>
      <c r="M1339" t="s">
        <v>41</v>
      </c>
      <c r="N1339">
        <v>7.17</v>
      </c>
      <c r="O1339">
        <v>4.5999999999999996</v>
      </c>
      <c r="P1339" t="e">
        <v>#N/A</v>
      </c>
      <c r="Q1339">
        <v>58</v>
      </c>
      <c r="R1339">
        <v>492</v>
      </c>
      <c r="S1339">
        <v>0.61199999999999999</v>
      </c>
      <c r="T1339">
        <v>0.61199999999999999</v>
      </c>
      <c r="U1339">
        <v>52.5</v>
      </c>
      <c r="V1339">
        <v>58.5</v>
      </c>
      <c r="W1339">
        <v>86.5</v>
      </c>
      <c r="X1339">
        <v>95.5</v>
      </c>
      <c r="Y1339">
        <v>1.5345</v>
      </c>
      <c r="Z1339">
        <v>1.65299999999999</v>
      </c>
      <c r="AA1339">
        <v>0.77454999999999996</v>
      </c>
      <c r="AB1339">
        <v>1.79895</v>
      </c>
      <c r="AC1339">
        <v>0</v>
      </c>
    </row>
    <row r="1340" spans="1:29" x14ac:dyDescent="0.25">
      <c r="A1340">
        <v>421781</v>
      </c>
      <c r="B1340">
        <v>62</v>
      </c>
      <c r="C1340">
        <v>2</v>
      </c>
      <c r="D1340" t="s">
        <v>40</v>
      </c>
      <c r="E1340" t="s">
        <v>41</v>
      </c>
      <c r="F1340">
        <v>0</v>
      </c>
      <c r="G1340" t="s">
        <v>87</v>
      </c>
      <c r="H1340" t="s">
        <v>101</v>
      </c>
      <c r="I1340" t="s">
        <v>72</v>
      </c>
      <c r="J1340" t="s">
        <v>68</v>
      </c>
      <c r="K1340" t="s">
        <v>122</v>
      </c>
      <c r="L1340" t="s">
        <v>40</v>
      </c>
      <c r="M1340" t="s">
        <v>41</v>
      </c>
      <c r="N1340">
        <v>5.47</v>
      </c>
      <c r="O1340">
        <v>5.5</v>
      </c>
      <c r="P1340">
        <v>0</v>
      </c>
      <c r="Q1340">
        <v>64</v>
      </c>
      <c r="R1340">
        <v>297</v>
      </c>
      <c r="S1340">
        <v>0.81949999999999901</v>
      </c>
      <c r="T1340">
        <v>0.81949999999999901</v>
      </c>
      <c r="U1340">
        <v>78</v>
      </c>
      <c r="V1340">
        <v>77</v>
      </c>
      <c r="W1340">
        <v>96</v>
      </c>
      <c r="X1340">
        <v>114.5</v>
      </c>
      <c r="Y1340">
        <v>1.5899999999999901</v>
      </c>
      <c r="Z1340">
        <v>1.5925</v>
      </c>
      <c r="AA1340">
        <v>0.82404999999999995</v>
      </c>
      <c r="AB1340">
        <v>1.20485</v>
      </c>
      <c r="AC1340">
        <v>0</v>
      </c>
    </row>
    <row r="1341" spans="1:29" x14ac:dyDescent="0.25">
      <c r="A1341">
        <v>251635</v>
      </c>
      <c r="B1341">
        <v>51</v>
      </c>
      <c r="C1341">
        <v>1</v>
      </c>
      <c r="D1341" t="s">
        <v>40</v>
      </c>
      <c r="E1341" t="s">
        <v>41</v>
      </c>
      <c r="F1341">
        <v>0</v>
      </c>
      <c r="G1341" t="s">
        <v>88</v>
      </c>
      <c r="H1341" t="s">
        <v>92</v>
      </c>
      <c r="I1341" t="s">
        <v>55</v>
      </c>
      <c r="J1341" t="s">
        <v>184</v>
      </c>
      <c r="K1341" t="s">
        <v>105</v>
      </c>
      <c r="L1341" t="s">
        <v>41</v>
      </c>
      <c r="M1341" t="s">
        <v>41</v>
      </c>
      <c r="N1341">
        <v>3.14</v>
      </c>
      <c r="O1341">
        <v>7.7</v>
      </c>
      <c r="P1341">
        <v>10</v>
      </c>
      <c r="Q1341">
        <v>68</v>
      </c>
      <c r="R1341">
        <v>381</v>
      </c>
      <c r="S1341">
        <v>0.65449999999999997</v>
      </c>
      <c r="T1341">
        <v>0.65449999999999997</v>
      </c>
      <c r="U1341">
        <v>47</v>
      </c>
      <c r="V1341">
        <v>52</v>
      </c>
      <c r="W1341">
        <v>72</v>
      </c>
      <c r="X1341">
        <v>80</v>
      </c>
      <c r="Y1341">
        <v>1.5814999999999999</v>
      </c>
      <c r="Z1341">
        <v>1.6345000000000001</v>
      </c>
      <c r="AA1341">
        <v>1.6946999999999901</v>
      </c>
      <c r="AB1341">
        <v>1.6549</v>
      </c>
      <c r="AC1341">
        <v>10</v>
      </c>
    </row>
    <row r="1342" spans="1:29" x14ac:dyDescent="0.25">
      <c r="A1342">
        <v>117001</v>
      </c>
      <c r="B1342">
        <v>68</v>
      </c>
      <c r="C1342">
        <v>2</v>
      </c>
      <c r="D1342" t="s">
        <v>40</v>
      </c>
      <c r="E1342" t="s">
        <v>41</v>
      </c>
      <c r="F1342">
        <v>0</v>
      </c>
      <c r="G1342" t="s">
        <v>87</v>
      </c>
      <c r="H1342" t="s">
        <v>127</v>
      </c>
      <c r="I1342" t="s">
        <v>72</v>
      </c>
      <c r="J1342" t="s">
        <v>162</v>
      </c>
      <c r="K1342" t="s">
        <v>60</v>
      </c>
      <c r="L1342" t="s">
        <v>41</v>
      </c>
      <c r="M1342" t="s">
        <v>41</v>
      </c>
      <c r="N1342">
        <v>5.12</v>
      </c>
      <c r="O1342">
        <v>10.1</v>
      </c>
      <c r="P1342">
        <v>6</v>
      </c>
      <c r="Q1342">
        <v>39</v>
      </c>
      <c r="R1342">
        <v>245</v>
      </c>
      <c r="S1342">
        <v>0.63600000000000001</v>
      </c>
      <c r="T1342">
        <v>0.63600000000000001</v>
      </c>
      <c r="U1342">
        <v>76</v>
      </c>
      <c r="V1342">
        <v>81</v>
      </c>
      <c r="W1342">
        <v>120</v>
      </c>
      <c r="X1342">
        <v>113</v>
      </c>
      <c r="Y1342">
        <v>1.2615000000000001</v>
      </c>
      <c r="Z1342">
        <v>1.3624999999999901</v>
      </c>
      <c r="AA1342">
        <v>0.59634999999999905</v>
      </c>
      <c r="AB1342">
        <v>1.1138999999999999</v>
      </c>
      <c r="AC1342">
        <v>6</v>
      </c>
    </row>
    <row r="1343" spans="1:29" x14ac:dyDescent="0.25">
      <c r="A1343">
        <v>272739</v>
      </c>
      <c r="B1343">
        <v>71</v>
      </c>
      <c r="C1343">
        <v>1</v>
      </c>
      <c r="D1343" t="s">
        <v>41</v>
      </c>
      <c r="E1343" t="s">
        <v>41</v>
      </c>
      <c r="F1343">
        <v>0</v>
      </c>
      <c r="G1343" t="s">
        <v>126</v>
      </c>
      <c r="H1343" t="s">
        <v>43</v>
      </c>
      <c r="I1343" t="s">
        <v>72</v>
      </c>
      <c r="J1343" t="s">
        <v>56</v>
      </c>
      <c r="K1343" t="s">
        <v>54</v>
      </c>
      <c r="L1343" t="s">
        <v>41</v>
      </c>
      <c r="M1343" t="s">
        <v>40</v>
      </c>
      <c r="N1343">
        <v>5.19</v>
      </c>
      <c r="O1343">
        <v>4.5999999999999996</v>
      </c>
      <c r="P1343">
        <v>30</v>
      </c>
      <c r="Q1343">
        <v>91</v>
      </c>
      <c r="R1343">
        <v>276</v>
      </c>
      <c r="S1343">
        <v>0.63549999999999895</v>
      </c>
      <c r="T1343">
        <v>0.63549999999999895</v>
      </c>
      <c r="U1343">
        <v>43</v>
      </c>
      <c r="V1343">
        <v>46</v>
      </c>
      <c r="W1343">
        <v>68</v>
      </c>
      <c r="X1343">
        <v>78.5</v>
      </c>
      <c r="Y1343">
        <v>1.4289999999999901</v>
      </c>
      <c r="Z1343">
        <v>1.5275000000000001</v>
      </c>
      <c r="AA1343">
        <v>1.3874499999999901</v>
      </c>
      <c r="AB1343">
        <v>1.4029499999999999</v>
      </c>
      <c r="AC1343">
        <v>30</v>
      </c>
    </row>
    <row r="1344" spans="1:29" x14ac:dyDescent="0.25">
      <c r="A1344">
        <v>422889</v>
      </c>
      <c r="B1344">
        <v>59</v>
      </c>
      <c r="C1344">
        <v>1</v>
      </c>
      <c r="D1344" t="s">
        <v>40</v>
      </c>
      <c r="E1344" t="s">
        <v>41</v>
      </c>
      <c r="F1344">
        <v>0</v>
      </c>
      <c r="G1344" t="s">
        <v>159</v>
      </c>
      <c r="H1344" t="s">
        <v>96</v>
      </c>
      <c r="I1344" t="s">
        <v>127</v>
      </c>
      <c r="J1344" t="s">
        <v>157</v>
      </c>
      <c r="K1344" t="s">
        <v>77</v>
      </c>
      <c r="L1344" t="s">
        <v>41</v>
      </c>
      <c r="M1344" t="s">
        <v>40</v>
      </c>
      <c r="N1344">
        <v>3.79</v>
      </c>
      <c r="O1344">
        <v>4.0999999999999996</v>
      </c>
      <c r="P1344">
        <v>6</v>
      </c>
      <c r="Q1344">
        <v>76</v>
      </c>
      <c r="R1344">
        <v>346</v>
      </c>
      <c r="S1344">
        <v>0.80049999999999999</v>
      </c>
      <c r="T1344">
        <v>0.80049999999999999</v>
      </c>
      <c r="U1344">
        <v>61</v>
      </c>
      <c r="V1344">
        <v>67.5</v>
      </c>
      <c r="W1344">
        <v>77.5</v>
      </c>
      <c r="X1344">
        <v>104.5</v>
      </c>
      <c r="Y1344">
        <v>1.375</v>
      </c>
      <c r="Z1344">
        <v>1.4195</v>
      </c>
      <c r="AA1344">
        <v>2.2374000000000001</v>
      </c>
      <c r="AB1344">
        <v>1.4359500000000001</v>
      </c>
      <c r="AC1344">
        <v>6</v>
      </c>
    </row>
    <row r="1345" spans="1:29" x14ac:dyDescent="0.25">
      <c r="A1345">
        <v>348087</v>
      </c>
      <c r="B1345">
        <v>50</v>
      </c>
      <c r="C1345">
        <v>1</v>
      </c>
      <c r="D1345" t="s">
        <v>41</v>
      </c>
      <c r="E1345" t="s">
        <v>40</v>
      </c>
      <c r="F1345">
        <v>0</v>
      </c>
      <c r="G1345" t="s">
        <v>88</v>
      </c>
      <c r="H1345" t="e">
        <v>#N/A</v>
      </c>
      <c r="I1345" t="s">
        <v>74</v>
      </c>
      <c r="J1345" t="s">
        <v>171</v>
      </c>
      <c r="K1345" t="s">
        <v>80</v>
      </c>
      <c r="L1345" t="s">
        <v>41</v>
      </c>
      <c r="M1345" t="s">
        <v>40</v>
      </c>
      <c r="N1345">
        <v>3.21</v>
      </c>
      <c r="O1345">
        <v>5.7</v>
      </c>
      <c r="P1345">
        <v>44</v>
      </c>
      <c r="Q1345">
        <v>51</v>
      </c>
      <c r="R1345">
        <v>269</v>
      </c>
      <c r="S1345">
        <v>0.74399999999999999</v>
      </c>
      <c r="T1345">
        <v>0.74399999999999999</v>
      </c>
      <c r="U1345">
        <v>75</v>
      </c>
      <c r="V1345">
        <v>74</v>
      </c>
      <c r="W1345">
        <v>100.5</v>
      </c>
      <c r="X1345">
        <v>112.5</v>
      </c>
      <c r="Y1345">
        <v>1.4904999999999899</v>
      </c>
      <c r="Z1345">
        <v>1.498</v>
      </c>
      <c r="AA1345">
        <v>1.1214500000000001</v>
      </c>
      <c r="AB1345">
        <v>1.16005</v>
      </c>
      <c r="AC1345">
        <v>44</v>
      </c>
    </row>
    <row r="1346" spans="1:29" x14ac:dyDescent="0.25">
      <c r="A1346">
        <v>422733</v>
      </c>
      <c r="B1346">
        <v>70</v>
      </c>
      <c r="C1346">
        <v>1</v>
      </c>
      <c r="D1346" t="s">
        <v>41</v>
      </c>
      <c r="E1346" t="s">
        <v>41</v>
      </c>
      <c r="F1346">
        <v>0</v>
      </c>
      <c r="G1346" t="s">
        <v>133</v>
      </c>
      <c r="H1346" t="s">
        <v>74</v>
      </c>
      <c r="I1346" t="s">
        <v>70</v>
      </c>
      <c r="J1346" t="s">
        <v>113</v>
      </c>
      <c r="K1346" t="s">
        <v>101</v>
      </c>
      <c r="L1346" t="s">
        <v>41</v>
      </c>
      <c r="M1346" t="s">
        <v>41</v>
      </c>
      <c r="N1346">
        <v>2.48</v>
      </c>
      <c r="O1346">
        <v>4.5999999999999996</v>
      </c>
      <c r="P1346">
        <v>8</v>
      </c>
      <c r="Q1346">
        <v>59</v>
      </c>
      <c r="R1346">
        <v>200</v>
      </c>
      <c r="S1346">
        <v>0.75649999999999995</v>
      </c>
      <c r="T1346">
        <v>0.75649999999999995</v>
      </c>
      <c r="U1346">
        <v>51</v>
      </c>
      <c r="V1346">
        <v>49</v>
      </c>
      <c r="W1346">
        <v>67.5</v>
      </c>
      <c r="X1346">
        <v>89</v>
      </c>
      <c r="Y1346">
        <v>1.3374999999999999</v>
      </c>
      <c r="Z1346">
        <v>1.4304999999999899</v>
      </c>
      <c r="AA1346">
        <v>0.97869999999999902</v>
      </c>
      <c r="AB1346">
        <v>1.1635</v>
      </c>
      <c r="AC1346">
        <v>8</v>
      </c>
    </row>
    <row r="1347" spans="1:29" x14ac:dyDescent="0.25">
      <c r="A1347">
        <v>356085</v>
      </c>
      <c r="B1347">
        <v>77</v>
      </c>
      <c r="C1347">
        <v>1</v>
      </c>
      <c r="D1347" t="s">
        <v>40</v>
      </c>
      <c r="E1347" t="s">
        <v>40</v>
      </c>
      <c r="F1347">
        <v>0</v>
      </c>
      <c r="G1347" t="s">
        <v>87</v>
      </c>
      <c r="H1347" t="s">
        <v>80</v>
      </c>
      <c r="I1347" t="s">
        <v>83</v>
      </c>
      <c r="J1347" t="s">
        <v>103</v>
      </c>
      <c r="K1347" t="s">
        <v>80</v>
      </c>
      <c r="L1347" t="s">
        <v>41</v>
      </c>
      <c r="M1347" t="s">
        <v>40</v>
      </c>
      <c r="N1347">
        <v>3.03</v>
      </c>
      <c r="O1347">
        <v>5.5</v>
      </c>
      <c r="P1347">
        <v>48</v>
      </c>
      <c r="Q1347">
        <v>67</v>
      </c>
      <c r="R1347">
        <v>337</v>
      </c>
      <c r="S1347">
        <v>0.58099999999999996</v>
      </c>
      <c r="T1347">
        <v>0.58099999999999996</v>
      </c>
      <c r="U1347">
        <v>61</v>
      </c>
      <c r="V1347">
        <v>57</v>
      </c>
      <c r="W1347">
        <v>105.5</v>
      </c>
      <c r="X1347">
        <v>105</v>
      </c>
      <c r="Y1347">
        <v>1.484</v>
      </c>
      <c r="Z1347">
        <v>1.53649999999999</v>
      </c>
      <c r="AA1347">
        <v>1.0065499999999901</v>
      </c>
      <c r="AB1347">
        <v>1.4734499999999999</v>
      </c>
      <c r="AC1347">
        <v>48</v>
      </c>
    </row>
    <row r="1348" spans="1:29" x14ac:dyDescent="0.25">
      <c r="A1348">
        <v>412514</v>
      </c>
      <c r="B1348">
        <v>64</v>
      </c>
      <c r="C1348">
        <v>2</v>
      </c>
      <c r="D1348" t="s">
        <v>40</v>
      </c>
      <c r="E1348" t="s">
        <v>40</v>
      </c>
      <c r="F1348">
        <v>0</v>
      </c>
      <c r="G1348" t="s">
        <v>61</v>
      </c>
      <c r="H1348" t="s">
        <v>200</v>
      </c>
      <c r="I1348" t="s">
        <v>83</v>
      </c>
      <c r="J1348" t="s">
        <v>135</v>
      </c>
      <c r="K1348" t="s">
        <v>114</v>
      </c>
      <c r="L1348" t="s">
        <v>40</v>
      </c>
      <c r="M1348" t="s">
        <v>40</v>
      </c>
      <c r="N1348">
        <v>5.65</v>
      </c>
      <c r="O1348">
        <v>5.2</v>
      </c>
      <c r="P1348">
        <v>0</v>
      </c>
      <c r="Q1348">
        <v>54</v>
      </c>
      <c r="R1348">
        <v>182</v>
      </c>
      <c r="S1348">
        <v>0.79800000000000004</v>
      </c>
      <c r="T1348">
        <v>0.79800000000000004</v>
      </c>
      <c r="U1348">
        <v>61</v>
      </c>
      <c r="V1348">
        <v>50</v>
      </c>
      <c r="W1348">
        <v>76.5</v>
      </c>
      <c r="X1348">
        <v>91</v>
      </c>
      <c r="Y1348">
        <v>1.60499999999999</v>
      </c>
      <c r="Z1348">
        <v>1.5945</v>
      </c>
      <c r="AA1348">
        <v>0.93149999999999999</v>
      </c>
      <c r="AB1348">
        <v>1.6933499999999999</v>
      </c>
      <c r="AC1348">
        <v>0</v>
      </c>
    </row>
    <row r="1349" spans="1:29" x14ac:dyDescent="0.25">
      <c r="A1349">
        <v>190699</v>
      </c>
      <c r="B1349">
        <v>52</v>
      </c>
      <c r="C1349">
        <v>1</v>
      </c>
      <c r="D1349" t="s">
        <v>41</v>
      </c>
      <c r="E1349" t="s">
        <v>40</v>
      </c>
      <c r="F1349">
        <v>0</v>
      </c>
      <c r="G1349" t="s">
        <v>88</v>
      </c>
      <c r="H1349" t="s">
        <v>74</v>
      </c>
      <c r="I1349" t="s">
        <v>72</v>
      </c>
      <c r="J1349" t="s">
        <v>118</v>
      </c>
      <c r="K1349" t="s">
        <v>58</v>
      </c>
      <c r="L1349" t="s">
        <v>40</v>
      </c>
      <c r="M1349" t="s">
        <v>41</v>
      </c>
      <c r="N1349">
        <v>4.95</v>
      </c>
      <c r="O1349">
        <v>8.4</v>
      </c>
      <c r="P1349">
        <v>7</v>
      </c>
      <c r="Q1349">
        <v>63</v>
      </c>
      <c r="R1349">
        <v>349</v>
      </c>
      <c r="S1349">
        <v>0.67399999999999904</v>
      </c>
      <c r="T1349">
        <v>0.67399999999999904</v>
      </c>
      <c r="U1349">
        <v>75</v>
      </c>
      <c r="V1349">
        <v>60</v>
      </c>
      <c r="W1349">
        <v>111.5</v>
      </c>
      <c r="X1349">
        <v>130.5</v>
      </c>
      <c r="Y1349">
        <v>1.5699999999999901</v>
      </c>
      <c r="Z1349">
        <v>1.5834999999999999</v>
      </c>
      <c r="AA1349">
        <v>1.91405</v>
      </c>
      <c r="AB1349">
        <v>1.57725</v>
      </c>
      <c r="AC1349">
        <v>7</v>
      </c>
    </row>
    <row r="1350" spans="1:29" x14ac:dyDescent="0.25">
      <c r="A1350">
        <v>422787</v>
      </c>
      <c r="B1350">
        <v>53</v>
      </c>
      <c r="C1350">
        <v>2</v>
      </c>
      <c r="D1350" t="s">
        <v>40</v>
      </c>
      <c r="E1350" t="s">
        <v>40</v>
      </c>
      <c r="F1350">
        <v>0</v>
      </c>
      <c r="G1350" t="s">
        <v>131</v>
      </c>
      <c r="H1350" t="s">
        <v>83</v>
      </c>
      <c r="I1350" t="s">
        <v>66</v>
      </c>
      <c r="J1350" t="s">
        <v>71</v>
      </c>
      <c r="K1350" t="s">
        <v>86</v>
      </c>
      <c r="L1350" t="s">
        <v>41</v>
      </c>
      <c r="M1350" t="s">
        <v>40</v>
      </c>
      <c r="N1350">
        <v>5.0999999999999996</v>
      </c>
      <c r="O1350">
        <v>5.3</v>
      </c>
      <c r="P1350">
        <v>0</v>
      </c>
      <c r="Q1350">
        <v>65</v>
      </c>
      <c r="R1350">
        <v>299</v>
      </c>
      <c r="S1350">
        <v>0.57599999999999996</v>
      </c>
      <c r="T1350">
        <v>0.57599999999999996</v>
      </c>
      <c r="U1350">
        <v>39</v>
      </c>
      <c r="V1350">
        <v>51</v>
      </c>
      <c r="W1350">
        <v>68</v>
      </c>
      <c r="X1350">
        <v>61</v>
      </c>
      <c r="Y1350">
        <v>1.2529999999999999</v>
      </c>
      <c r="Z1350">
        <v>1.3009999999999999</v>
      </c>
      <c r="AA1350">
        <v>0.99839999999999995</v>
      </c>
      <c r="AB1350">
        <v>1.0642</v>
      </c>
      <c r="AC1350">
        <v>0</v>
      </c>
    </row>
    <row r="1351" spans="1:29" x14ac:dyDescent="0.25">
      <c r="A1351">
        <v>422551</v>
      </c>
      <c r="B1351">
        <v>48</v>
      </c>
      <c r="C1351">
        <v>1</v>
      </c>
      <c r="D1351" t="s">
        <v>41</v>
      </c>
      <c r="E1351" t="s">
        <v>41</v>
      </c>
      <c r="F1351">
        <v>0</v>
      </c>
      <c r="G1351" t="e">
        <v>#N/A</v>
      </c>
      <c r="H1351" t="e">
        <v>#N/A</v>
      </c>
      <c r="I1351" t="e">
        <v>#N/A</v>
      </c>
      <c r="J1351" t="e">
        <v>#N/A</v>
      </c>
      <c r="K1351" t="e">
        <v>#N/A</v>
      </c>
      <c r="L1351" t="s">
        <v>40</v>
      </c>
      <c r="M1351" t="s">
        <v>41</v>
      </c>
      <c r="N1351">
        <v>5.27</v>
      </c>
      <c r="O1351">
        <v>5.9</v>
      </c>
      <c r="P1351" t="e">
        <v>#N/A</v>
      </c>
      <c r="Q1351">
        <v>81</v>
      </c>
      <c r="R1351">
        <v>430</v>
      </c>
      <c r="S1351" t="e">
        <v>#N/A</v>
      </c>
      <c r="T1351" t="e">
        <v>#N/A</v>
      </c>
      <c r="U1351" t="e">
        <v>#N/A</v>
      </c>
      <c r="V1351" t="e">
        <v>#N/A</v>
      </c>
      <c r="W1351" t="e">
        <v>#N/A</v>
      </c>
      <c r="X1351" t="e">
        <v>#N/A</v>
      </c>
      <c r="Y1351" t="e">
        <v>#N/A</v>
      </c>
      <c r="Z1351" t="e">
        <v>#N/A</v>
      </c>
      <c r="AA1351" t="e">
        <v>#N/A</v>
      </c>
      <c r="AB1351" t="e">
        <v>#N/A</v>
      </c>
      <c r="AC1351" t="e">
        <v>#N/A</v>
      </c>
    </row>
    <row r="1352" spans="1:29" x14ac:dyDescent="0.25">
      <c r="A1352">
        <v>422480</v>
      </c>
      <c r="B1352">
        <v>77</v>
      </c>
      <c r="C1352">
        <v>1</v>
      </c>
      <c r="D1352" t="s">
        <v>40</v>
      </c>
      <c r="E1352" t="s">
        <v>40</v>
      </c>
      <c r="F1352">
        <v>0</v>
      </c>
      <c r="G1352" t="s">
        <v>134</v>
      </c>
      <c r="H1352" t="s">
        <v>92</v>
      </c>
      <c r="I1352" t="s">
        <v>83</v>
      </c>
      <c r="J1352" t="s">
        <v>68</v>
      </c>
      <c r="K1352" t="s">
        <v>83</v>
      </c>
      <c r="L1352" t="s">
        <v>41</v>
      </c>
      <c r="M1352" t="s">
        <v>40</v>
      </c>
      <c r="N1352">
        <v>4.18</v>
      </c>
      <c r="O1352">
        <v>6.3</v>
      </c>
      <c r="P1352">
        <v>8</v>
      </c>
      <c r="Q1352">
        <v>77</v>
      </c>
      <c r="R1352">
        <v>303</v>
      </c>
      <c r="S1352">
        <v>0.61149999999999904</v>
      </c>
      <c r="T1352">
        <v>0.61149999999999904</v>
      </c>
      <c r="U1352">
        <v>48</v>
      </c>
      <c r="V1352">
        <v>46</v>
      </c>
      <c r="W1352">
        <v>79</v>
      </c>
      <c r="X1352">
        <v>71</v>
      </c>
      <c r="Y1352">
        <v>1.3394999999999999</v>
      </c>
      <c r="Z1352">
        <v>1.448</v>
      </c>
      <c r="AA1352">
        <v>0.60314999999999996</v>
      </c>
      <c r="AB1352">
        <v>1.1878</v>
      </c>
      <c r="AC1352">
        <v>8</v>
      </c>
    </row>
    <row r="1353" spans="1:29" x14ac:dyDescent="0.25">
      <c r="A1353">
        <v>422502</v>
      </c>
      <c r="B1353">
        <v>58</v>
      </c>
      <c r="C1353">
        <v>1</v>
      </c>
      <c r="D1353" t="s">
        <v>40</v>
      </c>
      <c r="E1353" t="s">
        <v>41</v>
      </c>
      <c r="F1353">
        <v>0</v>
      </c>
      <c r="G1353" t="s">
        <v>88</v>
      </c>
      <c r="H1353" t="s">
        <v>74</v>
      </c>
      <c r="I1353" t="s">
        <v>85</v>
      </c>
      <c r="J1353" t="s">
        <v>157</v>
      </c>
      <c r="K1353" t="s">
        <v>55</v>
      </c>
      <c r="L1353" t="s">
        <v>41</v>
      </c>
      <c r="M1353" t="s">
        <v>41</v>
      </c>
      <c r="N1353">
        <v>5.08</v>
      </c>
      <c r="O1353">
        <v>10.1</v>
      </c>
      <c r="P1353">
        <v>46</v>
      </c>
      <c r="Q1353">
        <v>42</v>
      </c>
      <c r="R1353">
        <v>364</v>
      </c>
      <c r="S1353">
        <v>0.498999999999999</v>
      </c>
      <c r="T1353">
        <v>0.498999999999999</v>
      </c>
      <c r="U1353">
        <v>39</v>
      </c>
      <c r="V1353">
        <v>50</v>
      </c>
      <c r="W1353">
        <v>78.5</v>
      </c>
      <c r="X1353">
        <v>80</v>
      </c>
      <c r="Y1353">
        <v>1.40149999999999</v>
      </c>
      <c r="Z1353">
        <v>1.5389999999999999</v>
      </c>
      <c r="AA1353">
        <v>0.77005000000000001</v>
      </c>
      <c r="AB1353">
        <v>1.3141499999999999</v>
      </c>
      <c r="AC1353">
        <v>46</v>
      </c>
    </row>
    <row r="1354" spans="1:29" x14ac:dyDescent="0.25">
      <c r="A1354">
        <v>422622</v>
      </c>
      <c r="B1354">
        <v>51</v>
      </c>
      <c r="C1354">
        <v>1</v>
      </c>
      <c r="D1354" t="s">
        <v>41</v>
      </c>
      <c r="E1354" t="s">
        <v>41</v>
      </c>
      <c r="F1354">
        <v>0</v>
      </c>
      <c r="G1354" t="s">
        <v>100</v>
      </c>
      <c r="H1354" t="s">
        <v>55</v>
      </c>
      <c r="I1354" t="s">
        <v>51</v>
      </c>
      <c r="J1354" t="s">
        <v>132</v>
      </c>
      <c r="K1354" t="s">
        <v>43</v>
      </c>
      <c r="L1354" t="s">
        <v>41</v>
      </c>
      <c r="M1354" t="s">
        <v>41</v>
      </c>
      <c r="N1354">
        <v>3.68</v>
      </c>
      <c r="O1354">
        <v>5.9</v>
      </c>
      <c r="P1354" t="e">
        <v>#N/A</v>
      </c>
      <c r="Q1354">
        <v>86</v>
      </c>
      <c r="R1354">
        <v>421</v>
      </c>
      <c r="S1354" t="e">
        <v>#N/A</v>
      </c>
      <c r="T1354" t="e">
        <v>#N/A</v>
      </c>
      <c r="U1354" t="e">
        <v>#N/A</v>
      </c>
      <c r="V1354" t="e">
        <v>#N/A</v>
      </c>
      <c r="W1354" t="e">
        <v>#N/A</v>
      </c>
      <c r="X1354" t="e">
        <v>#N/A</v>
      </c>
      <c r="Y1354" t="e">
        <v>#N/A</v>
      </c>
      <c r="Z1354" t="e">
        <v>#N/A</v>
      </c>
      <c r="AA1354" t="e">
        <v>#N/A</v>
      </c>
      <c r="AB1354" t="e">
        <v>#N/A</v>
      </c>
      <c r="AC1354" t="e">
        <v>#N/A</v>
      </c>
    </row>
    <row r="1355" spans="1:29" x14ac:dyDescent="0.25">
      <c r="A1355">
        <v>71237</v>
      </c>
      <c r="B1355">
        <v>73</v>
      </c>
      <c r="C1355">
        <v>1</v>
      </c>
      <c r="D1355" t="s">
        <v>41</v>
      </c>
      <c r="E1355" t="s">
        <v>40</v>
      </c>
      <c r="F1355">
        <v>0</v>
      </c>
      <c r="G1355" t="e">
        <v>#N/A</v>
      </c>
      <c r="H1355" t="e">
        <v>#N/A</v>
      </c>
      <c r="I1355" t="s">
        <v>62</v>
      </c>
      <c r="J1355" t="e">
        <v>#N/A</v>
      </c>
      <c r="K1355" t="e">
        <v>#N/A</v>
      </c>
      <c r="L1355" t="s">
        <v>41</v>
      </c>
      <c r="M1355" t="s">
        <v>40</v>
      </c>
      <c r="N1355">
        <v>4.83</v>
      </c>
      <c r="O1355">
        <v>5.3</v>
      </c>
      <c r="P1355">
        <v>60</v>
      </c>
      <c r="Q1355">
        <v>100</v>
      </c>
      <c r="R1355">
        <v>460</v>
      </c>
      <c r="S1355">
        <v>0.59950000000000003</v>
      </c>
      <c r="T1355">
        <v>0.59950000000000003</v>
      </c>
      <c r="U1355">
        <v>53.5</v>
      </c>
      <c r="V1355">
        <v>52.5</v>
      </c>
      <c r="W1355">
        <v>90</v>
      </c>
      <c r="X1355">
        <v>79</v>
      </c>
      <c r="Y1355">
        <v>1.37099999999999</v>
      </c>
      <c r="Z1355">
        <v>1.4370000000000001</v>
      </c>
      <c r="AA1355">
        <v>0.84150000000000003</v>
      </c>
      <c r="AB1355">
        <v>1.3048999999999999</v>
      </c>
      <c r="AC1355">
        <v>60</v>
      </c>
    </row>
    <row r="1356" spans="1:29" x14ac:dyDescent="0.25">
      <c r="A1356">
        <v>109938</v>
      </c>
      <c r="B1356">
        <v>49</v>
      </c>
      <c r="C1356">
        <v>2</v>
      </c>
      <c r="D1356" t="s">
        <v>40</v>
      </c>
      <c r="E1356" t="s">
        <v>41</v>
      </c>
      <c r="F1356">
        <v>0</v>
      </c>
      <c r="G1356" t="e">
        <v>#N/A</v>
      </c>
      <c r="H1356" t="e">
        <v>#N/A</v>
      </c>
      <c r="I1356" t="s">
        <v>51</v>
      </c>
      <c r="J1356" t="e">
        <v>#N/A</v>
      </c>
      <c r="K1356" t="e">
        <v>#N/A</v>
      </c>
      <c r="L1356" t="s">
        <v>41</v>
      </c>
      <c r="M1356" t="s">
        <v>41</v>
      </c>
      <c r="N1356">
        <v>5.68</v>
      </c>
      <c r="O1356">
        <v>8.6</v>
      </c>
      <c r="P1356">
        <v>40</v>
      </c>
      <c r="Q1356">
        <v>48</v>
      </c>
      <c r="R1356">
        <v>308</v>
      </c>
      <c r="S1356">
        <v>0.63</v>
      </c>
      <c r="T1356">
        <v>0.63</v>
      </c>
      <c r="U1356">
        <v>56</v>
      </c>
      <c r="V1356">
        <v>58</v>
      </c>
      <c r="W1356">
        <v>89</v>
      </c>
      <c r="X1356">
        <v>87.5</v>
      </c>
      <c r="Y1356">
        <v>1.615</v>
      </c>
      <c r="Z1356">
        <v>1.665</v>
      </c>
      <c r="AA1356">
        <v>0.98529999999999995</v>
      </c>
      <c r="AB1356">
        <v>1.7293000000000001</v>
      </c>
      <c r="AC1356">
        <v>40</v>
      </c>
    </row>
    <row r="1357" spans="1:29" x14ac:dyDescent="0.25">
      <c r="A1357">
        <v>377427</v>
      </c>
      <c r="B1357">
        <v>69</v>
      </c>
      <c r="C1357">
        <v>2</v>
      </c>
      <c r="D1357" t="s">
        <v>40</v>
      </c>
      <c r="E1357" t="s">
        <v>41</v>
      </c>
      <c r="F1357">
        <v>0</v>
      </c>
      <c r="G1357" t="s">
        <v>131</v>
      </c>
      <c r="H1357" t="s">
        <v>63</v>
      </c>
      <c r="I1357" t="s">
        <v>55</v>
      </c>
      <c r="J1357" t="s">
        <v>149</v>
      </c>
      <c r="K1357" t="s">
        <v>65</v>
      </c>
      <c r="L1357" t="s">
        <v>41</v>
      </c>
      <c r="M1357" t="s">
        <v>41</v>
      </c>
      <c r="N1357">
        <v>3.14</v>
      </c>
      <c r="O1357">
        <v>8.1999999999999993</v>
      </c>
      <c r="P1357">
        <v>18</v>
      </c>
      <c r="Q1357">
        <v>59</v>
      </c>
      <c r="R1357">
        <v>263</v>
      </c>
      <c r="S1357">
        <v>0.67349999999999999</v>
      </c>
      <c r="T1357">
        <v>0.67349999999999999</v>
      </c>
      <c r="U1357">
        <v>72</v>
      </c>
      <c r="V1357">
        <v>70</v>
      </c>
      <c r="W1357">
        <v>108</v>
      </c>
      <c r="X1357">
        <v>115</v>
      </c>
      <c r="Y1357">
        <v>1.3824999999999901</v>
      </c>
      <c r="Z1357">
        <v>1.4795</v>
      </c>
      <c r="AA1357">
        <v>0.94415000000000004</v>
      </c>
      <c r="AB1357">
        <v>1.0681</v>
      </c>
      <c r="AC1357">
        <v>18</v>
      </c>
    </row>
    <row r="1358" spans="1:29" x14ac:dyDescent="0.25">
      <c r="A1358">
        <v>422470</v>
      </c>
      <c r="B1358">
        <v>62</v>
      </c>
      <c r="C1358">
        <v>2</v>
      </c>
      <c r="D1358" t="s">
        <v>40</v>
      </c>
      <c r="E1358" t="s">
        <v>40</v>
      </c>
      <c r="F1358">
        <v>0</v>
      </c>
      <c r="G1358" t="s">
        <v>143</v>
      </c>
      <c r="H1358" t="s">
        <v>179</v>
      </c>
      <c r="I1358" t="s">
        <v>72</v>
      </c>
      <c r="J1358" t="s">
        <v>90</v>
      </c>
      <c r="K1358" t="s">
        <v>85</v>
      </c>
      <c r="L1358" t="s">
        <v>41</v>
      </c>
      <c r="M1358" t="s">
        <v>41</v>
      </c>
      <c r="N1358">
        <v>5.14</v>
      </c>
      <c r="O1358">
        <v>7.1</v>
      </c>
      <c r="P1358">
        <v>0</v>
      </c>
      <c r="Q1358">
        <v>58</v>
      </c>
      <c r="R1358">
        <v>402</v>
      </c>
      <c r="S1358">
        <v>0.66949999999999898</v>
      </c>
      <c r="T1358">
        <v>0.66949999999999898</v>
      </c>
      <c r="U1358">
        <v>64</v>
      </c>
      <c r="V1358">
        <v>59.5</v>
      </c>
      <c r="W1358">
        <v>96.5</v>
      </c>
      <c r="X1358">
        <v>92.5</v>
      </c>
      <c r="Y1358">
        <v>1.46949999999999</v>
      </c>
      <c r="Z1358">
        <v>1.5660000000000001</v>
      </c>
      <c r="AA1358">
        <v>0.86185</v>
      </c>
      <c r="AB1358">
        <v>1.25075</v>
      </c>
      <c r="AC1358">
        <v>0</v>
      </c>
    </row>
    <row r="1359" spans="1:29" x14ac:dyDescent="0.25">
      <c r="A1359">
        <v>422535</v>
      </c>
      <c r="B1359">
        <v>64</v>
      </c>
      <c r="C1359">
        <v>2</v>
      </c>
      <c r="D1359" t="s">
        <v>40</v>
      </c>
      <c r="E1359" t="s">
        <v>40</v>
      </c>
      <c r="F1359">
        <v>0</v>
      </c>
      <c r="G1359" t="s">
        <v>131</v>
      </c>
      <c r="H1359" t="s">
        <v>72</v>
      </c>
      <c r="I1359" t="s">
        <v>65</v>
      </c>
      <c r="J1359" t="s">
        <v>132</v>
      </c>
      <c r="K1359" t="s">
        <v>122</v>
      </c>
      <c r="L1359" t="s">
        <v>41</v>
      </c>
      <c r="M1359" t="s">
        <v>40</v>
      </c>
      <c r="N1359">
        <v>6.38</v>
      </c>
      <c r="O1359">
        <v>6</v>
      </c>
      <c r="P1359">
        <v>0</v>
      </c>
      <c r="Q1359">
        <v>72</v>
      </c>
      <c r="R1359">
        <v>376</v>
      </c>
      <c r="S1359">
        <v>0.76300000000000001</v>
      </c>
      <c r="T1359">
        <v>0.76300000000000001</v>
      </c>
      <c r="U1359">
        <v>56</v>
      </c>
      <c r="V1359">
        <v>50</v>
      </c>
      <c r="W1359">
        <v>74</v>
      </c>
      <c r="X1359">
        <v>91</v>
      </c>
      <c r="Y1359">
        <v>1.55449999999999</v>
      </c>
      <c r="Z1359">
        <v>1.5485</v>
      </c>
      <c r="AA1359">
        <v>0.86734999999999995</v>
      </c>
      <c r="AB1359">
        <v>1.5082</v>
      </c>
      <c r="AC1359">
        <v>0</v>
      </c>
    </row>
    <row r="1360" spans="1:29" x14ac:dyDescent="0.25">
      <c r="A1360">
        <v>422529</v>
      </c>
      <c r="B1360">
        <v>62</v>
      </c>
      <c r="C1360">
        <v>2</v>
      </c>
      <c r="D1360" t="s">
        <v>40</v>
      </c>
      <c r="E1360" t="s">
        <v>41</v>
      </c>
      <c r="F1360">
        <v>0</v>
      </c>
      <c r="G1360" t="e">
        <v>#N/A</v>
      </c>
      <c r="H1360" t="e">
        <v>#N/A</v>
      </c>
      <c r="I1360" t="s">
        <v>89</v>
      </c>
      <c r="J1360" t="e">
        <v>#N/A</v>
      </c>
      <c r="K1360" t="e">
        <v>#N/A</v>
      </c>
      <c r="L1360" t="s">
        <v>41</v>
      </c>
      <c r="M1360" t="s">
        <v>41</v>
      </c>
      <c r="N1360">
        <v>6.14</v>
      </c>
      <c r="O1360">
        <v>5.3</v>
      </c>
      <c r="P1360">
        <v>30</v>
      </c>
      <c r="Q1360">
        <v>63</v>
      </c>
      <c r="R1360">
        <v>336</v>
      </c>
      <c r="S1360">
        <v>0.66949999999999898</v>
      </c>
      <c r="T1360">
        <v>0.66949999999999898</v>
      </c>
      <c r="U1360">
        <v>62.5</v>
      </c>
      <c r="V1360">
        <v>68.5</v>
      </c>
      <c r="W1360">
        <v>94</v>
      </c>
      <c r="X1360">
        <v>99.5</v>
      </c>
      <c r="Y1360">
        <v>1.5865</v>
      </c>
      <c r="Z1360">
        <v>1.5925</v>
      </c>
      <c r="AA1360">
        <v>0.96594999999999998</v>
      </c>
      <c r="AB1360">
        <v>1.2764500000000001</v>
      </c>
      <c r="AC1360">
        <v>30</v>
      </c>
    </row>
    <row r="1361" spans="1:29" x14ac:dyDescent="0.25">
      <c r="A1361">
        <v>353618</v>
      </c>
      <c r="B1361">
        <v>63</v>
      </c>
      <c r="C1361">
        <v>1</v>
      </c>
      <c r="D1361" t="s">
        <v>41</v>
      </c>
      <c r="E1361" t="s">
        <v>41</v>
      </c>
      <c r="F1361">
        <v>0</v>
      </c>
      <c r="G1361" t="e">
        <v>#N/A</v>
      </c>
      <c r="H1361" t="e">
        <v>#N/A</v>
      </c>
      <c r="I1361" t="s">
        <v>51</v>
      </c>
      <c r="J1361" t="e">
        <v>#N/A</v>
      </c>
      <c r="K1361" t="e">
        <v>#N/A</v>
      </c>
      <c r="L1361" t="s">
        <v>41</v>
      </c>
      <c r="M1361" t="s">
        <v>41</v>
      </c>
      <c r="N1361">
        <v>4.28</v>
      </c>
      <c r="O1361">
        <v>10.8</v>
      </c>
      <c r="P1361">
        <v>38</v>
      </c>
      <c r="Q1361">
        <v>205</v>
      </c>
      <c r="R1361">
        <v>450</v>
      </c>
      <c r="S1361">
        <v>0.69799999999999895</v>
      </c>
      <c r="T1361">
        <v>0.69799999999999895</v>
      </c>
      <c r="U1361">
        <v>58.5</v>
      </c>
      <c r="V1361">
        <v>50.5</v>
      </c>
      <c r="W1361">
        <v>84</v>
      </c>
      <c r="X1361">
        <v>99.5</v>
      </c>
      <c r="Y1361">
        <v>1.3939999999999899</v>
      </c>
      <c r="Z1361">
        <v>1.5569999999999899</v>
      </c>
      <c r="AA1361">
        <v>0.79769999999999996</v>
      </c>
      <c r="AB1361">
        <v>1.7343</v>
      </c>
      <c r="AC1361">
        <v>38</v>
      </c>
    </row>
    <row r="1362" spans="1:29" x14ac:dyDescent="0.25">
      <c r="A1362">
        <v>422484</v>
      </c>
      <c r="B1362">
        <v>74</v>
      </c>
      <c r="C1362">
        <v>1</v>
      </c>
      <c r="D1362" t="s">
        <v>41</v>
      </c>
      <c r="E1362" t="s">
        <v>41</v>
      </c>
      <c r="F1362">
        <v>0</v>
      </c>
      <c r="G1362" t="s">
        <v>124</v>
      </c>
      <c r="H1362" t="s">
        <v>63</v>
      </c>
      <c r="I1362" t="s">
        <v>72</v>
      </c>
      <c r="J1362" t="s">
        <v>118</v>
      </c>
      <c r="K1362" t="s">
        <v>83</v>
      </c>
      <c r="L1362" t="s">
        <v>41</v>
      </c>
      <c r="M1362" t="s">
        <v>40</v>
      </c>
      <c r="N1362">
        <v>3.77</v>
      </c>
      <c r="O1362">
        <v>6</v>
      </c>
      <c r="P1362">
        <v>16</v>
      </c>
      <c r="Q1362">
        <v>107</v>
      </c>
      <c r="R1362">
        <v>367</v>
      </c>
      <c r="S1362">
        <v>0.59450000000000003</v>
      </c>
      <c r="T1362">
        <v>0.59450000000000003</v>
      </c>
      <c r="U1362">
        <v>53</v>
      </c>
      <c r="V1362">
        <v>53.5</v>
      </c>
      <c r="W1362">
        <v>91.5</v>
      </c>
      <c r="X1362">
        <v>92</v>
      </c>
      <c r="Y1362">
        <v>1.5579999999999901</v>
      </c>
      <c r="Z1362">
        <v>1.5874999999999999</v>
      </c>
      <c r="AA1362">
        <v>1.0609999999999999</v>
      </c>
      <c r="AB1362">
        <v>1.2394000000000001</v>
      </c>
      <c r="AC1362">
        <v>16</v>
      </c>
    </row>
    <row r="1363" spans="1:29" x14ac:dyDescent="0.25">
      <c r="A1363">
        <v>104944</v>
      </c>
      <c r="B1363">
        <v>76</v>
      </c>
      <c r="C1363">
        <v>1</v>
      </c>
      <c r="D1363" t="s">
        <v>41</v>
      </c>
      <c r="E1363" t="s">
        <v>40</v>
      </c>
      <c r="F1363">
        <v>0</v>
      </c>
      <c r="G1363" t="s">
        <v>88</v>
      </c>
      <c r="H1363" t="s">
        <v>166</v>
      </c>
      <c r="I1363" t="s">
        <v>67</v>
      </c>
      <c r="J1363" t="s">
        <v>86</v>
      </c>
      <c r="K1363" t="s">
        <v>96</v>
      </c>
      <c r="L1363" t="s">
        <v>40</v>
      </c>
      <c r="M1363" t="s">
        <v>41</v>
      </c>
      <c r="N1363">
        <v>3.13</v>
      </c>
      <c r="O1363">
        <v>6.1</v>
      </c>
      <c r="P1363">
        <v>34</v>
      </c>
      <c r="Q1363">
        <v>60</v>
      </c>
      <c r="R1363">
        <v>194</v>
      </c>
      <c r="S1363">
        <v>0.82149999999999901</v>
      </c>
      <c r="T1363">
        <v>0.82149999999999901</v>
      </c>
      <c r="U1363">
        <v>69</v>
      </c>
      <c r="V1363">
        <v>0</v>
      </c>
      <c r="W1363">
        <v>84</v>
      </c>
      <c r="X1363">
        <v>52</v>
      </c>
      <c r="Y1363">
        <v>1.2745</v>
      </c>
      <c r="Z1363">
        <v>1.3439999999999901</v>
      </c>
      <c r="AA1363">
        <v>0.69094999999999995</v>
      </c>
      <c r="AB1363">
        <v>1.1158999999999899</v>
      </c>
      <c r="AC1363">
        <v>34</v>
      </c>
    </row>
    <row r="1364" spans="1:29" x14ac:dyDescent="0.25">
      <c r="A1364">
        <v>37145</v>
      </c>
      <c r="B1364">
        <v>55</v>
      </c>
      <c r="C1364">
        <v>2</v>
      </c>
      <c r="D1364" t="s">
        <v>40</v>
      </c>
      <c r="E1364" t="s">
        <v>41</v>
      </c>
      <c r="F1364">
        <v>0</v>
      </c>
      <c r="G1364" t="s">
        <v>47</v>
      </c>
      <c r="H1364" t="s">
        <v>72</v>
      </c>
      <c r="I1364" t="s">
        <v>51</v>
      </c>
      <c r="J1364" t="s">
        <v>175</v>
      </c>
      <c r="K1364" t="s">
        <v>76</v>
      </c>
      <c r="L1364" t="s">
        <v>40</v>
      </c>
      <c r="M1364" t="s">
        <v>40</v>
      </c>
      <c r="N1364">
        <v>4.92</v>
      </c>
      <c r="O1364">
        <v>5.0999999999999996</v>
      </c>
      <c r="P1364" t="e">
        <v>#N/A</v>
      </c>
      <c r="Q1364">
        <v>60</v>
      </c>
      <c r="R1364">
        <v>372</v>
      </c>
      <c r="S1364">
        <v>0.753</v>
      </c>
      <c r="T1364">
        <v>0.753</v>
      </c>
      <c r="U1364">
        <v>74</v>
      </c>
      <c r="V1364">
        <v>61</v>
      </c>
      <c r="W1364">
        <v>98.5</v>
      </c>
      <c r="X1364">
        <v>96.5</v>
      </c>
      <c r="Y1364">
        <v>1.486</v>
      </c>
      <c r="Z1364">
        <v>1.5449999999999999</v>
      </c>
      <c r="AA1364">
        <v>0.58539999999999903</v>
      </c>
      <c r="AB1364">
        <v>1.36405</v>
      </c>
      <c r="AC1364">
        <v>0</v>
      </c>
    </row>
    <row r="1365" spans="1:29" x14ac:dyDescent="0.25">
      <c r="A1365">
        <v>109702</v>
      </c>
      <c r="B1365" t="e">
        <v>#N/A</v>
      </c>
      <c r="C1365" t="e">
        <v>#N/A</v>
      </c>
      <c r="D1365" t="e">
        <v>#N/A</v>
      </c>
      <c r="E1365" t="e">
        <v>#N/A</v>
      </c>
      <c r="F1365">
        <v>0</v>
      </c>
      <c r="G1365" t="e">
        <v>#N/A</v>
      </c>
      <c r="H1365" t="e">
        <v>#N/A</v>
      </c>
      <c r="I1365" t="e">
        <v>#N/A</v>
      </c>
      <c r="J1365" t="e">
        <v>#N/A</v>
      </c>
      <c r="K1365" t="e">
        <v>#N/A</v>
      </c>
      <c r="L1365" t="e">
        <v>#N/A</v>
      </c>
      <c r="M1365" t="e">
        <v>#N/A</v>
      </c>
      <c r="N1365" t="e">
        <v>#N/A</v>
      </c>
      <c r="O1365" t="e">
        <v>#N/A</v>
      </c>
      <c r="P1365" t="e">
        <v>#N/A</v>
      </c>
      <c r="Q1365" t="e">
        <v>#N/A</v>
      </c>
      <c r="R1365" t="e">
        <v>#N/A</v>
      </c>
      <c r="S1365">
        <v>0.61949999999999905</v>
      </c>
      <c r="T1365">
        <v>0.61949999999999905</v>
      </c>
      <c r="U1365">
        <v>72.5</v>
      </c>
      <c r="V1365">
        <v>74.5</v>
      </c>
      <c r="W1365">
        <v>116.5</v>
      </c>
      <c r="X1365">
        <v>120</v>
      </c>
      <c r="Y1365">
        <v>1.6795</v>
      </c>
      <c r="Z1365">
        <v>1.6575</v>
      </c>
      <c r="AA1365">
        <v>1.1987999999999901</v>
      </c>
      <c r="AB1365">
        <v>1.5706500000000001</v>
      </c>
      <c r="AC1365">
        <v>0</v>
      </c>
    </row>
    <row r="1366" spans="1:29" x14ac:dyDescent="0.25">
      <c r="A1366">
        <v>370149</v>
      </c>
      <c r="B1366">
        <v>53</v>
      </c>
      <c r="C1366">
        <v>1</v>
      </c>
      <c r="D1366" t="s">
        <v>41</v>
      </c>
      <c r="E1366" t="s">
        <v>40</v>
      </c>
      <c r="F1366">
        <v>0</v>
      </c>
      <c r="G1366" t="s">
        <v>88</v>
      </c>
      <c r="H1366" t="s">
        <v>60</v>
      </c>
      <c r="I1366" t="s">
        <v>51</v>
      </c>
      <c r="J1366" t="s">
        <v>75</v>
      </c>
      <c r="K1366" t="s">
        <v>108</v>
      </c>
      <c r="L1366" t="s">
        <v>40</v>
      </c>
      <c r="M1366" t="s">
        <v>40</v>
      </c>
      <c r="N1366">
        <v>3.62</v>
      </c>
      <c r="O1366">
        <v>5.8</v>
      </c>
      <c r="P1366">
        <v>0</v>
      </c>
      <c r="Q1366">
        <v>69</v>
      </c>
      <c r="R1366">
        <v>382</v>
      </c>
      <c r="S1366">
        <v>0.62450000000000006</v>
      </c>
      <c r="T1366">
        <v>0.62450000000000006</v>
      </c>
      <c r="U1366">
        <v>68</v>
      </c>
      <c r="V1366">
        <v>69.5</v>
      </c>
      <c r="W1366">
        <v>109.5</v>
      </c>
      <c r="X1366">
        <v>113</v>
      </c>
      <c r="Y1366">
        <v>1.6879999999999999</v>
      </c>
      <c r="Z1366">
        <v>1.7044999999999999</v>
      </c>
      <c r="AA1366">
        <v>1.0217000000000001</v>
      </c>
      <c r="AB1366">
        <v>1.9447999999999901</v>
      </c>
      <c r="AC1366">
        <v>0</v>
      </c>
    </row>
    <row r="1367" spans="1:29" x14ac:dyDescent="0.25">
      <c r="A1367">
        <v>375460</v>
      </c>
      <c r="B1367">
        <v>53</v>
      </c>
      <c r="C1367">
        <v>1</v>
      </c>
      <c r="D1367" t="s">
        <v>41</v>
      </c>
      <c r="E1367" t="s">
        <v>41</v>
      </c>
      <c r="F1367">
        <v>0</v>
      </c>
      <c r="G1367" t="s">
        <v>73</v>
      </c>
      <c r="H1367" t="s">
        <v>92</v>
      </c>
      <c r="I1367" t="s">
        <v>51</v>
      </c>
      <c r="J1367" t="s">
        <v>56</v>
      </c>
      <c r="K1367" t="s">
        <v>83</v>
      </c>
      <c r="L1367" t="s">
        <v>40</v>
      </c>
      <c r="M1367" t="s">
        <v>41</v>
      </c>
      <c r="N1367">
        <v>6.02</v>
      </c>
      <c r="O1367">
        <v>6.8</v>
      </c>
      <c r="P1367">
        <v>42</v>
      </c>
      <c r="Q1367">
        <v>84</v>
      </c>
      <c r="R1367">
        <v>368</v>
      </c>
      <c r="S1367">
        <v>0.46749999999999903</v>
      </c>
      <c r="T1367">
        <v>0.46749999999999903</v>
      </c>
      <c r="U1367">
        <v>50.5</v>
      </c>
      <c r="V1367">
        <v>39</v>
      </c>
      <c r="W1367">
        <v>109</v>
      </c>
      <c r="X1367">
        <v>96</v>
      </c>
      <c r="Y1367">
        <v>1.4409999999999901</v>
      </c>
      <c r="Z1367">
        <v>1.45799999999999</v>
      </c>
      <c r="AA1367">
        <v>0.86080000000000001</v>
      </c>
      <c r="AB1367">
        <v>1.1427499999999999</v>
      </c>
      <c r="AC1367">
        <v>42</v>
      </c>
    </row>
    <row r="1368" spans="1:29" x14ac:dyDescent="0.25">
      <c r="A1368">
        <v>256373</v>
      </c>
      <c r="B1368">
        <v>74</v>
      </c>
      <c r="C1368">
        <v>1</v>
      </c>
      <c r="D1368" t="s">
        <v>40</v>
      </c>
      <c r="E1368" t="s">
        <v>41</v>
      </c>
      <c r="F1368">
        <v>0</v>
      </c>
      <c r="G1368" t="s">
        <v>100</v>
      </c>
      <c r="H1368" t="s">
        <v>72</v>
      </c>
      <c r="I1368" t="s">
        <v>55</v>
      </c>
      <c r="J1368" t="s">
        <v>123</v>
      </c>
      <c r="K1368" t="s">
        <v>67</v>
      </c>
      <c r="L1368" t="s">
        <v>40</v>
      </c>
      <c r="M1368" t="s">
        <v>40</v>
      </c>
      <c r="N1368" t="e">
        <v>#N/A</v>
      </c>
      <c r="O1368" t="e">
        <v>#N/A</v>
      </c>
      <c r="P1368">
        <v>32</v>
      </c>
      <c r="Q1368" t="e">
        <v>#N/A</v>
      </c>
      <c r="R1368" t="e">
        <v>#N/A</v>
      </c>
      <c r="S1368">
        <v>0.57999999999999996</v>
      </c>
      <c r="T1368">
        <v>0.57999999999999996</v>
      </c>
      <c r="U1368">
        <v>64</v>
      </c>
      <c r="V1368">
        <v>49</v>
      </c>
      <c r="W1368">
        <v>110</v>
      </c>
      <c r="X1368">
        <v>98</v>
      </c>
      <c r="Y1368">
        <v>1.421</v>
      </c>
      <c r="Z1368">
        <v>1.4450000000000001</v>
      </c>
      <c r="AA1368">
        <v>0.95850000000000002</v>
      </c>
      <c r="AB1368">
        <v>1.4152</v>
      </c>
      <c r="AC1368">
        <v>32</v>
      </c>
    </row>
    <row r="1369" spans="1:29" x14ac:dyDescent="0.25">
      <c r="A1369">
        <v>387837</v>
      </c>
      <c r="B1369">
        <v>64</v>
      </c>
      <c r="C1369">
        <v>2</v>
      </c>
      <c r="D1369" t="s">
        <v>40</v>
      </c>
      <c r="E1369" t="s">
        <v>41</v>
      </c>
      <c r="F1369">
        <v>0</v>
      </c>
      <c r="G1369" t="s">
        <v>87</v>
      </c>
      <c r="H1369" t="s">
        <v>74</v>
      </c>
      <c r="I1369" t="s">
        <v>51</v>
      </c>
      <c r="J1369" t="s">
        <v>141</v>
      </c>
      <c r="K1369" t="s">
        <v>54</v>
      </c>
      <c r="L1369" t="s">
        <v>40</v>
      </c>
      <c r="M1369" t="s">
        <v>40</v>
      </c>
      <c r="N1369">
        <v>4.2300000000000004</v>
      </c>
      <c r="O1369">
        <v>6</v>
      </c>
      <c r="P1369">
        <v>4</v>
      </c>
      <c r="Q1369">
        <v>55</v>
      </c>
      <c r="R1369">
        <v>348</v>
      </c>
      <c r="S1369">
        <v>0.628</v>
      </c>
      <c r="T1369">
        <v>0.628</v>
      </c>
      <c r="U1369">
        <v>67.5</v>
      </c>
      <c r="V1369">
        <v>63</v>
      </c>
      <c r="W1369">
        <v>108</v>
      </c>
      <c r="X1369">
        <v>102.5</v>
      </c>
      <c r="Y1369">
        <v>1.57249999999999</v>
      </c>
      <c r="Z1369">
        <v>1.6034999999999999</v>
      </c>
      <c r="AA1369">
        <v>0.97330000000000005</v>
      </c>
      <c r="AB1369">
        <v>1.2141</v>
      </c>
      <c r="AC1369">
        <v>4</v>
      </c>
    </row>
    <row r="1370" spans="1:29" x14ac:dyDescent="0.25">
      <c r="A1370">
        <v>424235</v>
      </c>
      <c r="B1370">
        <v>51</v>
      </c>
      <c r="C1370">
        <v>1</v>
      </c>
      <c r="D1370" t="s">
        <v>40</v>
      </c>
      <c r="E1370" t="s">
        <v>40</v>
      </c>
      <c r="F1370">
        <v>0</v>
      </c>
      <c r="G1370" t="s">
        <v>88</v>
      </c>
      <c r="H1370" t="s">
        <v>95</v>
      </c>
      <c r="I1370" t="s">
        <v>127</v>
      </c>
      <c r="J1370" t="s">
        <v>135</v>
      </c>
      <c r="K1370" t="s">
        <v>157</v>
      </c>
      <c r="L1370" t="s">
        <v>40</v>
      </c>
      <c r="M1370" t="s">
        <v>41</v>
      </c>
      <c r="N1370">
        <v>3.42</v>
      </c>
      <c r="O1370">
        <v>4.7</v>
      </c>
      <c r="P1370">
        <v>0</v>
      </c>
      <c r="Q1370">
        <v>67</v>
      </c>
      <c r="R1370">
        <v>420</v>
      </c>
      <c r="S1370">
        <v>0.63349999999999895</v>
      </c>
      <c r="T1370">
        <v>0.63349999999999895</v>
      </c>
      <c r="U1370">
        <v>65</v>
      </c>
      <c r="V1370">
        <v>75</v>
      </c>
      <c r="W1370">
        <v>103</v>
      </c>
      <c r="X1370">
        <v>108</v>
      </c>
      <c r="Y1370">
        <v>1.65949999999999</v>
      </c>
      <c r="Z1370">
        <v>1.65899999999999</v>
      </c>
      <c r="AA1370">
        <v>1.2170000000000001</v>
      </c>
      <c r="AB1370">
        <v>1.22235</v>
      </c>
      <c r="AC1370">
        <v>0</v>
      </c>
    </row>
    <row r="1371" spans="1:29" x14ac:dyDescent="0.25">
      <c r="A1371">
        <v>403157</v>
      </c>
      <c r="B1371">
        <v>49</v>
      </c>
      <c r="C1371">
        <v>1</v>
      </c>
      <c r="D1371" t="s">
        <v>40</v>
      </c>
      <c r="E1371" t="s">
        <v>41</v>
      </c>
      <c r="F1371">
        <v>0</v>
      </c>
      <c r="G1371" t="s">
        <v>88</v>
      </c>
      <c r="H1371" t="s">
        <v>108</v>
      </c>
      <c r="I1371" t="s">
        <v>72</v>
      </c>
      <c r="J1371" t="s">
        <v>56</v>
      </c>
      <c r="K1371" t="s">
        <v>84</v>
      </c>
      <c r="L1371" t="s">
        <v>41</v>
      </c>
      <c r="M1371" t="s">
        <v>41</v>
      </c>
      <c r="N1371">
        <v>3.56</v>
      </c>
      <c r="O1371">
        <v>6.8</v>
      </c>
      <c r="P1371">
        <v>14</v>
      </c>
      <c r="Q1371">
        <v>70</v>
      </c>
      <c r="R1371">
        <v>315</v>
      </c>
      <c r="S1371">
        <v>0.72</v>
      </c>
      <c r="T1371">
        <v>0.72</v>
      </c>
      <c r="U1371">
        <v>78</v>
      </c>
      <c r="V1371">
        <v>52</v>
      </c>
      <c r="W1371">
        <v>108</v>
      </c>
      <c r="X1371">
        <v>99.5</v>
      </c>
      <c r="Y1371">
        <v>1.3944999999999901</v>
      </c>
      <c r="Z1371">
        <v>1.4215</v>
      </c>
      <c r="AA1371">
        <v>0.59794999999999998</v>
      </c>
      <c r="AB1371">
        <v>0.87565000000000004</v>
      </c>
      <c r="AC1371">
        <v>14</v>
      </c>
    </row>
    <row r="1372" spans="1:29" x14ac:dyDescent="0.25">
      <c r="A1372">
        <v>354414</v>
      </c>
      <c r="B1372" t="e">
        <v>#N/A</v>
      </c>
      <c r="C1372" t="e">
        <v>#N/A</v>
      </c>
      <c r="D1372" t="e">
        <v>#N/A</v>
      </c>
      <c r="E1372" t="e">
        <v>#N/A</v>
      </c>
      <c r="F1372">
        <v>0</v>
      </c>
      <c r="G1372" t="e">
        <v>#N/A</v>
      </c>
      <c r="H1372" t="e">
        <v>#N/A</v>
      </c>
      <c r="I1372" t="e">
        <v>#N/A</v>
      </c>
      <c r="J1372" t="e">
        <v>#N/A</v>
      </c>
      <c r="K1372" t="e">
        <v>#N/A</v>
      </c>
      <c r="L1372" t="e">
        <v>#N/A</v>
      </c>
      <c r="M1372" t="e">
        <v>#N/A</v>
      </c>
      <c r="N1372" t="e">
        <v>#N/A</v>
      </c>
      <c r="O1372" t="e">
        <v>#N/A</v>
      </c>
      <c r="P1372" t="e">
        <v>#N/A</v>
      </c>
      <c r="Q1372" t="e">
        <v>#N/A</v>
      </c>
      <c r="R1372" t="e">
        <v>#N/A</v>
      </c>
      <c r="S1372">
        <v>0.73450000000000004</v>
      </c>
      <c r="T1372">
        <v>0.73450000000000004</v>
      </c>
      <c r="U1372">
        <v>52</v>
      </c>
      <c r="V1372">
        <v>45.5</v>
      </c>
      <c r="W1372">
        <v>72</v>
      </c>
      <c r="X1372">
        <v>87.5</v>
      </c>
      <c r="Y1372">
        <v>1.4855</v>
      </c>
      <c r="Z1372">
        <v>1.5954999999999999</v>
      </c>
      <c r="AA1372">
        <v>0.68805000000000005</v>
      </c>
      <c r="AB1372">
        <v>1.2436</v>
      </c>
      <c r="AC1372">
        <v>0</v>
      </c>
    </row>
    <row r="1373" spans="1:29" x14ac:dyDescent="0.25">
      <c r="A1373">
        <v>236265</v>
      </c>
      <c r="B1373">
        <v>75</v>
      </c>
      <c r="C1373">
        <v>2</v>
      </c>
      <c r="D1373" t="s">
        <v>40</v>
      </c>
      <c r="E1373" t="s">
        <v>41</v>
      </c>
      <c r="F1373">
        <v>0</v>
      </c>
      <c r="G1373" t="s">
        <v>61</v>
      </c>
      <c r="H1373" t="s">
        <v>114</v>
      </c>
      <c r="I1373" t="s">
        <v>121</v>
      </c>
      <c r="J1373" t="s">
        <v>135</v>
      </c>
      <c r="K1373" t="s">
        <v>69</v>
      </c>
      <c r="L1373" t="s">
        <v>41</v>
      </c>
      <c r="M1373" t="s">
        <v>40</v>
      </c>
      <c r="N1373">
        <v>3.76</v>
      </c>
      <c r="O1373">
        <v>4.3</v>
      </c>
      <c r="P1373">
        <v>10</v>
      </c>
      <c r="Q1373">
        <v>70</v>
      </c>
      <c r="R1373">
        <v>435</v>
      </c>
      <c r="S1373">
        <v>0.73699999999999999</v>
      </c>
      <c r="T1373">
        <v>0.73699999999999999</v>
      </c>
      <c r="U1373">
        <v>51.5</v>
      </c>
      <c r="V1373">
        <v>62</v>
      </c>
      <c r="W1373">
        <v>71.5</v>
      </c>
      <c r="X1373">
        <v>67</v>
      </c>
      <c r="Y1373">
        <v>1.5135000000000001</v>
      </c>
      <c r="Z1373">
        <v>1.54649999999999</v>
      </c>
      <c r="AA1373">
        <v>0.67664999999999997</v>
      </c>
      <c r="AB1373">
        <v>1.2112499999999999</v>
      </c>
      <c r="AC1373">
        <v>10</v>
      </c>
    </row>
    <row r="1374" spans="1:29" x14ac:dyDescent="0.25">
      <c r="A1374">
        <v>301070</v>
      </c>
      <c r="B1374">
        <v>70</v>
      </c>
      <c r="C1374">
        <v>2</v>
      </c>
      <c r="D1374" t="s">
        <v>40</v>
      </c>
      <c r="E1374" t="s">
        <v>41</v>
      </c>
      <c r="F1374">
        <v>0</v>
      </c>
      <c r="G1374" t="s">
        <v>61</v>
      </c>
      <c r="H1374" t="s">
        <v>74</v>
      </c>
      <c r="I1374" t="s">
        <v>165</v>
      </c>
      <c r="J1374" t="s">
        <v>56</v>
      </c>
      <c r="K1374" t="s">
        <v>60</v>
      </c>
      <c r="L1374" t="s">
        <v>41</v>
      </c>
      <c r="M1374" t="s">
        <v>40</v>
      </c>
      <c r="N1374">
        <v>4</v>
      </c>
      <c r="O1374">
        <v>4.8</v>
      </c>
      <c r="P1374">
        <v>10</v>
      </c>
      <c r="Q1374">
        <v>56</v>
      </c>
      <c r="R1374">
        <v>198</v>
      </c>
      <c r="S1374">
        <v>0.70099999999999896</v>
      </c>
      <c r="T1374">
        <v>0.70099999999999896</v>
      </c>
      <c r="U1374">
        <v>73</v>
      </c>
      <c r="V1374">
        <v>75.5</v>
      </c>
      <c r="W1374">
        <v>105</v>
      </c>
      <c r="X1374">
        <v>114.5</v>
      </c>
      <c r="Y1374">
        <v>1.3859999999999999</v>
      </c>
      <c r="Z1374">
        <v>1.474</v>
      </c>
      <c r="AA1374">
        <v>0.71094999999999997</v>
      </c>
      <c r="AB1374">
        <v>1.1035999999999999</v>
      </c>
      <c r="AC1374">
        <v>10</v>
      </c>
    </row>
    <row r="1375" spans="1:29" x14ac:dyDescent="0.25">
      <c r="A1375">
        <v>424300</v>
      </c>
      <c r="B1375">
        <v>64</v>
      </c>
      <c r="C1375">
        <v>2</v>
      </c>
      <c r="D1375" t="s">
        <v>40</v>
      </c>
      <c r="E1375" t="s">
        <v>41</v>
      </c>
      <c r="F1375">
        <v>0</v>
      </c>
      <c r="G1375" t="s">
        <v>57</v>
      </c>
      <c r="H1375" t="s">
        <v>63</v>
      </c>
      <c r="I1375" t="s">
        <v>67</v>
      </c>
      <c r="J1375" t="s">
        <v>64</v>
      </c>
      <c r="K1375" t="s">
        <v>108</v>
      </c>
      <c r="L1375" t="s">
        <v>41</v>
      </c>
      <c r="M1375" t="s">
        <v>41</v>
      </c>
      <c r="N1375">
        <v>5.85</v>
      </c>
      <c r="O1375">
        <v>5.2</v>
      </c>
      <c r="P1375">
        <v>0</v>
      </c>
      <c r="Q1375">
        <v>58</v>
      </c>
      <c r="R1375">
        <v>250</v>
      </c>
      <c r="S1375">
        <v>0.81099999999999905</v>
      </c>
      <c r="T1375">
        <v>0.81099999999999905</v>
      </c>
      <c r="U1375">
        <v>65</v>
      </c>
      <c r="V1375">
        <v>60.5</v>
      </c>
      <c r="W1375">
        <v>81</v>
      </c>
      <c r="X1375">
        <v>78</v>
      </c>
      <c r="Y1375">
        <v>1.6134999999999999</v>
      </c>
      <c r="Z1375">
        <v>1.6154999999999999</v>
      </c>
      <c r="AA1375">
        <v>0.79025000000000001</v>
      </c>
      <c r="AB1375">
        <v>1.383</v>
      </c>
      <c r="AC1375">
        <v>0</v>
      </c>
    </row>
    <row r="1376" spans="1:29" x14ac:dyDescent="0.25">
      <c r="A1376">
        <v>383246</v>
      </c>
      <c r="B1376">
        <v>50</v>
      </c>
      <c r="C1376">
        <v>2</v>
      </c>
      <c r="D1376" t="s">
        <v>40</v>
      </c>
      <c r="E1376" t="s">
        <v>40</v>
      </c>
      <c r="F1376">
        <v>0</v>
      </c>
      <c r="G1376" t="s">
        <v>133</v>
      </c>
      <c r="H1376" t="s">
        <v>145</v>
      </c>
      <c r="I1376" t="s">
        <v>51</v>
      </c>
      <c r="J1376" t="s">
        <v>71</v>
      </c>
      <c r="K1376" t="s">
        <v>43</v>
      </c>
      <c r="L1376" t="s">
        <v>41</v>
      </c>
      <c r="M1376" t="s">
        <v>41</v>
      </c>
      <c r="N1376">
        <v>3.1</v>
      </c>
      <c r="O1376">
        <v>4.5</v>
      </c>
      <c r="P1376">
        <v>52</v>
      </c>
      <c r="Q1376">
        <v>53</v>
      </c>
      <c r="R1376">
        <v>309</v>
      </c>
      <c r="S1376">
        <v>0.497999999999999</v>
      </c>
      <c r="T1376">
        <v>0.497999999999999</v>
      </c>
      <c r="U1376">
        <v>57</v>
      </c>
      <c r="V1376">
        <v>53.5</v>
      </c>
      <c r="W1376">
        <v>121.5</v>
      </c>
      <c r="X1376">
        <v>109</v>
      </c>
      <c r="Y1376">
        <v>1.3979999999999999</v>
      </c>
      <c r="Z1376">
        <v>1.5114999999999901</v>
      </c>
      <c r="AA1376">
        <v>0.65815000000000001</v>
      </c>
      <c r="AB1376">
        <v>1.7762</v>
      </c>
      <c r="AC1376">
        <v>52</v>
      </c>
    </row>
    <row r="1377" spans="1:29" x14ac:dyDescent="0.25">
      <c r="A1377">
        <v>424049</v>
      </c>
      <c r="B1377">
        <v>55</v>
      </c>
      <c r="C1377">
        <v>2</v>
      </c>
      <c r="D1377" t="s">
        <v>40</v>
      </c>
      <c r="E1377" t="s">
        <v>41</v>
      </c>
      <c r="F1377">
        <v>0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s">
        <v>41</v>
      </c>
      <c r="M1377" t="s">
        <v>40</v>
      </c>
      <c r="N1377">
        <v>7.45</v>
      </c>
      <c r="O1377">
        <v>4.2</v>
      </c>
      <c r="P1377">
        <v>14</v>
      </c>
      <c r="Q1377">
        <v>68</v>
      </c>
      <c r="R1377">
        <v>351</v>
      </c>
      <c r="S1377">
        <v>0.73649999999999904</v>
      </c>
      <c r="T1377">
        <v>0.73649999999999904</v>
      </c>
      <c r="U1377">
        <v>61.5</v>
      </c>
      <c r="V1377">
        <v>59</v>
      </c>
      <c r="W1377">
        <v>86</v>
      </c>
      <c r="X1377">
        <v>97.5</v>
      </c>
      <c r="Y1377">
        <v>1.4929999999999899</v>
      </c>
      <c r="Z1377">
        <v>1.53</v>
      </c>
      <c r="AA1377">
        <v>0.74904999999999999</v>
      </c>
      <c r="AB1377">
        <v>1.17465</v>
      </c>
      <c r="AC1377">
        <v>14</v>
      </c>
    </row>
    <row r="1378" spans="1:29" x14ac:dyDescent="0.25">
      <c r="A1378">
        <v>271035</v>
      </c>
      <c r="B1378">
        <v>58</v>
      </c>
      <c r="C1378">
        <v>2</v>
      </c>
      <c r="D1378" t="s">
        <v>40</v>
      </c>
      <c r="E1378" t="s">
        <v>41</v>
      </c>
      <c r="F1378">
        <v>0</v>
      </c>
      <c r="G1378" t="s">
        <v>87</v>
      </c>
      <c r="H1378" t="s">
        <v>72</v>
      </c>
      <c r="I1378" t="s">
        <v>69</v>
      </c>
      <c r="J1378" t="s">
        <v>135</v>
      </c>
      <c r="K1378" t="s">
        <v>58</v>
      </c>
      <c r="L1378" t="s">
        <v>41</v>
      </c>
      <c r="M1378" t="s">
        <v>40</v>
      </c>
      <c r="N1378">
        <v>4.32</v>
      </c>
      <c r="O1378">
        <v>4.8</v>
      </c>
      <c r="P1378">
        <v>0</v>
      </c>
      <c r="Q1378">
        <v>61</v>
      </c>
      <c r="R1378">
        <v>324</v>
      </c>
      <c r="S1378">
        <v>0.74550000000000005</v>
      </c>
      <c r="T1378">
        <v>0.74550000000000005</v>
      </c>
      <c r="U1378">
        <v>84</v>
      </c>
      <c r="V1378">
        <v>59.5</v>
      </c>
      <c r="W1378">
        <v>115</v>
      </c>
      <c r="X1378">
        <v>111.5</v>
      </c>
      <c r="Y1378">
        <v>1.5234999999999901</v>
      </c>
      <c r="Z1378">
        <v>1.6160000000000001</v>
      </c>
      <c r="AA1378">
        <v>0.79264999999999997</v>
      </c>
      <c r="AB1378">
        <v>1.1042000000000001</v>
      </c>
      <c r="AC1378">
        <v>0</v>
      </c>
    </row>
    <row r="1379" spans="1:29" x14ac:dyDescent="0.25">
      <c r="A1379">
        <v>121493</v>
      </c>
      <c r="B1379">
        <v>54</v>
      </c>
      <c r="C1379">
        <v>2</v>
      </c>
      <c r="D1379" t="s">
        <v>40</v>
      </c>
      <c r="E1379" t="s">
        <v>41</v>
      </c>
      <c r="F1379">
        <v>0</v>
      </c>
      <c r="G1379" t="s">
        <v>53</v>
      </c>
      <c r="H1379" t="s">
        <v>67</v>
      </c>
      <c r="I1379" t="s">
        <v>55</v>
      </c>
      <c r="J1379" t="s">
        <v>111</v>
      </c>
      <c r="K1379" t="s">
        <v>55</v>
      </c>
      <c r="L1379" t="s">
        <v>41</v>
      </c>
      <c r="M1379" t="s">
        <v>40</v>
      </c>
      <c r="N1379">
        <v>6.79</v>
      </c>
      <c r="O1379">
        <v>5.2</v>
      </c>
      <c r="P1379">
        <v>4</v>
      </c>
      <c r="Q1379">
        <v>48</v>
      </c>
      <c r="R1379">
        <v>344</v>
      </c>
      <c r="S1379">
        <v>0.65349999999999897</v>
      </c>
      <c r="T1379">
        <v>0.65349999999999897</v>
      </c>
      <c r="U1379">
        <v>63</v>
      </c>
      <c r="V1379">
        <v>63</v>
      </c>
      <c r="W1379">
        <v>97</v>
      </c>
      <c r="X1379">
        <v>112.5</v>
      </c>
      <c r="Y1379">
        <v>1.516</v>
      </c>
      <c r="Z1379">
        <v>1.5779999999999901</v>
      </c>
      <c r="AA1379">
        <v>1.0076499999999999</v>
      </c>
      <c r="AB1379">
        <v>1.2215499999999999</v>
      </c>
      <c r="AC1379">
        <v>4</v>
      </c>
    </row>
    <row r="1380" spans="1:29" x14ac:dyDescent="0.25">
      <c r="A1380">
        <v>291615</v>
      </c>
      <c r="B1380">
        <v>71</v>
      </c>
      <c r="C1380">
        <v>1</v>
      </c>
      <c r="D1380" t="s">
        <v>41</v>
      </c>
      <c r="E1380" t="s">
        <v>41</v>
      </c>
      <c r="F1380">
        <v>0</v>
      </c>
      <c r="G1380" t="s">
        <v>131</v>
      </c>
      <c r="H1380" t="s">
        <v>101</v>
      </c>
      <c r="I1380" t="s">
        <v>101</v>
      </c>
      <c r="J1380" t="s">
        <v>133</v>
      </c>
      <c r="K1380" t="s">
        <v>84</v>
      </c>
      <c r="L1380" t="s">
        <v>41</v>
      </c>
      <c r="M1380" t="s">
        <v>40</v>
      </c>
      <c r="N1380">
        <v>4.3899999999999997</v>
      </c>
      <c r="O1380">
        <v>5.6</v>
      </c>
      <c r="P1380">
        <v>4</v>
      </c>
      <c r="Q1380">
        <v>78</v>
      </c>
      <c r="R1380">
        <v>381</v>
      </c>
      <c r="S1380">
        <v>0.68200000000000005</v>
      </c>
      <c r="T1380">
        <v>0.68200000000000005</v>
      </c>
      <c r="U1380">
        <v>60</v>
      </c>
      <c r="V1380">
        <v>0</v>
      </c>
      <c r="W1380">
        <v>88</v>
      </c>
      <c r="X1380">
        <v>0</v>
      </c>
      <c r="Y1380">
        <v>1.3169999999999999</v>
      </c>
      <c r="Z1380">
        <v>1.381</v>
      </c>
      <c r="AA1380">
        <v>0.81179999999999997</v>
      </c>
      <c r="AB1380">
        <v>1.2881</v>
      </c>
      <c r="AC1380">
        <v>4</v>
      </c>
    </row>
    <row r="1381" spans="1:29" x14ac:dyDescent="0.25">
      <c r="A1381">
        <v>274663</v>
      </c>
      <c r="B1381">
        <v>66</v>
      </c>
      <c r="C1381">
        <v>2</v>
      </c>
      <c r="D1381" t="s">
        <v>40</v>
      </c>
      <c r="E1381" t="s">
        <v>40</v>
      </c>
      <c r="F1381">
        <v>0</v>
      </c>
      <c r="G1381" t="s">
        <v>47</v>
      </c>
      <c r="H1381" t="s">
        <v>128</v>
      </c>
      <c r="I1381" t="s">
        <v>51</v>
      </c>
      <c r="J1381" t="s">
        <v>107</v>
      </c>
      <c r="K1381" t="s">
        <v>44</v>
      </c>
      <c r="L1381" t="s">
        <v>40</v>
      </c>
      <c r="M1381" t="s">
        <v>41</v>
      </c>
      <c r="N1381" t="e">
        <v>#N/A</v>
      </c>
      <c r="O1381" t="e">
        <v>#N/A</v>
      </c>
      <c r="P1381">
        <v>32</v>
      </c>
      <c r="Q1381" t="e">
        <v>#N/A</v>
      </c>
      <c r="R1381" t="e">
        <v>#N/A</v>
      </c>
      <c r="S1381">
        <v>0.41299999999999998</v>
      </c>
      <c r="T1381">
        <v>0.41299999999999998</v>
      </c>
      <c r="U1381">
        <v>49</v>
      </c>
      <c r="V1381">
        <v>0</v>
      </c>
      <c r="W1381">
        <v>79</v>
      </c>
      <c r="X1381">
        <v>82.5</v>
      </c>
      <c r="Y1381">
        <v>1.2284999999999899</v>
      </c>
      <c r="Z1381">
        <v>1.2934999999999901</v>
      </c>
      <c r="AA1381">
        <v>0.58694999999999997</v>
      </c>
      <c r="AB1381">
        <v>1.0295000000000001</v>
      </c>
      <c r="AC1381">
        <v>32</v>
      </c>
    </row>
    <row r="1382" spans="1:29" x14ac:dyDescent="0.25">
      <c r="A1382">
        <v>135595</v>
      </c>
      <c r="B1382">
        <v>56</v>
      </c>
      <c r="C1382">
        <v>2</v>
      </c>
      <c r="D1382" t="s">
        <v>40</v>
      </c>
      <c r="E1382" t="s">
        <v>40</v>
      </c>
      <c r="F1382">
        <v>0</v>
      </c>
      <c r="G1382" t="s">
        <v>119</v>
      </c>
      <c r="H1382" t="s">
        <v>95</v>
      </c>
      <c r="I1382" t="s">
        <v>83</v>
      </c>
      <c r="J1382" t="s">
        <v>59</v>
      </c>
      <c r="K1382" t="s">
        <v>46</v>
      </c>
      <c r="L1382" t="s">
        <v>40</v>
      </c>
      <c r="M1382" t="s">
        <v>41</v>
      </c>
      <c r="N1382">
        <v>8.77</v>
      </c>
      <c r="O1382">
        <v>11.4</v>
      </c>
      <c r="P1382">
        <v>0</v>
      </c>
      <c r="Q1382">
        <v>39</v>
      </c>
      <c r="R1382">
        <v>313</v>
      </c>
      <c r="S1382">
        <v>0.62350000000000005</v>
      </c>
      <c r="T1382">
        <v>0.62350000000000005</v>
      </c>
      <c r="U1382">
        <v>51.5</v>
      </c>
      <c r="V1382">
        <v>57.5</v>
      </c>
      <c r="W1382">
        <v>83.5</v>
      </c>
      <c r="X1382">
        <v>91</v>
      </c>
      <c r="Y1382">
        <v>1.5840000000000001</v>
      </c>
      <c r="Z1382">
        <v>1.639</v>
      </c>
      <c r="AA1382">
        <v>0.99085000000000001</v>
      </c>
      <c r="AB1382">
        <v>1.5142500000000001</v>
      </c>
      <c r="AC1382">
        <v>0</v>
      </c>
    </row>
    <row r="1383" spans="1:29" x14ac:dyDescent="0.25">
      <c r="A1383">
        <v>184073</v>
      </c>
      <c r="B1383">
        <v>62</v>
      </c>
      <c r="C1383">
        <v>1</v>
      </c>
      <c r="D1383" t="s">
        <v>41</v>
      </c>
      <c r="E1383" t="s">
        <v>41</v>
      </c>
      <c r="F1383">
        <v>0</v>
      </c>
      <c r="G1383" t="s">
        <v>107</v>
      </c>
      <c r="H1383" t="s">
        <v>54</v>
      </c>
      <c r="I1383" t="s">
        <v>83</v>
      </c>
      <c r="J1383" t="s">
        <v>106</v>
      </c>
      <c r="K1383" t="s">
        <v>43</v>
      </c>
      <c r="L1383" t="s">
        <v>41</v>
      </c>
      <c r="M1383" t="s">
        <v>41</v>
      </c>
      <c r="N1383">
        <v>2.52</v>
      </c>
      <c r="O1383">
        <v>9.1</v>
      </c>
      <c r="P1383">
        <v>0</v>
      </c>
      <c r="Q1383">
        <v>68</v>
      </c>
      <c r="R1383">
        <v>484</v>
      </c>
      <c r="S1383">
        <v>0</v>
      </c>
      <c r="T1383">
        <v>0</v>
      </c>
      <c r="U1383">
        <v>0</v>
      </c>
      <c r="V1383">
        <v>55</v>
      </c>
      <c r="W1383">
        <v>31</v>
      </c>
      <c r="X1383">
        <v>80</v>
      </c>
      <c r="Y1383">
        <v>1.2789999999999999</v>
      </c>
      <c r="Z1383">
        <v>1.3019999999999901</v>
      </c>
      <c r="AA1383">
        <v>0.77229999999999999</v>
      </c>
      <c r="AB1383">
        <v>0.90580000000000005</v>
      </c>
      <c r="AC1383">
        <v>0</v>
      </c>
    </row>
    <row r="1384" spans="1:29" x14ac:dyDescent="0.25">
      <c r="A1384">
        <v>100425</v>
      </c>
      <c r="B1384">
        <v>71</v>
      </c>
      <c r="C1384">
        <v>2</v>
      </c>
      <c r="D1384" t="s">
        <v>40</v>
      </c>
      <c r="E1384" t="s">
        <v>40</v>
      </c>
      <c r="F1384">
        <v>0</v>
      </c>
      <c r="G1384" t="s">
        <v>153</v>
      </c>
      <c r="H1384" t="s">
        <v>80</v>
      </c>
      <c r="I1384" t="s">
        <v>108</v>
      </c>
      <c r="J1384" t="s">
        <v>106</v>
      </c>
      <c r="K1384" t="s">
        <v>114</v>
      </c>
      <c r="L1384" t="s">
        <v>41</v>
      </c>
      <c r="M1384" t="s">
        <v>41</v>
      </c>
      <c r="N1384">
        <v>2.97</v>
      </c>
      <c r="O1384">
        <v>7.1</v>
      </c>
      <c r="P1384">
        <v>6</v>
      </c>
      <c r="Q1384">
        <v>91</v>
      </c>
      <c r="R1384">
        <v>496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6</v>
      </c>
    </row>
    <row r="1385" spans="1:29" x14ac:dyDescent="0.25">
      <c r="A1385">
        <v>132381</v>
      </c>
      <c r="B1385">
        <v>56</v>
      </c>
      <c r="C1385">
        <v>2</v>
      </c>
      <c r="D1385" t="s">
        <v>40</v>
      </c>
      <c r="E1385" t="s">
        <v>40</v>
      </c>
      <c r="F1385">
        <v>0</v>
      </c>
      <c r="G1385" t="e">
        <v>#N/A</v>
      </c>
      <c r="H1385" t="e">
        <v>#N/A</v>
      </c>
      <c r="I1385" t="s">
        <v>51</v>
      </c>
      <c r="J1385" t="e">
        <v>#N/A</v>
      </c>
      <c r="K1385" t="e">
        <v>#N/A</v>
      </c>
      <c r="L1385" t="s">
        <v>41</v>
      </c>
      <c r="M1385" t="s">
        <v>40</v>
      </c>
      <c r="N1385">
        <v>2.73</v>
      </c>
      <c r="O1385">
        <v>6.1</v>
      </c>
      <c r="P1385">
        <v>28</v>
      </c>
      <c r="Q1385">
        <v>59</v>
      </c>
      <c r="R1385">
        <v>165</v>
      </c>
      <c r="S1385">
        <v>0.64500000000000002</v>
      </c>
      <c r="T1385">
        <v>0.64500000000000002</v>
      </c>
      <c r="U1385">
        <v>67</v>
      </c>
      <c r="V1385">
        <v>79</v>
      </c>
      <c r="W1385">
        <v>105</v>
      </c>
      <c r="X1385">
        <v>121</v>
      </c>
      <c r="Y1385">
        <v>1.6635</v>
      </c>
      <c r="Z1385">
        <v>1.69999999999999</v>
      </c>
      <c r="AA1385">
        <v>0.78705000000000003</v>
      </c>
      <c r="AB1385">
        <v>1.78365</v>
      </c>
      <c r="AC1385">
        <v>28</v>
      </c>
    </row>
    <row r="1386" spans="1:29" x14ac:dyDescent="0.25">
      <c r="A1386">
        <v>312986</v>
      </c>
      <c r="B1386">
        <v>68</v>
      </c>
      <c r="C1386">
        <v>2</v>
      </c>
      <c r="D1386" t="s">
        <v>40</v>
      </c>
      <c r="E1386" t="s">
        <v>40</v>
      </c>
      <c r="F1386">
        <v>0</v>
      </c>
      <c r="G1386" t="s">
        <v>87</v>
      </c>
      <c r="H1386" t="e">
        <v>#N/A</v>
      </c>
      <c r="I1386" t="s">
        <v>51</v>
      </c>
      <c r="J1386" t="s">
        <v>152</v>
      </c>
      <c r="K1386" t="s">
        <v>55</v>
      </c>
      <c r="L1386" t="s">
        <v>41</v>
      </c>
      <c r="M1386" t="s">
        <v>40</v>
      </c>
      <c r="N1386">
        <v>4.26</v>
      </c>
      <c r="O1386">
        <v>15.6</v>
      </c>
      <c r="P1386">
        <v>20</v>
      </c>
      <c r="Q1386">
        <v>47</v>
      </c>
      <c r="R1386">
        <v>123</v>
      </c>
      <c r="S1386">
        <v>1.1040000000000001</v>
      </c>
      <c r="T1386">
        <v>1.1040000000000001</v>
      </c>
      <c r="U1386">
        <v>78</v>
      </c>
      <c r="V1386">
        <v>58</v>
      </c>
      <c r="W1386">
        <v>71</v>
      </c>
      <c r="X1386">
        <v>88</v>
      </c>
      <c r="Y1386">
        <v>1.2809999999999999</v>
      </c>
      <c r="Z1386">
        <v>1.3115000000000001</v>
      </c>
      <c r="AA1386">
        <v>0.66209999999999902</v>
      </c>
      <c r="AB1386">
        <v>0.90444999999999998</v>
      </c>
      <c r="AC1386">
        <v>20</v>
      </c>
    </row>
    <row r="1387" spans="1:29" x14ac:dyDescent="0.25">
      <c r="A1387">
        <v>423272</v>
      </c>
      <c r="B1387">
        <v>52</v>
      </c>
      <c r="C1387">
        <v>2</v>
      </c>
      <c r="D1387" t="s">
        <v>40</v>
      </c>
      <c r="E1387" t="s">
        <v>40</v>
      </c>
      <c r="F1387">
        <v>0</v>
      </c>
      <c r="G1387" t="e">
        <v>#N/A</v>
      </c>
      <c r="H1387" t="e">
        <v>#N/A</v>
      </c>
      <c r="I1387" t="e">
        <v>#N/A</v>
      </c>
      <c r="J1387" t="e">
        <v>#N/A</v>
      </c>
      <c r="K1387" t="e">
        <v>#N/A</v>
      </c>
      <c r="L1387" t="s">
        <v>40</v>
      </c>
      <c r="M1387" t="s">
        <v>41</v>
      </c>
      <c r="N1387">
        <v>5.15</v>
      </c>
      <c r="O1387">
        <v>5.5</v>
      </c>
      <c r="P1387" t="e">
        <v>#N/A</v>
      </c>
      <c r="Q1387">
        <v>56</v>
      </c>
      <c r="R1387">
        <v>208</v>
      </c>
      <c r="S1387">
        <v>0.66700000000000004</v>
      </c>
      <c r="T1387">
        <v>0.66700000000000004</v>
      </c>
      <c r="U1387">
        <v>72.5</v>
      </c>
      <c r="V1387">
        <v>70</v>
      </c>
      <c r="W1387">
        <v>109.5</v>
      </c>
      <c r="X1387">
        <v>99.5</v>
      </c>
      <c r="Y1387">
        <v>1.46799999999999</v>
      </c>
      <c r="Z1387">
        <v>1.5629999999999999</v>
      </c>
      <c r="AA1387">
        <v>0.59560000000000002</v>
      </c>
      <c r="AB1387">
        <v>1.1693</v>
      </c>
      <c r="AC1387">
        <v>0</v>
      </c>
    </row>
    <row r="1388" spans="1:29" x14ac:dyDescent="0.25">
      <c r="A1388">
        <v>423234</v>
      </c>
      <c r="B1388">
        <v>62</v>
      </c>
      <c r="C1388">
        <v>2</v>
      </c>
      <c r="D1388" t="s">
        <v>41</v>
      </c>
      <c r="E1388" t="s">
        <v>40</v>
      </c>
      <c r="F1388">
        <v>0</v>
      </c>
      <c r="G1388" t="s">
        <v>87</v>
      </c>
      <c r="H1388" t="s">
        <v>112</v>
      </c>
      <c r="I1388" t="s">
        <v>51</v>
      </c>
      <c r="J1388" t="s">
        <v>137</v>
      </c>
      <c r="K1388" t="s">
        <v>85</v>
      </c>
      <c r="L1388" t="s">
        <v>41</v>
      </c>
      <c r="M1388" t="s">
        <v>41</v>
      </c>
      <c r="N1388">
        <v>5.72</v>
      </c>
      <c r="O1388">
        <v>10.9</v>
      </c>
      <c r="P1388">
        <v>12</v>
      </c>
      <c r="Q1388">
        <v>65</v>
      </c>
      <c r="R1388">
        <v>342</v>
      </c>
      <c r="S1388">
        <v>0.71999999999999897</v>
      </c>
      <c r="T1388">
        <v>0.71999999999999897</v>
      </c>
      <c r="U1388">
        <v>62.5</v>
      </c>
      <c r="V1388">
        <v>0</v>
      </c>
      <c r="W1388">
        <v>88</v>
      </c>
      <c r="X1388">
        <v>78</v>
      </c>
      <c r="Y1388">
        <v>1.1829999999999901</v>
      </c>
      <c r="Z1388">
        <v>1.3274999999999999</v>
      </c>
      <c r="AA1388">
        <v>0.60955000000000004</v>
      </c>
      <c r="AB1388">
        <v>1.1774499999999899</v>
      </c>
      <c r="AC1388">
        <v>12</v>
      </c>
    </row>
    <row r="1389" spans="1:29" x14ac:dyDescent="0.25">
      <c r="A1389">
        <v>377185</v>
      </c>
      <c r="B1389">
        <v>46</v>
      </c>
      <c r="C1389">
        <v>2</v>
      </c>
      <c r="D1389" t="s">
        <v>40</v>
      </c>
      <c r="E1389" t="s">
        <v>41</v>
      </c>
      <c r="F1389">
        <v>0</v>
      </c>
      <c r="G1389" t="e">
        <v>#N/A</v>
      </c>
      <c r="H1389" t="e">
        <v>#N/A</v>
      </c>
      <c r="I1389" t="e">
        <v>#N/A</v>
      </c>
      <c r="J1389" t="e">
        <v>#N/A</v>
      </c>
      <c r="K1389" t="e">
        <v>#N/A</v>
      </c>
      <c r="L1389" t="s">
        <v>40</v>
      </c>
      <c r="M1389" t="s">
        <v>41</v>
      </c>
      <c r="N1389">
        <v>4.9400000000000004</v>
      </c>
      <c r="O1389">
        <v>4.7</v>
      </c>
      <c r="P1389">
        <v>0</v>
      </c>
      <c r="Q1389">
        <v>43</v>
      </c>
      <c r="R1389">
        <v>277</v>
      </c>
      <c r="S1389">
        <v>0.63699999999999901</v>
      </c>
      <c r="T1389">
        <v>0.63699999999999901</v>
      </c>
      <c r="U1389">
        <v>51.5</v>
      </c>
      <c r="V1389">
        <v>48.5</v>
      </c>
      <c r="W1389">
        <v>83</v>
      </c>
      <c r="X1389">
        <v>89.5</v>
      </c>
      <c r="Y1389">
        <v>1.617</v>
      </c>
      <c r="Z1389">
        <v>1.6559999999999999</v>
      </c>
      <c r="AA1389">
        <v>0.73470000000000002</v>
      </c>
      <c r="AB1389">
        <v>1.4478</v>
      </c>
      <c r="AC1389">
        <v>0</v>
      </c>
    </row>
    <row r="1390" spans="1:29" x14ac:dyDescent="0.25">
      <c r="A1390">
        <v>426745</v>
      </c>
      <c r="B1390">
        <v>54</v>
      </c>
      <c r="C1390">
        <v>2</v>
      </c>
      <c r="D1390" t="s">
        <v>40</v>
      </c>
      <c r="E1390" t="s">
        <v>41</v>
      </c>
      <c r="F1390">
        <v>0</v>
      </c>
      <c r="G1390" t="s">
        <v>47</v>
      </c>
      <c r="H1390" t="s">
        <v>67</v>
      </c>
      <c r="I1390" t="s">
        <v>51</v>
      </c>
      <c r="J1390" t="s">
        <v>156</v>
      </c>
      <c r="K1390" t="s">
        <v>163</v>
      </c>
      <c r="L1390" t="s">
        <v>41</v>
      </c>
      <c r="M1390" t="s">
        <v>41</v>
      </c>
      <c r="N1390">
        <v>5.12</v>
      </c>
      <c r="O1390">
        <v>6.1</v>
      </c>
      <c r="P1390">
        <v>0</v>
      </c>
      <c r="Q1390">
        <v>60</v>
      </c>
      <c r="R1390">
        <v>435</v>
      </c>
      <c r="S1390">
        <v>1.0115000000000001</v>
      </c>
      <c r="T1390">
        <v>1.0115000000000001</v>
      </c>
      <c r="U1390">
        <v>58.5</v>
      </c>
      <c r="V1390">
        <v>62</v>
      </c>
      <c r="W1390">
        <v>60</v>
      </c>
      <c r="X1390">
        <v>85</v>
      </c>
      <c r="Y1390">
        <v>1.58</v>
      </c>
      <c r="Z1390">
        <v>1.6789999999999901</v>
      </c>
      <c r="AA1390">
        <v>1.0726499999999899</v>
      </c>
      <c r="AB1390">
        <v>1.6803999999999999</v>
      </c>
      <c r="AC1390">
        <v>0</v>
      </c>
    </row>
    <row r="1391" spans="1:29" x14ac:dyDescent="0.25">
      <c r="A1391">
        <v>426741</v>
      </c>
      <c r="B1391">
        <v>37</v>
      </c>
      <c r="C1391">
        <v>1</v>
      </c>
      <c r="D1391" t="s">
        <v>40</v>
      </c>
      <c r="E1391" t="s">
        <v>41</v>
      </c>
      <c r="F1391">
        <v>0</v>
      </c>
      <c r="G1391" t="s">
        <v>88</v>
      </c>
      <c r="H1391" t="s">
        <v>43</v>
      </c>
      <c r="I1391" t="s">
        <v>80</v>
      </c>
      <c r="J1391" t="s">
        <v>93</v>
      </c>
      <c r="K1391" t="s">
        <v>102</v>
      </c>
      <c r="L1391" t="s">
        <v>41</v>
      </c>
      <c r="M1391" t="s">
        <v>41</v>
      </c>
      <c r="N1391">
        <v>5.9</v>
      </c>
      <c r="O1391">
        <v>9</v>
      </c>
      <c r="P1391">
        <v>32</v>
      </c>
      <c r="Q1391">
        <v>68</v>
      </c>
      <c r="R1391">
        <v>436</v>
      </c>
      <c r="S1391">
        <v>0.65049999999999897</v>
      </c>
      <c r="T1391">
        <v>0.65049999999999897</v>
      </c>
      <c r="U1391">
        <v>72</v>
      </c>
      <c r="V1391">
        <v>37.5</v>
      </c>
      <c r="W1391">
        <v>108</v>
      </c>
      <c r="X1391">
        <v>79</v>
      </c>
      <c r="Y1391">
        <v>1.5114999999999901</v>
      </c>
      <c r="Z1391">
        <v>1.5654999999999999</v>
      </c>
      <c r="AA1391">
        <v>1.1145499999999999</v>
      </c>
      <c r="AB1391">
        <v>1.4777</v>
      </c>
      <c r="AC1391">
        <v>32</v>
      </c>
    </row>
    <row r="1392" spans="1:29" x14ac:dyDescent="0.25">
      <c r="A1392">
        <v>426458</v>
      </c>
      <c r="B1392">
        <v>71</v>
      </c>
      <c r="C1392">
        <v>2</v>
      </c>
      <c r="D1392" t="s">
        <v>40</v>
      </c>
      <c r="E1392" t="s">
        <v>40</v>
      </c>
      <c r="F1392">
        <v>0</v>
      </c>
      <c r="G1392" t="s">
        <v>137</v>
      </c>
      <c r="H1392" t="s">
        <v>92</v>
      </c>
      <c r="I1392" t="s">
        <v>108</v>
      </c>
      <c r="J1392" t="s">
        <v>118</v>
      </c>
      <c r="K1392" t="s">
        <v>114</v>
      </c>
      <c r="L1392" t="s">
        <v>41</v>
      </c>
      <c r="M1392" t="s">
        <v>40</v>
      </c>
      <c r="N1392">
        <v>8.56</v>
      </c>
      <c r="O1392">
        <v>4.4000000000000004</v>
      </c>
      <c r="P1392">
        <v>6</v>
      </c>
      <c r="Q1392">
        <v>54</v>
      </c>
      <c r="R1392">
        <v>292</v>
      </c>
      <c r="S1392">
        <v>0.63449999999999895</v>
      </c>
      <c r="T1392">
        <v>0.63449999999999895</v>
      </c>
      <c r="U1392">
        <v>64.5</v>
      </c>
      <c r="V1392">
        <v>74.5</v>
      </c>
      <c r="W1392">
        <v>102.5</v>
      </c>
      <c r="X1392">
        <v>96.5</v>
      </c>
      <c r="Y1392">
        <v>1.5175000000000001</v>
      </c>
      <c r="Z1392">
        <v>1.5625</v>
      </c>
      <c r="AA1392">
        <v>1.0085999999999999</v>
      </c>
      <c r="AB1392">
        <v>1.30515</v>
      </c>
      <c r="AC1392">
        <v>6</v>
      </c>
    </row>
    <row r="1393" spans="1:29" x14ac:dyDescent="0.25">
      <c r="A1393">
        <v>426584</v>
      </c>
      <c r="B1393">
        <v>61</v>
      </c>
      <c r="C1393">
        <v>2</v>
      </c>
      <c r="D1393" t="s">
        <v>40</v>
      </c>
      <c r="E1393" t="s">
        <v>41</v>
      </c>
      <c r="F1393">
        <v>0</v>
      </c>
      <c r="G1393" t="s">
        <v>133</v>
      </c>
      <c r="H1393" t="s">
        <v>179</v>
      </c>
      <c r="I1393" t="s">
        <v>114</v>
      </c>
      <c r="J1393" t="s">
        <v>111</v>
      </c>
      <c r="K1393" t="s">
        <v>44</v>
      </c>
      <c r="L1393" t="s">
        <v>41</v>
      </c>
      <c r="M1393" t="s">
        <v>41</v>
      </c>
      <c r="N1393">
        <v>6.52</v>
      </c>
      <c r="O1393">
        <v>4.5</v>
      </c>
      <c r="P1393">
        <v>4</v>
      </c>
      <c r="Q1393">
        <v>77</v>
      </c>
      <c r="R1393">
        <v>205</v>
      </c>
      <c r="S1393">
        <v>0.76749999999999996</v>
      </c>
      <c r="T1393">
        <v>0.76749999999999996</v>
      </c>
      <c r="U1393">
        <v>42.5</v>
      </c>
      <c r="V1393">
        <v>44.5</v>
      </c>
      <c r="W1393">
        <v>55.5</v>
      </c>
      <c r="X1393">
        <v>54.5</v>
      </c>
      <c r="Y1393">
        <v>1.3694999999999999</v>
      </c>
      <c r="Z1393">
        <v>1.4325000000000001</v>
      </c>
      <c r="AA1393">
        <v>0.74790000000000001</v>
      </c>
      <c r="AB1393">
        <v>0.97614999999999996</v>
      </c>
      <c r="AC1393">
        <v>4</v>
      </c>
    </row>
    <row r="1394" spans="1:29" x14ac:dyDescent="0.25">
      <c r="A1394">
        <v>406495</v>
      </c>
      <c r="B1394">
        <v>61</v>
      </c>
      <c r="C1394">
        <v>1</v>
      </c>
      <c r="D1394" t="s">
        <v>40</v>
      </c>
      <c r="E1394" t="s">
        <v>41</v>
      </c>
      <c r="F1394">
        <v>0</v>
      </c>
      <c r="G1394" t="s">
        <v>88</v>
      </c>
      <c r="H1394" t="s">
        <v>58</v>
      </c>
      <c r="I1394" t="s">
        <v>72</v>
      </c>
      <c r="J1394" t="s">
        <v>111</v>
      </c>
      <c r="K1394" t="s">
        <v>76</v>
      </c>
      <c r="L1394" t="s">
        <v>41</v>
      </c>
      <c r="M1394" t="s">
        <v>41</v>
      </c>
      <c r="N1394">
        <v>4.6900000000000004</v>
      </c>
      <c r="O1394">
        <v>5.4</v>
      </c>
      <c r="P1394">
        <v>38</v>
      </c>
      <c r="Q1394">
        <v>72</v>
      </c>
      <c r="R1394">
        <v>280</v>
      </c>
      <c r="S1394">
        <v>0.80899999999999905</v>
      </c>
      <c r="T1394">
        <v>0.80899999999999905</v>
      </c>
      <c r="U1394">
        <v>64.5</v>
      </c>
      <c r="V1394">
        <v>61.5</v>
      </c>
      <c r="W1394">
        <v>79.5</v>
      </c>
      <c r="X1394">
        <v>86.5</v>
      </c>
      <c r="Y1394">
        <v>1.5720000000000001</v>
      </c>
      <c r="Z1394">
        <v>1.6134999999999999</v>
      </c>
      <c r="AA1394">
        <v>0.89739999999999998</v>
      </c>
      <c r="AB1394">
        <v>1.3575999999999999</v>
      </c>
      <c r="AC1394">
        <v>38</v>
      </c>
    </row>
    <row r="1395" spans="1:29" x14ac:dyDescent="0.25">
      <c r="A1395">
        <v>86762</v>
      </c>
      <c r="B1395">
        <v>62</v>
      </c>
      <c r="C1395">
        <v>2</v>
      </c>
      <c r="D1395" t="s">
        <v>40</v>
      </c>
      <c r="E1395" t="s">
        <v>40</v>
      </c>
      <c r="F1395">
        <v>0</v>
      </c>
      <c r="G1395" t="s">
        <v>98</v>
      </c>
      <c r="H1395" t="s">
        <v>51</v>
      </c>
      <c r="I1395" t="s">
        <v>83</v>
      </c>
      <c r="J1395" t="s">
        <v>142</v>
      </c>
      <c r="K1395" t="s">
        <v>49</v>
      </c>
      <c r="L1395" t="s">
        <v>41</v>
      </c>
      <c r="M1395" t="s">
        <v>41</v>
      </c>
      <c r="N1395">
        <v>2.8</v>
      </c>
      <c r="O1395">
        <v>5.7</v>
      </c>
      <c r="P1395">
        <v>0</v>
      </c>
      <c r="Q1395">
        <v>45</v>
      </c>
      <c r="R1395">
        <v>185</v>
      </c>
      <c r="S1395">
        <v>0.82</v>
      </c>
      <c r="T1395">
        <v>0.82</v>
      </c>
      <c r="U1395">
        <v>55</v>
      </c>
      <c r="V1395">
        <v>60</v>
      </c>
      <c r="W1395">
        <v>67</v>
      </c>
      <c r="X1395">
        <v>86.5</v>
      </c>
      <c r="Y1395">
        <v>1.58099999999999</v>
      </c>
      <c r="Z1395">
        <v>1.6104999999999901</v>
      </c>
      <c r="AA1395">
        <v>1.0270999999999999</v>
      </c>
      <c r="AB1395">
        <v>1.2237</v>
      </c>
      <c r="AC1395">
        <v>0</v>
      </c>
    </row>
    <row r="1396" spans="1:29" x14ac:dyDescent="0.25">
      <c r="A1396">
        <v>426258</v>
      </c>
      <c r="B1396">
        <v>50</v>
      </c>
      <c r="C1396">
        <v>2</v>
      </c>
      <c r="D1396" t="s">
        <v>40</v>
      </c>
      <c r="E1396" t="s">
        <v>41</v>
      </c>
      <c r="F1396">
        <v>0</v>
      </c>
      <c r="G1396" t="s">
        <v>153</v>
      </c>
      <c r="H1396" t="s">
        <v>74</v>
      </c>
      <c r="I1396" t="s">
        <v>72</v>
      </c>
      <c r="J1396" t="s">
        <v>147</v>
      </c>
      <c r="K1396" t="s">
        <v>67</v>
      </c>
      <c r="L1396" t="s">
        <v>40</v>
      </c>
      <c r="M1396" t="s">
        <v>41</v>
      </c>
      <c r="N1396">
        <v>5.26</v>
      </c>
      <c r="O1396">
        <v>5.4</v>
      </c>
      <c r="P1396">
        <v>0</v>
      </c>
      <c r="Q1396">
        <v>48</v>
      </c>
      <c r="R1396">
        <v>300</v>
      </c>
      <c r="S1396">
        <v>0.82199999999999995</v>
      </c>
      <c r="T1396">
        <v>0.82199999999999995</v>
      </c>
      <c r="U1396">
        <v>57.5</v>
      </c>
      <c r="V1396">
        <v>51</v>
      </c>
      <c r="W1396">
        <v>70.5</v>
      </c>
      <c r="X1396">
        <v>83.5</v>
      </c>
      <c r="Y1396">
        <v>1.6890000000000001</v>
      </c>
      <c r="Z1396">
        <v>1.66149999999999</v>
      </c>
      <c r="AA1396">
        <v>1.4441999999999999</v>
      </c>
      <c r="AB1396">
        <v>1.2622</v>
      </c>
      <c r="AC1396">
        <v>0</v>
      </c>
    </row>
    <row r="1397" spans="1:29" x14ac:dyDescent="0.25">
      <c r="A1397">
        <v>363294</v>
      </c>
      <c r="B1397">
        <v>52</v>
      </c>
      <c r="C1397">
        <v>2</v>
      </c>
      <c r="D1397" t="s">
        <v>40</v>
      </c>
      <c r="E1397" t="s">
        <v>40</v>
      </c>
      <c r="F1397">
        <v>0</v>
      </c>
      <c r="G1397" t="s">
        <v>98</v>
      </c>
      <c r="H1397" t="s">
        <v>95</v>
      </c>
      <c r="I1397" t="s">
        <v>72</v>
      </c>
      <c r="J1397" t="s">
        <v>162</v>
      </c>
      <c r="K1397" t="s">
        <v>76</v>
      </c>
      <c r="L1397" t="s">
        <v>40</v>
      </c>
      <c r="M1397" t="s">
        <v>40</v>
      </c>
      <c r="N1397">
        <v>3.81</v>
      </c>
      <c r="O1397">
        <v>6.4</v>
      </c>
      <c r="P1397">
        <v>0</v>
      </c>
      <c r="Q1397">
        <v>64</v>
      </c>
      <c r="R1397">
        <v>336</v>
      </c>
      <c r="S1397">
        <v>0.85599999999999898</v>
      </c>
      <c r="T1397">
        <v>0.85599999999999898</v>
      </c>
      <c r="U1397">
        <v>85</v>
      </c>
      <c r="V1397">
        <v>81.5</v>
      </c>
      <c r="W1397">
        <v>100.5</v>
      </c>
      <c r="X1397">
        <v>118</v>
      </c>
      <c r="Y1397">
        <v>1.6324999999999901</v>
      </c>
      <c r="Z1397">
        <v>1.6575</v>
      </c>
      <c r="AA1397">
        <v>1.04335</v>
      </c>
      <c r="AB1397">
        <v>0.94904999999999995</v>
      </c>
      <c r="AC1397">
        <v>0</v>
      </c>
    </row>
    <row r="1398" spans="1:29" x14ac:dyDescent="0.25">
      <c r="A1398">
        <v>382309</v>
      </c>
      <c r="B1398">
        <v>36</v>
      </c>
      <c r="C1398">
        <v>1</v>
      </c>
      <c r="D1398" t="s">
        <v>41</v>
      </c>
      <c r="E1398" t="s">
        <v>40</v>
      </c>
      <c r="F1398">
        <v>0</v>
      </c>
      <c r="G1398" t="s">
        <v>88</v>
      </c>
      <c r="H1398" t="s">
        <v>83</v>
      </c>
      <c r="I1398" t="s">
        <v>76</v>
      </c>
      <c r="J1398" t="s">
        <v>90</v>
      </c>
      <c r="K1398" t="s">
        <v>60</v>
      </c>
      <c r="L1398" t="s">
        <v>40</v>
      </c>
      <c r="M1398" t="s">
        <v>40</v>
      </c>
      <c r="N1398">
        <v>2.58</v>
      </c>
      <c r="O1398">
        <v>5.0999999999999996</v>
      </c>
      <c r="P1398">
        <v>0</v>
      </c>
      <c r="Q1398">
        <v>109</v>
      </c>
      <c r="R1398">
        <v>387</v>
      </c>
      <c r="S1398">
        <v>0.67749999999999999</v>
      </c>
      <c r="T1398">
        <v>0.67749999999999999</v>
      </c>
      <c r="U1398">
        <v>53</v>
      </c>
      <c r="V1398">
        <v>53</v>
      </c>
      <c r="W1398">
        <v>78.5</v>
      </c>
      <c r="X1398">
        <v>89</v>
      </c>
      <c r="Y1398">
        <v>1.6139999999999901</v>
      </c>
      <c r="Z1398">
        <v>1.6375</v>
      </c>
      <c r="AA1398">
        <v>1.0449999999999999</v>
      </c>
      <c r="AB1398">
        <v>1.2745</v>
      </c>
      <c r="AC1398">
        <v>0</v>
      </c>
    </row>
    <row r="1399" spans="1:29" x14ac:dyDescent="0.25">
      <c r="A1399">
        <v>402407</v>
      </c>
      <c r="B1399">
        <v>43</v>
      </c>
      <c r="C1399">
        <v>1</v>
      </c>
      <c r="D1399" t="s">
        <v>40</v>
      </c>
      <c r="E1399" t="s">
        <v>41</v>
      </c>
      <c r="F1399">
        <v>0</v>
      </c>
      <c r="G1399" t="s">
        <v>91</v>
      </c>
      <c r="H1399" t="s">
        <v>115</v>
      </c>
      <c r="I1399" t="s">
        <v>89</v>
      </c>
      <c r="J1399" t="s">
        <v>118</v>
      </c>
      <c r="K1399" t="s">
        <v>92</v>
      </c>
      <c r="L1399" t="s">
        <v>41</v>
      </c>
      <c r="M1399" t="s">
        <v>41</v>
      </c>
      <c r="N1399">
        <v>2.99</v>
      </c>
      <c r="O1399">
        <v>7.1</v>
      </c>
      <c r="P1399">
        <v>32</v>
      </c>
      <c r="Q1399">
        <v>77</v>
      </c>
      <c r="R1399">
        <v>317</v>
      </c>
      <c r="S1399">
        <v>0.64700000000000002</v>
      </c>
      <c r="T1399">
        <v>0.64700000000000002</v>
      </c>
      <c r="U1399">
        <v>66.5</v>
      </c>
      <c r="V1399">
        <v>59</v>
      </c>
      <c r="W1399">
        <v>103.5</v>
      </c>
      <c r="X1399">
        <v>99.5</v>
      </c>
      <c r="Y1399">
        <v>1.6164999999999901</v>
      </c>
      <c r="Z1399">
        <v>1.6125</v>
      </c>
      <c r="AA1399">
        <v>1.4079999999999999</v>
      </c>
      <c r="AB1399">
        <v>1.83725</v>
      </c>
      <c r="AC1399">
        <v>32</v>
      </c>
    </row>
    <row r="1400" spans="1:29" x14ac:dyDescent="0.25">
      <c r="A1400">
        <v>353343</v>
      </c>
      <c r="B1400">
        <v>47</v>
      </c>
      <c r="C1400">
        <v>1</v>
      </c>
      <c r="D1400" t="s">
        <v>41</v>
      </c>
      <c r="E1400" t="s">
        <v>41</v>
      </c>
      <c r="F1400">
        <v>0</v>
      </c>
      <c r="G1400" t="s">
        <v>87</v>
      </c>
      <c r="H1400" t="s">
        <v>121</v>
      </c>
      <c r="I1400" t="s">
        <v>51</v>
      </c>
      <c r="J1400" t="s">
        <v>142</v>
      </c>
      <c r="K1400" t="s">
        <v>55</v>
      </c>
      <c r="L1400" t="s">
        <v>41</v>
      </c>
      <c r="M1400" t="s">
        <v>41</v>
      </c>
      <c r="N1400">
        <v>3.52</v>
      </c>
      <c r="O1400">
        <v>4.8</v>
      </c>
      <c r="P1400">
        <v>38</v>
      </c>
      <c r="Q1400">
        <v>65</v>
      </c>
      <c r="R1400">
        <v>334</v>
      </c>
      <c r="S1400">
        <v>0.72049999999999903</v>
      </c>
      <c r="T1400">
        <v>0.72049999999999903</v>
      </c>
      <c r="U1400">
        <v>51</v>
      </c>
      <c r="V1400">
        <v>57.5</v>
      </c>
      <c r="W1400">
        <v>71</v>
      </c>
      <c r="X1400">
        <v>86.5</v>
      </c>
      <c r="Y1400">
        <v>1.5654999999999899</v>
      </c>
      <c r="Z1400">
        <v>1.5865</v>
      </c>
      <c r="AA1400">
        <v>0.67230000000000001</v>
      </c>
      <c r="AB1400">
        <v>1.1144000000000001</v>
      </c>
      <c r="AC1400">
        <v>38</v>
      </c>
    </row>
    <row r="1401" spans="1:29" x14ac:dyDescent="0.25">
      <c r="A1401">
        <v>371902</v>
      </c>
      <c r="B1401">
        <v>59</v>
      </c>
      <c r="C1401">
        <v>1</v>
      </c>
      <c r="D1401" t="s">
        <v>41</v>
      </c>
      <c r="E1401" t="s">
        <v>41</v>
      </c>
      <c r="F1401">
        <v>0</v>
      </c>
      <c r="G1401" t="s">
        <v>110</v>
      </c>
      <c r="H1401" t="s">
        <v>66</v>
      </c>
      <c r="I1401" t="s">
        <v>80</v>
      </c>
      <c r="J1401" t="s">
        <v>97</v>
      </c>
      <c r="K1401" t="s">
        <v>76</v>
      </c>
      <c r="L1401" t="s">
        <v>41</v>
      </c>
      <c r="M1401" t="s">
        <v>40</v>
      </c>
      <c r="N1401">
        <v>3.78</v>
      </c>
      <c r="O1401">
        <v>4.8</v>
      </c>
      <c r="P1401">
        <v>80</v>
      </c>
      <c r="Q1401">
        <v>70</v>
      </c>
      <c r="R1401">
        <v>438</v>
      </c>
      <c r="S1401">
        <v>0.85399999999999898</v>
      </c>
      <c r="T1401">
        <v>0.85399999999999898</v>
      </c>
      <c r="U1401">
        <v>49</v>
      </c>
      <c r="V1401">
        <v>58.5</v>
      </c>
      <c r="W1401">
        <v>57.5</v>
      </c>
      <c r="X1401">
        <v>69.5</v>
      </c>
      <c r="Y1401">
        <v>1.51799999999999</v>
      </c>
      <c r="Z1401">
        <v>1.5699999999999901</v>
      </c>
      <c r="AA1401">
        <v>1.5952999999999999</v>
      </c>
      <c r="AB1401">
        <v>1.1343000000000001</v>
      </c>
      <c r="AC1401">
        <v>80</v>
      </c>
    </row>
    <row r="1402" spans="1:29" x14ac:dyDescent="0.25">
      <c r="A1402">
        <v>281553</v>
      </c>
      <c r="B1402">
        <v>70</v>
      </c>
      <c r="C1402">
        <v>1</v>
      </c>
      <c r="D1402" t="s">
        <v>41</v>
      </c>
      <c r="E1402" t="s">
        <v>41</v>
      </c>
      <c r="F1402">
        <v>0</v>
      </c>
      <c r="G1402" t="s">
        <v>124</v>
      </c>
      <c r="H1402" t="s">
        <v>43</v>
      </c>
      <c r="I1402" t="s">
        <v>72</v>
      </c>
      <c r="J1402" t="s">
        <v>106</v>
      </c>
      <c r="K1402" t="s">
        <v>63</v>
      </c>
      <c r="L1402" t="s">
        <v>40</v>
      </c>
      <c r="M1402" t="s">
        <v>40</v>
      </c>
      <c r="N1402">
        <v>7.11</v>
      </c>
      <c r="O1402">
        <v>6.3</v>
      </c>
      <c r="P1402">
        <v>0</v>
      </c>
      <c r="Q1402">
        <v>67</v>
      </c>
      <c r="R1402">
        <v>406</v>
      </c>
      <c r="S1402">
        <v>0.81099999999999905</v>
      </c>
      <c r="T1402">
        <v>0.81099999999999905</v>
      </c>
      <c r="U1402">
        <v>82</v>
      </c>
      <c r="V1402">
        <v>90</v>
      </c>
      <c r="W1402">
        <v>101</v>
      </c>
      <c r="X1402">
        <v>109</v>
      </c>
      <c r="Y1402">
        <v>1.4790000000000001</v>
      </c>
      <c r="Z1402">
        <v>1.5609999999999999</v>
      </c>
      <c r="AA1402">
        <v>0.63460000000000005</v>
      </c>
      <c r="AB1402">
        <v>1.361</v>
      </c>
      <c r="AC1402">
        <v>0</v>
      </c>
    </row>
    <row r="1403" spans="1:29" x14ac:dyDescent="0.25">
      <c r="A1403">
        <v>232301</v>
      </c>
      <c r="B1403">
        <v>76</v>
      </c>
      <c r="C1403">
        <v>2</v>
      </c>
      <c r="D1403" t="s">
        <v>41</v>
      </c>
      <c r="E1403" t="s">
        <v>41</v>
      </c>
      <c r="F1403">
        <v>0</v>
      </c>
      <c r="G1403" t="s">
        <v>47</v>
      </c>
      <c r="H1403" t="s">
        <v>89</v>
      </c>
      <c r="I1403" t="s">
        <v>72</v>
      </c>
      <c r="J1403" t="s">
        <v>133</v>
      </c>
      <c r="K1403" t="s">
        <v>58</v>
      </c>
      <c r="L1403" t="s">
        <v>40</v>
      </c>
      <c r="M1403" t="s">
        <v>40</v>
      </c>
      <c r="N1403">
        <v>4.16</v>
      </c>
      <c r="O1403">
        <v>6.1</v>
      </c>
      <c r="P1403">
        <v>82</v>
      </c>
      <c r="Q1403" t="e">
        <v>#N/A</v>
      </c>
      <c r="R1403" t="e">
        <v>#N/A</v>
      </c>
      <c r="S1403">
        <v>0.747</v>
      </c>
      <c r="T1403">
        <v>0.747</v>
      </c>
      <c r="U1403">
        <v>51</v>
      </c>
      <c r="V1403">
        <v>38</v>
      </c>
      <c r="W1403">
        <v>68</v>
      </c>
      <c r="X1403">
        <v>70</v>
      </c>
      <c r="Y1403">
        <v>1.19949999999999</v>
      </c>
      <c r="Z1403">
        <v>1.264</v>
      </c>
      <c r="AA1403">
        <v>0.56909999999999905</v>
      </c>
      <c r="AB1403">
        <v>0.70940000000000003</v>
      </c>
      <c r="AC1403">
        <v>82</v>
      </c>
    </row>
    <row r="1404" spans="1:29" x14ac:dyDescent="0.25">
      <c r="A1404">
        <v>289589</v>
      </c>
      <c r="B1404">
        <v>64</v>
      </c>
      <c r="C1404">
        <v>1</v>
      </c>
      <c r="D1404" t="s">
        <v>41</v>
      </c>
      <c r="E1404" t="s">
        <v>41</v>
      </c>
      <c r="F1404">
        <v>0</v>
      </c>
      <c r="G1404" t="s">
        <v>87</v>
      </c>
      <c r="H1404" t="s">
        <v>72</v>
      </c>
      <c r="I1404" t="s">
        <v>51</v>
      </c>
      <c r="J1404" t="s">
        <v>109</v>
      </c>
      <c r="K1404" t="s">
        <v>43</v>
      </c>
      <c r="L1404" t="s">
        <v>41</v>
      </c>
      <c r="M1404" t="s">
        <v>40</v>
      </c>
      <c r="N1404">
        <v>3.06</v>
      </c>
      <c r="O1404">
        <v>5.3</v>
      </c>
      <c r="P1404">
        <v>72</v>
      </c>
      <c r="Q1404">
        <v>70</v>
      </c>
      <c r="R1404">
        <v>367</v>
      </c>
      <c r="S1404">
        <v>0.70099999999999996</v>
      </c>
      <c r="T1404">
        <v>0.70099999999999996</v>
      </c>
      <c r="U1404">
        <v>44</v>
      </c>
      <c r="V1404">
        <v>39.5</v>
      </c>
      <c r="W1404">
        <v>65</v>
      </c>
      <c r="X1404">
        <v>72</v>
      </c>
      <c r="Y1404">
        <v>1.45349999999999</v>
      </c>
      <c r="Z1404">
        <v>1.4724999999999999</v>
      </c>
      <c r="AA1404">
        <v>0.58674999999999999</v>
      </c>
      <c r="AB1404">
        <v>0.94224999999999903</v>
      </c>
      <c r="AC1404">
        <v>72</v>
      </c>
    </row>
    <row r="1405" spans="1:29" x14ac:dyDescent="0.25">
      <c r="A1405">
        <v>426263</v>
      </c>
      <c r="B1405">
        <v>51</v>
      </c>
      <c r="C1405">
        <v>1</v>
      </c>
      <c r="D1405" t="s">
        <v>40</v>
      </c>
      <c r="E1405" t="s">
        <v>41</v>
      </c>
      <c r="F1405">
        <v>0</v>
      </c>
      <c r="G1405" t="s">
        <v>53</v>
      </c>
      <c r="H1405" t="s">
        <v>74</v>
      </c>
      <c r="I1405" t="s">
        <v>70</v>
      </c>
      <c r="J1405" t="s">
        <v>50</v>
      </c>
      <c r="K1405" t="s">
        <v>58</v>
      </c>
      <c r="L1405" t="s">
        <v>41</v>
      </c>
      <c r="M1405" t="s">
        <v>40</v>
      </c>
      <c r="N1405">
        <v>3.96</v>
      </c>
      <c r="O1405">
        <v>5.5</v>
      </c>
      <c r="P1405">
        <v>14</v>
      </c>
      <c r="Q1405">
        <v>82</v>
      </c>
      <c r="R1405">
        <v>355</v>
      </c>
      <c r="S1405">
        <v>0.79449999999999998</v>
      </c>
      <c r="T1405">
        <v>0.79449999999999998</v>
      </c>
      <c r="U1405">
        <v>56.5</v>
      </c>
      <c r="V1405">
        <v>52</v>
      </c>
      <c r="W1405">
        <v>71.5</v>
      </c>
      <c r="X1405">
        <v>84</v>
      </c>
      <c r="Y1405">
        <v>1.4329999999999901</v>
      </c>
      <c r="Z1405">
        <v>1.4784999999999899</v>
      </c>
      <c r="AA1405">
        <v>0.75985000000000003</v>
      </c>
      <c r="AB1405">
        <v>1.19075</v>
      </c>
      <c r="AC1405">
        <v>14</v>
      </c>
    </row>
    <row r="1406" spans="1:29" x14ac:dyDescent="0.25">
      <c r="A1406">
        <v>405568</v>
      </c>
      <c r="B1406">
        <v>42</v>
      </c>
      <c r="C1406">
        <v>1</v>
      </c>
      <c r="D1406" t="s">
        <v>40</v>
      </c>
      <c r="E1406" t="s">
        <v>41</v>
      </c>
      <c r="F1406">
        <v>0</v>
      </c>
      <c r="G1406" t="s">
        <v>88</v>
      </c>
      <c r="H1406" t="s">
        <v>72</v>
      </c>
      <c r="I1406" t="s">
        <v>43</v>
      </c>
      <c r="J1406" t="s">
        <v>75</v>
      </c>
      <c r="K1406" t="s">
        <v>63</v>
      </c>
      <c r="L1406" t="s">
        <v>41</v>
      </c>
      <c r="M1406" t="s">
        <v>40</v>
      </c>
      <c r="N1406">
        <v>3.29</v>
      </c>
      <c r="O1406">
        <v>5</v>
      </c>
      <c r="P1406">
        <v>54</v>
      </c>
      <c r="Q1406">
        <v>70</v>
      </c>
      <c r="R1406">
        <v>314</v>
      </c>
      <c r="S1406">
        <v>0.76300000000000001</v>
      </c>
      <c r="T1406">
        <v>0.76300000000000001</v>
      </c>
      <c r="U1406">
        <v>70</v>
      </c>
      <c r="V1406">
        <v>53</v>
      </c>
      <c r="W1406">
        <v>92</v>
      </c>
      <c r="X1406">
        <v>107</v>
      </c>
      <c r="Y1406">
        <v>1.6385000000000001</v>
      </c>
      <c r="Z1406">
        <v>1.6194999999999999</v>
      </c>
      <c r="AA1406">
        <v>0.93835000000000002</v>
      </c>
      <c r="AB1406">
        <v>1.3657999999999999</v>
      </c>
      <c r="AC1406">
        <v>54</v>
      </c>
    </row>
    <row r="1407" spans="1:29" x14ac:dyDescent="0.25">
      <c r="A1407">
        <v>241253</v>
      </c>
      <c r="B1407">
        <v>78</v>
      </c>
      <c r="C1407">
        <v>1</v>
      </c>
      <c r="D1407" t="s">
        <v>41</v>
      </c>
      <c r="E1407" t="s">
        <v>40</v>
      </c>
      <c r="F1407">
        <v>0</v>
      </c>
      <c r="G1407" t="s">
        <v>153</v>
      </c>
      <c r="H1407" t="s">
        <v>74</v>
      </c>
      <c r="I1407" t="s">
        <v>101</v>
      </c>
      <c r="J1407" t="s">
        <v>171</v>
      </c>
      <c r="K1407" t="s">
        <v>108</v>
      </c>
      <c r="L1407" t="s">
        <v>41</v>
      </c>
      <c r="M1407" t="s">
        <v>41</v>
      </c>
      <c r="N1407">
        <v>3.2</v>
      </c>
      <c r="O1407">
        <v>7.1</v>
      </c>
      <c r="P1407">
        <v>14</v>
      </c>
      <c r="Q1407">
        <v>94</v>
      </c>
      <c r="R1407">
        <v>396</v>
      </c>
      <c r="S1407">
        <v>0.72399999999999998</v>
      </c>
      <c r="T1407">
        <v>0.72399999999999998</v>
      </c>
      <c r="U1407">
        <v>61</v>
      </c>
      <c r="V1407">
        <v>80</v>
      </c>
      <c r="W1407">
        <v>68.5</v>
      </c>
      <c r="X1407">
        <v>66.5</v>
      </c>
      <c r="Y1407">
        <v>1.2675000000000001</v>
      </c>
      <c r="Z1407">
        <v>1.2705</v>
      </c>
      <c r="AA1407">
        <v>0.53089999999999904</v>
      </c>
      <c r="AB1407">
        <v>0.85434999999999905</v>
      </c>
      <c r="AC1407">
        <v>14</v>
      </c>
    </row>
    <row r="1408" spans="1:29" x14ac:dyDescent="0.25">
      <c r="A1408">
        <v>222584</v>
      </c>
      <c r="B1408">
        <v>75</v>
      </c>
      <c r="C1408">
        <v>2</v>
      </c>
      <c r="D1408" t="s">
        <v>40</v>
      </c>
      <c r="E1408" t="s">
        <v>41</v>
      </c>
      <c r="F1408">
        <v>0</v>
      </c>
      <c r="G1408" t="e">
        <v>#N/A</v>
      </c>
      <c r="H1408" t="e">
        <v>#N/A</v>
      </c>
      <c r="I1408" t="e">
        <v>#N/A</v>
      </c>
      <c r="J1408" t="e">
        <v>#N/A</v>
      </c>
      <c r="K1408" t="e">
        <v>#N/A</v>
      </c>
      <c r="L1408" t="s">
        <v>41</v>
      </c>
      <c r="M1408" t="s">
        <v>41</v>
      </c>
      <c r="N1408">
        <v>3.28</v>
      </c>
      <c r="O1408">
        <v>5.3</v>
      </c>
      <c r="P1408">
        <v>74</v>
      </c>
      <c r="Q1408">
        <v>120</v>
      </c>
      <c r="R1408">
        <v>519</v>
      </c>
      <c r="S1408">
        <v>0.5585</v>
      </c>
      <c r="T1408">
        <v>0.5585</v>
      </c>
      <c r="U1408">
        <v>57.5</v>
      </c>
      <c r="V1408">
        <v>60</v>
      </c>
      <c r="W1408">
        <v>103</v>
      </c>
      <c r="X1408">
        <v>90.5</v>
      </c>
      <c r="Y1408">
        <v>1.5615000000000001</v>
      </c>
      <c r="Z1408">
        <v>1.6019999999999901</v>
      </c>
      <c r="AA1408">
        <v>0.99444999999999995</v>
      </c>
      <c r="AB1408">
        <v>2.9640499999999999</v>
      </c>
      <c r="AC1408">
        <v>74</v>
      </c>
    </row>
    <row r="1409" spans="1:29" x14ac:dyDescent="0.25">
      <c r="A1409">
        <v>261385</v>
      </c>
      <c r="B1409">
        <v>70</v>
      </c>
      <c r="C1409">
        <v>1</v>
      </c>
      <c r="D1409" t="s">
        <v>41</v>
      </c>
      <c r="E1409" t="s">
        <v>41</v>
      </c>
      <c r="F1409">
        <v>0</v>
      </c>
      <c r="G1409" t="s">
        <v>73</v>
      </c>
      <c r="H1409" t="s">
        <v>60</v>
      </c>
      <c r="I1409" t="s">
        <v>55</v>
      </c>
      <c r="J1409" t="s">
        <v>138</v>
      </c>
      <c r="K1409" t="s">
        <v>76</v>
      </c>
      <c r="L1409" t="s">
        <v>41</v>
      </c>
      <c r="M1409" t="s">
        <v>40</v>
      </c>
      <c r="N1409">
        <v>3.69</v>
      </c>
      <c r="O1409">
        <v>6</v>
      </c>
      <c r="P1409">
        <v>62</v>
      </c>
      <c r="Q1409">
        <v>75</v>
      </c>
      <c r="R1409">
        <v>385</v>
      </c>
      <c r="S1409">
        <v>0.6825</v>
      </c>
      <c r="T1409">
        <v>0.6825</v>
      </c>
      <c r="U1409">
        <v>51.5</v>
      </c>
      <c r="V1409">
        <v>50</v>
      </c>
      <c r="W1409">
        <v>75.5</v>
      </c>
      <c r="X1409">
        <v>87.5</v>
      </c>
      <c r="Y1409">
        <v>1.4775</v>
      </c>
      <c r="Z1409">
        <v>1.552</v>
      </c>
      <c r="AA1409">
        <v>1.5004499999999901</v>
      </c>
      <c r="AB1409">
        <v>1.3624000000000001</v>
      </c>
      <c r="AC1409">
        <v>62</v>
      </c>
    </row>
    <row r="1410" spans="1:29" x14ac:dyDescent="0.25">
      <c r="A1410">
        <v>214842</v>
      </c>
      <c r="B1410">
        <v>65</v>
      </c>
      <c r="C1410">
        <v>2</v>
      </c>
      <c r="D1410" t="s">
        <v>40</v>
      </c>
      <c r="E1410" t="s">
        <v>40</v>
      </c>
      <c r="F1410">
        <v>0</v>
      </c>
      <c r="G1410" t="s">
        <v>87</v>
      </c>
      <c r="H1410" t="s">
        <v>72</v>
      </c>
      <c r="I1410" t="s">
        <v>51</v>
      </c>
      <c r="J1410" t="s">
        <v>151</v>
      </c>
      <c r="K1410" t="s">
        <v>130</v>
      </c>
      <c r="L1410" t="s">
        <v>41</v>
      </c>
      <c r="M1410" t="s">
        <v>41</v>
      </c>
      <c r="N1410">
        <v>3.56</v>
      </c>
      <c r="O1410">
        <v>7.2</v>
      </c>
      <c r="P1410">
        <v>10</v>
      </c>
      <c r="Q1410">
        <v>53</v>
      </c>
      <c r="R1410">
        <v>294</v>
      </c>
      <c r="S1410">
        <v>0.56799999999999995</v>
      </c>
      <c r="T1410">
        <v>0.56799999999999995</v>
      </c>
      <c r="U1410">
        <v>61</v>
      </c>
      <c r="V1410">
        <v>60</v>
      </c>
      <c r="W1410">
        <v>108</v>
      </c>
      <c r="X1410">
        <v>102</v>
      </c>
      <c r="Y1410">
        <v>1.359</v>
      </c>
      <c r="Z1410">
        <v>1.37699999999999</v>
      </c>
      <c r="AA1410">
        <v>0.94689999999999996</v>
      </c>
      <c r="AB1410">
        <v>1.6951000000000001</v>
      </c>
      <c r="AC1410">
        <v>10</v>
      </c>
    </row>
    <row r="1411" spans="1:29" x14ac:dyDescent="0.25">
      <c r="A1411">
        <v>426129</v>
      </c>
      <c r="B1411">
        <v>53</v>
      </c>
      <c r="C1411">
        <v>2</v>
      </c>
      <c r="D1411" t="s">
        <v>40</v>
      </c>
      <c r="E1411" t="s">
        <v>41</v>
      </c>
      <c r="F1411">
        <v>0</v>
      </c>
      <c r="G1411" t="s">
        <v>131</v>
      </c>
      <c r="H1411" t="s">
        <v>166</v>
      </c>
      <c r="I1411" t="s">
        <v>51</v>
      </c>
      <c r="J1411" t="s">
        <v>97</v>
      </c>
      <c r="K1411" t="s">
        <v>55</v>
      </c>
      <c r="L1411" t="s">
        <v>40</v>
      </c>
      <c r="M1411" t="s">
        <v>41</v>
      </c>
      <c r="N1411">
        <v>4.78</v>
      </c>
      <c r="O1411">
        <v>4.9000000000000004</v>
      </c>
      <c r="P1411">
        <v>0</v>
      </c>
      <c r="Q1411">
        <v>62</v>
      </c>
      <c r="R1411">
        <v>250</v>
      </c>
      <c r="S1411">
        <v>0.72499999999999898</v>
      </c>
      <c r="T1411">
        <v>0.72499999999999898</v>
      </c>
      <c r="U1411">
        <v>51.5</v>
      </c>
      <c r="V1411">
        <v>61.5</v>
      </c>
      <c r="W1411">
        <v>72</v>
      </c>
      <c r="X1411">
        <v>81.5</v>
      </c>
      <c r="Y1411">
        <v>1.595</v>
      </c>
      <c r="Z1411">
        <v>1.611</v>
      </c>
      <c r="AA1411">
        <v>1.0671999999999999</v>
      </c>
      <c r="AB1411">
        <v>1.6577999999999999</v>
      </c>
      <c r="AC1411">
        <v>0</v>
      </c>
    </row>
    <row r="1412" spans="1:29" x14ac:dyDescent="0.25">
      <c r="A1412">
        <v>425908</v>
      </c>
      <c r="B1412">
        <v>54</v>
      </c>
      <c r="C1412">
        <v>1</v>
      </c>
      <c r="D1412" t="s">
        <v>41</v>
      </c>
      <c r="E1412" t="s">
        <v>40</v>
      </c>
      <c r="F1412">
        <v>0</v>
      </c>
      <c r="G1412" t="s">
        <v>53</v>
      </c>
      <c r="H1412" t="s">
        <v>58</v>
      </c>
      <c r="I1412" t="s">
        <v>72</v>
      </c>
      <c r="J1412" t="s">
        <v>75</v>
      </c>
      <c r="K1412" t="s">
        <v>76</v>
      </c>
      <c r="L1412" t="s">
        <v>41</v>
      </c>
      <c r="M1412" t="s">
        <v>41</v>
      </c>
      <c r="N1412">
        <v>4.5999999999999996</v>
      </c>
      <c r="O1412">
        <v>5.4</v>
      </c>
      <c r="P1412">
        <v>2</v>
      </c>
      <c r="Q1412">
        <v>91</v>
      </c>
      <c r="R1412">
        <v>290</v>
      </c>
      <c r="S1412">
        <v>0.57250000000000001</v>
      </c>
      <c r="T1412">
        <v>0.57250000000000001</v>
      </c>
      <c r="U1412">
        <v>52.5</v>
      </c>
      <c r="V1412">
        <v>53</v>
      </c>
      <c r="W1412">
        <v>92.5</v>
      </c>
      <c r="X1412">
        <v>84</v>
      </c>
      <c r="Y1412">
        <v>1.6134999999999999</v>
      </c>
      <c r="Z1412">
        <v>1.65949999999999</v>
      </c>
      <c r="AA1412">
        <v>0.87454999999999905</v>
      </c>
      <c r="AB1412">
        <v>1.5619499999999999</v>
      </c>
      <c r="AC1412">
        <v>2</v>
      </c>
    </row>
    <row r="1413" spans="1:29" x14ac:dyDescent="0.25">
      <c r="A1413">
        <v>205498</v>
      </c>
      <c r="B1413">
        <v>59</v>
      </c>
      <c r="C1413">
        <v>2</v>
      </c>
      <c r="D1413" t="s">
        <v>40</v>
      </c>
      <c r="E1413" t="s">
        <v>40</v>
      </c>
      <c r="F1413">
        <v>0</v>
      </c>
      <c r="G1413" t="s">
        <v>119</v>
      </c>
      <c r="H1413" t="s">
        <v>62</v>
      </c>
      <c r="I1413" t="s">
        <v>89</v>
      </c>
      <c r="J1413" t="s">
        <v>123</v>
      </c>
      <c r="K1413" t="s">
        <v>65</v>
      </c>
      <c r="L1413" t="s">
        <v>40</v>
      </c>
      <c r="M1413" t="s">
        <v>40</v>
      </c>
      <c r="N1413">
        <v>5.52</v>
      </c>
      <c r="O1413">
        <v>5.0999999999999996</v>
      </c>
      <c r="P1413">
        <v>0</v>
      </c>
      <c r="Q1413">
        <v>78</v>
      </c>
      <c r="R1413">
        <v>326</v>
      </c>
      <c r="S1413">
        <v>0.80549999999999999</v>
      </c>
      <c r="T1413">
        <v>0.80549999999999999</v>
      </c>
      <c r="U1413">
        <v>79.5</v>
      </c>
      <c r="V1413">
        <v>72</v>
      </c>
      <c r="W1413">
        <v>98.5</v>
      </c>
      <c r="X1413">
        <v>118</v>
      </c>
      <c r="Y1413">
        <v>1.27199999999999</v>
      </c>
      <c r="Z1413">
        <v>1.3025</v>
      </c>
      <c r="AA1413">
        <v>0.74275000000000002</v>
      </c>
      <c r="AB1413">
        <v>0.86745000000000005</v>
      </c>
      <c r="AC1413">
        <v>0</v>
      </c>
    </row>
    <row r="1414" spans="1:29" x14ac:dyDescent="0.25">
      <c r="A1414">
        <v>425985</v>
      </c>
      <c r="B1414" t="e">
        <v>#N/A</v>
      </c>
      <c r="C1414" t="e">
        <v>#N/A</v>
      </c>
      <c r="D1414" t="e">
        <v>#N/A</v>
      </c>
      <c r="E1414" t="e">
        <v>#N/A</v>
      </c>
      <c r="F1414">
        <v>0</v>
      </c>
      <c r="G1414" t="e">
        <v>#N/A</v>
      </c>
      <c r="H1414" t="e">
        <v>#N/A</v>
      </c>
      <c r="I1414" t="e">
        <v>#N/A</v>
      </c>
      <c r="J1414" t="e">
        <v>#N/A</v>
      </c>
      <c r="K1414" t="e">
        <v>#N/A</v>
      </c>
      <c r="L1414" t="e">
        <v>#N/A</v>
      </c>
      <c r="M1414" t="e">
        <v>#N/A</v>
      </c>
      <c r="N1414" t="e">
        <v>#N/A</v>
      </c>
      <c r="O1414" t="e">
        <v>#N/A</v>
      </c>
      <c r="P1414" t="e">
        <v>#N/A</v>
      </c>
      <c r="Q1414" t="e">
        <v>#N/A</v>
      </c>
      <c r="R1414" t="e">
        <v>#N/A</v>
      </c>
      <c r="S1414">
        <v>0.81499999999999995</v>
      </c>
      <c r="T1414">
        <v>0.81499999999999995</v>
      </c>
      <c r="U1414">
        <v>61</v>
      </c>
      <c r="V1414">
        <v>50</v>
      </c>
      <c r="W1414">
        <v>76.5</v>
      </c>
      <c r="X1414">
        <v>91</v>
      </c>
      <c r="Y1414">
        <v>1.2669999999999899</v>
      </c>
      <c r="Z1414">
        <v>1.3334999999999999</v>
      </c>
      <c r="AA1414">
        <v>1.86899999999999</v>
      </c>
      <c r="AB1414">
        <v>1.4108499999999999</v>
      </c>
      <c r="AC1414">
        <v>0</v>
      </c>
    </row>
    <row r="1415" spans="1:29" x14ac:dyDescent="0.25">
      <c r="A1415">
        <v>41791</v>
      </c>
      <c r="B1415">
        <v>56</v>
      </c>
      <c r="C1415">
        <v>1</v>
      </c>
      <c r="D1415" t="s">
        <v>40</v>
      </c>
      <c r="E1415" t="s">
        <v>41</v>
      </c>
      <c r="F1415">
        <v>0</v>
      </c>
      <c r="G1415" t="s">
        <v>53</v>
      </c>
      <c r="H1415" t="s">
        <v>74</v>
      </c>
      <c r="I1415" t="s">
        <v>72</v>
      </c>
      <c r="J1415" t="s">
        <v>136</v>
      </c>
      <c r="K1415" t="s">
        <v>83</v>
      </c>
      <c r="L1415" t="s">
        <v>41</v>
      </c>
      <c r="M1415" t="s">
        <v>41</v>
      </c>
      <c r="N1415">
        <v>2.68</v>
      </c>
      <c r="O1415">
        <v>4</v>
      </c>
      <c r="P1415">
        <v>52</v>
      </c>
      <c r="Q1415">
        <v>58</v>
      </c>
      <c r="R1415">
        <v>283</v>
      </c>
      <c r="S1415">
        <v>0.58650000000000002</v>
      </c>
      <c r="T1415">
        <v>0.58650000000000002</v>
      </c>
      <c r="U1415">
        <v>67</v>
      </c>
      <c r="V1415">
        <v>58</v>
      </c>
      <c r="W1415">
        <v>114.5</v>
      </c>
      <c r="X1415">
        <v>111</v>
      </c>
      <c r="Y1415">
        <v>1.548</v>
      </c>
      <c r="Z1415">
        <v>1.6145</v>
      </c>
      <c r="AA1415">
        <v>0.83084999999999998</v>
      </c>
      <c r="AB1415">
        <v>1.4917499999999999</v>
      </c>
      <c r="AC1415">
        <v>52</v>
      </c>
    </row>
    <row r="1416" spans="1:29" x14ac:dyDescent="0.25">
      <c r="A1416">
        <v>291690</v>
      </c>
      <c r="B1416">
        <v>66</v>
      </c>
      <c r="C1416">
        <v>2</v>
      </c>
      <c r="D1416" t="s">
        <v>40</v>
      </c>
      <c r="E1416" t="s">
        <v>40</v>
      </c>
      <c r="F1416">
        <v>0</v>
      </c>
      <c r="G1416" t="s">
        <v>98</v>
      </c>
      <c r="H1416" t="e">
        <v>#N/A</v>
      </c>
      <c r="I1416" t="s">
        <v>72</v>
      </c>
      <c r="J1416" t="s">
        <v>175</v>
      </c>
      <c r="K1416" t="s">
        <v>108</v>
      </c>
      <c r="L1416" t="s">
        <v>40</v>
      </c>
      <c r="M1416" t="s">
        <v>40</v>
      </c>
      <c r="N1416">
        <v>4.74</v>
      </c>
      <c r="O1416">
        <v>5.4</v>
      </c>
      <c r="P1416">
        <v>10</v>
      </c>
      <c r="Q1416">
        <v>59</v>
      </c>
      <c r="R1416">
        <v>506</v>
      </c>
      <c r="S1416">
        <v>1.0694999999999999</v>
      </c>
      <c r="T1416">
        <v>1.0694999999999999</v>
      </c>
      <c r="U1416">
        <v>58.5</v>
      </c>
      <c r="V1416">
        <v>63</v>
      </c>
      <c r="W1416">
        <v>70</v>
      </c>
      <c r="X1416">
        <v>101</v>
      </c>
      <c r="Y1416">
        <v>1.4449999999999901</v>
      </c>
      <c r="Z1416">
        <v>1.5680000000000001</v>
      </c>
      <c r="AA1416">
        <v>0.95169999999999999</v>
      </c>
      <c r="AB1416">
        <v>2.0118499999999999</v>
      </c>
      <c r="AC1416">
        <v>10</v>
      </c>
    </row>
    <row r="1417" spans="1:29" x14ac:dyDescent="0.25">
      <c r="A1417">
        <v>306224</v>
      </c>
      <c r="B1417">
        <v>69</v>
      </c>
      <c r="C1417">
        <v>2</v>
      </c>
      <c r="D1417" t="s">
        <v>40</v>
      </c>
      <c r="E1417" t="s">
        <v>41</v>
      </c>
      <c r="F1417">
        <v>0</v>
      </c>
      <c r="G1417" t="s">
        <v>119</v>
      </c>
      <c r="H1417" t="s">
        <v>80</v>
      </c>
      <c r="I1417" t="s">
        <v>72</v>
      </c>
      <c r="J1417" t="s">
        <v>156</v>
      </c>
      <c r="K1417" t="s">
        <v>115</v>
      </c>
      <c r="L1417" t="s">
        <v>41</v>
      </c>
      <c r="M1417" t="s">
        <v>41</v>
      </c>
      <c r="N1417">
        <v>3.8</v>
      </c>
      <c r="O1417">
        <v>10.1</v>
      </c>
      <c r="P1417">
        <v>12</v>
      </c>
      <c r="Q1417">
        <v>47</v>
      </c>
      <c r="R1417">
        <v>354</v>
      </c>
      <c r="S1417">
        <v>0.90149999999999997</v>
      </c>
      <c r="T1417">
        <v>0.90149999999999997</v>
      </c>
      <c r="U1417">
        <v>52</v>
      </c>
      <c r="V1417">
        <v>60</v>
      </c>
      <c r="W1417">
        <v>57</v>
      </c>
      <c r="X1417">
        <v>52</v>
      </c>
      <c r="Y1417">
        <v>1.18</v>
      </c>
      <c r="Z1417">
        <v>1.218</v>
      </c>
      <c r="AA1417">
        <v>0.87144999999999995</v>
      </c>
      <c r="AB1417">
        <v>1.0370999999999999</v>
      </c>
      <c r="AC1417">
        <v>12</v>
      </c>
    </row>
    <row r="1418" spans="1:29" x14ac:dyDescent="0.25">
      <c r="A1418">
        <v>342743</v>
      </c>
      <c r="B1418">
        <v>69</v>
      </c>
      <c r="C1418">
        <v>2</v>
      </c>
      <c r="D1418" t="s">
        <v>40</v>
      </c>
      <c r="E1418" t="s">
        <v>41</v>
      </c>
      <c r="F1418">
        <v>0</v>
      </c>
      <c r="G1418" t="s">
        <v>119</v>
      </c>
      <c r="H1418" t="s">
        <v>172</v>
      </c>
      <c r="I1418" t="s">
        <v>72</v>
      </c>
      <c r="J1418" t="s">
        <v>71</v>
      </c>
      <c r="K1418" t="s">
        <v>55</v>
      </c>
      <c r="L1418" t="s">
        <v>41</v>
      </c>
      <c r="M1418" t="s">
        <v>41</v>
      </c>
      <c r="N1418">
        <v>6.17</v>
      </c>
      <c r="O1418">
        <v>4.9000000000000004</v>
      </c>
      <c r="P1418">
        <v>6</v>
      </c>
      <c r="Q1418">
        <v>58</v>
      </c>
      <c r="R1418">
        <v>302</v>
      </c>
      <c r="S1418">
        <v>0.86</v>
      </c>
      <c r="T1418">
        <v>0.86</v>
      </c>
      <c r="U1418">
        <v>61</v>
      </c>
      <c r="V1418">
        <v>51.5</v>
      </c>
      <c r="W1418">
        <v>61.5</v>
      </c>
      <c r="X1418">
        <v>76.5</v>
      </c>
      <c r="Y1418">
        <v>1.2509999999999999</v>
      </c>
      <c r="Z1418">
        <v>1.2184999999999999</v>
      </c>
      <c r="AA1418">
        <v>0.63759999999999994</v>
      </c>
      <c r="AB1418">
        <v>0.94415000000000004</v>
      </c>
      <c r="AC1418">
        <v>6</v>
      </c>
    </row>
    <row r="1419" spans="1:29" x14ac:dyDescent="0.25">
      <c r="A1419">
        <v>425947</v>
      </c>
      <c r="B1419" t="e">
        <v>#N/A</v>
      </c>
      <c r="C1419" t="e">
        <v>#N/A</v>
      </c>
      <c r="D1419" t="e">
        <v>#N/A</v>
      </c>
      <c r="E1419" t="e">
        <v>#N/A</v>
      </c>
      <c r="F1419">
        <v>0</v>
      </c>
      <c r="G1419" t="e">
        <v>#N/A</v>
      </c>
      <c r="H1419" t="e">
        <v>#N/A</v>
      </c>
      <c r="I1419" t="e">
        <v>#N/A</v>
      </c>
      <c r="J1419" t="e">
        <v>#N/A</v>
      </c>
      <c r="K1419" t="e">
        <v>#N/A</v>
      </c>
      <c r="L1419" t="e">
        <v>#N/A</v>
      </c>
      <c r="M1419" t="e">
        <v>#N/A</v>
      </c>
      <c r="N1419" t="e">
        <v>#N/A</v>
      </c>
      <c r="O1419" t="e">
        <v>#N/A</v>
      </c>
      <c r="P1419" t="e">
        <v>#N/A</v>
      </c>
      <c r="Q1419" t="e">
        <v>#N/A</v>
      </c>
      <c r="R1419" t="e">
        <v>#N/A</v>
      </c>
      <c r="S1419">
        <v>0.65100000000000002</v>
      </c>
      <c r="T1419">
        <v>0.65100000000000002</v>
      </c>
      <c r="U1419">
        <v>50.5</v>
      </c>
      <c r="V1419">
        <v>53</v>
      </c>
      <c r="W1419">
        <v>79</v>
      </c>
      <c r="X1419">
        <v>101</v>
      </c>
      <c r="Y1419">
        <v>1.58499999999999</v>
      </c>
      <c r="Z1419">
        <v>1.5880000000000001</v>
      </c>
      <c r="AA1419">
        <v>0.93079999999999996</v>
      </c>
      <c r="AB1419">
        <v>1.2098</v>
      </c>
      <c r="AC1419">
        <v>0</v>
      </c>
    </row>
    <row r="1420" spans="1:29" x14ac:dyDescent="0.25">
      <c r="A1420">
        <v>266936</v>
      </c>
      <c r="B1420">
        <v>65</v>
      </c>
      <c r="C1420">
        <v>2</v>
      </c>
      <c r="D1420" t="s">
        <v>40</v>
      </c>
      <c r="E1420" t="s">
        <v>41</v>
      </c>
      <c r="F1420">
        <v>0</v>
      </c>
      <c r="G1420" t="s">
        <v>47</v>
      </c>
      <c r="H1420" t="s">
        <v>95</v>
      </c>
      <c r="I1420" t="s">
        <v>60</v>
      </c>
      <c r="J1420" t="s">
        <v>59</v>
      </c>
      <c r="K1420" t="s">
        <v>72</v>
      </c>
      <c r="L1420" t="s">
        <v>41</v>
      </c>
      <c r="M1420" t="s">
        <v>40</v>
      </c>
      <c r="N1420">
        <v>3.37</v>
      </c>
      <c r="O1420">
        <v>6.5</v>
      </c>
      <c r="P1420">
        <v>58</v>
      </c>
      <c r="Q1420">
        <v>57</v>
      </c>
      <c r="R1420">
        <v>309</v>
      </c>
      <c r="S1420">
        <v>0.71649999999999903</v>
      </c>
      <c r="T1420">
        <v>0.71649999999999903</v>
      </c>
      <c r="U1420">
        <v>68</v>
      </c>
      <c r="V1420">
        <v>60.5</v>
      </c>
      <c r="W1420">
        <v>98.5</v>
      </c>
      <c r="X1420">
        <v>101</v>
      </c>
      <c r="Y1420">
        <v>1.40299999999999</v>
      </c>
      <c r="Z1420">
        <v>1.5314999999999901</v>
      </c>
      <c r="AA1420">
        <v>0.74285000000000001</v>
      </c>
      <c r="AB1420">
        <v>1.0841499999999999</v>
      </c>
      <c r="AC1420">
        <v>58</v>
      </c>
    </row>
    <row r="1421" spans="1:29" x14ac:dyDescent="0.25">
      <c r="A1421">
        <v>430482</v>
      </c>
      <c r="B1421">
        <v>62</v>
      </c>
      <c r="C1421">
        <v>2</v>
      </c>
      <c r="D1421" t="s">
        <v>40</v>
      </c>
      <c r="E1421" t="s">
        <v>40</v>
      </c>
      <c r="F1421">
        <v>0</v>
      </c>
      <c r="G1421" t="s">
        <v>119</v>
      </c>
      <c r="H1421" t="s">
        <v>74</v>
      </c>
      <c r="I1421" t="s">
        <v>51</v>
      </c>
      <c r="J1421" t="s">
        <v>50</v>
      </c>
      <c r="K1421" t="s">
        <v>55</v>
      </c>
      <c r="L1421" t="s">
        <v>41</v>
      </c>
      <c r="M1421" t="s">
        <v>40</v>
      </c>
      <c r="N1421">
        <v>4.3099999999999996</v>
      </c>
      <c r="O1421">
        <v>6.4</v>
      </c>
      <c r="P1421">
        <v>26</v>
      </c>
      <c r="Q1421">
        <v>64</v>
      </c>
      <c r="R1421">
        <v>252</v>
      </c>
      <c r="S1421">
        <v>0.62450000000000006</v>
      </c>
      <c r="T1421">
        <v>0.62450000000000006</v>
      </c>
      <c r="U1421">
        <v>63.5</v>
      </c>
      <c r="V1421">
        <v>63.5</v>
      </c>
      <c r="W1421">
        <v>104</v>
      </c>
      <c r="X1421">
        <v>109.5</v>
      </c>
      <c r="Y1421">
        <v>1.5529999999999999</v>
      </c>
      <c r="Z1421">
        <v>1.571</v>
      </c>
      <c r="AA1421">
        <v>1.2056</v>
      </c>
      <c r="AB1421">
        <v>1.7955999999999901</v>
      </c>
      <c r="AC1421">
        <v>26</v>
      </c>
    </row>
    <row r="1422" spans="1:29" x14ac:dyDescent="0.25">
      <c r="A1422">
        <v>64912</v>
      </c>
      <c r="B1422">
        <v>50</v>
      </c>
      <c r="C1422">
        <v>2</v>
      </c>
      <c r="D1422" t="s">
        <v>40</v>
      </c>
      <c r="E1422" t="s">
        <v>41</v>
      </c>
      <c r="F1422">
        <v>0</v>
      </c>
      <c r="G1422" t="s">
        <v>57</v>
      </c>
      <c r="H1422" t="s">
        <v>63</v>
      </c>
      <c r="I1422" t="s">
        <v>51</v>
      </c>
      <c r="J1422" t="s">
        <v>111</v>
      </c>
      <c r="K1422" t="s">
        <v>80</v>
      </c>
      <c r="L1422" t="s">
        <v>40</v>
      </c>
      <c r="M1422" t="s">
        <v>40</v>
      </c>
      <c r="N1422">
        <v>3.38</v>
      </c>
      <c r="O1422">
        <v>6.6</v>
      </c>
      <c r="P1422">
        <v>80</v>
      </c>
      <c r="Q1422">
        <v>57</v>
      </c>
      <c r="R1422">
        <v>228</v>
      </c>
      <c r="S1422">
        <v>0.67849999999999999</v>
      </c>
      <c r="T1422">
        <v>0.67849999999999999</v>
      </c>
      <c r="U1422">
        <v>50.5</v>
      </c>
      <c r="V1422">
        <v>51</v>
      </c>
      <c r="W1422">
        <v>75</v>
      </c>
      <c r="X1422">
        <v>78</v>
      </c>
      <c r="Y1422">
        <v>1.595</v>
      </c>
      <c r="Z1422">
        <v>1.6625000000000001</v>
      </c>
      <c r="AA1422">
        <v>0.57369999999999999</v>
      </c>
      <c r="AB1422">
        <v>1.61395</v>
      </c>
      <c r="AC1422">
        <v>80</v>
      </c>
    </row>
    <row r="1423" spans="1:29" x14ac:dyDescent="0.25">
      <c r="A1423">
        <v>430621</v>
      </c>
      <c r="B1423">
        <v>66</v>
      </c>
      <c r="C1423">
        <v>2</v>
      </c>
      <c r="D1423" t="s">
        <v>40</v>
      </c>
      <c r="E1423" t="s">
        <v>41</v>
      </c>
      <c r="F1423">
        <v>0</v>
      </c>
      <c r="G1423" t="s">
        <v>57</v>
      </c>
      <c r="H1423" t="s">
        <v>43</v>
      </c>
      <c r="I1423" t="s">
        <v>55</v>
      </c>
      <c r="J1423" t="s">
        <v>131</v>
      </c>
      <c r="K1423" t="s">
        <v>117</v>
      </c>
      <c r="L1423" t="s">
        <v>41</v>
      </c>
      <c r="M1423" t="s">
        <v>41</v>
      </c>
      <c r="N1423">
        <v>6.84</v>
      </c>
      <c r="O1423">
        <v>8</v>
      </c>
      <c r="P1423">
        <v>0</v>
      </c>
      <c r="Q1423">
        <v>55</v>
      </c>
      <c r="R1423">
        <v>365</v>
      </c>
      <c r="S1423">
        <v>0.75049999999999994</v>
      </c>
      <c r="T1423">
        <v>0.75049999999999994</v>
      </c>
      <c r="U1423">
        <v>77</v>
      </c>
      <c r="V1423">
        <v>69.5</v>
      </c>
      <c r="W1423">
        <v>103.5</v>
      </c>
      <c r="X1423">
        <v>108</v>
      </c>
      <c r="Y1423">
        <v>1.4869999999999901</v>
      </c>
      <c r="Z1423">
        <v>1.5565</v>
      </c>
      <c r="AA1423">
        <v>0.85555000000000003</v>
      </c>
      <c r="AB1423">
        <v>1.1571499999999999</v>
      </c>
      <c r="AC1423">
        <v>0</v>
      </c>
    </row>
    <row r="1424" spans="1:29" x14ac:dyDescent="0.25">
      <c r="A1424">
        <v>54044</v>
      </c>
      <c r="B1424">
        <v>78</v>
      </c>
      <c r="C1424">
        <v>1</v>
      </c>
      <c r="D1424" t="s">
        <v>41</v>
      </c>
      <c r="E1424" t="s">
        <v>41</v>
      </c>
      <c r="F1424">
        <v>0</v>
      </c>
      <c r="G1424" t="s">
        <v>57</v>
      </c>
      <c r="H1424" t="s">
        <v>62</v>
      </c>
      <c r="I1424" t="s">
        <v>72</v>
      </c>
      <c r="J1424" t="s">
        <v>78</v>
      </c>
      <c r="K1424" t="s">
        <v>114</v>
      </c>
      <c r="L1424" t="s">
        <v>40</v>
      </c>
      <c r="M1424" t="s">
        <v>41</v>
      </c>
      <c r="N1424">
        <v>4.79</v>
      </c>
      <c r="O1424">
        <v>5.6</v>
      </c>
      <c r="P1424">
        <v>18</v>
      </c>
      <c r="Q1424">
        <v>65</v>
      </c>
      <c r="R1424">
        <v>288</v>
      </c>
      <c r="S1424">
        <v>0</v>
      </c>
      <c r="T1424">
        <v>0</v>
      </c>
      <c r="U1424">
        <v>0</v>
      </c>
      <c r="V1424">
        <v>45</v>
      </c>
      <c r="W1424">
        <v>70.5</v>
      </c>
      <c r="X1424">
        <v>64</v>
      </c>
      <c r="Y1424">
        <v>0.99</v>
      </c>
      <c r="Z1424">
        <v>1.21</v>
      </c>
      <c r="AA1424">
        <v>0.42614999999999997</v>
      </c>
      <c r="AB1424">
        <v>1.54365</v>
      </c>
      <c r="AC1424">
        <v>18</v>
      </c>
    </row>
    <row r="1425" spans="1:29" x14ac:dyDescent="0.25">
      <c r="A1425">
        <v>260949</v>
      </c>
      <c r="B1425">
        <v>65</v>
      </c>
      <c r="C1425">
        <v>1</v>
      </c>
      <c r="D1425" t="s">
        <v>40</v>
      </c>
      <c r="E1425" t="s">
        <v>41</v>
      </c>
      <c r="F1425">
        <v>0</v>
      </c>
      <c r="G1425" t="s">
        <v>57</v>
      </c>
      <c r="H1425" t="s">
        <v>95</v>
      </c>
      <c r="I1425" t="s">
        <v>51</v>
      </c>
      <c r="J1425" t="s">
        <v>125</v>
      </c>
      <c r="K1425" t="s">
        <v>127</v>
      </c>
      <c r="L1425" t="s">
        <v>41</v>
      </c>
      <c r="M1425" t="s">
        <v>40</v>
      </c>
      <c r="N1425">
        <v>3.52</v>
      </c>
      <c r="O1425">
        <v>4.5</v>
      </c>
      <c r="P1425">
        <v>4</v>
      </c>
      <c r="Q1425">
        <v>59</v>
      </c>
      <c r="R1425">
        <v>203</v>
      </c>
      <c r="S1425">
        <v>0.70950000000000002</v>
      </c>
      <c r="T1425">
        <v>0.70950000000000002</v>
      </c>
      <c r="U1425">
        <v>69</v>
      </c>
      <c r="V1425">
        <v>53.5</v>
      </c>
      <c r="W1425">
        <v>100.5</v>
      </c>
      <c r="X1425">
        <v>98.5</v>
      </c>
      <c r="Y1425">
        <v>1.64</v>
      </c>
      <c r="Z1425">
        <v>1.643</v>
      </c>
      <c r="AA1425">
        <v>1.2132499999999999</v>
      </c>
      <c r="AB1425">
        <v>1.2610999999999899</v>
      </c>
      <c r="AC1425">
        <v>4</v>
      </c>
    </row>
    <row r="1426" spans="1:29" x14ac:dyDescent="0.25">
      <c r="A1426">
        <v>40806</v>
      </c>
      <c r="B1426" t="e">
        <v>#N/A</v>
      </c>
      <c r="C1426" t="e">
        <v>#N/A</v>
      </c>
      <c r="D1426" t="e">
        <v>#N/A</v>
      </c>
      <c r="E1426" t="e">
        <v>#N/A</v>
      </c>
      <c r="F1426">
        <v>0</v>
      </c>
      <c r="G1426" t="e">
        <v>#N/A</v>
      </c>
      <c r="H1426" t="e">
        <v>#N/A</v>
      </c>
      <c r="I1426" t="e">
        <v>#N/A</v>
      </c>
      <c r="J1426" t="e">
        <v>#N/A</v>
      </c>
      <c r="K1426" t="e">
        <v>#N/A</v>
      </c>
      <c r="L1426" t="e">
        <v>#N/A</v>
      </c>
      <c r="M1426" t="e">
        <v>#N/A</v>
      </c>
      <c r="N1426" t="e">
        <v>#N/A</v>
      </c>
      <c r="O1426" t="e">
        <v>#N/A</v>
      </c>
      <c r="P1426" t="e">
        <v>#N/A</v>
      </c>
      <c r="Q1426" t="e">
        <v>#N/A</v>
      </c>
      <c r="R1426" t="e">
        <v>#N/A</v>
      </c>
      <c r="S1426">
        <v>0.66049999999999998</v>
      </c>
      <c r="T1426">
        <v>0.66049999999999998</v>
      </c>
      <c r="U1426">
        <v>63.5</v>
      </c>
      <c r="V1426">
        <v>63.5</v>
      </c>
      <c r="W1426">
        <v>96.5</v>
      </c>
      <c r="X1426">
        <v>106</v>
      </c>
      <c r="Y1426">
        <v>1.524</v>
      </c>
      <c r="Z1426">
        <v>1.5355000000000001</v>
      </c>
      <c r="AA1426">
        <v>0.85329999999999995</v>
      </c>
      <c r="AB1426">
        <v>1.3586</v>
      </c>
      <c r="AC1426">
        <v>0</v>
      </c>
    </row>
    <row r="1427" spans="1:29" x14ac:dyDescent="0.25">
      <c r="A1427">
        <v>167174</v>
      </c>
      <c r="B1427">
        <v>75</v>
      </c>
      <c r="C1427">
        <v>1</v>
      </c>
      <c r="D1427" t="s">
        <v>41</v>
      </c>
      <c r="E1427" t="s">
        <v>40</v>
      </c>
      <c r="F1427">
        <v>0</v>
      </c>
      <c r="G1427" t="s">
        <v>100</v>
      </c>
      <c r="H1427" t="s">
        <v>72</v>
      </c>
      <c r="I1427" t="s">
        <v>80</v>
      </c>
      <c r="J1427" t="s">
        <v>78</v>
      </c>
      <c r="K1427" t="s">
        <v>49</v>
      </c>
      <c r="L1427" t="s">
        <v>41</v>
      </c>
      <c r="M1427" t="s">
        <v>41</v>
      </c>
      <c r="N1427">
        <v>3.58</v>
      </c>
      <c r="O1427">
        <v>9</v>
      </c>
      <c r="P1427">
        <v>12</v>
      </c>
      <c r="Q1427">
        <v>92</v>
      </c>
      <c r="R1427">
        <v>299</v>
      </c>
      <c r="S1427">
        <v>0.751</v>
      </c>
      <c r="T1427">
        <v>0.751</v>
      </c>
      <c r="U1427">
        <v>43.5</v>
      </c>
      <c r="V1427">
        <v>50.5</v>
      </c>
      <c r="W1427">
        <v>57.5</v>
      </c>
      <c r="X1427">
        <v>86</v>
      </c>
      <c r="Y1427">
        <v>1.387</v>
      </c>
      <c r="Z1427">
        <v>1.3580000000000001</v>
      </c>
      <c r="AA1427">
        <v>1.0416000000000001</v>
      </c>
      <c r="AB1427">
        <v>1.0831999999999999</v>
      </c>
      <c r="AC1427">
        <v>12</v>
      </c>
    </row>
    <row r="1428" spans="1:29" x14ac:dyDescent="0.25">
      <c r="A1428">
        <v>242845</v>
      </c>
      <c r="B1428">
        <v>68</v>
      </c>
      <c r="C1428">
        <v>2</v>
      </c>
      <c r="D1428" t="s">
        <v>40</v>
      </c>
      <c r="E1428" t="s">
        <v>41</v>
      </c>
      <c r="F1428">
        <v>0</v>
      </c>
      <c r="G1428" t="s">
        <v>61</v>
      </c>
      <c r="H1428" t="s">
        <v>72</v>
      </c>
      <c r="I1428" t="s">
        <v>51</v>
      </c>
      <c r="J1428" t="s">
        <v>157</v>
      </c>
      <c r="K1428" t="s">
        <v>114</v>
      </c>
      <c r="L1428" t="s">
        <v>41</v>
      </c>
      <c r="M1428" t="s">
        <v>40</v>
      </c>
      <c r="N1428">
        <v>2.62</v>
      </c>
      <c r="O1428">
        <v>4.9000000000000004</v>
      </c>
      <c r="P1428">
        <v>62</v>
      </c>
      <c r="Q1428">
        <v>58</v>
      </c>
      <c r="R1428">
        <v>218</v>
      </c>
      <c r="S1428">
        <v>0.61199999999999999</v>
      </c>
      <c r="T1428">
        <v>0.61199999999999999</v>
      </c>
      <c r="U1428">
        <v>52</v>
      </c>
      <c r="V1428">
        <v>71.5</v>
      </c>
      <c r="W1428">
        <v>111</v>
      </c>
      <c r="X1428">
        <v>123</v>
      </c>
      <c r="Y1428">
        <v>1.34</v>
      </c>
      <c r="Z1428">
        <v>1.4475</v>
      </c>
      <c r="AA1428">
        <v>0.85109999999999997</v>
      </c>
      <c r="AB1428">
        <v>1.5619000000000001</v>
      </c>
      <c r="AC1428">
        <v>62</v>
      </c>
    </row>
    <row r="1429" spans="1:29" x14ac:dyDescent="0.25">
      <c r="A1429">
        <v>155721</v>
      </c>
      <c r="B1429">
        <v>60</v>
      </c>
      <c r="C1429">
        <v>2</v>
      </c>
      <c r="D1429" t="s">
        <v>40</v>
      </c>
      <c r="E1429" t="s">
        <v>41</v>
      </c>
      <c r="F1429">
        <v>0</v>
      </c>
      <c r="G1429" t="s">
        <v>133</v>
      </c>
      <c r="H1429" t="s">
        <v>80</v>
      </c>
      <c r="I1429" t="s">
        <v>72</v>
      </c>
      <c r="J1429" t="s">
        <v>75</v>
      </c>
      <c r="K1429" t="s">
        <v>121</v>
      </c>
      <c r="L1429" t="s">
        <v>40</v>
      </c>
      <c r="M1429" t="s">
        <v>41</v>
      </c>
      <c r="N1429">
        <v>5.1100000000000003</v>
      </c>
      <c r="O1429">
        <v>4.7</v>
      </c>
      <c r="P1429">
        <v>0</v>
      </c>
      <c r="Q1429">
        <v>67</v>
      </c>
      <c r="R1429">
        <v>343</v>
      </c>
      <c r="S1429">
        <v>0.48199999999999998</v>
      </c>
      <c r="T1429">
        <v>0.48199999999999998</v>
      </c>
      <c r="U1429">
        <v>42</v>
      </c>
      <c r="V1429">
        <v>31</v>
      </c>
      <c r="W1429">
        <v>87</v>
      </c>
      <c r="X1429">
        <v>79</v>
      </c>
      <c r="Y1429">
        <v>1.5389999999999999</v>
      </c>
      <c r="Z1429">
        <v>1.6</v>
      </c>
      <c r="AA1429">
        <v>1.1818</v>
      </c>
      <c r="AB1429">
        <v>1.1406000000000001</v>
      </c>
      <c r="AC1429">
        <v>0</v>
      </c>
    </row>
    <row r="1430" spans="1:29" x14ac:dyDescent="0.25">
      <c r="A1430">
        <v>430459</v>
      </c>
      <c r="B1430">
        <v>66</v>
      </c>
      <c r="C1430">
        <v>2</v>
      </c>
      <c r="D1430" t="s">
        <v>41</v>
      </c>
      <c r="E1430" t="s">
        <v>40</v>
      </c>
      <c r="F1430">
        <v>0</v>
      </c>
      <c r="G1430" t="s">
        <v>61</v>
      </c>
      <c r="H1430" t="s">
        <v>194</v>
      </c>
      <c r="I1430" t="s">
        <v>85</v>
      </c>
      <c r="J1430" t="s">
        <v>75</v>
      </c>
      <c r="K1430" t="s">
        <v>63</v>
      </c>
      <c r="L1430" t="s">
        <v>40</v>
      </c>
      <c r="M1430" t="s">
        <v>41</v>
      </c>
      <c r="N1430">
        <v>6.71</v>
      </c>
      <c r="O1430">
        <v>5.6</v>
      </c>
      <c r="P1430">
        <v>0</v>
      </c>
      <c r="Q1430">
        <v>39</v>
      </c>
      <c r="R1430">
        <v>171</v>
      </c>
      <c r="S1430">
        <v>0</v>
      </c>
      <c r="T1430">
        <v>0</v>
      </c>
      <c r="U1430">
        <v>0</v>
      </c>
      <c r="V1430">
        <v>0</v>
      </c>
      <c r="W1430">
        <v>37</v>
      </c>
      <c r="X1430">
        <v>32</v>
      </c>
      <c r="Y1430">
        <v>1.0959999999999901</v>
      </c>
      <c r="Z1430">
        <v>1.151</v>
      </c>
      <c r="AA1430">
        <v>0.31219999999999998</v>
      </c>
      <c r="AB1430">
        <v>0.76449999999999996</v>
      </c>
      <c r="AC1430">
        <v>0</v>
      </c>
    </row>
    <row r="1431" spans="1:29" x14ac:dyDescent="0.25">
      <c r="A1431">
        <v>136354</v>
      </c>
      <c r="B1431">
        <v>64</v>
      </c>
      <c r="C1431">
        <v>1</v>
      </c>
      <c r="D1431" t="s">
        <v>41</v>
      </c>
      <c r="E1431" t="s">
        <v>40</v>
      </c>
      <c r="F1431">
        <v>0</v>
      </c>
      <c r="G1431" t="s">
        <v>73</v>
      </c>
      <c r="H1431" t="s">
        <v>80</v>
      </c>
      <c r="I1431" t="s">
        <v>83</v>
      </c>
      <c r="J1431" t="s">
        <v>90</v>
      </c>
      <c r="K1431" t="s">
        <v>60</v>
      </c>
      <c r="L1431" t="s">
        <v>41</v>
      </c>
      <c r="M1431" t="s">
        <v>40</v>
      </c>
      <c r="N1431">
        <v>5.59</v>
      </c>
      <c r="O1431">
        <v>6.5</v>
      </c>
      <c r="P1431">
        <v>54</v>
      </c>
      <c r="Q1431">
        <v>66</v>
      </c>
      <c r="R1431">
        <v>240</v>
      </c>
      <c r="S1431">
        <v>0.8175</v>
      </c>
      <c r="T1431">
        <v>0.8175</v>
      </c>
      <c r="U1431">
        <v>66.5</v>
      </c>
      <c r="V1431">
        <v>62</v>
      </c>
      <c r="W1431">
        <v>80.5</v>
      </c>
      <c r="X1431">
        <v>82</v>
      </c>
      <c r="Y1431">
        <v>1.5034999999999901</v>
      </c>
      <c r="Z1431">
        <v>1.577</v>
      </c>
      <c r="AA1431">
        <v>1.0920999999999901</v>
      </c>
      <c r="AB1431">
        <v>1.2343500000000001</v>
      </c>
      <c r="AC1431">
        <v>54</v>
      </c>
    </row>
    <row r="1432" spans="1:29" x14ac:dyDescent="0.25">
      <c r="A1432">
        <v>430455</v>
      </c>
      <c r="B1432">
        <v>65</v>
      </c>
      <c r="C1432">
        <v>1</v>
      </c>
      <c r="D1432" t="s">
        <v>41</v>
      </c>
      <c r="E1432" t="s">
        <v>41</v>
      </c>
      <c r="F1432">
        <v>0</v>
      </c>
      <c r="G1432" t="s">
        <v>87</v>
      </c>
      <c r="H1432" t="s">
        <v>96</v>
      </c>
      <c r="I1432" t="s">
        <v>70</v>
      </c>
      <c r="J1432" t="s">
        <v>125</v>
      </c>
      <c r="K1432" t="s">
        <v>72</v>
      </c>
      <c r="L1432" t="s">
        <v>41</v>
      </c>
      <c r="M1432" t="s">
        <v>40</v>
      </c>
      <c r="N1432">
        <v>3.21</v>
      </c>
      <c r="O1432">
        <v>4.9000000000000004</v>
      </c>
      <c r="P1432">
        <v>4</v>
      </c>
      <c r="Q1432">
        <v>77</v>
      </c>
      <c r="R1432">
        <v>249</v>
      </c>
      <c r="S1432">
        <v>0.84599999999999997</v>
      </c>
      <c r="T1432">
        <v>0.84599999999999997</v>
      </c>
      <c r="U1432">
        <v>66</v>
      </c>
      <c r="V1432">
        <v>56.5</v>
      </c>
      <c r="W1432">
        <v>82.5</v>
      </c>
      <c r="X1432">
        <v>87.5</v>
      </c>
      <c r="Y1432">
        <v>1.5129999999999899</v>
      </c>
      <c r="Z1432">
        <v>1.54599999999999</v>
      </c>
      <c r="AA1432">
        <v>1.3792499999999901</v>
      </c>
      <c r="AB1432">
        <v>1.1429499999999999</v>
      </c>
      <c r="AC1432">
        <v>4</v>
      </c>
    </row>
    <row r="1433" spans="1:29" x14ac:dyDescent="0.25">
      <c r="A1433">
        <v>430421</v>
      </c>
      <c r="B1433">
        <v>64</v>
      </c>
      <c r="C1433">
        <v>2</v>
      </c>
      <c r="D1433" t="s">
        <v>40</v>
      </c>
      <c r="E1433" t="s">
        <v>41</v>
      </c>
      <c r="F1433">
        <v>0</v>
      </c>
      <c r="G1433" t="s">
        <v>47</v>
      </c>
      <c r="H1433" t="s">
        <v>49</v>
      </c>
      <c r="I1433" t="s">
        <v>67</v>
      </c>
      <c r="J1433" t="s">
        <v>132</v>
      </c>
      <c r="K1433" t="s">
        <v>121</v>
      </c>
      <c r="L1433" t="s">
        <v>41</v>
      </c>
      <c r="M1433" t="s">
        <v>41</v>
      </c>
      <c r="N1433">
        <v>5.09</v>
      </c>
      <c r="O1433">
        <v>5.0999999999999996</v>
      </c>
      <c r="P1433">
        <v>0</v>
      </c>
      <c r="Q1433">
        <v>64</v>
      </c>
      <c r="R1433">
        <v>364</v>
      </c>
      <c r="S1433">
        <v>0.73399999999999899</v>
      </c>
      <c r="T1433">
        <v>0.73399999999999899</v>
      </c>
      <c r="U1433">
        <v>61.5</v>
      </c>
      <c r="V1433">
        <v>50.5</v>
      </c>
      <c r="W1433">
        <v>84.5</v>
      </c>
      <c r="X1433">
        <v>75</v>
      </c>
      <c r="Y1433">
        <v>1.4550000000000001</v>
      </c>
      <c r="Z1433">
        <v>1.5055000000000001</v>
      </c>
      <c r="AA1433">
        <v>0.77079999999999904</v>
      </c>
      <c r="AB1433">
        <v>1.1993499999999999</v>
      </c>
      <c r="AC1433">
        <v>0</v>
      </c>
    </row>
    <row r="1434" spans="1:29" x14ac:dyDescent="0.25">
      <c r="A1434">
        <v>430393</v>
      </c>
      <c r="B1434">
        <v>64</v>
      </c>
      <c r="C1434">
        <v>2</v>
      </c>
      <c r="D1434" t="s">
        <v>40</v>
      </c>
      <c r="E1434" t="s">
        <v>40</v>
      </c>
      <c r="F1434">
        <v>0</v>
      </c>
      <c r="G1434" t="s">
        <v>131</v>
      </c>
      <c r="H1434" t="s">
        <v>72</v>
      </c>
      <c r="I1434" t="s">
        <v>51</v>
      </c>
      <c r="J1434" t="s">
        <v>143</v>
      </c>
      <c r="K1434" t="s">
        <v>155</v>
      </c>
      <c r="L1434" t="s">
        <v>41</v>
      </c>
      <c r="M1434" t="s">
        <v>41</v>
      </c>
      <c r="N1434">
        <v>4.95</v>
      </c>
      <c r="O1434">
        <v>6.1</v>
      </c>
      <c r="P1434">
        <v>30</v>
      </c>
      <c r="Q1434">
        <v>47</v>
      </c>
      <c r="R1434">
        <v>203</v>
      </c>
      <c r="S1434">
        <v>0.65349999999999997</v>
      </c>
      <c r="T1434">
        <v>0.65349999999999997</v>
      </c>
      <c r="U1434">
        <v>69.5</v>
      </c>
      <c r="V1434">
        <v>65.5</v>
      </c>
      <c r="W1434">
        <v>107.5</v>
      </c>
      <c r="X1434">
        <v>98</v>
      </c>
      <c r="Y1434">
        <v>1.4590000000000001</v>
      </c>
      <c r="Z1434">
        <v>1.554</v>
      </c>
      <c r="AA1434">
        <v>0.99339999999999995</v>
      </c>
      <c r="AB1434">
        <v>1.1227</v>
      </c>
      <c r="AC1434">
        <v>30</v>
      </c>
    </row>
    <row r="1435" spans="1:29" x14ac:dyDescent="0.25">
      <c r="A1435">
        <v>430482</v>
      </c>
      <c r="B1435">
        <v>62</v>
      </c>
      <c r="C1435">
        <v>2</v>
      </c>
      <c r="D1435" t="s">
        <v>40</v>
      </c>
      <c r="E1435" t="s">
        <v>40</v>
      </c>
      <c r="F1435">
        <v>0</v>
      </c>
      <c r="G1435" t="s">
        <v>119</v>
      </c>
      <c r="H1435" t="s">
        <v>74</v>
      </c>
      <c r="I1435" t="s">
        <v>51</v>
      </c>
      <c r="J1435" t="s">
        <v>50</v>
      </c>
      <c r="K1435" t="s">
        <v>55</v>
      </c>
      <c r="L1435" t="s">
        <v>41</v>
      </c>
      <c r="M1435" t="s">
        <v>40</v>
      </c>
      <c r="N1435">
        <v>4.3099999999999996</v>
      </c>
      <c r="O1435">
        <v>6.4</v>
      </c>
      <c r="P1435">
        <v>26</v>
      </c>
      <c r="Q1435">
        <v>64</v>
      </c>
      <c r="R1435">
        <v>252</v>
      </c>
      <c r="S1435">
        <v>0.62450000000000006</v>
      </c>
      <c r="T1435">
        <v>0.62450000000000006</v>
      </c>
      <c r="U1435">
        <v>63.5</v>
      </c>
      <c r="V1435">
        <v>63.5</v>
      </c>
      <c r="W1435">
        <v>104</v>
      </c>
      <c r="X1435">
        <v>109.5</v>
      </c>
      <c r="Y1435">
        <v>1.5529999999999999</v>
      </c>
      <c r="Z1435">
        <v>1.571</v>
      </c>
      <c r="AA1435">
        <v>1.2056</v>
      </c>
      <c r="AB1435">
        <v>1.7955999999999901</v>
      </c>
      <c r="AC1435">
        <v>26</v>
      </c>
    </row>
    <row r="1436" spans="1:29" x14ac:dyDescent="0.25">
      <c r="A1436">
        <v>430454</v>
      </c>
      <c r="B1436">
        <v>51</v>
      </c>
      <c r="C1436">
        <v>2</v>
      </c>
      <c r="D1436" t="s">
        <v>40</v>
      </c>
      <c r="E1436" t="s">
        <v>41</v>
      </c>
      <c r="F1436">
        <v>0</v>
      </c>
      <c r="G1436" t="s">
        <v>98</v>
      </c>
      <c r="H1436" t="s">
        <v>145</v>
      </c>
      <c r="I1436" t="s">
        <v>108</v>
      </c>
      <c r="J1436" t="s">
        <v>125</v>
      </c>
      <c r="K1436" t="s">
        <v>60</v>
      </c>
      <c r="L1436" t="s">
        <v>40</v>
      </c>
      <c r="M1436" t="s">
        <v>41</v>
      </c>
      <c r="N1436">
        <v>5.54</v>
      </c>
      <c r="O1436">
        <v>4.4000000000000004</v>
      </c>
      <c r="P1436">
        <v>0</v>
      </c>
      <c r="Q1436">
        <v>64</v>
      </c>
      <c r="R1436">
        <v>266</v>
      </c>
      <c r="S1436">
        <v>0.80399999999999905</v>
      </c>
      <c r="T1436">
        <v>0.80399999999999905</v>
      </c>
      <c r="U1436">
        <v>66.5</v>
      </c>
      <c r="V1436">
        <v>58</v>
      </c>
      <c r="W1436">
        <v>83</v>
      </c>
      <c r="X1436">
        <v>103.5</v>
      </c>
      <c r="Y1436">
        <v>1.5029999999999999</v>
      </c>
      <c r="Z1436">
        <v>1.5579999999999901</v>
      </c>
      <c r="AA1436">
        <v>1.1038999999999899</v>
      </c>
      <c r="AB1436">
        <v>1.45434999999999</v>
      </c>
      <c r="AC1436">
        <v>0</v>
      </c>
    </row>
    <row r="1437" spans="1:29" x14ac:dyDescent="0.25">
      <c r="A1437">
        <v>430480</v>
      </c>
      <c r="B1437">
        <v>69</v>
      </c>
      <c r="C1437">
        <v>2</v>
      </c>
      <c r="D1437" t="s">
        <v>40</v>
      </c>
      <c r="E1437" t="s">
        <v>41</v>
      </c>
      <c r="F1437">
        <v>0</v>
      </c>
      <c r="G1437" t="s">
        <v>169</v>
      </c>
      <c r="H1437" t="s">
        <v>189</v>
      </c>
      <c r="I1437" t="s">
        <v>83</v>
      </c>
      <c r="J1437" t="s">
        <v>106</v>
      </c>
      <c r="K1437" t="s">
        <v>70</v>
      </c>
      <c r="L1437" t="s">
        <v>41</v>
      </c>
      <c r="M1437" t="s">
        <v>41</v>
      </c>
      <c r="N1437">
        <v>4.54</v>
      </c>
      <c r="O1437">
        <v>5.4</v>
      </c>
      <c r="P1437">
        <v>6</v>
      </c>
      <c r="Q1437">
        <v>67</v>
      </c>
      <c r="R1437">
        <v>324</v>
      </c>
      <c r="S1437">
        <v>0.76200000000000001</v>
      </c>
      <c r="T1437">
        <v>0.76200000000000001</v>
      </c>
      <c r="U1437">
        <v>51.5</v>
      </c>
      <c r="V1437">
        <v>50</v>
      </c>
      <c r="W1437">
        <v>68.5</v>
      </c>
      <c r="X1437">
        <v>84</v>
      </c>
      <c r="Y1437">
        <v>1.5175000000000001</v>
      </c>
      <c r="Z1437">
        <v>1.5295000000000001</v>
      </c>
      <c r="AA1437">
        <v>1.7723</v>
      </c>
      <c r="AB1437">
        <v>1.6285499999999999</v>
      </c>
      <c r="AC1437">
        <v>6</v>
      </c>
    </row>
    <row r="1438" spans="1:29" x14ac:dyDescent="0.25">
      <c r="A1438">
        <v>430423</v>
      </c>
      <c r="B1438">
        <v>57</v>
      </c>
      <c r="C1438">
        <v>2</v>
      </c>
      <c r="D1438" t="s">
        <v>40</v>
      </c>
      <c r="E1438" t="s">
        <v>40</v>
      </c>
      <c r="F1438">
        <v>0</v>
      </c>
      <c r="G1438" t="s">
        <v>87</v>
      </c>
      <c r="H1438" t="s">
        <v>74</v>
      </c>
      <c r="I1438" t="s">
        <v>108</v>
      </c>
      <c r="J1438" t="s">
        <v>78</v>
      </c>
      <c r="K1438" t="s">
        <v>54</v>
      </c>
      <c r="L1438" t="s">
        <v>41</v>
      </c>
      <c r="M1438" t="s">
        <v>41</v>
      </c>
      <c r="N1438">
        <v>4.54</v>
      </c>
      <c r="O1438">
        <v>5.4</v>
      </c>
      <c r="P1438">
        <v>0</v>
      </c>
      <c r="Q1438">
        <v>51</v>
      </c>
      <c r="R1438">
        <v>234</v>
      </c>
      <c r="S1438">
        <v>0.8105</v>
      </c>
      <c r="T1438">
        <v>0.8105</v>
      </c>
      <c r="U1438">
        <v>71.5</v>
      </c>
      <c r="V1438">
        <v>74.5</v>
      </c>
      <c r="W1438">
        <v>89.5</v>
      </c>
      <c r="X1438">
        <v>94.5</v>
      </c>
      <c r="Y1438">
        <v>1.6244999999999901</v>
      </c>
      <c r="Z1438">
        <v>1.6184999999999901</v>
      </c>
      <c r="AA1438">
        <v>1.2538499999999999</v>
      </c>
      <c r="AB1438">
        <v>1.60964999999999</v>
      </c>
      <c r="AC1438">
        <v>0</v>
      </c>
    </row>
    <row r="1439" spans="1:29" x14ac:dyDescent="0.25">
      <c r="A1439">
        <v>430424</v>
      </c>
      <c r="B1439">
        <v>42</v>
      </c>
      <c r="C1439">
        <v>1</v>
      </c>
      <c r="D1439" t="s">
        <v>41</v>
      </c>
      <c r="E1439" t="s">
        <v>40</v>
      </c>
      <c r="F1439">
        <v>0</v>
      </c>
      <c r="G1439" t="s">
        <v>156</v>
      </c>
      <c r="H1439" t="s">
        <v>46</v>
      </c>
      <c r="I1439" t="s">
        <v>51</v>
      </c>
      <c r="J1439" t="s">
        <v>45</v>
      </c>
      <c r="K1439" t="s">
        <v>55</v>
      </c>
      <c r="L1439" t="s">
        <v>41</v>
      </c>
      <c r="M1439" t="s">
        <v>41</v>
      </c>
      <c r="N1439">
        <v>3.68</v>
      </c>
      <c r="O1439">
        <v>4.8</v>
      </c>
      <c r="P1439">
        <v>0</v>
      </c>
      <c r="Q1439">
        <v>87</v>
      </c>
      <c r="R1439">
        <v>310</v>
      </c>
      <c r="S1439">
        <v>0.68399999999999905</v>
      </c>
      <c r="T1439">
        <v>0.68399999999999905</v>
      </c>
      <c r="U1439">
        <v>54</v>
      </c>
      <c r="V1439">
        <v>58</v>
      </c>
      <c r="W1439">
        <v>79.5</v>
      </c>
      <c r="X1439">
        <v>79.5</v>
      </c>
      <c r="Y1439">
        <v>1.65</v>
      </c>
      <c r="Z1439">
        <v>1.633</v>
      </c>
      <c r="AA1439">
        <v>1.6831499999999999</v>
      </c>
      <c r="AB1439">
        <v>1.24335</v>
      </c>
      <c r="AC1439">
        <v>0</v>
      </c>
    </row>
    <row r="1440" spans="1:29" x14ac:dyDescent="0.25">
      <c r="A1440">
        <v>430408</v>
      </c>
      <c r="B1440">
        <v>55</v>
      </c>
      <c r="C1440">
        <v>2</v>
      </c>
      <c r="D1440" t="s">
        <v>40</v>
      </c>
      <c r="E1440" t="s">
        <v>41</v>
      </c>
      <c r="F1440">
        <v>0</v>
      </c>
      <c r="G1440" t="s">
        <v>87</v>
      </c>
      <c r="H1440" t="s">
        <v>48</v>
      </c>
      <c r="I1440" t="s">
        <v>108</v>
      </c>
      <c r="J1440" t="s">
        <v>149</v>
      </c>
      <c r="K1440" t="s">
        <v>112</v>
      </c>
      <c r="L1440" t="s">
        <v>41</v>
      </c>
      <c r="M1440" t="s">
        <v>41</v>
      </c>
      <c r="N1440">
        <v>4.7699999999999996</v>
      </c>
      <c r="O1440">
        <v>4.5999999999999996</v>
      </c>
      <c r="P1440">
        <v>0</v>
      </c>
      <c r="Q1440">
        <v>59</v>
      </c>
      <c r="R1440">
        <v>330</v>
      </c>
      <c r="S1440">
        <v>0.72299999999999998</v>
      </c>
      <c r="T1440">
        <v>0.72299999999999998</v>
      </c>
      <c r="U1440">
        <v>65.5</v>
      </c>
      <c r="V1440">
        <v>63</v>
      </c>
      <c r="W1440">
        <v>92</v>
      </c>
      <c r="X1440">
        <v>96.5</v>
      </c>
      <c r="Y1440">
        <v>1.304</v>
      </c>
      <c r="Z1440">
        <v>1.3539999999999901</v>
      </c>
      <c r="AA1440">
        <v>0.72565000000000002</v>
      </c>
      <c r="AB1440">
        <v>1.09215</v>
      </c>
      <c r="AC1440">
        <v>0</v>
      </c>
    </row>
    <row r="1441" spans="1:29" x14ac:dyDescent="0.25">
      <c r="A1441">
        <v>2222222</v>
      </c>
      <c r="B1441" t="e">
        <v>#N/A</v>
      </c>
      <c r="C1441" t="e">
        <v>#N/A</v>
      </c>
      <c r="D1441" t="e">
        <v>#N/A</v>
      </c>
      <c r="E1441" t="e">
        <v>#N/A</v>
      </c>
      <c r="F1441">
        <v>0</v>
      </c>
      <c r="G1441" t="e">
        <v>#N/A</v>
      </c>
      <c r="H1441" t="e">
        <v>#N/A</v>
      </c>
      <c r="I1441" t="e">
        <v>#N/A</v>
      </c>
      <c r="J1441" t="e">
        <v>#N/A</v>
      </c>
      <c r="K1441" t="e">
        <v>#N/A</v>
      </c>
      <c r="L1441" t="e">
        <v>#N/A</v>
      </c>
      <c r="M1441" t="e">
        <v>#N/A</v>
      </c>
      <c r="N1441" t="e">
        <v>#N/A</v>
      </c>
      <c r="O1441" t="e">
        <v>#N/A</v>
      </c>
      <c r="P1441" t="e">
        <v>#N/A</v>
      </c>
      <c r="Q1441" t="e">
        <v>#N/A</v>
      </c>
      <c r="R1441" t="e">
        <v>#N/A</v>
      </c>
      <c r="S1441">
        <v>0.69450000000000001</v>
      </c>
      <c r="T1441">
        <v>0.69450000000000001</v>
      </c>
      <c r="U1441">
        <v>70.5</v>
      </c>
      <c r="V1441">
        <v>61.5</v>
      </c>
      <c r="W1441">
        <v>105</v>
      </c>
      <c r="X1441">
        <v>117</v>
      </c>
      <c r="Y1441">
        <v>1.61899999999999</v>
      </c>
      <c r="Z1441">
        <v>1.6040000000000001</v>
      </c>
      <c r="AA1441">
        <v>0.93609999999999904</v>
      </c>
      <c r="AB1441">
        <v>1.18109999999999</v>
      </c>
      <c r="AC1441">
        <v>0</v>
      </c>
    </row>
    <row r="1442" spans="1:29" x14ac:dyDescent="0.25">
      <c r="A1442">
        <v>322676</v>
      </c>
      <c r="B1442">
        <v>75</v>
      </c>
      <c r="C1442">
        <v>2</v>
      </c>
      <c r="D1442" t="s">
        <v>40</v>
      </c>
      <c r="E1442" t="s">
        <v>41</v>
      </c>
      <c r="F1442">
        <v>0</v>
      </c>
      <c r="G1442" t="s">
        <v>119</v>
      </c>
      <c r="H1442" t="s">
        <v>165</v>
      </c>
      <c r="I1442" t="s">
        <v>72</v>
      </c>
      <c r="J1442" t="s">
        <v>71</v>
      </c>
      <c r="K1442" t="s">
        <v>43</v>
      </c>
      <c r="L1442" t="s">
        <v>41</v>
      </c>
      <c r="M1442" t="s">
        <v>40</v>
      </c>
      <c r="N1442">
        <v>3.5</v>
      </c>
      <c r="O1442">
        <v>4.3</v>
      </c>
      <c r="P1442">
        <v>2</v>
      </c>
      <c r="Q1442">
        <v>75</v>
      </c>
      <c r="R1442">
        <v>435</v>
      </c>
      <c r="S1442">
        <v>0.60299999999999998</v>
      </c>
      <c r="T1442">
        <v>0.60299999999999998</v>
      </c>
      <c r="U1442">
        <v>55.5</v>
      </c>
      <c r="V1442">
        <v>76</v>
      </c>
      <c r="W1442">
        <v>92</v>
      </c>
      <c r="X1442">
        <v>102</v>
      </c>
      <c r="Y1442">
        <v>1.26</v>
      </c>
      <c r="Z1442">
        <v>1.2714999999999901</v>
      </c>
      <c r="AA1442">
        <v>0.68730000000000002</v>
      </c>
      <c r="AB1442">
        <v>0.75390000000000001</v>
      </c>
      <c r="AC1442">
        <v>2</v>
      </c>
    </row>
    <row r="1443" spans="1:29" x14ac:dyDescent="0.25">
      <c r="A1443">
        <v>219413</v>
      </c>
      <c r="B1443">
        <v>67</v>
      </c>
      <c r="C1443">
        <v>1</v>
      </c>
      <c r="D1443" t="s">
        <v>41</v>
      </c>
      <c r="E1443" t="s">
        <v>40</v>
      </c>
      <c r="F1443">
        <v>0</v>
      </c>
      <c r="G1443" t="s">
        <v>73</v>
      </c>
      <c r="H1443" t="s">
        <v>173</v>
      </c>
      <c r="I1443" t="s">
        <v>121</v>
      </c>
      <c r="J1443" t="s">
        <v>71</v>
      </c>
      <c r="K1443" t="s">
        <v>130</v>
      </c>
      <c r="L1443" t="s">
        <v>40</v>
      </c>
      <c r="M1443" t="s">
        <v>40</v>
      </c>
      <c r="N1443">
        <v>2.86</v>
      </c>
      <c r="O1443">
        <v>5.3</v>
      </c>
      <c r="P1443">
        <v>17</v>
      </c>
      <c r="Q1443">
        <v>72</v>
      </c>
      <c r="R1443">
        <v>332</v>
      </c>
      <c r="S1443">
        <v>0.71299999999999997</v>
      </c>
      <c r="T1443">
        <v>0.71299999999999997</v>
      </c>
      <c r="U1443">
        <v>63</v>
      </c>
      <c r="V1443">
        <v>73.5</v>
      </c>
      <c r="W1443">
        <v>110</v>
      </c>
      <c r="X1443">
        <v>99</v>
      </c>
      <c r="Y1443">
        <v>1.3684999999999901</v>
      </c>
      <c r="Z1443">
        <v>1.4219999999999999</v>
      </c>
      <c r="AA1443">
        <v>0.65959999999999996</v>
      </c>
      <c r="AB1443">
        <v>1.0526499999999901</v>
      </c>
      <c r="AC1443">
        <v>17</v>
      </c>
    </row>
    <row r="1444" spans="1:29" x14ac:dyDescent="0.25">
      <c r="A1444">
        <v>123457</v>
      </c>
      <c r="B1444" t="e">
        <v>#N/A</v>
      </c>
      <c r="C1444" t="e">
        <v>#N/A</v>
      </c>
      <c r="D1444" t="e">
        <v>#N/A</v>
      </c>
      <c r="E1444" t="e">
        <v>#N/A</v>
      </c>
      <c r="F1444">
        <v>0</v>
      </c>
      <c r="G1444" t="e">
        <v>#N/A</v>
      </c>
      <c r="H1444" t="e">
        <v>#N/A</v>
      </c>
      <c r="I1444" t="e">
        <v>#N/A</v>
      </c>
      <c r="J1444" t="e">
        <v>#N/A</v>
      </c>
      <c r="K1444" t="e">
        <v>#N/A</v>
      </c>
      <c r="L1444" t="e">
        <v>#N/A</v>
      </c>
      <c r="M1444" t="e">
        <v>#N/A</v>
      </c>
      <c r="N1444" t="e">
        <v>#N/A</v>
      </c>
      <c r="O1444" t="e">
        <v>#N/A</v>
      </c>
      <c r="P1444" t="e">
        <v>#N/A</v>
      </c>
      <c r="Q1444" t="e">
        <v>#N/A</v>
      </c>
      <c r="R1444" t="e">
        <v>#N/A</v>
      </c>
      <c r="S1444">
        <v>0.78849999999999898</v>
      </c>
      <c r="T1444">
        <v>0.78849999999999898</v>
      </c>
      <c r="U1444">
        <v>59</v>
      </c>
      <c r="V1444">
        <v>60</v>
      </c>
      <c r="W1444">
        <v>76.5</v>
      </c>
      <c r="X1444">
        <v>79.5</v>
      </c>
      <c r="Y1444">
        <v>1.6034999999999999</v>
      </c>
      <c r="Z1444">
        <v>1.6319999999999999</v>
      </c>
      <c r="AA1444">
        <v>1.09735</v>
      </c>
      <c r="AB1444">
        <v>1.28515</v>
      </c>
      <c r="AC1444">
        <v>0</v>
      </c>
    </row>
    <row r="1445" spans="1:29" x14ac:dyDescent="0.25">
      <c r="A1445">
        <v>430293</v>
      </c>
      <c r="B1445">
        <v>81</v>
      </c>
      <c r="C1445">
        <v>2</v>
      </c>
      <c r="D1445" t="s">
        <v>40</v>
      </c>
      <c r="E1445" t="s">
        <v>40</v>
      </c>
      <c r="F1445">
        <v>0</v>
      </c>
      <c r="G1445" t="e">
        <v>#N/A</v>
      </c>
      <c r="H1445" t="e">
        <v>#N/A</v>
      </c>
      <c r="I1445" t="e">
        <v>#N/A</v>
      </c>
      <c r="J1445" t="e">
        <v>#N/A</v>
      </c>
      <c r="K1445" t="e">
        <v>#N/A</v>
      </c>
      <c r="L1445" t="s">
        <v>41</v>
      </c>
      <c r="M1445" t="s">
        <v>40</v>
      </c>
      <c r="N1445">
        <v>4.5999999999999996</v>
      </c>
      <c r="O1445">
        <v>4.0999999999999996</v>
      </c>
      <c r="P1445">
        <v>40</v>
      </c>
      <c r="Q1445">
        <v>78</v>
      </c>
      <c r="R1445">
        <v>318</v>
      </c>
      <c r="S1445">
        <v>0.79599999999999904</v>
      </c>
      <c r="T1445">
        <v>0.79599999999999904</v>
      </c>
      <c r="U1445">
        <v>55</v>
      </c>
      <c r="V1445">
        <v>53.5</v>
      </c>
      <c r="W1445">
        <v>69</v>
      </c>
      <c r="X1445">
        <v>72.5</v>
      </c>
      <c r="Y1445">
        <v>1.34649999999999</v>
      </c>
      <c r="Z1445">
        <v>1.3724999999999901</v>
      </c>
      <c r="AA1445">
        <v>1.0002499999999901</v>
      </c>
      <c r="AB1445">
        <v>1.1632</v>
      </c>
      <c r="AC1445">
        <v>40</v>
      </c>
    </row>
    <row r="1446" spans="1:29" x14ac:dyDescent="0.25">
      <c r="A1446">
        <v>430419</v>
      </c>
      <c r="B1446">
        <v>63</v>
      </c>
      <c r="C1446">
        <v>2</v>
      </c>
      <c r="D1446" t="s">
        <v>40</v>
      </c>
      <c r="E1446" t="s">
        <v>40</v>
      </c>
      <c r="F1446">
        <v>0</v>
      </c>
      <c r="G1446" t="s">
        <v>133</v>
      </c>
      <c r="H1446" t="s">
        <v>43</v>
      </c>
      <c r="I1446" t="s">
        <v>70</v>
      </c>
      <c r="J1446" t="s">
        <v>68</v>
      </c>
      <c r="K1446" t="s">
        <v>121</v>
      </c>
      <c r="L1446" t="s">
        <v>41</v>
      </c>
      <c r="M1446" t="s">
        <v>41</v>
      </c>
      <c r="N1446">
        <v>4.96</v>
      </c>
      <c r="O1446">
        <v>6.7</v>
      </c>
      <c r="P1446">
        <v>0</v>
      </c>
      <c r="Q1446">
        <v>50</v>
      </c>
      <c r="R1446">
        <v>247</v>
      </c>
      <c r="S1446">
        <v>0.72950000000000004</v>
      </c>
      <c r="T1446">
        <v>0.72950000000000004</v>
      </c>
      <c r="U1446">
        <v>52.5</v>
      </c>
      <c r="V1446">
        <v>51</v>
      </c>
      <c r="W1446">
        <v>72.5</v>
      </c>
      <c r="X1446">
        <v>82.5</v>
      </c>
      <c r="Y1446">
        <v>1.5309999999999899</v>
      </c>
      <c r="Z1446">
        <v>1.645</v>
      </c>
      <c r="AA1446">
        <v>0.96309999999999996</v>
      </c>
      <c r="AB1446">
        <v>1.6292499999999901</v>
      </c>
      <c r="AC1446">
        <v>0</v>
      </c>
    </row>
    <row r="1447" spans="1:29" x14ac:dyDescent="0.25">
      <c r="A1447">
        <v>430347</v>
      </c>
      <c r="B1447">
        <v>71</v>
      </c>
      <c r="C1447">
        <v>1</v>
      </c>
      <c r="D1447" t="s">
        <v>41</v>
      </c>
      <c r="E1447" t="s">
        <v>40</v>
      </c>
      <c r="F1447">
        <v>0</v>
      </c>
      <c r="G1447" t="s">
        <v>126</v>
      </c>
      <c r="H1447" t="s">
        <v>121</v>
      </c>
      <c r="I1447" t="s">
        <v>55</v>
      </c>
      <c r="J1447" t="s">
        <v>134</v>
      </c>
      <c r="K1447" t="s">
        <v>65</v>
      </c>
      <c r="L1447" t="s">
        <v>41</v>
      </c>
      <c r="M1447" t="s">
        <v>40</v>
      </c>
      <c r="N1447">
        <v>6.16</v>
      </c>
      <c r="O1447">
        <v>5.8</v>
      </c>
      <c r="P1447">
        <v>22</v>
      </c>
      <c r="Q1447">
        <v>59</v>
      </c>
      <c r="R1447">
        <v>310</v>
      </c>
      <c r="S1447">
        <v>0.67700000000000005</v>
      </c>
      <c r="T1447">
        <v>0.67700000000000005</v>
      </c>
      <c r="U1447">
        <v>66.5</v>
      </c>
      <c r="V1447">
        <v>67.5</v>
      </c>
      <c r="W1447">
        <v>98.5</v>
      </c>
      <c r="X1447">
        <v>96.5</v>
      </c>
      <c r="Y1447">
        <v>1.40349999999999</v>
      </c>
      <c r="Z1447">
        <v>1.4889999999999901</v>
      </c>
      <c r="AA1447">
        <v>1.3479000000000001</v>
      </c>
      <c r="AB1447">
        <v>1.0479499999999999</v>
      </c>
      <c r="AC1447">
        <v>22</v>
      </c>
    </row>
    <row r="1448" spans="1:29" x14ac:dyDescent="0.25">
      <c r="A1448">
        <v>430322</v>
      </c>
      <c r="B1448">
        <v>54</v>
      </c>
      <c r="C1448">
        <v>1</v>
      </c>
      <c r="D1448" t="s">
        <v>41</v>
      </c>
      <c r="E1448" t="s">
        <v>41</v>
      </c>
      <c r="F1448">
        <v>0</v>
      </c>
      <c r="G1448" t="s">
        <v>110</v>
      </c>
      <c r="H1448" t="s">
        <v>112</v>
      </c>
      <c r="I1448" t="s">
        <v>51</v>
      </c>
      <c r="J1448" t="s">
        <v>162</v>
      </c>
      <c r="K1448" t="s">
        <v>58</v>
      </c>
      <c r="L1448" t="s">
        <v>41</v>
      </c>
      <c r="M1448" t="s">
        <v>41</v>
      </c>
      <c r="N1448">
        <v>3.19</v>
      </c>
      <c r="O1448">
        <v>3.5</v>
      </c>
      <c r="P1448">
        <v>38</v>
      </c>
      <c r="Q1448">
        <v>71</v>
      </c>
      <c r="R1448">
        <v>398</v>
      </c>
      <c r="S1448">
        <v>0.74299999999999999</v>
      </c>
      <c r="T1448">
        <v>0.74299999999999999</v>
      </c>
      <c r="U1448">
        <v>67.5</v>
      </c>
      <c r="V1448">
        <v>63</v>
      </c>
      <c r="W1448">
        <v>90.5</v>
      </c>
      <c r="X1448">
        <v>94</v>
      </c>
      <c r="Y1448">
        <v>1.3744999999999901</v>
      </c>
      <c r="Z1448">
        <v>1.5569999999999999</v>
      </c>
      <c r="AA1448">
        <v>0.58560000000000001</v>
      </c>
      <c r="AB1448">
        <v>1.1787999999999901</v>
      </c>
      <c r="AC1448">
        <v>38</v>
      </c>
    </row>
    <row r="1449" spans="1:29" x14ac:dyDescent="0.25">
      <c r="A1449">
        <v>430390</v>
      </c>
      <c r="B1449">
        <v>40</v>
      </c>
      <c r="C1449">
        <v>2</v>
      </c>
      <c r="D1449" t="s">
        <v>40</v>
      </c>
      <c r="E1449" t="s">
        <v>41</v>
      </c>
      <c r="F1449">
        <v>0</v>
      </c>
      <c r="G1449" t="s">
        <v>133</v>
      </c>
      <c r="H1449" t="s">
        <v>43</v>
      </c>
      <c r="I1449" t="s">
        <v>67</v>
      </c>
      <c r="J1449" t="s">
        <v>136</v>
      </c>
      <c r="K1449" t="s">
        <v>49</v>
      </c>
      <c r="L1449" t="s">
        <v>41</v>
      </c>
      <c r="M1449" t="s">
        <v>41</v>
      </c>
      <c r="N1449">
        <v>6.4</v>
      </c>
      <c r="O1449">
        <v>11</v>
      </c>
      <c r="P1449">
        <v>0</v>
      </c>
      <c r="Q1449">
        <v>42</v>
      </c>
      <c r="R1449">
        <v>207</v>
      </c>
      <c r="S1449">
        <v>0.97</v>
      </c>
      <c r="T1449">
        <v>0.97</v>
      </c>
      <c r="U1449">
        <v>94</v>
      </c>
      <c r="V1449">
        <v>90</v>
      </c>
      <c r="W1449">
        <v>97</v>
      </c>
      <c r="X1449">
        <v>95</v>
      </c>
      <c r="Y1449">
        <v>1.3979999999999999</v>
      </c>
      <c r="Z1449">
        <v>1.4790000000000001</v>
      </c>
      <c r="AA1449">
        <v>0.65839999999999999</v>
      </c>
      <c r="AB1449">
        <v>0.99480000000000002</v>
      </c>
      <c r="AC1449">
        <v>0</v>
      </c>
    </row>
    <row r="1450" spans="1:29" x14ac:dyDescent="0.25">
      <c r="A1450">
        <v>402476</v>
      </c>
      <c r="B1450">
        <v>53</v>
      </c>
      <c r="C1450">
        <v>1</v>
      </c>
      <c r="D1450" t="s">
        <v>41</v>
      </c>
      <c r="E1450" t="s">
        <v>41</v>
      </c>
      <c r="F1450">
        <v>0</v>
      </c>
      <c r="G1450" t="s">
        <v>88</v>
      </c>
      <c r="H1450" t="s">
        <v>60</v>
      </c>
      <c r="I1450" t="s">
        <v>74</v>
      </c>
      <c r="J1450" t="s">
        <v>118</v>
      </c>
      <c r="K1450" t="s">
        <v>74</v>
      </c>
      <c r="L1450" t="s">
        <v>41</v>
      </c>
      <c r="M1450" t="s">
        <v>40</v>
      </c>
      <c r="N1450">
        <v>3.25</v>
      </c>
      <c r="O1450">
        <v>6</v>
      </c>
      <c r="P1450">
        <v>36</v>
      </c>
      <c r="Q1450">
        <v>88</v>
      </c>
      <c r="R1450">
        <v>494</v>
      </c>
      <c r="S1450">
        <v>0.55899999999999905</v>
      </c>
      <c r="T1450">
        <v>0.55899999999999905</v>
      </c>
      <c r="U1450">
        <v>43.5</v>
      </c>
      <c r="V1450">
        <v>43.5</v>
      </c>
      <c r="W1450">
        <v>78.5</v>
      </c>
      <c r="X1450">
        <v>74</v>
      </c>
      <c r="Y1450">
        <v>1.4929999999999899</v>
      </c>
      <c r="Z1450">
        <v>1.5974999999999899</v>
      </c>
      <c r="AA1450">
        <v>0.66915000000000002</v>
      </c>
      <c r="AB1450">
        <v>1.1225000000000001</v>
      </c>
      <c r="AC1450">
        <v>36</v>
      </c>
    </row>
    <row r="1451" spans="1:29" x14ac:dyDescent="0.25">
      <c r="A1451">
        <v>342562</v>
      </c>
      <c r="B1451">
        <v>74</v>
      </c>
      <c r="C1451">
        <v>1</v>
      </c>
      <c r="D1451" t="s">
        <v>41</v>
      </c>
      <c r="E1451" t="s">
        <v>41</v>
      </c>
      <c r="F1451">
        <v>0</v>
      </c>
      <c r="G1451" t="s">
        <v>88</v>
      </c>
      <c r="H1451" t="s">
        <v>74</v>
      </c>
      <c r="I1451" t="s">
        <v>74</v>
      </c>
      <c r="J1451" t="s">
        <v>123</v>
      </c>
      <c r="K1451" t="s">
        <v>67</v>
      </c>
      <c r="L1451" t="s">
        <v>40</v>
      </c>
      <c r="M1451" t="s">
        <v>41</v>
      </c>
      <c r="N1451">
        <v>5.56</v>
      </c>
      <c r="O1451">
        <v>6</v>
      </c>
      <c r="P1451">
        <v>28</v>
      </c>
      <c r="Q1451">
        <v>76</v>
      </c>
      <c r="R1451">
        <v>314</v>
      </c>
      <c r="S1451">
        <v>0.94349999999999901</v>
      </c>
      <c r="T1451">
        <v>0.94349999999999901</v>
      </c>
      <c r="U1451">
        <v>59</v>
      </c>
      <c r="V1451">
        <v>55</v>
      </c>
      <c r="W1451">
        <v>72.5</v>
      </c>
      <c r="X1451">
        <v>83.5</v>
      </c>
      <c r="Y1451">
        <v>1.4595</v>
      </c>
      <c r="Z1451">
        <v>1.4704999999999999</v>
      </c>
      <c r="AA1451">
        <v>1.0512999999999999</v>
      </c>
      <c r="AB1451">
        <v>1.4395</v>
      </c>
      <c r="AC1451">
        <v>28</v>
      </c>
    </row>
    <row r="1452" spans="1:29" x14ac:dyDescent="0.25">
      <c r="A1452">
        <v>240094</v>
      </c>
      <c r="B1452">
        <v>58</v>
      </c>
      <c r="C1452">
        <v>2</v>
      </c>
      <c r="D1452" t="s">
        <v>40</v>
      </c>
      <c r="E1452" t="s">
        <v>40</v>
      </c>
      <c r="F1452">
        <v>0</v>
      </c>
      <c r="G1452" t="s">
        <v>61</v>
      </c>
      <c r="H1452" t="s">
        <v>62</v>
      </c>
      <c r="I1452" t="s">
        <v>80</v>
      </c>
      <c r="J1452" t="s">
        <v>132</v>
      </c>
      <c r="K1452" t="s">
        <v>89</v>
      </c>
      <c r="L1452" t="s">
        <v>40</v>
      </c>
      <c r="M1452" t="s">
        <v>41</v>
      </c>
      <c r="N1452">
        <v>4.96</v>
      </c>
      <c r="O1452">
        <v>6.4</v>
      </c>
      <c r="P1452">
        <v>8</v>
      </c>
      <c r="Q1452">
        <v>53</v>
      </c>
      <c r="R1452">
        <v>212</v>
      </c>
      <c r="S1452">
        <v>0.94649999999999901</v>
      </c>
      <c r="T1452">
        <v>0.94649999999999901</v>
      </c>
      <c r="U1452">
        <v>74.5</v>
      </c>
      <c r="V1452">
        <v>74.5</v>
      </c>
      <c r="W1452">
        <v>77.5</v>
      </c>
      <c r="X1452">
        <v>98.5</v>
      </c>
      <c r="Y1452">
        <v>1.4910000000000001</v>
      </c>
      <c r="Z1452">
        <v>1.5579999999999901</v>
      </c>
      <c r="AA1452">
        <v>0.97524999999999995</v>
      </c>
      <c r="AB1452">
        <v>1.2012499999999999</v>
      </c>
      <c r="AC1452">
        <v>8</v>
      </c>
    </row>
    <row r="1453" spans="1:29" x14ac:dyDescent="0.25">
      <c r="A1453">
        <v>430397</v>
      </c>
      <c r="B1453">
        <v>76</v>
      </c>
      <c r="C1453">
        <v>2</v>
      </c>
      <c r="D1453" t="s">
        <v>40</v>
      </c>
      <c r="E1453" t="s">
        <v>40</v>
      </c>
      <c r="F1453">
        <v>0</v>
      </c>
      <c r="G1453" t="s">
        <v>57</v>
      </c>
      <c r="H1453" t="s">
        <v>95</v>
      </c>
      <c r="I1453" t="s">
        <v>54</v>
      </c>
      <c r="J1453" t="s">
        <v>45</v>
      </c>
      <c r="K1453" t="s">
        <v>114</v>
      </c>
      <c r="L1453" t="s">
        <v>41</v>
      </c>
      <c r="M1453" t="s">
        <v>40</v>
      </c>
      <c r="N1453">
        <v>4.51</v>
      </c>
      <c r="O1453">
        <v>6.8</v>
      </c>
      <c r="P1453">
        <v>10</v>
      </c>
      <c r="Q1453">
        <v>50</v>
      </c>
      <c r="R1453">
        <v>240</v>
      </c>
      <c r="S1453">
        <v>0.70150000000000001</v>
      </c>
      <c r="T1453">
        <v>0.70150000000000001</v>
      </c>
      <c r="U1453">
        <v>37</v>
      </c>
      <c r="V1453">
        <v>49</v>
      </c>
      <c r="W1453">
        <v>51.5</v>
      </c>
      <c r="X1453">
        <v>60</v>
      </c>
      <c r="Y1453">
        <v>1.3594999999999899</v>
      </c>
      <c r="Z1453">
        <v>1.3645</v>
      </c>
      <c r="AA1453">
        <v>0.76659999999999995</v>
      </c>
      <c r="AB1453">
        <v>0.96909999999999996</v>
      </c>
      <c r="AC1453">
        <v>10</v>
      </c>
    </row>
    <row r="1454" spans="1:29" x14ac:dyDescent="0.25">
      <c r="A1454">
        <v>409168</v>
      </c>
      <c r="B1454">
        <v>55</v>
      </c>
      <c r="C1454">
        <v>1</v>
      </c>
      <c r="D1454" t="s">
        <v>41</v>
      </c>
      <c r="E1454" t="s">
        <v>41</v>
      </c>
      <c r="F1454">
        <v>0</v>
      </c>
      <c r="G1454" t="s">
        <v>88</v>
      </c>
      <c r="H1454" t="s">
        <v>101</v>
      </c>
      <c r="I1454" t="s">
        <v>74</v>
      </c>
      <c r="J1454" t="s">
        <v>75</v>
      </c>
      <c r="K1454" t="s">
        <v>49</v>
      </c>
      <c r="L1454" t="s">
        <v>40</v>
      </c>
      <c r="M1454" t="s">
        <v>41</v>
      </c>
      <c r="N1454">
        <v>3.42</v>
      </c>
      <c r="O1454">
        <v>10.1</v>
      </c>
      <c r="P1454">
        <v>44</v>
      </c>
      <c r="Q1454">
        <v>76</v>
      </c>
      <c r="R1454">
        <v>335</v>
      </c>
      <c r="S1454">
        <v>0.878</v>
      </c>
      <c r="T1454">
        <v>0.878</v>
      </c>
      <c r="U1454">
        <v>60</v>
      </c>
      <c r="V1454">
        <v>47</v>
      </c>
      <c r="W1454">
        <v>78</v>
      </c>
      <c r="X1454">
        <v>38</v>
      </c>
      <c r="Y1454">
        <v>1.272</v>
      </c>
      <c r="Z1454">
        <v>1.38099999999999</v>
      </c>
      <c r="AA1454">
        <v>0.98550000000000004</v>
      </c>
      <c r="AB1454">
        <v>1.1917499999999901</v>
      </c>
      <c r="AC1454">
        <v>44</v>
      </c>
    </row>
    <row r="1455" spans="1:29" x14ac:dyDescent="0.25">
      <c r="A1455">
        <v>112109</v>
      </c>
      <c r="B1455">
        <v>72</v>
      </c>
      <c r="C1455">
        <v>1</v>
      </c>
      <c r="D1455" t="s">
        <v>41</v>
      </c>
      <c r="E1455" t="s">
        <v>40</v>
      </c>
      <c r="F1455">
        <v>0</v>
      </c>
      <c r="G1455" t="s">
        <v>134</v>
      </c>
      <c r="H1455" t="s">
        <v>183</v>
      </c>
      <c r="I1455" t="s">
        <v>108</v>
      </c>
      <c r="J1455" t="s">
        <v>132</v>
      </c>
      <c r="K1455" t="s">
        <v>122</v>
      </c>
      <c r="L1455" t="s">
        <v>41</v>
      </c>
      <c r="M1455" t="s">
        <v>41</v>
      </c>
      <c r="N1455">
        <v>4.47</v>
      </c>
      <c r="O1455">
        <v>6.1</v>
      </c>
      <c r="P1455">
        <v>30</v>
      </c>
      <c r="Q1455">
        <v>80</v>
      </c>
      <c r="R1455">
        <v>437</v>
      </c>
      <c r="S1455">
        <v>0.66549999999999998</v>
      </c>
      <c r="T1455">
        <v>0.66549999999999998</v>
      </c>
      <c r="U1455">
        <v>73.5</v>
      </c>
      <c r="V1455">
        <v>74</v>
      </c>
      <c r="W1455">
        <v>111</v>
      </c>
      <c r="X1455">
        <v>101.5</v>
      </c>
      <c r="Y1455">
        <v>1.5954999999999999</v>
      </c>
      <c r="Z1455">
        <v>1.6160000000000001</v>
      </c>
      <c r="AA1455">
        <v>1.246</v>
      </c>
      <c r="AB1455">
        <v>2.496</v>
      </c>
      <c r="AC1455">
        <v>30</v>
      </c>
    </row>
    <row r="1456" spans="1:29" x14ac:dyDescent="0.25">
      <c r="A1456">
        <v>430161</v>
      </c>
      <c r="B1456">
        <v>62</v>
      </c>
      <c r="C1456">
        <v>1</v>
      </c>
      <c r="D1456" t="s">
        <v>40</v>
      </c>
      <c r="E1456" t="s">
        <v>41</v>
      </c>
      <c r="F1456">
        <v>0</v>
      </c>
      <c r="G1456" t="s">
        <v>156</v>
      </c>
      <c r="H1456" t="s">
        <v>92</v>
      </c>
      <c r="I1456" t="s">
        <v>70</v>
      </c>
      <c r="J1456" t="s">
        <v>98</v>
      </c>
      <c r="K1456" t="s">
        <v>92</v>
      </c>
      <c r="L1456" t="s">
        <v>41</v>
      </c>
      <c r="M1456" t="s">
        <v>40</v>
      </c>
      <c r="N1456">
        <v>3.8</v>
      </c>
      <c r="O1456">
        <v>4.7</v>
      </c>
      <c r="P1456">
        <v>6</v>
      </c>
      <c r="Q1456">
        <v>71</v>
      </c>
      <c r="R1456">
        <v>241</v>
      </c>
      <c r="S1456">
        <v>0.52749999999999997</v>
      </c>
      <c r="T1456">
        <v>0.52749999999999997</v>
      </c>
      <c r="U1456">
        <v>50</v>
      </c>
      <c r="V1456">
        <v>58.5</v>
      </c>
      <c r="W1456">
        <v>95</v>
      </c>
      <c r="X1456">
        <v>87.5</v>
      </c>
      <c r="Y1456">
        <v>1.5525</v>
      </c>
      <c r="Z1456">
        <v>1.6234999999999999</v>
      </c>
      <c r="AA1456">
        <v>1.2635000000000001</v>
      </c>
      <c r="AB1456">
        <v>2.0685500000000001</v>
      </c>
      <c r="AC1456">
        <v>6</v>
      </c>
    </row>
    <row r="1457" spans="1:29" x14ac:dyDescent="0.25">
      <c r="A1457">
        <v>190426</v>
      </c>
      <c r="B1457">
        <v>66</v>
      </c>
      <c r="C1457">
        <v>1</v>
      </c>
      <c r="D1457" t="s">
        <v>40</v>
      </c>
      <c r="E1457" t="s">
        <v>40</v>
      </c>
      <c r="F1457">
        <v>0</v>
      </c>
      <c r="G1457" t="s">
        <v>91</v>
      </c>
      <c r="H1457" t="s">
        <v>43</v>
      </c>
      <c r="I1457" t="s">
        <v>70</v>
      </c>
      <c r="J1457" t="s">
        <v>98</v>
      </c>
      <c r="K1457" t="s">
        <v>69</v>
      </c>
      <c r="L1457" t="s">
        <v>41</v>
      </c>
      <c r="M1457" t="s">
        <v>41</v>
      </c>
      <c r="N1457">
        <v>5.73</v>
      </c>
      <c r="O1457">
        <v>5.5</v>
      </c>
      <c r="P1457">
        <v>8</v>
      </c>
      <c r="Q1457">
        <v>70</v>
      </c>
      <c r="R1457">
        <v>372</v>
      </c>
      <c r="S1457">
        <v>0.71399999999999897</v>
      </c>
      <c r="T1457">
        <v>0.71399999999999897</v>
      </c>
      <c r="U1457">
        <v>59</v>
      </c>
      <c r="V1457">
        <v>59.5</v>
      </c>
      <c r="W1457">
        <v>83.5</v>
      </c>
      <c r="X1457">
        <v>89.5</v>
      </c>
      <c r="Y1457">
        <v>1.5055000000000001</v>
      </c>
      <c r="Z1457">
        <v>1.60499999999999</v>
      </c>
      <c r="AA1457">
        <v>1.0346</v>
      </c>
      <c r="AB1457">
        <v>1.60025</v>
      </c>
      <c r="AC1457">
        <v>8</v>
      </c>
    </row>
    <row r="1458" spans="1:29" x14ac:dyDescent="0.25">
      <c r="A1458">
        <v>430281</v>
      </c>
      <c r="B1458">
        <v>39</v>
      </c>
      <c r="C1458">
        <v>1</v>
      </c>
      <c r="D1458" t="s">
        <v>40</v>
      </c>
      <c r="E1458" t="s">
        <v>40</v>
      </c>
      <c r="F1458">
        <v>0</v>
      </c>
      <c r="G1458" t="s">
        <v>88</v>
      </c>
      <c r="H1458" t="s">
        <v>75</v>
      </c>
      <c r="I1458" t="s">
        <v>51</v>
      </c>
      <c r="J1458" t="s">
        <v>90</v>
      </c>
      <c r="K1458" t="s">
        <v>76</v>
      </c>
      <c r="L1458" t="s">
        <v>41</v>
      </c>
      <c r="M1458" t="s">
        <v>40</v>
      </c>
      <c r="N1458" t="e">
        <v>#N/A</v>
      </c>
      <c r="O1458" t="e">
        <v>#N/A</v>
      </c>
      <c r="P1458">
        <v>40</v>
      </c>
      <c r="Q1458">
        <v>97</v>
      </c>
      <c r="R1458">
        <v>472</v>
      </c>
      <c r="S1458">
        <v>0.65700000000000003</v>
      </c>
      <c r="T1458">
        <v>0.65700000000000003</v>
      </c>
      <c r="U1458">
        <v>59</v>
      </c>
      <c r="V1458">
        <v>49</v>
      </c>
      <c r="W1458">
        <v>90</v>
      </c>
      <c r="X1458">
        <v>90.5</v>
      </c>
      <c r="Y1458">
        <v>1.5865</v>
      </c>
      <c r="Z1458">
        <v>1.6459999999999999</v>
      </c>
      <c r="AA1458">
        <v>1.0956999999999999</v>
      </c>
      <c r="AB1458">
        <v>2.28364999999999</v>
      </c>
      <c r="AC1458">
        <v>40</v>
      </c>
    </row>
    <row r="1459" spans="1:29" x14ac:dyDescent="0.25">
      <c r="A1459">
        <v>18032</v>
      </c>
      <c r="B1459" t="e">
        <v>#N/A</v>
      </c>
      <c r="C1459" t="e">
        <v>#N/A</v>
      </c>
      <c r="D1459" t="e">
        <v>#N/A</v>
      </c>
      <c r="E1459" t="e">
        <v>#N/A</v>
      </c>
      <c r="F1459">
        <v>0</v>
      </c>
      <c r="G1459" t="e">
        <v>#N/A</v>
      </c>
      <c r="H1459" t="e">
        <v>#N/A</v>
      </c>
      <c r="I1459" t="e">
        <v>#N/A</v>
      </c>
      <c r="J1459" t="e">
        <v>#N/A</v>
      </c>
      <c r="K1459" t="e">
        <v>#N/A</v>
      </c>
      <c r="L1459" t="e">
        <v>#N/A</v>
      </c>
      <c r="M1459" t="e">
        <v>#N/A</v>
      </c>
      <c r="N1459" t="e">
        <v>#N/A</v>
      </c>
      <c r="O1459" t="e">
        <v>#N/A</v>
      </c>
      <c r="P1459" t="e">
        <v>#N/A</v>
      </c>
      <c r="Q1459" t="e">
        <v>#N/A</v>
      </c>
      <c r="R1459" t="e">
        <v>#N/A</v>
      </c>
      <c r="S1459">
        <v>0.47599999999999998</v>
      </c>
      <c r="T1459">
        <v>0.47599999999999998</v>
      </c>
      <c r="U1459">
        <v>59</v>
      </c>
      <c r="V1459">
        <v>47.5</v>
      </c>
      <c r="W1459">
        <v>123.5</v>
      </c>
      <c r="X1459">
        <v>118</v>
      </c>
      <c r="Y1459">
        <v>1.391</v>
      </c>
      <c r="Z1459">
        <v>1.4324999999999899</v>
      </c>
      <c r="AA1459">
        <v>0.69520000000000004</v>
      </c>
      <c r="AB1459">
        <v>1.0124500000000001</v>
      </c>
      <c r="AC1459">
        <v>0</v>
      </c>
    </row>
    <row r="1460" spans="1:29" x14ac:dyDescent="0.25">
      <c r="A1460">
        <v>430137</v>
      </c>
      <c r="B1460">
        <v>60</v>
      </c>
      <c r="C1460">
        <v>1</v>
      </c>
      <c r="D1460" t="s">
        <v>41</v>
      </c>
      <c r="E1460" t="s">
        <v>40</v>
      </c>
      <c r="F1460">
        <v>0</v>
      </c>
      <c r="G1460" t="s">
        <v>134</v>
      </c>
      <c r="H1460" t="s">
        <v>55</v>
      </c>
      <c r="I1460" t="s">
        <v>72</v>
      </c>
      <c r="J1460" t="s">
        <v>82</v>
      </c>
      <c r="K1460" t="s">
        <v>108</v>
      </c>
      <c r="L1460" t="s">
        <v>41</v>
      </c>
      <c r="M1460" t="s">
        <v>40</v>
      </c>
      <c r="N1460">
        <v>4.3</v>
      </c>
      <c r="O1460">
        <v>5.7</v>
      </c>
      <c r="P1460">
        <v>10</v>
      </c>
      <c r="Q1460">
        <v>75</v>
      </c>
      <c r="R1460">
        <v>449</v>
      </c>
      <c r="S1460">
        <v>0.57799999999999996</v>
      </c>
      <c r="T1460">
        <v>0.57799999999999996</v>
      </c>
      <c r="U1460">
        <v>50</v>
      </c>
      <c r="V1460">
        <v>0</v>
      </c>
      <c r="W1460">
        <v>87</v>
      </c>
      <c r="X1460">
        <v>0</v>
      </c>
      <c r="Y1460">
        <v>1.371</v>
      </c>
      <c r="Z1460">
        <v>1.39</v>
      </c>
      <c r="AA1460">
        <v>1.3866000000000001</v>
      </c>
      <c r="AB1460">
        <v>2.1583000000000001</v>
      </c>
      <c r="AC1460">
        <v>10</v>
      </c>
    </row>
    <row r="1461" spans="1:29" x14ac:dyDescent="0.25">
      <c r="A1461">
        <v>430101</v>
      </c>
      <c r="B1461">
        <v>52</v>
      </c>
      <c r="C1461">
        <v>2</v>
      </c>
      <c r="D1461" t="s">
        <v>40</v>
      </c>
      <c r="E1461" t="s">
        <v>40</v>
      </c>
      <c r="F1461">
        <v>0</v>
      </c>
      <c r="G1461" t="s">
        <v>133</v>
      </c>
      <c r="H1461" t="s">
        <v>43</v>
      </c>
      <c r="I1461" t="s">
        <v>70</v>
      </c>
      <c r="J1461" t="s">
        <v>87</v>
      </c>
      <c r="K1461" t="s">
        <v>69</v>
      </c>
      <c r="L1461" t="s">
        <v>41</v>
      </c>
      <c r="M1461" t="s">
        <v>41</v>
      </c>
      <c r="N1461">
        <v>5.96</v>
      </c>
      <c r="O1461">
        <v>5.3</v>
      </c>
      <c r="P1461">
        <v>10</v>
      </c>
      <c r="Q1461">
        <v>50</v>
      </c>
      <c r="R1461">
        <v>327</v>
      </c>
      <c r="S1461">
        <v>0.60099999999999998</v>
      </c>
      <c r="T1461">
        <v>0.60099999999999998</v>
      </c>
      <c r="U1461">
        <v>64</v>
      </c>
      <c r="V1461">
        <v>65.5</v>
      </c>
      <c r="W1461">
        <v>107</v>
      </c>
      <c r="X1461">
        <v>76.5</v>
      </c>
      <c r="Y1461">
        <v>1.6364999999999901</v>
      </c>
      <c r="Z1461">
        <v>1.6585000000000001</v>
      </c>
      <c r="AA1461">
        <v>1.6872</v>
      </c>
      <c r="AB1461">
        <v>1.4804499999999901</v>
      </c>
      <c r="AC1461">
        <v>10</v>
      </c>
    </row>
    <row r="1462" spans="1:29" x14ac:dyDescent="0.25">
      <c r="A1462">
        <v>430070</v>
      </c>
      <c r="B1462">
        <v>64</v>
      </c>
      <c r="C1462">
        <v>2</v>
      </c>
      <c r="D1462" t="s">
        <v>40</v>
      </c>
      <c r="E1462" t="s">
        <v>41</v>
      </c>
      <c r="F1462">
        <v>0</v>
      </c>
      <c r="G1462" t="e">
        <v>#N/A</v>
      </c>
      <c r="H1462" t="e">
        <v>#N/A</v>
      </c>
      <c r="I1462" t="e">
        <v>#N/A</v>
      </c>
      <c r="J1462" t="e">
        <v>#N/A</v>
      </c>
      <c r="K1462" t="e">
        <v>#N/A</v>
      </c>
      <c r="L1462" t="s">
        <v>41</v>
      </c>
      <c r="M1462" t="s">
        <v>41</v>
      </c>
      <c r="N1462">
        <v>5.44</v>
      </c>
      <c r="O1462">
        <v>9.3000000000000007</v>
      </c>
      <c r="P1462">
        <v>6</v>
      </c>
      <c r="Q1462">
        <v>57</v>
      </c>
      <c r="R1462">
        <v>291</v>
      </c>
      <c r="S1462">
        <v>0.64799999999999902</v>
      </c>
      <c r="T1462">
        <v>0.64799999999999902</v>
      </c>
      <c r="U1462">
        <v>65</v>
      </c>
      <c r="V1462">
        <v>60</v>
      </c>
      <c r="W1462">
        <v>101.5</v>
      </c>
      <c r="X1462">
        <v>102</v>
      </c>
      <c r="Y1462">
        <v>1.595</v>
      </c>
      <c r="Z1462">
        <v>1.5694999999999999</v>
      </c>
      <c r="AA1462">
        <v>1.1375999999999999</v>
      </c>
      <c r="AB1462">
        <v>1.5285</v>
      </c>
      <c r="AC1462">
        <v>6</v>
      </c>
    </row>
    <row r="1463" spans="1:29" x14ac:dyDescent="0.25">
      <c r="A1463">
        <v>430096</v>
      </c>
      <c r="B1463">
        <v>62</v>
      </c>
      <c r="C1463">
        <v>2</v>
      </c>
      <c r="D1463" t="s">
        <v>40</v>
      </c>
      <c r="E1463" t="s">
        <v>40</v>
      </c>
      <c r="F1463">
        <v>0</v>
      </c>
      <c r="G1463" t="s">
        <v>119</v>
      </c>
      <c r="H1463" t="s">
        <v>179</v>
      </c>
      <c r="I1463" t="s">
        <v>67</v>
      </c>
      <c r="J1463" t="s">
        <v>136</v>
      </c>
      <c r="K1463" t="s">
        <v>58</v>
      </c>
      <c r="L1463" t="s">
        <v>41</v>
      </c>
      <c r="M1463" t="s">
        <v>41</v>
      </c>
      <c r="N1463">
        <v>3.69</v>
      </c>
      <c r="O1463">
        <v>5.7</v>
      </c>
      <c r="P1463">
        <v>0</v>
      </c>
      <c r="Q1463">
        <v>55</v>
      </c>
      <c r="R1463">
        <v>188</v>
      </c>
      <c r="S1463">
        <v>0.73950000000000005</v>
      </c>
      <c r="T1463">
        <v>0.73950000000000005</v>
      </c>
      <c r="U1463">
        <v>46.5</v>
      </c>
      <c r="V1463">
        <v>49.5</v>
      </c>
      <c r="W1463">
        <v>63</v>
      </c>
      <c r="X1463">
        <v>68</v>
      </c>
      <c r="Y1463">
        <v>1.5699999999999901</v>
      </c>
      <c r="Z1463">
        <v>1.5939999999999901</v>
      </c>
      <c r="AA1463">
        <v>0.89205000000000001</v>
      </c>
      <c r="AB1463">
        <v>1.16854999999999</v>
      </c>
      <c r="AC1463">
        <v>0</v>
      </c>
    </row>
    <row r="1464" spans="1:29" x14ac:dyDescent="0.25">
      <c r="A1464">
        <v>113575</v>
      </c>
      <c r="B1464">
        <v>60</v>
      </c>
      <c r="C1464">
        <v>2</v>
      </c>
      <c r="D1464" t="s">
        <v>40</v>
      </c>
      <c r="E1464" t="s">
        <v>40</v>
      </c>
      <c r="F1464">
        <v>0</v>
      </c>
      <c r="G1464" t="s">
        <v>133</v>
      </c>
      <c r="H1464" t="s">
        <v>63</v>
      </c>
      <c r="I1464" t="s">
        <v>51</v>
      </c>
      <c r="J1464" t="s">
        <v>53</v>
      </c>
      <c r="K1464" t="s">
        <v>80</v>
      </c>
      <c r="L1464" t="s">
        <v>40</v>
      </c>
      <c r="M1464" t="s">
        <v>41</v>
      </c>
      <c r="N1464">
        <v>4.91</v>
      </c>
      <c r="O1464">
        <v>9</v>
      </c>
      <c r="P1464">
        <v>10</v>
      </c>
      <c r="Q1464">
        <v>60</v>
      </c>
      <c r="R1464">
        <v>348</v>
      </c>
      <c r="S1464">
        <v>0.68199999999999905</v>
      </c>
      <c r="T1464">
        <v>0.68199999999999905</v>
      </c>
      <c r="U1464">
        <v>53</v>
      </c>
      <c r="V1464">
        <v>50.5</v>
      </c>
      <c r="W1464">
        <v>79</v>
      </c>
      <c r="X1464">
        <v>93</v>
      </c>
      <c r="Y1464">
        <v>1.5469999999999899</v>
      </c>
      <c r="Z1464">
        <v>1.5854999999999999</v>
      </c>
      <c r="AA1464">
        <v>0.98124999999999996</v>
      </c>
      <c r="AB1464">
        <v>1.1621999999999999</v>
      </c>
      <c r="AC1464">
        <v>10</v>
      </c>
    </row>
    <row r="1465" spans="1:29" x14ac:dyDescent="0.25">
      <c r="A1465">
        <v>429872</v>
      </c>
      <c r="B1465">
        <v>67</v>
      </c>
      <c r="C1465">
        <v>2</v>
      </c>
      <c r="D1465" t="s">
        <v>40</v>
      </c>
      <c r="E1465" t="s">
        <v>40</v>
      </c>
      <c r="F1465">
        <v>0</v>
      </c>
      <c r="G1465" t="e">
        <v>#N/A</v>
      </c>
      <c r="H1465" t="e">
        <v>#N/A</v>
      </c>
      <c r="I1465" t="e">
        <v>#N/A</v>
      </c>
      <c r="J1465" t="e">
        <v>#N/A</v>
      </c>
      <c r="K1465" t="e">
        <v>#N/A</v>
      </c>
      <c r="L1465" t="s">
        <v>41</v>
      </c>
      <c r="M1465" t="s">
        <v>41</v>
      </c>
      <c r="N1465">
        <v>4.55</v>
      </c>
      <c r="O1465">
        <v>5.4</v>
      </c>
      <c r="P1465">
        <v>0</v>
      </c>
      <c r="Q1465">
        <v>87</v>
      </c>
      <c r="R1465">
        <v>448</v>
      </c>
      <c r="S1465">
        <v>0.73849999999999905</v>
      </c>
      <c r="T1465">
        <v>0.73849999999999905</v>
      </c>
      <c r="U1465">
        <v>75.5</v>
      </c>
      <c r="V1465">
        <v>58.5</v>
      </c>
      <c r="W1465">
        <v>102.5</v>
      </c>
      <c r="X1465">
        <v>101</v>
      </c>
      <c r="Y1465">
        <v>1.5195000000000001</v>
      </c>
      <c r="Z1465">
        <v>1.63299999999999</v>
      </c>
      <c r="AA1465">
        <v>1.4702999999999999</v>
      </c>
      <c r="AB1465">
        <v>1.47855</v>
      </c>
      <c r="AC1465">
        <v>0</v>
      </c>
    </row>
    <row r="1466" spans="1:29" x14ac:dyDescent="0.25">
      <c r="A1466">
        <v>166280</v>
      </c>
      <c r="B1466">
        <v>69</v>
      </c>
      <c r="C1466">
        <v>1</v>
      </c>
      <c r="D1466" t="s">
        <v>40</v>
      </c>
      <c r="E1466" t="s">
        <v>41</v>
      </c>
      <c r="F1466">
        <v>0</v>
      </c>
      <c r="G1466" t="s">
        <v>88</v>
      </c>
      <c r="H1466" t="s">
        <v>72</v>
      </c>
      <c r="I1466" t="s">
        <v>84</v>
      </c>
      <c r="J1466" t="s">
        <v>59</v>
      </c>
      <c r="K1466" t="s">
        <v>76</v>
      </c>
      <c r="L1466" t="s">
        <v>41</v>
      </c>
      <c r="M1466" t="s">
        <v>41</v>
      </c>
      <c r="N1466">
        <v>5.13</v>
      </c>
      <c r="O1466">
        <v>6.1</v>
      </c>
      <c r="P1466">
        <v>16</v>
      </c>
      <c r="Q1466">
        <v>77</v>
      </c>
      <c r="R1466">
        <v>325</v>
      </c>
      <c r="S1466">
        <v>0.79500000000000004</v>
      </c>
      <c r="T1466">
        <v>0.79500000000000004</v>
      </c>
      <c r="U1466">
        <v>54</v>
      </c>
      <c r="V1466">
        <v>49</v>
      </c>
      <c r="W1466">
        <v>75.5</v>
      </c>
      <c r="X1466">
        <v>74</v>
      </c>
      <c r="Y1466">
        <v>1.3049999999999899</v>
      </c>
      <c r="Z1466">
        <v>1.3474999999999999</v>
      </c>
      <c r="AA1466">
        <v>0.69359999999999999</v>
      </c>
      <c r="AB1466">
        <v>1.2319</v>
      </c>
      <c r="AC1466">
        <v>16</v>
      </c>
    </row>
    <row r="1467" spans="1:29" x14ac:dyDescent="0.25">
      <c r="A1467">
        <v>429948</v>
      </c>
      <c r="B1467">
        <v>66</v>
      </c>
      <c r="C1467">
        <v>1</v>
      </c>
      <c r="D1467" t="s">
        <v>40</v>
      </c>
      <c r="E1467" t="s">
        <v>41</v>
      </c>
      <c r="F1467">
        <v>0</v>
      </c>
      <c r="G1467" t="s">
        <v>185</v>
      </c>
      <c r="H1467" t="s">
        <v>92</v>
      </c>
      <c r="I1467" t="s">
        <v>72</v>
      </c>
      <c r="J1467" t="s">
        <v>82</v>
      </c>
      <c r="K1467" t="s">
        <v>108</v>
      </c>
      <c r="L1467" t="s">
        <v>41</v>
      </c>
      <c r="M1467" t="s">
        <v>41</v>
      </c>
      <c r="N1467">
        <v>4.3499999999999996</v>
      </c>
      <c r="O1467">
        <v>6.7</v>
      </c>
      <c r="P1467">
        <v>0</v>
      </c>
      <c r="Q1467">
        <v>66</v>
      </c>
      <c r="R1467">
        <v>304</v>
      </c>
      <c r="S1467">
        <v>0.58949999999999902</v>
      </c>
      <c r="T1467">
        <v>0.58949999999999902</v>
      </c>
      <c r="U1467">
        <v>60.5</v>
      </c>
      <c r="V1467">
        <v>58</v>
      </c>
      <c r="W1467">
        <v>103.5</v>
      </c>
      <c r="X1467">
        <v>107.5</v>
      </c>
      <c r="Y1467">
        <v>1.4419999999999999</v>
      </c>
      <c r="Z1467">
        <v>1.5414999999999901</v>
      </c>
      <c r="AA1467">
        <v>0.69189999999999996</v>
      </c>
      <c r="AB1467">
        <v>1.33755</v>
      </c>
      <c r="AC1467">
        <v>0</v>
      </c>
    </row>
    <row r="1468" spans="1:29" x14ac:dyDescent="0.25">
      <c r="A1468">
        <v>406990</v>
      </c>
      <c r="B1468">
        <v>63</v>
      </c>
      <c r="C1468">
        <v>1</v>
      </c>
      <c r="D1468" t="s">
        <v>41</v>
      </c>
      <c r="E1468" t="s">
        <v>41</v>
      </c>
      <c r="F1468">
        <v>0</v>
      </c>
      <c r="G1468" t="s">
        <v>88</v>
      </c>
      <c r="H1468" t="s">
        <v>95</v>
      </c>
      <c r="I1468" t="s">
        <v>55</v>
      </c>
      <c r="J1468" t="s">
        <v>79</v>
      </c>
      <c r="K1468" t="s">
        <v>108</v>
      </c>
      <c r="L1468" t="s">
        <v>40</v>
      </c>
      <c r="M1468" t="s">
        <v>41</v>
      </c>
      <c r="N1468">
        <v>2.91</v>
      </c>
      <c r="O1468">
        <v>5.4</v>
      </c>
      <c r="P1468">
        <v>30</v>
      </c>
      <c r="Q1468">
        <v>67</v>
      </c>
      <c r="R1468">
        <v>283</v>
      </c>
      <c r="S1468">
        <v>0.67900000000000005</v>
      </c>
      <c r="T1468">
        <v>0.67900000000000005</v>
      </c>
      <c r="U1468">
        <v>71</v>
      </c>
      <c r="V1468">
        <v>73</v>
      </c>
      <c r="W1468">
        <v>106.5</v>
      </c>
      <c r="X1468">
        <v>111</v>
      </c>
      <c r="Y1468">
        <v>1.6519999999999999</v>
      </c>
      <c r="Z1468">
        <v>1.6779999999999999</v>
      </c>
      <c r="AA1468">
        <v>1.6609499999999999</v>
      </c>
      <c r="AB1468">
        <v>1.1921499999999901</v>
      </c>
      <c r="AC1468">
        <v>30</v>
      </c>
    </row>
    <row r="1469" spans="1:29" x14ac:dyDescent="0.25">
      <c r="A1469">
        <v>289866</v>
      </c>
      <c r="B1469">
        <v>57</v>
      </c>
      <c r="C1469">
        <v>1</v>
      </c>
      <c r="D1469" t="s">
        <v>41</v>
      </c>
      <c r="E1469" t="s">
        <v>40</v>
      </c>
      <c r="F1469">
        <v>0</v>
      </c>
      <c r="G1469" t="s">
        <v>87</v>
      </c>
      <c r="H1469" t="s">
        <v>85</v>
      </c>
      <c r="I1469" t="s">
        <v>51</v>
      </c>
      <c r="J1469" t="s">
        <v>87</v>
      </c>
      <c r="K1469" t="s">
        <v>54</v>
      </c>
      <c r="L1469" t="s">
        <v>41</v>
      </c>
      <c r="M1469" t="s">
        <v>40</v>
      </c>
      <c r="N1469">
        <v>3.62</v>
      </c>
      <c r="O1469">
        <v>6.1</v>
      </c>
      <c r="P1469">
        <v>18</v>
      </c>
      <c r="Q1469">
        <v>73</v>
      </c>
      <c r="R1469">
        <v>382</v>
      </c>
      <c r="S1469">
        <v>0.755</v>
      </c>
      <c r="T1469">
        <v>0.755</v>
      </c>
      <c r="U1469">
        <v>51</v>
      </c>
      <c r="V1469">
        <v>46</v>
      </c>
      <c r="W1469">
        <v>69</v>
      </c>
      <c r="X1469">
        <v>86</v>
      </c>
      <c r="Y1469">
        <v>1.532</v>
      </c>
      <c r="Z1469">
        <v>1.58699999999999</v>
      </c>
      <c r="AA1469">
        <v>0.98594999999999899</v>
      </c>
      <c r="AB1469">
        <v>1.1717499999999901</v>
      </c>
      <c r="AC1469">
        <v>18</v>
      </c>
    </row>
    <row r="1470" spans="1:29" x14ac:dyDescent="0.25">
      <c r="A1470">
        <v>402305</v>
      </c>
      <c r="B1470">
        <v>62</v>
      </c>
      <c r="C1470">
        <v>1</v>
      </c>
      <c r="D1470" t="s">
        <v>40</v>
      </c>
      <c r="E1470" t="s">
        <v>41</v>
      </c>
      <c r="F1470">
        <v>0</v>
      </c>
      <c r="G1470" t="s">
        <v>100</v>
      </c>
      <c r="H1470" t="s">
        <v>81</v>
      </c>
      <c r="I1470" t="s">
        <v>63</v>
      </c>
      <c r="J1470" t="s">
        <v>93</v>
      </c>
      <c r="K1470" t="s">
        <v>74</v>
      </c>
      <c r="L1470" t="s">
        <v>41</v>
      </c>
      <c r="M1470" t="s">
        <v>40</v>
      </c>
      <c r="N1470">
        <v>2.56</v>
      </c>
      <c r="O1470">
        <v>7.1</v>
      </c>
      <c r="P1470">
        <v>20</v>
      </c>
      <c r="Q1470">
        <v>76</v>
      </c>
      <c r="R1470">
        <v>493</v>
      </c>
      <c r="S1470">
        <v>0.5675</v>
      </c>
      <c r="T1470">
        <v>0.5675</v>
      </c>
      <c r="U1470">
        <v>47</v>
      </c>
      <c r="V1470">
        <v>51</v>
      </c>
      <c r="W1470">
        <v>83</v>
      </c>
      <c r="X1470">
        <v>93</v>
      </c>
      <c r="Y1470">
        <v>1.4125000000000001</v>
      </c>
      <c r="Z1470">
        <v>1.51849999999999</v>
      </c>
      <c r="AA1470">
        <v>0.94974999999999998</v>
      </c>
      <c r="AB1470">
        <v>1.7494499999999999</v>
      </c>
      <c r="AC1470">
        <v>20</v>
      </c>
    </row>
    <row r="1471" spans="1:29" x14ac:dyDescent="0.25">
      <c r="A1471">
        <v>403146</v>
      </c>
      <c r="B1471">
        <v>59</v>
      </c>
      <c r="C1471">
        <v>1</v>
      </c>
      <c r="D1471" t="s">
        <v>41</v>
      </c>
      <c r="E1471" t="s">
        <v>40</v>
      </c>
      <c r="F1471">
        <v>0</v>
      </c>
      <c r="G1471" t="s">
        <v>124</v>
      </c>
      <c r="H1471" t="s">
        <v>72</v>
      </c>
      <c r="I1471" t="s">
        <v>67</v>
      </c>
      <c r="J1471" t="s">
        <v>109</v>
      </c>
      <c r="K1471" t="s">
        <v>76</v>
      </c>
      <c r="L1471" t="s">
        <v>41</v>
      </c>
      <c r="M1471" t="s">
        <v>40</v>
      </c>
      <c r="N1471">
        <v>2.52</v>
      </c>
      <c r="O1471">
        <v>6.4</v>
      </c>
      <c r="P1471">
        <v>68</v>
      </c>
      <c r="Q1471">
        <v>62</v>
      </c>
      <c r="R1471">
        <v>351</v>
      </c>
      <c r="S1471">
        <v>0.53100000000000003</v>
      </c>
      <c r="T1471">
        <v>0.53100000000000003</v>
      </c>
      <c r="U1471">
        <v>51</v>
      </c>
      <c r="V1471">
        <v>62</v>
      </c>
      <c r="W1471">
        <v>97</v>
      </c>
      <c r="X1471">
        <v>95</v>
      </c>
      <c r="Y1471">
        <v>1.5089999999999899</v>
      </c>
      <c r="Z1471">
        <v>1.5654999999999999</v>
      </c>
      <c r="AA1471">
        <v>0.94769999999999999</v>
      </c>
      <c r="AB1471">
        <v>1.7683499999999901</v>
      </c>
      <c r="AC1471">
        <v>68</v>
      </c>
    </row>
    <row r="1472" spans="1:29" x14ac:dyDescent="0.25">
      <c r="A1472">
        <v>293126</v>
      </c>
      <c r="B1472">
        <v>76</v>
      </c>
      <c r="C1472">
        <v>1</v>
      </c>
      <c r="D1472" t="s">
        <v>41</v>
      </c>
      <c r="E1472" t="s">
        <v>41</v>
      </c>
      <c r="F1472">
        <v>0</v>
      </c>
      <c r="G1472" t="s">
        <v>73</v>
      </c>
      <c r="H1472" t="s">
        <v>55</v>
      </c>
      <c r="I1472" t="s">
        <v>51</v>
      </c>
      <c r="J1472" t="s">
        <v>61</v>
      </c>
      <c r="K1472" t="s">
        <v>67</v>
      </c>
      <c r="L1472" t="s">
        <v>40</v>
      </c>
      <c r="M1472" t="s">
        <v>41</v>
      </c>
      <c r="N1472">
        <v>3.64</v>
      </c>
      <c r="O1472">
        <v>7.7</v>
      </c>
      <c r="P1472">
        <v>16</v>
      </c>
      <c r="Q1472">
        <v>65</v>
      </c>
      <c r="R1472">
        <v>363</v>
      </c>
      <c r="S1472">
        <v>0.60599999999999898</v>
      </c>
      <c r="T1472">
        <v>0.60599999999999898</v>
      </c>
      <c r="U1472">
        <v>50.5</v>
      </c>
      <c r="V1472">
        <v>55</v>
      </c>
      <c r="W1472">
        <v>85.5</v>
      </c>
      <c r="X1472">
        <v>88</v>
      </c>
      <c r="Y1472">
        <v>1.2330000000000001</v>
      </c>
      <c r="Z1472">
        <v>1.3099999999999901</v>
      </c>
      <c r="AA1472">
        <v>0.65805000000000002</v>
      </c>
      <c r="AB1472">
        <v>1.47549999999999</v>
      </c>
      <c r="AC1472">
        <v>16</v>
      </c>
    </row>
    <row r="1473" spans="1:29" x14ac:dyDescent="0.25">
      <c r="A1473">
        <v>405006</v>
      </c>
      <c r="B1473">
        <v>59</v>
      </c>
      <c r="C1473">
        <v>1</v>
      </c>
      <c r="D1473" t="s">
        <v>41</v>
      </c>
      <c r="E1473" t="s">
        <v>41</v>
      </c>
      <c r="F1473">
        <v>0</v>
      </c>
      <c r="G1473" t="s">
        <v>88</v>
      </c>
      <c r="H1473" t="s">
        <v>54</v>
      </c>
      <c r="I1473" t="s">
        <v>43</v>
      </c>
      <c r="J1473" t="s">
        <v>201</v>
      </c>
      <c r="K1473" t="s">
        <v>46</v>
      </c>
      <c r="L1473" t="s">
        <v>40</v>
      </c>
      <c r="M1473" t="s">
        <v>41</v>
      </c>
      <c r="N1473">
        <v>3.68</v>
      </c>
      <c r="O1473">
        <v>5.6</v>
      </c>
      <c r="P1473">
        <v>0</v>
      </c>
      <c r="Q1473">
        <v>80</v>
      </c>
      <c r="R1473">
        <v>411</v>
      </c>
      <c r="S1473">
        <v>0.6835</v>
      </c>
      <c r="T1473">
        <v>0.6835</v>
      </c>
      <c r="U1473">
        <v>59</v>
      </c>
      <c r="V1473">
        <v>54.5</v>
      </c>
      <c r="W1473">
        <v>87</v>
      </c>
      <c r="X1473">
        <v>87.5</v>
      </c>
      <c r="Y1473">
        <v>1.5579999999999901</v>
      </c>
      <c r="Z1473">
        <v>1.6059999999999901</v>
      </c>
      <c r="AA1473">
        <v>1.73125</v>
      </c>
      <c r="AB1473">
        <v>1.1189499999999999</v>
      </c>
      <c r="AC1473">
        <v>0</v>
      </c>
    </row>
    <row r="1474" spans="1:29" x14ac:dyDescent="0.25">
      <c r="A1474">
        <v>300650</v>
      </c>
      <c r="B1474">
        <v>74</v>
      </c>
      <c r="C1474">
        <v>1</v>
      </c>
      <c r="D1474" t="s">
        <v>40</v>
      </c>
      <c r="E1474" t="s">
        <v>41</v>
      </c>
      <c r="F1474">
        <v>0</v>
      </c>
      <c r="G1474" t="s">
        <v>88</v>
      </c>
      <c r="H1474" t="s">
        <v>43</v>
      </c>
      <c r="I1474" t="s">
        <v>72</v>
      </c>
      <c r="J1474" t="s">
        <v>133</v>
      </c>
      <c r="K1474" t="s">
        <v>76</v>
      </c>
      <c r="L1474" t="s">
        <v>41</v>
      </c>
      <c r="M1474" t="s">
        <v>41</v>
      </c>
      <c r="N1474">
        <v>3.72</v>
      </c>
      <c r="O1474">
        <v>7.6</v>
      </c>
      <c r="P1474">
        <v>124</v>
      </c>
      <c r="Q1474">
        <v>68</v>
      </c>
      <c r="R1474">
        <v>234</v>
      </c>
      <c r="S1474">
        <v>0.59699999999999898</v>
      </c>
      <c r="T1474">
        <v>0.59699999999999898</v>
      </c>
      <c r="U1474">
        <v>50</v>
      </c>
      <c r="V1474">
        <v>60</v>
      </c>
      <c r="W1474">
        <v>86</v>
      </c>
      <c r="X1474">
        <v>95</v>
      </c>
      <c r="Y1474">
        <v>1.38</v>
      </c>
      <c r="Z1474">
        <v>1.5255000000000001</v>
      </c>
      <c r="AA1474">
        <v>0.82010000000000005</v>
      </c>
      <c r="AB1474">
        <v>1.3788</v>
      </c>
      <c r="AC1474">
        <v>124</v>
      </c>
    </row>
    <row r="1475" spans="1:29" x14ac:dyDescent="0.25">
      <c r="A1475">
        <v>427172</v>
      </c>
      <c r="B1475">
        <v>69</v>
      </c>
      <c r="C1475">
        <v>2</v>
      </c>
      <c r="D1475" t="s">
        <v>40</v>
      </c>
      <c r="E1475" t="s">
        <v>41</v>
      </c>
      <c r="F1475">
        <v>0</v>
      </c>
      <c r="G1475" t="s">
        <v>151</v>
      </c>
      <c r="H1475" t="s">
        <v>189</v>
      </c>
      <c r="I1475" t="s">
        <v>55</v>
      </c>
      <c r="J1475" t="s">
        <v>124</v>
      </c>
      <c r="K1475" t="s">
        <v>84</v>
      </c>
      <c r="L1475" t="s">
        <v>41</v>
      </c>
      <c r="M1475" t="s">
        <v>41</v>
      </c>
      <c r="N1475">
        <v>7.07</v>
      </c>
      <c r="O1475">
        <v>7.9</v>
      </c>
      <c r="P1475">
        <v>30</v>
      </c>
      <c r="Q1475">
        <v>60</v>
      </c>
      <c r="R1475">
        <v>288</v>
      </c>
      <c r="S1475">
        <v>0.83199999999999996</v>
      </c>
      <c r="T1475">
        <v>0.83199999999999996</v>
      </c>
      <c r="U1475">
        <v>56</v>
      </c>
      <c r="V1475">
        <v>45.5</v>
      </c>
      <c r="W1475">
        <v>68.5</v>
      </c>
      <c r="X1475">
        <v>60.5</v>
      </c>
      <c r="Y1475">
        <v>1.32499999999999</v>
      </c>
      <c r="Z1475">
        <v>1.452</v>
      </c>
      <c r="AA1475">
        <v>0.76559999999999995</v>
      </c>
      <c r="AB1475">
        <v>1.2072499999999999</v>
      </c>
      <c r="AC1475">
        <v>30</v>
      </c>
    </row>
    <row r="1476" spans="1:29" x14ac:dyDescent="0.25">
      <c r="A1476">
        <v>413669</v>
      </c>
      <c r="B1476">
        <v>68</v>
      </c>
      <c r="C1476">
        <v>2</v>
      </c>
      <c r="D1476" t="s">
        <v>41</v>
      </c>
      <c r="E1476" t="s">
        <v>40</v>
      </c>
      <c r="F1476">
        <v>0</v>
      </c>
      <c r="G1476" t="s">
        <v>133</v>
      </c>
      <c r="H1476" t="s">
        <v>95</v>
      </c>
      <c r="I1476" t="s">
        <v>108</v>
      </c>
      <c r="J1476" t="s">
        <v>118</v>
      </c>
      <c r="K1476" t="s">
        <v>51</v>
      </c>
      <c r="L1476" t="s">
        <v>40</v>
      </c>
      <c r="M1476" t="s">
        <v>40</v>
      </c>
      <c r="N1476">
        <v>5.65</v>
      </c>
      <c r="O1476">
        <v>5.2</v>
      </c>
      <c r="P1476">
        <v>0</v>
      </c>
      <c r="Q1476">
        <v>61</v>
      </c>
      <c r="R1476">
        <v>314</v>
      </c>
      <c r="S1476">
        <v>0.81899999999999995</v>
      </c>
      <c r="T1476">
        <v>0.81899999999999995</v>
      </c>
      <c r="U1476">
        <v>69.5</v>
      </c>
      <c r="V1476">
        <v>69.5</v>
      </c>
      <c r="W1476">
        <v>85</v>
      </c>
      <c r="X1476">
        <v>85</v>
      </c>
      <c r="Y1476">
        <v>1.472</v>
      </c>
      <c r="Z1476">
        <v>1.4974999999999901</v>
      </c>
      <c r="AA1476">
        <v>0.65029999999999999</v>
      </c>
      <c r="AB1476">
        <v>1.9215499999999901</v>
      </c>
      <c r="AC1476">
        <v>0</v>
      </c>
    </row>
    <row r="1477" spans="1:29" x14ac:dyDescent="0.25">
      <c r="A1477">
        <v>427057</v>
      </c>
      <c r="B1477">
        <v>58</v>
      </c>
      <c r="C1477">
        <v>2</v>
      </c>
      <c r="D1477" t="s">
        <v>40</v>
      </c>
      <c r="E1477" t="s">
        <v>41</v>
      </c>
      <c r="F1477">
        <v>0</v>
      </c>
      <c r="G1477" t="s">
        <v>87</v>
      </c>
      <c r="H1477" t="s">
        <v>80</v>
      </c>
      <c r="I1477" t="s">
        <v>51</v>
      </c>
      <c r="J1477" t="s">
        <v>202</v>
      </c>
      <c r="K1477" t="s">
        <v>122</v>
      </c>
      <c r="L1477" t="s">
        <v>41</v>
      </c>
      <c r="M1477" t="s">
        <v>41</v>
      </c>
      <c r="N1477">
        <v>5.74</v>
      </c>
      <c r="O1477">
        <v>4.8</v>
      </c>
      <c r="P1477">
        <v>0</v>
      </c>
      <c r="Q1477">
        <v>71</v>
      </c>
      <c r="R1477">
        <v>353</v>
      </c>
      <c r="S1477">
        <v>0.623</v>
      </c>
      <c r="T1477">
        <v>0.623</v>
      </c>
      <c r="U1477">
        <v>51</v>
      </c>
      <c r="V1477">
        <v>55</v>
      </c>
      <c r="W1477">
        <v>83.5</v>
      </c>
      <c r="X1477">
        <v>78.5</v>
      </c>
      <c r="Y1477">
        <v>1.5840000000000001</v>
      </c>
      <c r="Z1477">
        <v>1.6125</v>
      </c>
      <c r="AA1477">
        <v>1.2755000000000001</v>
      </c>
      <c r="AB1477">
        <v>1.7321499999999901</v>
      </c>
      <c r="AC1477">
        <v>0</v>
      </c>
    </row>
    <row r="1478" spans="1:29" x14ac:dyDescent="0.25">
      <c r="A1478">
        <v>426907</v>
      </c>
      <c r="B1478">
        <v>49</v>
      </c>
      <c r="C1478">
        <v>1</v>
      </c>
      <c r="D1478" t="s">
        <v>41</v>
      </c>
      <c r="E1478" t="s">
        <v>40</v>
      </c>
      <c r="F1478">
        <v>0</v>
      </c>
      <c r="G1478" t="s">
        <v>88</v>
      </c>
      <c r="H1478" t="s">
        <v>112</v>
      </c>
      <c r="I1478" t="s">
        <v>72</v>
      </c>
      <c r="J1478" t="s">
        <v>78</v>
      </c>
      <c r="K1478" t="s">
        <v>190</v>
      </c>
      <c r="L1478" t="s">
        <v>41</v>
      </c>
      <c r="M1478" t="s">
        <v>41</v>
      </c>
      <c r="N1478">
        <v>5.27</v>
      </c>
      <c r="O1478">
        <v>4.5999999999999996</v>
      </c>
      <c r="P1478">
        <v>0</v>
      </c>
      <c r="Q1478">
        <v>69</v>
      </c>
      <c r="R1478">
        <v>362</v>
      </c>
      <c r="S1478">
        <v>0.6855</v>
      </c>
      <c r="T1478">
        <v>0.6855</v>
      </c>
      <c r="U1478">
        <v>50.5</v>
      </c>
      <c r="V1478">
        <v>60</v>
      </c>
      <c r="W1478">
        <v>76</v>
      </c>
      <c r="X1478">
        <v>82.5</v>
      </c>
      <c r="Y1478">
        <v>1.625</v>
      </c>
      <c r="Z1478">
        <v>1.64299999999999</v>
      </c>
      <c r="AA1478">
        <v>0.95029999999999903</v>
      </c>
      <c r="AB1478">
        <v>1.2019</v>
      </c>
      <c r="AC1478">
        <v>0</v>
      </c>
    </row>
    <row r="1479" spans="1:29" x14ac:dyDescent="0.25">
      <c r="A1479">
        <v>426953</v>
      </c>
      <c r="B1479">
        <v>68</v>
      </c>
      <c r="C1479">
        <v>2</v>
      </c>
      <c r="D1479" t="s">
        <v>40</v>
      </c>
      <c r="E1479" t="s">
        <v>41</v>
      </c>
      <c r="F1479">
        <v>0</v>
      </c>
      <c r="G1479" t="s">
        <v>137</v>
      </c>
      <c r="H1479" t="s">
        <v>51</v>
      </c>
      <c r="I1479" t="s">
        <v>130</v>
      </c>
      <c r="J1479" t="s">
        <v>111</v>
      </c>
      <c r="K1479" t="s">
        <v>76</v>
      </c>
      <c r="L1479" t="s">
        <v>41</v>
      </c>
      <c r="M1479" t="s">
        <v>41</v>
      </c>
      <c r="N1479">
        <v>3.88</v>
      </c>
      <c r="O1479">
        <v>6.1</v>
      </c>
      <c r="P1479">
        <v>14</v>
      </c>
      <c r="Q1479">
        <v>65</v>
      </c>
      <c r="R1479">
        <v>310</v>
      </c>
      <c r="S1479">
        <v>0.58450000000000002</v>
      </c>
      <c r="T1479">
        <v>0.58450000000000002</v>
      </c>
      <c r="U1479">
        <v>68</v>
      </c>
      <c r="V1479">
        <v>29</v>
      </c>
      <c r="W1479">
        <v>117</v>
      </c>
      <c r="X1479">
        <v>69</v>
      </c>
      <c r="Y1479">
        <v>1.3835</v>
      </c>
      <c r="Z1479">
        <v>1.5409999999999999</v>
      </c>
      <c r="AA1479">
        <v>1.5302500000000001</v>
      </c>
      <c r="AB1479">
        <v>2.2396500000000001</v>
      </c>
      <c r="AC1479">
        <v>14</v>
      </c>
    </row>
    <row r="1480" spans="1:29" x14ac:dyDescent="0.25">
      <c r="A1480">
        <v>399281</v>
      </c>
      <c r="B1480">
        <v>60</v>
      </c>
      <c r="C1480">
        <v>1</v>
      </c>
      <c r="D1480" t="s">
        <v>41</v>
      </c>
      <c r="E1480" t="s">
        <v>41</v>
      </c>
      <c r="F1480">
        <v>0</v>
      </c>
      <c r="G1480" t="s">
        <v>73</v>
      </c>
      <c r="H1480" t="s">
        <v>43</v>
      </c>
      <c r="I1480" t="s">
        <v>101</v>
      </c>
      <c r="J1480" t="s">
        <v>175</v>
      </c>
      <c r="K1480" t="s">
        <v>154</v>
      </c>
      <c r="L1480" t="s">
        <v>41</v>
      </c>
      <c r="M1480" t="s">
        <v>40</v>
      </c>
      <c r="N1480">
        <v>2.59</v>
      </c>
      <c r="O1480">
        <v>5.2</v>
      </c>
      <c r="P1480">
        <v>28</v>
      </c>
      <c r="Q1480">
        <v>78</v>
      </c>
      <c r="R1480">
        <v>392</v>
      </c>
      <c r="S1480">
        <v>0.58650000000000002</v>
      </c>
      <c r="T1480">
        <v>0.58650000000000002</v>
      </c>
      <c r="U1480">
        <v>56.5</v>
      </c>
      <c r="V1480">
        <v>62</v>
      </c>
      <c r="W1480">
        <v>96.5</v>
      </c>
      <c r="X1480">
        <v>103.5</v>
      </c>
      <c r="Y1480">
        <v>1.4119999999999999</v>
      </c>
      <c r="Z1480">
        <v>1.5314999999999901</v>
      </c>
      <c r="AA1480">
        <v>0.92235</v>
      </c>
      <c r="AB1480">
        <v>1.29555</v>
      </c>
      <c r="AC1480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眼底和Gensini</vt:lpstr>
      <vt:lpstr>和临床资料</vt:lpstr>
      <vt:lpstr>眼底和临床清洗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</dc:creator>
  <cp:lastModifiedBy>gong zhang</cp:lastModifiedBy>
  <dcterms:created xsi:type="dcterms:W3CDTF">2015-06-05T18:19:34Z</dcterms:created>
  <dcterms:modified xsi:type="dcterms:W3CDTF">2024-04-09T13:52:32Z</dcterms:modified>
</cp:coreProperties>
</file>