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USER\Documents\Excel_Works\"/>
    </mc:Choice>
  </mc:AlternateContent>
  <xr:revisionPtr revIDLastSave="0" documentId="13_ncr:1_{E3706072-71DE-4835-8A48-9D7716D70E00}" xr6:coauthVersionLast="47" xr6:coauthVersionMax="47" xr10:uidLastSave="{00000000-0000-0000-0000-000000000000}"/>
  <bookViews>
    <workbookView xWindow="-120" yWindow="-120" windowWidth="20730" windowHeight="11160" activeTab="1" xr2:uid="{79205BA0-6F07-4B63-BFE5-5DC0299BC4AA}"/>
  </bookViews>
  <sheets>
    <sheet name="Sheet8" sheetId="8" r:id="rId1"/>
    <sheet name="DASHBOARD" sheetId="2" r:id="rId2"/>
    <sheet name="Sheet6" sheetId="29" r:id="rId3"/>
    <sheet name="Sheet10" sheetId="14" r:id="rId4"/>
    <sheet name="Sheet13" sheetId="17" r:id="rId5"/>
    <sheet name="Sheet19" sheetId="23" r:id="rId6"/>
    <sheet name="Sheet20" sheetId="24" r:id="rId7"/>
    <sheet name="Sheet1" sheetId="25" r:id="rId8"/>
    <sheet name="Sheet2" sheetId="26" r:id="rId9"/>
    <sheet name="Sheet5" sheetId="28" r:id="rId10"/>
    <sheet name="Sheet7" sheetId="30" r:id="rId11"/>
    <sheet name="Sheet9" sheetId="31" r:id="rId12"/>
    <sheet name="Sheet3" sheetId="32" r:id="rId13"/>
    <sheet name="Sheet18" sheetId="22" r:id="rId14"/>
  </sheets>
  <definedNames>
    <definedName name="Slicer_WARD">#N/A</definedName>
  </definedNames>
  <calcPr calcId="181029"/>
  <pivotCaches>
    <pivotCache cacheId="2" r:id="rId15"/>
    <pivotCache cacheId="3" r:id="rId16"/>
    <pivotCache cacheId="13" r:id="rId17"/>
  </pivotCaches>
  <extLs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31" l="1"/>
  <c r="C9" i="29"/>
  <c r="E11" i="31"/>
  <c r="G8" i="30"/>
  <c r="J19" i="28"/>
  <c r="J18" i="28"/>
  <c r="J17" i="28"/>
  <c r="J16" i="28"/>
  <c r="J15" i="28"/>
  <c r="J14" i="28"/>
  <c r="J13" i="28"/>
  <c r="J12" i="28"/>
  <c r="J11" i="28"/>
  <c r="J10" i="28"/>
  <c r="J9" i="28"/>
  <c r="J8" i="28"/>
  <c r="J7" i="28"/>
  <c r="J6" i="28"/>
  <c r="J5" i="28"/>
  <c r="G5" i="26"/>
  <c r="G6" i="26"/>
  <c r="G7" i="26"/>
  <c r="G8" i="26"/>
  <c r="G9" i="26"/>
  <c r="G10" i="26"/>
  <c r="G11" i="26"/>
  <c r="G12" i="26"/>
  <c r="G13" i="26"/>
  <c r="G14" i="26"/>
  <c r="G15" i="26"/>
  <c r="G16" i="26"/>
  <c r="G17" i="26"/>
  <c r="G18" i="26"/>
  <c r="G19" i="26"/>
  <c r="G20" i="26"/>
  <c r="G4" i="26"/>
  <c r="I5" i="8"/>
  <c r="I6" i="8"/>
  <c r="I7" i="8"/>
  <c r="I8" i="8"/>
  <c r="I9" i="8"/>
  <c r="I10" i="8"/>
  <c r="I11" i="8"/>
  <c r="I12" i="8"/>
  <c r="I13" i="8"/>
  <c r="I14" i="8"/>
  <c r="I15" i="8"/>
  <c r="I16" i="8"/>
  <c r="I17" i="8"/>
  <c r="I18" i="8"/>
  <c r="I19" i="8"/>
  <c r="I20" i="8"/>
  <c r="I4" i="8"/>
</calcChain>
</file>

<file path=xl/sharedStrings.xml><?xml version="1.0" encoding="utf-8"?>
<sst xmlns="http://schemas.openxmlformats.org/spreadsheetml/2006/main" count="1106" uniqueCount="503">
  <si>
    <t>WARD1</t>
  </si>
  <si>
    <t>WARD2</t>
  </si>
  <si>
    <t>WARD3</t>
  </si>
  <si>
    <t>WARD5</t>
  </si>
  <si>
    <t>WARD6</t>
  </si>
  <si>
    <t>WARD8</t>
  </si>
  <si>
    <t>WARD9</t>
  </si>
  <si>
    <t>WARD10</t>
  </si>
  <si>
    <t>WARD11</t>
  </si>
  <si>
    <t>WARD12</t>
  </si>
  <si>
    <t>WARD13</t>
  </si>
  <si>
    <t>WARD14</t>
  </si>
  <si>
    <t>WARD15</t>
  </si>
  <si>
    <t>WARD16</t>
  </si>
  <si>
    <t>WARD17</t>
  </si>
  <si>
    <t>WARD18</t>
  </si>
  <si>
    <t>WARD19</t>
  </si>
  <si>
    <t>Row Labels</t>
  </si>
  <si>
    <t>Grand Total</t>
  </si>
  <si>
    <t>Sum of        VALID VOTES</t>
  </si>
  <si>
    <t>Sum of REGISTERED VOTERS</t>
  </si>
  <si>
    <t xml:space="preserve"> PDP</t>
  </si>
  <si>
    <t xml:space="preserve"> LP</t>
  </si>
  <si>
    <t xml:space="preserve"> APC</t>
  </si>
  <si>
    <t>Percentage Valid Votes</t>
  </si>
  <si>
    <t>WARD</t>
  </si>
  <si>
    <t xml:space="preserve"> POLLING UNIT</t>
  </si>
  <si>
    <t>PU CODE</t>
  </si>
  <si>
    <t>A</t>
  </si>
  <si>
    <t>AA</t>
  </si>
  <si>
    <t>AAC</t>
  </si>
  <si>
    <t>ADC</t>
  </si>
  <si>
    <t>ADP</t>
  </si>
  <si>
    <t>APC</t>
  </si>
  <si>
    <t>APGA</t>
  </si>
  <si>
    <t>APM</t>
  </si>
  <si>
    <t>APP</t>
  </si>
  <si>
    <t>BP</t>
  </si>
  <si>
    <t>LP</t>
  </si>
  <si>
    <t>NNPP</t>
  </si>
  <si>
    <t>NRM</t>
  </si>
  <si>
    <t>PDP</t>
  </si>
  <si>
    <t>PRP</t>
  </si>
  <si>
    <t>SDP</t>
  </si>
  <si>
    <t>YPP</t>
  </si>
  <si>
    <t>ZLP</t>
  </si>
  <si>
    <t>ACCREDDITED VOTERS</t>
  </si>
  <si>
    <t xml:space="preserve">       VALID VOTES</t>
  </si>
  <si>
    <t>REGISTERED VOTERS</t>
  </si>
  <si>
    <t>GBENESUUDEE TOWN SQUARE, BORI</t>
  </si>
  <si>
    <t>32/14/01/026</t>
  </si>
  <si>
    <t>KAANI ROAD JUNCTION, BORI</t>
  </si>
  <si>
    <t>ETTE- NGBUBE II</t>
  </si>
  <si>
    <t>32/14/01/024</t>
  </si>
  <si>
    <t>LOOYOO TOWN SQUARE, BORI</t>
  </si>
  <si>
    <t>32/14/01/023</t>
  </si>
  <si>
    <t>ABANEE SQUARE</t>
  </si>
  <si>
    <t>32/14/01/022</t>
  </si>
  <si>
    <t>TIGIDAM JUNCTION BY TTC, BORI</t>
  </si>
  <si>
    <t>32/14/01/021</t>
  </si>
  <si>
    <t>KEN SARO WIWA POLYTECHNIC, BORI</t>
  </si>
  <si>
    <t>32/14/01/020</t>
  </si>
  <si>
    <t>NORTEM TOWN HALL</t>
  </si>
  <si>
    <t>32/14/01/019</t>
  </si>
  <si>
    <t>B.M.G.S. FIELD BORI III</t>
  </si>
  <si>
    <t>32/14/01/018</t>
  </si>
  <si>
    <t>B.M.G.S. FIELD BORI II</t>
  </si>
  <si>
    <t>32/14/01/017</t>
  </si>
  <si>
    <t>BACK OF POLICE STATION, WIIKEMAAKOR JUNCTION</t>
  </si>
  <si>
    <t>32/14/01/016</t>
  </si>
  <si>
    <t>POLICE FIELD II BORI</t>
  </si>
  <si>
    <t>32/14/01/015</t>
  </si>
  <si>
    <t>C.P.S II BORI I</t>
  </si>
  <si>
    <t>32/14/01/014</t>
  </si>
  <si>
    <t>MOTOR PARK BORI IV</t>
  </si>
  <si>
    <t>32/14/01/013</t>
  </si>
  <si>
    <t>MOTOR PARK BORI III</t>
  </si>
  <si>
    <t>32/14/01/012</t>
  </si>
  <si>
    <t>MOTOR PARK BORI II</t>
  </si>
  <si>
    <t>32/14/01/011</t>
  </si>
  <si>
    <t>GIADOM GUEST HOUSE JUCTION</t>
  </si>
  <si>
    <t>32/14/01/010</t>
  </si>
  <si>
    <t>TAABAA ROAD JUNCTION, BORI</t>
  </si>
  <si>
    <t>32/14/01/009</t>
  </si>
  <si>
    <t>EETE-NGBUBE</t>
  </si>
  <si>
    <t>32/14/01/008</t>
  </si>
  <si>
    <t>UPE SCHOOL, BORI II</t>
  </si>
  <si>
    <t>32/14/01/007</t>
  </si>
  <si>
    <t>C.P.S.NORTEM</t>
  </si>
  <si>
    <t>32/14/01/005</t>
  </si>
  <si>
    <t>B.M.G.S. FIELD, BORI</t>
  </si>
  <si>
    <t>32/14/01/004</t>
  </si>
  <si>
    <t>POLICE FIELD, BORI</t>
  </si>
  <si>
    <t>32/14/01/003</t>
  </si>
  <si>
    <t>CPS II, BORI</t>
  </si>
  <si>
    <t>32/14/01/002</t>
  </si>
  <si>
    <t>MOTOR PARK</t>
  </si>
  <si>
    <t>32/14/01/001</t>
  </si>
  <si>
    <t>UPE SCHOOL, BORI I</t>
  </si>
  <si>
    <t>32/14/01/006</t>
  </si>
  <si>
    <t>KUE IKINANEE</t>
  </si>
  <si>
    <t>32/14/02/012</t>
  </si>
  <si>
    <t>TAEZORGOR</t>
  </si>
  <si>
    <t>32/14/02/008</t>
  </si>
  <si>
    <t>KEKARA</t>
  </si>
  <si>
    <t>32/14/02/002</t>
  </si>
  <si>
    <t>LUUKO</t>
  </si>
  <si>
    <t xml:space="preserve"> 32/14/02/001</t>
  </si>
  <si>
    <t>IKPANI</t>
  </si>
  <si>
    <t>32/14/02/005</t>
  </si>
  <si>
    <t>LEETE GBOR II</t>
  </si>
  <si>
    <t>32/14/02/010</t>
  </si>
  <si>
    <t>LUUYOR</t>
  </si>
  <si>
    <t>32/14/02/003</t>
  </si>
  <si>
    <t>YEEKUNU</t>
  </si>
  <si>
    <t>32/14/02/004</t>
  </si>
  <si>
    <t>KUEYIRATE</t>
  </si>
  <si>
    <t>32/14/02/007</t>
  </si>
  <si>
    <t>EETE EEPIE</t>
  </si>
  <si>
    <t>32/14/02/011</t>
  </si>
  <si>
    <t>EEMI</t>
  </si>
  <si>
    <t>32/14/02/009</t>
  </si>
  <si>
    <t>GBORKIRI</t>
  </si>
  <si>
    <t>32/14/02/006</t>
  </si>
  <si>
    <t>KATEM</t>
  </si>
  <si>
    <t>32/14/03/007</t>
  </si>
  <si>
    <t>EETE KORO</t>
  </si>
  <si>
    <t>32/14/05/006</t>
  </si>
  <si>
    <t>EETE LUUMENE</t>
  </si>
  <si>
    <t>32/14/05/010</t>
  </si>
  <si>
    <t>EETE EETE TEBANA</t>
  </si>
  <si>
    <t>32/14/05/011</t>
  </si>
  <si>
    <t>ETEE EFEELOO</t>
  </si>
  <si>
    <t xml:space="preserve"> 32/14/05/012</t>
  </si>
  <si>
    <t>BUAGO TOWN HALL</t>
  </si>
  <si>
    <t>32/14/05/001</t>
  </si>
  <si>
    <t>EETE NYOKUA</t>
  </si>
  <si>
    <t>32/14/05/005</t>
  </si>
  <si>
    <t>EETE NYOKUA I</t>
  </si>
  <si>
    <t>32/14/05/004</t>
  </si>
  <si>
    <t>EETE BUAGON</t>
  </si>
  <si>
    <t>32/14/05/008</t>
  </si>
  <si>
    <t>EETE BEKPAA</t>
  </si>
  <si>
    <t>32/14/05/009</t>
  </si>
  <si>
    <t>KEGBA</t>
  </si>
  <si>
    <t>32/14/06/010</t>
  </si>
  <si>
    <t>EETE LUUSUE II</t>
  </si>
  <si>
    <t>32/14/06/017</t>
  </si>
  <si>
    <t>KEE PEEH</t>
  </si>
  <si>
    <t>32/14/06/018</t>
  </si>
  <si>
    <t>PEMAA</t>
  </si>
  <si>
    <t>32/14/06/013</t>
  </si>
  <si>
    <t>TEERA-UE</t>
  </si>
  <si>
    <t>32/14/08/003</t>
  </si>
  <si>
    <t>BARAKOR</t>
  </si>
  <si>
    <t>32/14/08/009</t>
  </si>
  <si>
    <t>JUNCTION</t>
  </si>
  <si>
    <t>32/14/08/004</t>
  </si>
  <si>
    <t>BARAKOR BUS STOP</t>
  </si>
  <si>
    <t>32/14/08/014</t>
  </si>
  <si>
    <t>SAAKOO</t>
  </si>
  <si>
    <t>32/14/08/010</t>
  </si>
  <si>
    <t>BARAYA</t>
  </si>
  <si>
    <t>32/14/08/002</t>
  </si>
  <si>
    <t>BARA-KPONG</t>
  </si>
  <si>
    <t>32/14/08/006</t>
  </si>
  <si>
    <t>KOROGBERE</t>
  </si>
  <si>
    <t>32/14/08/005</t>
  </si>
  <si>
    <t>KEOR</t>
  </si>
  <si>
    <t xml:space="preserve"> 32/14/08/008</t>
  </si>
  <si>
    <t>EEDU</t>
  </si>
  <si>
    <t>32/14/08/001</t>
  </si>
  <si>
    <t>BARASARO</t>
  </si>
  <si>
    <t>32/14/08/012</t>
  </si>
  <si>
    <t>EETE TAA SAAH</t>
  </si>
  <si>
    <t>32/14/09/022</t>
  </si>
  <si>
    <t>EETE OBE</t>
  </si>
  <si>
    <t>32/14/09/021</t>
  </si>
  <si>
    <t>EETE WIIZOR</t>
  </si>
  <si>
    <t>32/14/09/020</t>
  </si>
  <si>
    <t>EETE GARAKWARI</t>
  </si>
  <si>
    <t>32/14/09/019</t>
  </si>
  <si>
    <t>EETE TEZOR</t>
  </si>
  <si>
    <t>32/14/09/018</t>
  </si>
  <si>
    <t>EETE MII</t>
  </si>
  <si>
    <t>32/14/09/017</t>
  </si>
  <si>
    <t>`18</t>
  </si>
  <si>
    <t>TOWN HALL NYOGOR</t>
  </si>
  <si>
    <t>32/14/09/015</t>
  </si>
  <si>
    <t>EETE GBENEBE</t>
  </si>
  <si>
    <t>32/14/09/014</t>
  </si>
  <si>
    <t>GREATER EVANGELISM JUNCTION</t>
  </si>
  <si>
    <t>32/14/09/013</t>
  </si>
  <si>
    <t>EETE YOR</t>
  </si>
  <si>
    <t>32/14/09/010</t>
  </si>
  <si>
    <t>EETE SAAH</t>
  </si>
  <si>
    <t>32/14/09/009</t>
  </si>
  <si>
    <t>EETE BUEMENEYOR</t>
  </si>
  <si>
    <t>32/14/09/008</t>
  </si>
  <si>
    <t>WIIMAA</t>
  </si>
  <si>
    <t>32/14/09/007</t>
  </si>
  <si>
    <t>EETE DEEGOR</t>
  </si>
  <si>
    <t>32/14/09/006</t>
  </si>
  <si>
    <t>EETE NYOGOR</t>
  </si>
  <si>
    <t>32/14/09/005</t>
  </si>
  <si>
    <t>EETE LUERE</t>
  </si>
  <si>
    <t>32/14/09/004</t>
  </si>
  <si>
    <t>EETE GUI</t>
  </si>
  <si>
    <t>32/14/09/003</t>
  </si>
  <si>
    <t>TEZOR</t>
  </si>
  <si>
    <t>32/14/09/002</t>
  </si>
  <si>
    <t>EETE NYOWII</t>
  </si>
  <si>
    <t>32/14/09/001</t>
  </si>
  <si>
    <t>KABARA</t>
  </si>
  <si>
    <t>32/14/10/010</t>
  </si>
  <si>
    <t>GBORA</t>
  </si>
  <si>
    <t>32/14/10/006</t>
  </si>
  <si>
    <t>DEH/BARA</t>
  </si>
  <si>
    <t>32/14/10/005</t>
  </si>
  <si>
    <t>GBOR/LUMENE</t>
  </si>
  <si>
    <t>32/14/10/004</t>
  </si>
  <si>
    <t>MA-OR/LEBA</t>
  </si>
  <si>
    <t xml:space="preserve"> 32/14/10/003</t>
  </si>
  <si>
    <t>MAE/NYOZOGHO</t>
  </si>
  <si>
    <t>32/14/10/002</t>
  </si>
  <si>
    <t>DEEWII/COLLEGE II</t>
  </si>
  <si>
    <t>32/14/10/011</t>
  </si>
  <si>
    <t>BERE</t>
  </si>
  <si>
    <t>32/14/10/007</t>
  </si>
  <si>
    <t>DEEWII/COLLEGE</t>
  </si>
  <si>
    <t>32/14/10/001</t>
  </si>
  <si>
    <t>MAE/NYOZOGHO II</t>
  </si>
  <si>
    <t>32/14/10/012</t>
  </si>
  <si>
    <t>WIIBAA</t>
  </si>
  <si>
    <t xml:space="preserve"> 32/14/10/009</t>
  </si>
  <si>
    <t>EWEH-BARA</t>
  </si>
  <si>
    <t>32/14/10/008</t>
  </si>
  <si>
    <t>DEH/BARA II</t>
  </si>
  <si>
    <t>32/14/10/014</t>
  </si>
  <si>
    <t>EETE TAA II</t>
  </si>
  <si>
    <t>32/14/11/015</t>
  </si>
  <si>
    <t>MUBOM BUAN WATER FRONT</t>
  </si>
  <si>
    <t>32/14/11/013</t>
  </si>
  <si>
    <t>BARA-KONO</t>
  </si>
  <si>
    <t>32/14/11/007</t>
  </si>
  <si>
    <t>DEE-EENA II KWAWA</t>
  </si>
  <si>
    <t>32/14/11/016</t>
  </si>
  <si>
    <t>EETE KEBAE GURE</t>
  </si>
  <si>
    <t>32/14/12/016</t>
  </si>
  <si>
    <t>EETE KEEBUGURU</t>
  </si>
  <si>
    <t>32/14/12/018</t>
  </si>
  <si>
    <t>EETE LENYIE MENE DEEZIM</t>
  </si>
  <si>
    <t>32/14/12/019</t>
  </si>
  <si>
    <t>C.P.S. GURE</t>
  </si>
  <si>
    <t>32/14/12/014</t>
  </si>
  <si>
    <t>EETE DEEDE</t>
  </si>
  <si>
    <t>32/14/12/002</t>
  </si>
  <si>
    <t>EETE BARA/LUUBARA</t>
  </si>
  <si>
    <t>32/14/12/007</t>
  </si>
  <si>
    <t>EETE BAGARA</t>
  </si>
  <si>
    <t>32/14/12/005</t>
  </si>
  <si>
    <t>EETE NYOTEM</t>
  </si>
  <si>
    <t>32/14/12/008</t>
  </si>
  <si>
    <t>EETE ZORGORYOR PUE</t>
  </si>
  <si>
    <t>32/14/12/012</t>
  </si>
  <si>
    <t>WIIYAAKARA PRIMARY SCHOOL I</t>
  </si>
  <si>
    <t>32/14/12/017</t>
  </si>
  <si>
    <t>EETE KEEGBARA</t>
  </si>
  <si>
    <t>32/14/12/006</t>
  </si>
  <si>
    <t>WIIYAAKARA</t>
  </si>
  <si>
    <t>EETE BARASAGA</t>
  </si>
  <si>
    <t>32/14/12/004</t>
  </si>
  <si>
    <t>BEEBANA</t>
  </si>
  <si>
    <t>32/14/13/015</t>
  </si>
  <si>
    <t>KE-ON</t>
  </si>
  <si>
    <t>32/14/13/014</t>
  </si>
  <si>
    <t>KAABAM</t>
  </si>
  <si>
    <t>32/14/13/013</t>
  </si>
  <si>
    <t>NOR BANA II</t>
  </si>
  <si>
    <t>32/14/13/005</t>
  </si>
  <si>
    <t>BEEMA</t>
  </si>
  <si>
    <t>32/14/13/007</t>
  </si>
  <si>
    <t>32/14/13/016</t>
  </si>
  <si>
    <t>LUUGARA</t>
  </si>
  <si>
    <t>32/14/13/017</t>
  </si>
  <si>
    <t>KWAKWAA</t>
  </si>
  <si>
    <t>32/14/13/003</t>
  </si>
  <si>
    <t>LUUBALE
KEE-MAA</t>
  </si>
  <si>
    <t>32/14/13/008</t>
  </si>
  <si>
    <t>KEE-MAA</t>
  </si>
  <si>
    <t>32/14/13/012</t>
  </si>
  <si>
    <t>NOR BANA I</t>
  </si>
  <si>
    <t>32/14/13/004</t>
  </si>
  <si>
    <t>EEPIE</t>
  </si>
  <si>
    <t>32/14/13/002</t>
  </si>
  <si>
    <t>TEGO DEEKURU</t>
  </si>
  <si>
    <t>32/14/13/001</t>
  </si>
  <si>
    <t>UEKUE BUS STOP</t>
  </si>
  <si>
    <t>32/14/14/011</t>
  </si>
  <si>
    <t>BANGHE</t>
  </si>
  <si>
    <t>32/14/14/009</t>
  </si>
  <si>
    <t>C.P.S. II UEGWERE</t>
  </si>
  <si>
    <t>32/14/14/007</t>
  </si>
  <si>
    <t>EETE EELORLOR</t>
  </si>
  <si>
    <t>32/14/14/006</t>
  </si>
  <si>
    <t>EETE NORMAA</t>
  </si>
  <si>
    <t>32/14/14/005</t>
  </si>
  <si>
    <t>EEYORBIA</t>
  </si>
  <si>
    <t>32/14/14/004</t>
  </si>
  <si>
    <t>EETE NYORGBOR</t>
  </si>
  <si>
    <t xml:space="preserve"> 32/14/15/002</t>
  </si>
  <si>
    <t>EETE KAA</t>
  </si>
  <si>
    <t>32/14/15/001</t>
  </si>
  <si>
    <t>EETE LELUU GWARA</t>
  </si>
  <si>
    <t xml:space="preserve"> 32/14/15/013</t>
  </si>
  <si>
    <t>EETE KAAKUOLUAWII</t>
  </si>
  <si>
    <t>32/14/15/011</t>
  </si>
  <si>
    <t>EETE BEAGU EEKEN</t>
  </si>
  <si>
    <t>32/14/15/004</t>
  </si>
  <si>
    <t>EETE BUE-MBEA</t>
  </si>
  <si>
    <t>32/14/15/008</t>
  </si>
  <si>
    <t>TAEZORGHO</t>
  </si>
  <si>
    <t xml:space="preserve"> 32/14/15/017</t>
  </si>
  <si>
    <t>KAA MOTOR PARK II</t>
  </si>
  <si>
    <t>32/14/15/022</t>
  </si>
  <si>
    <t>LUAWU</t>
  </si>
  <si>
    <t>32/14/15/010</t>
  </si>
  <si>
    <t>EETE WIIGAMAA GWARA</t>
  </si>
  <si>
    <t xml:space="preserve"> 32/14/15/019</t>
  </si>
  <si>
    <t>EETE KOROYOR GWARA</t>
  </si>
  <si>
    <t>32/14/15/014</t>
  </si>
  <si>
    <t>EETE WIIBARA-BIEN</t>
  </si>
  <si>
    <t xml:space="preserve"> 32/14/15/021</t>
  </si>
  <si>
    <t>C.P.S. KAA</t>
  </si>
  <si>
    <t>32/14/15/003</t>
  </si>
  <si>
    <t>KAA MOTOR PARK</t>
  </si>
  <si>
    <t>32/14/15/002</t>
  </si>
  <si>
    <t>C.P.S. GWARA</t>
  </si>
  <si>
    <t>32/14/15/016</t>
  </si>
  <si>
    <t>C.P.S EEKEN</t>
  </si>
  <si>
    <t>32/14/15/006</t>
  </si>
  <si>
    <t>EEKEN</t>
  </si>
  <si>
    <t>32/14/15/005</t>
  </si>
  <si>
    <t>EETE KAPNOR</t>
  </si>
  <si>
    <t>32/14/15/009</t>
  </si>
  <si>
    <t>32/14/16/020</t>
  </si>
  <si>
    <t>EETE BUPARI III</t>
  </si>
  <si>
    <t>32/14/16/021</t>
  </si>
  <si>
    <t>EETE ZONGORYOR II BIANU</t>
  </si>
  <si>
    <t>32/14/16/025</t>
  </si>
  <si>
    <t>EETE GUA-LUUWA</t>
  </si>
  <si>
    <t>32/14/16/022</t>
  </si>
  <si>
    <t>EETE WIIKUE</t>
  </si>
  <si>
    <t>32/14/16/011</t>
  </si>
  <si>
    <t>EETE TEOH LUUWA</t>
  </si>
  <si>
    <t>32/14/16/016</t>
  </si>
  <si>
    <t>EETE NWIYOR</t>
  </si>
  <si>
    <t xml:space="preserve"> 32/14/16/008</t>
  </si>
  <si>
    <t>EETE EENWIILABA</t>
  </si>
  <si>
    <t>32/14/16/002</t>
  </si>
  <si>
    <t>DEMUI KALAOKO</t>
  </si>
  <si>
    <t>32/14/16/006</t>
  </si>
  <si>
    <t>GBARA OPUOKO</t>
  </si>
  <si>
    <t>32/14/16/010</t>
  </si>
  <si>
    <t>EETE ZONGOR-DEH</t>
  </si>
  <si>
    <t>32/14/16/003</t>
  </si>
  <si>
    <t>C.P.S. I BETEMC.P.S. I BETEM</t>
  </si>
  <si>
    <t>32/14/17/016</t>
  </si>
  <si>
    <t>EETE WIIKAP</t>
  </si>
  <si>
    <t>32/14/17/015</t>
  </si>
  <si>
    <t>EETE NYOGOR YEEKUNU</t>
  </si>
  <si>
    <t>32/14/17/014</t>
  </si>
  <si>
    <t>EETE NUMAA SII</t>
  </si>
  <si>
    <t>32/14/17/013</t>
  </si>
  <si>
    <t>EETE KOROGBERE</t>
  </si>
  <si>
    <t>32/14/17/012</t>
  </si>
  <si>
    <t>EETE EEBIA SII</t>
  </si>
  <si>
    <t>32/14/17/010</t>
  </si>
  <si>
    <t>EETE BARA SII</t>
  </si>
  <si>
    <t xml:space="preserve"> 32/14/17/009</t>
  </si>
  <si>
    <t>EETE KADERA SII</t>
  </si>
  <si>
    <t xml:space="preserve"> 32/14/17/008</t>
  </si>
  <si>
    <t>C.P.S. II SII</t>
  </si>
  <si>
    <t>32/14/17/007</t>
  </si>
  <si>
    <t>C.P.S. I SII</t>
  </si>
  <si>
    <t>32/14/17/006</t>
  </si>
  <si>
    <t>C.P.S. KANI BAABE</t>
  </si>
  <si>
    <t>32/14/17/005</t>
  </si>
  <si>
    <t>EETE KEREKE</t>
  </si>
  <si>
    <t>32/14/17/004</t>
  </si>
  <si>
    <t>EETE NWIINUA K-BAABE</t>
  </si>
  <si>
    <t>32/14/17/003</t>
  </si>
  <si>
    <t>EETE BETEM II</t>
  </si>
  <si>
    <t>32/14/17/002</t>
  </si>
  <si>
    <t>EETE BETEM I</t>
  </si>
  <si>
    <t>32/14/17/001</t>
  </si>
  <si>
    <t>32/14/18/007</t>
  </si>
  <si>
    <t>C.P.S KPEAN III</t>
  </si>
  <si>
    <t>32/14/18/023</t>
  </si>
  <si>
    <t>C.P.S. WIUA BAEN</t>
  </si>
  <si>
    <t>32/14/18/006</t>
  </si>
  <si>
    <t>EETE YORKIRI I, KPEAN</t>
  </si>
  <si>
    <t>32/14/18/014</t>
  </si>
  <si>
    <t>EETE LUMENE</t>
  </si>
  <si>
    <t>32/14/18/009</t>
  </si>
  <si>
    <t>LUMENE II (DEEMUII)</t>
  </si>
  <si>
    <t>32/14/18/022</t>
  </si>
  <si>
    <t>C.P.S. TENAMA</t>
  </si>
  <si>
    <t>32/14/18/016</t>
  </si>
  <si>
    <t>EETE NYOKURU</t>
  </si>
  <si>
    <t>32/14/18/008</t>
  </si>
  <si>
    <t>NWIDENU TOWN HALL</t>
  </si>
  <si>
    <t>32/14/18/021</t>
  </si>
  <si>
    <t>EETE SIBARA</t>
  </si>
  <si>
    <t>32/14/18/019</t>
  </si>
  <si>
    <t>32/14/18/002</t>
  </si>
  <si>
    <t>C.P.S. KPAEN I</t>
  </si>
  <si>
    <t>32/14/18/012</t>
  </si>
  <si>
    <t>EETE GAKE</t>
  </si>
  <si>
    <t>32/14/18/001</t>
  </si>
  <si>
    <t>EETE YOKIRI II</t>
  </si>
  <si>
    <t>32/14/18/015</t>
  </si>
  <si>
    <t>EETE LUUDUE</t>
  </si>
  <si>
    <t>32/14/18/010</t>
  </si>
  <si>
    <t>EETE BERE</t>
  </si>
  <si>
    <t>32/14/18/020</t>
  </si>
  <si>
    <t>EETE LUUZUE</t>
  </si>
  <si>
    <t>32/14/18/005</t>
  </si>
  <si>
    <t>KPAA</t>
  </si>
  <si>
    <t xml:space="preserve"> 32/14/19/001</t>
  </si>
  <si>
    <t>NYOWII</t>
  </si>
  <si>
    <t xml:space="preserve"> 32/14/19/002</t>
  </si>
  <si>
    <t>YAE</t>
  </si>
  <si>
    <t xml:space="preserve"> 32/14/19/003</t>
  </si>
  <si>
    <t>DAEN I</t>
  </si>
  <si>
    <t xml:space="preserve"> 32/14/19/004</t>
  </si>
  <si>
    <t>DAEN II</t>
  </si>
  <si>
    <t xml:space="preserve"> 32/14/19/005</t>
  </si>
  <si>
    <t>DAEN III</t>
  </si>
  <si>
    <t xml:space="preserve"> 32/14/19/006</t>
  </si>
  <si>
    <t>KEGBAM</t>
  </si>
  <si>
    <t xml:space="preserve"> 32/14/19/007</t>
  </si>
  <si>
    <t>NYOMANA I</t>
  </si>
  <si>
    <t xml:space="preserve"> 32/14/19/008</t>
  </si>
  <si>
    <t>NYOMANA II</t>
  </si>
  <si>
    <t xml:space="preserve"> 32/14/19/009</t>
  </si>
  <si>
    <t>KIRIKA</t>
  </si>
  <si>
    <t xml:space="preserve"> 32/14/19/010</t>
  </si>
  <si>
    <t>KOROGUA</t>
  </si>
  <si>
    <t xml:space="preserve"> 32/14/19/011</t>
  </si>
  <si>
    <t>GORTEM</t>
  </si>
  <si>
    <t xml:space="preserve"> 32/14/19/012</t>
  </si>
  <si>
    <t xml:space="preserve"> ACCREDDITED VOTERS</t>
  </si>
  <si>
    <t xml:space="preserve"> REGISTERED VOTERS</t>
  </si>
  <si>
    <t xml:space="preserve">  VALID VOTES</t>
  </si>
  <si>
    <t>Sum of ACCREDDITED VOTERS</t>
  </si>
  <si>
    <t xml:space="preserve"> VALID VOTES</t>
  </si>
  <si>
    <t>percentage</t>
  </si>
  <si>
    <t>(blank)</t>
  </si>
  <si>
    <t>HIGHIEST</t>
  </si>
  <si>
    <t>LOWEST</t>
  </si>
  <si>
    <t>AVERAGE</t>
  </si>
  <si>
    <t>WARD 1</t>
  </si>
  <si>
    <t>WARD 10</t>
  </si>
  <si>
    <t>WARD 11</t>
  </si>
  <si>
    <t>WARD 12</t>
  </si>
  <si>
    <t>Registered Voters</t>
  </si>
  <si>
    <t xml:space="preserve">WARD 13 </t>
  </si>
  <si>
    <t>WARD 14</t>
  </si>
  <si>
    <t>WARD 15</t>
  </si>
  <si>
    <t>WARD 16</t>
  </si>
  <si>
    <t>WARD 17</t>
  </si>
  <si>
    <t>WARD 18</t>
  </si>
  <si>
    <t>WARD 19</t>
  </si>
  <si>
    <t>WARD 5</t>
  </si>
  <si>
    <t>WARD 6</t>
  </si>
  <si>
    <t>WARD 8</t>
  </si>
  <si>
    <t>WARD 9</t>
  </si>
  <si>
    <t>Sum of APC</t>
  </si>
  <si>
    <t>Sum of LP</t>
  </si>
  <si>
    <t>Count of PDP</t>
  </si>
  <si>
    <t>Sum of A</t>
  </si>
  <si>
    <t>Sum of AA</t>
  </si>
  <si>
    <t>Sum of AAC</t>
  </si>
  <si>
    <t>Sum of ADC</t>
  </si>
  <si>
    <t>Sum of ADP</t>
  </si>
  <si>
    <t>Sum of APGA</t>
  </si>
  <si>
    <t>Sum of APM</t>
  </si>
  <si>
    <t>Sum of APP</t>
  </si>
  <si>
    <t>Sum of BP</t>
  </si>
  <si>
    <t>Sum of NNPP</t>
  </si>
  <si>
    <t>Sum of NRM</t>
  </si>
  <si>
    <t>Sum of PRP</t>
  </si>
  <si>
    <t>Sum of SDP</t>
  </si>
  <si>
    <t>Sum of YPP</t>
  </si>
  <si>
    <t>Sum of ZLP</t>
  </si>
  <si>
    <t>OTHERS</t>
  </si>
  <si>
    <t>Accredited Voters that did not vote</t>
  </si>
  <si>
    <t>Names</t>
  </si>
  <si>
    <t>values</t>
  </si>
  <si>
    <t>NONVOTERS</t>
  </si>
  <si>
    <t xml:space="preserve"> SDP</t>
  </si>
  <si>
    <t>Difference between APC(Leaders) and SDP(Runner-up)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</si>
</sst>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212529"/>
      <name val="Calibri"/>
      <family val="2"/>
      <scheme val="minor"/>
    </font>
    <font>
      <sz val="11"/>
      <color theme="4"/>
      <name val="Calibri"/>
      <family val="2"/>
      <scheme val="minor"/>
    </font>
    <font>
      <sz val="11"/>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3"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249977111117893"/>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0" fontId="0" fillId="0" borderId="0" xfId="0" applyAlignment="1">
      <alignment horizontal="left"/>
    </xf>
    <xf numFmtId="0" fontId="0" fillId="0" borderId="0" xfId="0" pivotButton="1"/>
    <xf numFmtId="0" fontId="1" fillId="2" borderId="1" xfId="0" applyFont="1" applyFill="1" applyBorder="1"/>
    <xf numFmtId="0" fontId="1" fillId="0" borderId="0" xfId="0" applyFont="1"/>
    <xf numFmtId="0" fontId="0" fillId="0" borderId="0" xfId="0" applyAlignment="1">
      <alignment horizontal="right"/>
    </xf>
    <xf numFmtId="0" fontId="2" fillId="0" borderId="0" xfId="0" applyFont="1"/>
    <xf numFmtId="0" fontId="0" fillId="0" borderId="0" xfId="0" applyAlignment="1">
      <alignment wrapText="1"/>
    </xf>
    <xf numFmtId="0" fontId="0" fillId="4" borderId="0" xfId="0" applyFill="1"/>
    <xf numFmtId="0" fontId="0" fillId="0" borderId="0" xfId="0" applyAlignment="1">
      <alignment horizontal="left" indent="1"/>
    </xf>
    <xf numFmtId="0" fontId="3" fillId="5" borderId="0" xfId="0" applyFont="1" applyFill="1"/>
    <xf numFmtId="0" fontId="0" fillId="6" borderId="0" xfId="0" applyFill="1"/>
    <xf numFmtId="0" fontId="0" fillId="3" borderId="0" xfId="0" applyFill="1" applyAlignment="1">
      <alignment horizontal="center"/>
    </xf>
    <xf numFmtId="0" fontId="0" fillId="0" borderId="0" xfId="0" applyNumberFormat="1"/>
    <xf numFmtId="0" fontId="4" fillId="4" borderId="0" xfId="0" applyFont="1" applyFill="1"/>
  </cellXfs>
  <cellStyles count="1">
    <cellStyle name="Normal" xfId="0" builtinId="0"/>
  </cellStyles>
  <dxfs count="0"/>
  <tableStyles count="0" defaultTableStyle="TableStyleMedium2" defaultPivotStyle="PivotStyleLight16"/>
  <colors>
    <mruColors>
      <color rgb="FF66FFFF"/>
      <color rgb="FFFF3300"/>
      <color rgb="FFFF0000"/>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Sheet8!$I$3</c:f>
              <c:strCache>
                <c:ptCount val="1"/>
                <c:pt idx="0">
                  <c:v>Percentage Valid Votes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D95-4C7B-A37B-2B38D94DA93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D95-4C7B-A37B-2B38D94DA93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D95-4C7B-A37B-2B38D94DA93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D95-4C7B-A37B-2B38D94DA93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D95-4C7B-A37B-2B38D94DA93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D95-4C7B-A37B-2B38D94DA937}"/>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D95-4C7B-A37B-2B38D94DA937}"/>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D95-4C7B-A37B-2B38D94DA937}"/>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D95-4C7B-A37B-2B38D94DA937}"/>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3D95-4C7B-A37B-2B38D94DA937}"/>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D95-4C7B-A37B-2B38D94DA937}"/>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D95-4C7B-A37B-2B38D94DA937}"/>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3D95-4C7B-A37B-2B38D94DA937}"/>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3D95-4C7B-A37B-2B38D94DA937}"/>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D95-4C7B-A37B-2B38D94DA937}"/>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D95-4C7B-A37B-2B38D94DA937}"/>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3D95-4C7B-A37B-2B38D94DA937}"/>
              </c:ext>
            </c:extLst>
          </c:dPt>
          <c:cat>
            <c:strRef>
              <c:f>Sheet8!$H$4:$H$20</c:f>
              <c:strCache>
                <c:ptCount val="17"/>
                <c:pt idx="0">
                  <c:v>WARD1</c:v>
                </c:pt>
                <c:pt idx="1">
                  <c:v>WARD10</c:v>
                </c:pt>
                <c:pt idx="2">
                  <c:v>WARD11</c:v>
                </c:pt>
                <c:pt idx="3">
                  <c:v>WARD12</c:v>
                </c:pt>
                <c:pt idx="4">
                  <c:v>WARD13</c:v>
                </c:pt>
                <c:pt idx="5">
                  <c:v>WARD14</c:v>
                </c:pt>
                <c:pt idx="6">
                  <c:v>WARD15</c:v>
                </c:pt>
                <c:pt idx="7">
                  <c:v>WARD16</c:v>
                </c:pt>
                <c:pt idx="8">
                  <c:v>WARD17</c:v>
                </c:pt>
                <c:pt idx="9">
                  <c:v>WARD18</c:v>
                </c:pt>
                <c:pt idx="10">
                  <c:v>WARD19</c:v>
                </c:pt>
                <c:pt idx="11">
                  <c:v>WARD2</c:v>
                </c:pt>
                <c:pt idx="12">
                  <c:v>WARD3</c:v>
                </c:pt>
                <c:pt idx="13">
                  <c:v>WARD5</c:v>
                </c:pt>
                <c:pt idx="14">
                  <c:v>WARD6</c:v>
                </c:pt>
                <c:pt idx="15">
                  <c:v>WARD8</c:v>
                </c:pt>
                <c:pt idx="16">
                  <c:v>WARD9</c:v>
                </c:pt>
              </c:strCache>
            </c:strRef>
          </c:cat>
          <c:val>
            <c:numRef>
              <c:f>Sheet8!$I$4:$I$20</c:f>
              <c:numCache>
                <c:formatCode>General</c:formatCode>
                <c:ptCount val="17"/>
                <c:pt idx="0">
                  <c:v>10.751984289338026</c:v>
                </c:pt>
                <c:pt idx="1">
                  <c:v>17.176848014971259</c:v>
                </c:pt>
                <c:pt idx="2">
                  <c:v>19.81981981981982</c:v>
                </c:pt>
                <c:pt idx="3">
                  <c:v>16.088735731208271</c:v>
                </c:pt>
                <c:pt idx="4">
                  <c:v>14.609303739738522</c:v>
                </c:pt>
                <c:pt idx="5">
                  <c:v>41.576381365113754</c:v>
                </c:pt>
                <c:pt idx="6">
                  <c:v>12.744860943168076</c:v>
                </c:pt>
                <c:pt idx="7">
                  <c:v>13.81624623929646</c:v>
                </c:pt>
                <c:pt idx="8">
                  <c:v>13.740225449375446</c:v>
                </c:pt>
                <c:pt idx="9">
                  <c:v>15.812023028517874</c:v>
                </c:pt>
                <c:pt idx="10">
                  <c:v>15.178571428571427</c:v>
                </c:pt>
                <c:pt idx="11">
                  <c:v>19.747327502429542</c:v>
                </c:pt>
                <c:pt idx="12">
                  <c:v>3.8938053097345131</c:v>
                </c:pt>
                <c:pt idx="13">
                  <c:v>17.090069284064665</c:v>
                </c:pt>
                <c:pt idx="14">
                  <c:v>31.400282885431402</c:v>
                </c:pt>
                <c:pt idx="15">
                  <c:v>18.306527909176914</c:v>
                </c:pt>
                <c:pt idx="16">
                  <c:v>11.426394972386213</c:v>
                </c:pt>
              </c:numCache>
            </c:numRef>
          </c:val>
          <c:extLst>
            <c:ext xmlns:c16="http://schemas.microsoft.com/office/drawing/2014/chart" uri="{C3380CC4-5D6E-409C-BE32-E72D297353CC}">
              <c16:uniqueId val="{00000000-7E9E-4B3B-B57D-8B4A7CC4F857}"/>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5.2757793764988008E-2"/>
          <c:w val="1"/>
          <c:h val="0.94485923848560027"/>
        </c:manualLayout>
      </c:layout>
      <c:pie3DChart>
        <c:varyColors val="1"/>
        <c:ser>
          <c:idx val="0"/>
          <c:order val="0"/>
          <c:tx>
            <c:strRef>
              <c:f>Sheet6!$C$7</c:f>
              <c:strCache>
                <c:ptCount val="1"/>
                <c:pt idx="0">
                  <c:v>values</c:v>
                </c:pt>
              </c:strCache>
            </c:strRef>
          </c:tx>
          <c:dPt>
            <c:idx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1-6311-47CD-A452-888E21736644}"/>
              </c:ext>
            </c:extLst>
          </c:dPt>
          <c:dPt>
            <c:idx val="1"/>
            <c:bubble3D val="0"/>
            <c:spPr>
              <a:solidFill>
                <a:schemeClr val="accent1">
                  <a:lumMod val="75000"/>
                </a:schemeClr>
              </a:solidFill>
              <a:ln>
                <a:noFill/>
              </a:ln>
              <a:effectLst/>
              <a:sp3d/>
            </c:spPr>
            <c:extLst>
              <c:ext xmlns:c16="http://schemas.microsoft.com/office/drawing/2014/chart" uri="{C3380CC4-5D6E-409C-BE32-E72D297353CC}">
                <c16:uniqueId val="{00000003-6311-47CD-A452-888E2173664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6311-47CD-A452-888E21736644}"/>
              </c:ext>
            </c:extLst>
          </c:dPt>
          <c:dLbls>
            <c:dLbl>
              <c:idx val="1"/>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6="http://schemas.microsoft.com/office/drawing/2014/chart" uri="{C3380CC4-5D6E-409C-BE32-E72D297353CC}">
                  <c16:uniqueId val="{00000003-6311-47CD-A452-888E21736644}"/>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Sheet6!$B$8:$B$10</c:f>
              <c:strCache>
                <c:ptCount val="2"/>
                <c:pt idx="0">
                  <c:v> ACCREDDITED VOTERS</c:v>
                </c:pt>
                <c:pt idx="1">
                  <c:v>NONVOTERS</c:v>
                </c:pt>
              </c:strCache>
            </c:strRef>
          </c:cat>
          <c:val>
            <c:numRef>
              <c:f>Sheet6!$C$8:$C$10</c:f>
              <c:numCache>
                <c:formatCode>General</c:formatCode>
                <c:ptCount val="3"/>
                <c:pt idx="0">
                  <c:v>18563</c:v>
                </c:pt>
                <c:pt idx="1">
                  <c:v>84749</c:v>
                </c:pt>
              </c:numCache>
            </c:numRef>
          </c:val>
          <c:extLst>
            <c:ext xmlns:c16="http://schemas.microsoft.com/office/drawing/2014/chart" uri="{C3380CC4-5D6E-409C-BE32-E72D297353CC}">
              <c16:uniqueId val="{00000006-6311-47CD-A452-888E21736644}"/>
            </c:ext>
          </c:extLst>
        </c:ser>
        <c:dLbls>
          <c:dLblPos val="ctr"/>
          <c:showLegendKey val="0"/>
          <c:showVal val="0"/>
          <c:showCatName val="0"/>
          <c:showSerName val="0"/>
          <c:showPercent val="1"/>
          <c:showBubbleSize val="0"/>
          <c:showLeaderLines val="1"/>
        </c:dLbls>
      </c:pie3DChart>
      <c:spPr>
        <a:noFill/>
        <a:ln>
          <a:noFill/>
        </a:ln>
        <a:effectLst/>
      </c:spPr>
    </c:plotArea>
    <c:legend>
      <c:legendPos val="b"/>
      <c:legendEntry>
        <c:idx val="2"/>
        <c:delete val="1"/>
      </c:legendEntry>
      <c:layout>
        <c:manualLayout>
          <c:xMode val="edge"/>
          <c:yMode val="edge"/>
          <c:x val="0.43867961292200752"/>
          <c:y val="0.81174946656847768"/>
          <c:w val="0.48874237376564705"/>
          <c:h val="0.159473555014256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[KAHNA DASHBOARD.xlsx]Sheet3!PivotTable5</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a:sp3d/>
        </c:spPr>
        <c:dLbl>
          <c:idx val="0"/>
          <c:layout>
            <c:manualLayout>
              <c:x val="0.23822222222222217"/>
              <c:y val="0.1813334094838464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a:sp3d/>
        </c:spPr>
        <c:dLbl>
          <c:idx val="0"/>
          <c:layout>
            <c:manualLayout>
              <c:x val="0"/>
              <c:y val="0.12266671818024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Lbl>
          <c:idx val="0"/>
          <c:layout>
            <c:manualLayout>
              <c:x val="3.5555555555554252E-3"/>
              <c:y val="0.1280000537533033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914260717410323E-2"/>
          <c:y val="5.0925925925925923E-2"/>
          <c:w val="0.90485870516185463"/>
          <c:h val="0.8416746864975212"/>
        </c:manualLayout>
      </c:layout>
      <c:bar3DChart>
        <c:barDir val="col"/>
        <c:grouping val="clustered"/>
        <c:varyColors val="0"/>
        <c:ser>
          <c:idx val="0"/>
          <c:order val="0"/>
          <c:tx>
            <c:strRef>
              <c:f>Sheet3!$A$3</c:f>
              <c:strCache>
                <c:ptCount val="1"/>
                <c:pt idx="0">
                  <c:v> APC</c:v>
                </c:pt>
              </c:strCache>
            </c:strRef>
          </c:tx>
          <c:spPr>
            <a:solidFill>
              <a:schemeClr val="accent1">
                <a:lumMod val="75000"/>
              </a:schemeClr>
            </a:solidFill>
            <a:ln>
              <a:noFill/>
            </a:ln>
            <a:effectLst/>
            <a:sp3d/>
          </c:spPr>
          <c:invertIfNegative val="0"/>
          <c:dLbls>
            <c:dLbl>
              <c:idx val="0"/>
              <c:layout>
                <c:manualLayout>
                  <c:x val="0"/>
                  <c:y val="0.181333409483846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D9-407D-A154-AFFBF402794F}"/>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Sheet3!$A$4</c:f>
              <c:strCache>
                <c:ptCount val="1"/>
                <c:pt idx="0">
                  <c:v>Total</c:v>
                </c:pt>
              </c:strCache>
            </c:strRef>
          </c:cat>
          <c:val>
            <c:numRef>
              <c:f>Sheet3!$A$4</c:f>
              <c:numCache>
                <c:formatCode>General</c:formatCode>
                <c:ptCount val="1"/>
                <c:pt idx="0">
                  <c:v>5036</c:v>
                </c:pt>
              </c:numCache>
            </c:numRef>
          </c:val>
          <c:extLst>
            <c:ext xmlns:c16="http://schemas.microsoft.com/office/drawing/2014/chart" uri="{C3380CC4-5D6E-409C-BE32-E72D297353CC}">
              <c16:uniqueId val="{00000000-C9D9-407D-A154-AFFBF402794F}"/>
            </c:ext>
          </c:extLst>
        </c:ser>
        <c:ser>
          <c:idx val="1"/>
          <c:order val="1"/>
          <c:tx>
            <c:strRef>
              <c:f>Sheet3!$B$3</c:f>
              <c:strCache>
                <c:ptCount val="1"/>
                <c:pt idx="0">
                  <c:v> LP</c:v>
                </c:pt>
              </c:strCache>
            </c:strRef>
          </c:tx>
          <c:spPr>
            <a:solidFill>
              <a:schemeClr val="accent1">
                <a:lumMod val="60000"/>
                <a:lumOff val="40000"/>
              </a:schemeClr>
            </a:solidFill>
            <a:ln>
              <a:noFill/>
            </a:ln>
            <a:effectLst/>
            <a:sp3d/>
          </c:spPr>
          <c:invertIfNegative val="0"/>
          <c:dLbls>
            <c:dLbl>
              <c:idx val="0"/>
              <c:layout>
                <c:manualLayout>
                  <c:x val="0"/>
                  <c:y val="0.1226667181802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9D9-407D-A154-AFFBF402794F}"/>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Sheet3!$A$4</c:f>
              <c:strCache>
                <c:ptCount val="1"/>
                <c:pt idx="0">
                  <c:v>Total</c:v>
                </c:pt>
              </c:strCache>
            </c:strRef>
          </c:cat>
          <c:val>
            <c:numRef>
              <c:f>Sheet3!$B$4</c:f>
              <c:numCache>
                <c:formatCode>General</c:formatCode>
                <c:ptCount val="1"/>
                <c:pt idx="0">
                  <c:v>1638</c:v>
                </c:pt>
              </c:numCache>
            </c:numRef>
          </c:val>
          <c:extLst>
            <c:ext xmlns:c16="http://schemas.microsoft.com/office/drawing/2014/chart" uri="{C3380CC4-5D6E-409C-BE32-E72D297353CC}">
              <c16:uniqueId val="{00000001-C9D9-407D-A154-AFFBF402794F}"/>
            </c:ext>
          </c:extLst>
        </c:ser>
        <c:ser>
          <c:idx val="2"/>
          <c:order val="2"/>
          <c:tx>
            <c:strRef>
              <c:f>Sheet3!$C$3</c:f>
              <c:strCache>
                <c:ptCount val="1"/>
                <c:pt idx="0">
                  <c:v> SDP</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dLbls>
            <c:dLbl>
              <c:idx val="0"/>
              <c:layout>
                <c:manualLayout>
                  <c:x val="3.5555555555554252E-3"/>
                  <c:y val="0.128000053753303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9D9-407D-A154-AFFBF402794F}"/>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Sheet3!$A$4</c:f>
              <c:strCache>
                <c:ptCount val="1"/>
                <c:pt idx="0">
                  <c:v>Total</c:v>
                </c:pt>
              </c:strCache>
            </c:strRef>
          </c:cat>
          <c:val>
            <c:numRef>
              <c:f>Sheet3!$C$4</c:f>
              <c:numCache>
                <c:formatCode>General</c:formatCode>
                <c:ptCount val="1"/>
                <c:pt idx="0">
                  <c:v>2668</c:v>
                </c:pt>
              </c:numCache>
            </c:numRef>
          </c:val>
          <c:extLst>
            <c:ext xmlns:c16="http://schemas.microsoft.com/office/drawing/2014/chart" uri="{C3380CC4-5D6E-409C-BE32-E72D297353CC}">
              <c16:uniqueId val="{00000002-C9D9-407D-A154-AFFBF402794F}"/>
            </c:ext>
          </c:extLst>
        </c:ser>
        <c:dLbls>
          <c:showLegendKey val="0"/>
          <c:showVal val="1"/>
          <c:showCatName val="0"/>
          <c:showSerName val="0"/>
          <c:showPercent val="0"/>
          <c:showBubbleSize val="0"/>
        </c:dLbls>
        <c:gapWidth val="150"/>
        <c:shape val="box"/>
        <c:axId val="601133880"/>
        <c:axId val="601132800"/>
        <c:axId val="0"/>
      </c:bar3DChart>
      <c:catAx>
        <c:axId val="601133880"/>
        <c:scaling>
          <c:orientation val="minMax"/>
        </c:scaling>
        <c:delete val="1"/>
        <c:axPos val="b"/>
        <c:numFmt formatCode="General" sourceLinked="1"/>
        <c:majorTickMark val="none"/>
        <c:minorTickMark val="none"/>
        <c:tickLblPos val="nextTo"/>
        <c:crossAx val="601132800"/>
        <c:crosses val="autoZero"/>
        <c:auto val="1"/>
        <c:lblAlgn val="ctr"/>
        <c:lblOffset val="100"/>
        <c:noMultiLvlLbl val="0"/>
      </c:catAx>
      <c:valAx>
        <c:axId val="6011328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1133880"/>
        <c:crosses val="autoZero"/>
        <c:crossBetween val="between"/>
      </c:valAx>
      <c:spPr>
        <a:noFill/>
        <a:ln>
          <a:noFill/>
        </a:ln>
        <a:effectLst/>
      </c:spPr>
    </c:plotArea>
    <c:legend>
      <c:legendPos val="r"/>
      <c:layout>
        <c:manualLayout>
          <c:xMode val="edge"/>
          <c:yMode val="edge"/>
          <c:x val="0.82455074365704273"/>
          <c:y val="3.0959827938174402E-2"/>
          <c:w val="0.16156036745406824"/>
          <c:h val="0.217043319745803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Sheet6!$C$7</c:f>
              <c:strCache>
                <c:ptCount val="1"/>
                <c:pt idx="0">
                  <c:v>values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Sheet6!$B$8:$B$10</c:f>
              <c:strCache>
                <c:ptCount val="2"/>
                <c:pt idx="0">
                  <c:v> ACCREDDITED VOTERS</c:v>
                </c:pt>
                <c:pt idx="1">
                  <c:v>NONVOTERS</c:v>
                </c:pt>
              </c:strCache>
            </c:strRef>
          </c:cat>
          <c:val>
            <c:numRef>
              <c:f>Sheet6!$C$8:$C$10</c:f>
              <c:numCache>
                <c:formatCode>General</c:formatCode>
                <c:ptCount val="3"/>
                <c:pt idx="0">
                  <c:v>18563</c:v>
                </c:pt>
                <c:pt idx="1">
                  <c:v>84749</c:v>
                </c:pt>
              </c:numCache>
            </c:numRef>
          </c:val>
          <c:extLst>
            <c:ext xmlns:c16="http://schemas.microsoft.com/office/drawing/2014/chart" uri="{C3380CC4-5D6E-409C-BE32-E72D297353CC}">
              <c16:uniqueId val="{00000000-A48F-41EE-9234-05202BCE3BEA}"/>
            </c:ext>
          </c:extLst>
        </c:ser>
        <c:dLbls>
          <c:showLegendKey val="0"/>
          <c:showVal val="0"/>
          <c:showCatName val="0"/>
          <c:showSerName val="0"/>
          <c:showPercent val="0"/>
          <c:showBubbleSize val="0"/>
          <c:showLeaderLines val="1"/>
        </c:dLbls>
      </c:pie3DChart>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[KAHNA DASHBOARD.xlsx]Sheet10!PivotTable16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05236673677001"/>
          <c:y val="5.5555555555555552E-2"/>
          <c:w val="0.84076129321378124"/>
          <c:h val="0.74934200933216677"/>
        </c:manualLayout>
      </c:layout>
      <c:barChart>
        <c:barDir val="col"/>
        <c:grouping val="clustered"/>
        <c:varyColors val="0"/>
        <c:ser>
          <c:idx val="0"/>
          <c:order val="0"/>
          <c:tx>
            <c:strRef>
              <c:f>Sheet10!$B$3</c:f>
              <c:strCache>
                <c:ptCount val="1"/>
                <c:pt idx="0">
                  <c:v> APC</c:v>
                </c:pt>
              </c:strCache>
            </c:strRef>
          </c:tx>
          <c:spPr>
            <a:solidFill>
              <a:schemeClr val="accent1"/>
            </a:solidFill>
            <a:ln>
              <a:noFill/>
            </a:ln>
            <a:effectLst/>
          </c:spPr>
          <c:invertIfNegative val="0"/>
          <c:cat>
            <c:strRef>
              <c:f>Sheet10!$A$4:$A$21</c:f>
              <c:strCache>
                <c:ptCount val="17"/>
                <c:pt idx="0">
                  <c:v>WARD1</c:v>
                </c:pt>
                <c:pt idx="1">
                  <c:v>WARD10</c:v>
                </c:pt>
                <c:pt idx="2">
                  <c:v>WARD11</c:v>
                </c:pt>
                <c:pt idx="3">
                  <c:v>WARD12</c:v>
                </c:pt>
                <c:pt idx="4">
                  <c:v>WARD13</c:v>
                </c:pt>
                <c:pt idx="5">
                  <c:v>WARD14</c:v>
                </c:pt>
                <c:pt idx="6">
                  <c:v>WARD15</c:v>
                </c:pt>
                <c:pt idx="7">
                  <c:v>WARD16</c:v>
                </c:pt>
                <c:pt idx="8">
                  <c:v>WARD17</c:v>
                </c:pt>
                <c:pt idx="9">
                  <c:v>WARD18</c:v>
                </c:pt>
                <c:pt idx="10">
                  <c:v>WARD19</c:v>
                </c:pt>
                <c:pt idx="11">
                  <c:v>WARD2</c:v>
                </c:pt>
                <c:pt idx="12">
                  <c:v>WARD3</c:v>
                </c:pt>
                <c:pt idx="13">
                  <c:v>WARD5</c:v>
                </c:pt>
                <c:pt idx="14">
                  <c:v>WARD6</c:v>
                </c:pt>
                <c:pt idx="15">
                  <c:v>WARD8</c:v>
                </c:pt>
                <c:pt idx="16">
                  <c:v>WARD9</c:v>
                </c:pt>
              </c:strCache>
            </c:strRef>
          </c:cat>
          <c:val>
            <c:numRef>
              <c:f>Sheet10!$B$4:$B$21</c:f>
              <c:numCache>
                <c:formatCode>General</c:formatCode>
                <c:ptCount val="17"/>
                <c:pt idx="0">
                  <c:v>205</c:v>
                </c:pt>
                <c:pt idx="1">
                  <c:v>504</c:v>
                </c:pt>
                <c:pt idx="2">
                  <c:v>84</c:v>
                </c:pt>
                <c:pt idx="3">
                  <c:v>151</c:v>
                </c:pt>
                <c:pt idx="4">
                  <c:v>387</c:v>
                </c:pt>
                <c:pt idx="5">
                  <c:v>124</c:v>
                </c:pt>
                <c:pt idx="6">
                  <c:v>737</c:v>
                </c:pt>
                <c:pt idx="7">
                  <c:v>107</c:v>
                </c:pt>
                <c:pt idx="8">
                  <c:v>440</c:v>
                </c:pt>
                <c:pt idx="9">
                  <c:v>593</c:v>
                </c:pt>
                <c:pt idx="10">
                  <c:v>415</c:v>
                </c:pt>
                <c:pt idx="11">
                  <c:v>293</c:v>
                </c:pt>
                <c:pt idx="12">
                  <c:v>41</c:v>
                </c:pt>
                <c:pt idx="13">
                  <c:v>241</c:v>
                </c:pt>
                <c:pt idx="14">
                  <c:v>45</c:v>
                </c:pt>
                <c:pt idx="15">
                  <c:v>240</c:v>
                </c:pt>
                <c:pt idx="16">
                  <c:v>429</c:v>
                </c:pt>
              </c:numCache>
            </c:numRef>
          </c:val>
          <c:extLst>
            <c:ext xmlns:c16="http://schemas.microsoft.com/office/drawing/2014/chart" uri="{C3380CC4-5D6E-409C-BE32-E72D297353CC}">
              <c16:uniqueId val="{00000000-2EB0-45D5-B2BC-3A58BD5494AA}"/>
            </c:ext>
          </c:extLst>
        </c:ser>
        <c:ser>
          <c:idx val="1"/>
          <c:order val="1"/>
          <c:tx>
            <c:strRef>
              <c:f>Sheet10!$C$3</c:f>
              <c:strCache>
                <c:ptCount val="1"/>
                <c:pt idx="0">
                  <c:v> LP</c:v>
                </c:pt>
              </c:strCache>
            </c:strRef>
          </c:tx>
          <c:spPr>
            <a:solidFill>
              <a:schemeClr val="accent2"/>
            </a:solidFill>
            <a:ln>
              <a:noFill/>
            </a:ln>
            <a:effectLst/>
          </c:spPr>
          <c:invertIfNegative val="0"/>
          <c:cat>
            <c:strRef>
              <c:f>Sheet10!$A$4:$A$21</c:f>
              <c:strCache>
                <c:ptCount val="17"/>
                <c:pt idx="0">
                  <c:v>WARD1</c:v>
                </c:pt>
                <c:pt idx="1">
                  <c:v>WARD10</c:v>
                </c:pt>
                <c:pt idx="2">
                  <c:v>WARD11</c:v>
                </c:pt>
                <c:pt idx="3">
                  <c:v>WARD12</c:v>
                </c:pt>
                <c:pt idx="4">
                  <c:v>WARD13</c:v>
                </c:pt>
                <c:pt idx="5">
                  <c:v>WARD14</c:v>
                </c:pt>
                <c:pt idx="6">
                  <c:v>WARD15</c:v>
                </c:pt>
                <c:pt idx="7">
                  <c:v>WARD16</c:v>
                </c:pt>
                <c:pt idx="8">
                  <c:v>WARD17</c:v>
                </c:pt>
                <c:pt idx="9">
                  <c:v>WARD18</c:v>
                </c:pt>
                <c:pt idx="10">
                  <c:v>WARD19</c:v>
                </c:pt>
                <c:pt idx="11">
                  <c:v>WARD2</c:v>
                </c:pt>
                <c:pt idx="12">
                  <c:v>WARD3</c:v>
                </c:pt>
                <c:pt idx="13">
                  <c:v>WARD5</c:v>
                </c:pt>
                <c:pt idx="14">
                  <c:v>WARD6</c:v>
                </c:pt>
                <c:pt idx="15">
                  <c:v>WARD8</c:v>
                </c:pt>
                <c:pt idx="16">
                  <c:v>WARD9</c:v>
                </c:pt>
              </c:strCache>
            </c:strRef>
          </c:cat>
          <c:val>
            <c:numRef>
              <c:f>Sheet10!$C$4:$C$21</c:f>
              <c:numCache>
                <c:formatCode>General</c:formatCode>
                <c:ptCount val="17"/>
                <c:pt idx="0">
                  <c:v>491</c:v>
                </c:pt>
                <c:pt idx="1">
                  <c:v>178</c:v>
                </c:pt>
                <c:pt idx="2">
                  <c:v>26</c:v>
                </c:pt>
                <c:pt idx="3">
                  <c:v>53</c:v>
                </c:pt>
                <c:pt idx="4">
                  <c:v>62</c:v>
                </c:pt>
                <c:pt idx="5">
                  <c:v>55</c:v>
                </c:pt>
                <c:pt idx="6">
                  <c:v>132</c:v>
                </c:pt>
                <c:pt idx="7">
                  <c:v>54</c:v>
                </c:pt>
                <c:pt idx="8">
                  <c:v>114</c:v>
                </c:pt>
                <c:pt idx="9">
                  <c:v>99</c:v>
                </c:pt>
                <c:pt idx="10">
                  <c:v>55</c:v>
                </c:pt>
                <c:pt idx="11">
                  <c:v>59</c:v>
                </c:pt>
                <c:pt idx="12">
                  <c:v>20</c:v>
                </c:pt>
                <c:pt idx="13">
                  <c:v>40</c:v>
                </c:pt>
                <c:pt idx="14">
                  <c:v>16</c:v>
                </c:pt>
                <c:pt idx="15">
                  <c:v>91</c:v>
                </c:pt>
                <c:pt idx="16">
                  <c:v>93</c:v>
                </c:pt>
              </c:numCache>
            </c:numRef>
          </c:val>
          <c:extLst>
            <c:ext xmlns:c16="http://schemas.microsoft.com/office/drawing/2014/chart" uri="{C3380CC4-5D6E-409C-BE32-E72D297353CC}">
              <c16:uniqueId val="{00000001-2EB0-45D5-B2BC-3A58BD5494AA}"/>
            </c:ext>
          </c:extLst>
        </c:ser>
        <c:ser>
          <c:idx val="2"/>
          <c:order val="2"/>
          <c:tx>
            <c:strRef>
              <c:f>Sheet10!$D$3</c:f>
              <c:strCache>
                <c:ptCount val="1"/>
                <c:pt idx="0">
                  <c:v> PDP</c:v>
                </c:pt>
              </c:strCache>
            </c:strRef>
          </c:tx>
          <c:spPr>
            <a:solidFill>
              <a:schemeClr val="accent3"/>
            </a:solidFill>
            <a:ln>
              <a:noFill/>
            </a:ln>
            <a:effectLst/>
          </c:spPr>
          <c:invertIfNegative val="0"/>
          <c:cat>
            <c:strRef>
              <c:f>Sheet10!$A$4:$A$21</c:f>
              <c:strCache>
                <c:ptCount val="17"/>
                <c:pt idx="0">
                  <c:v>WARD1</c:v>
                </c:pt>
                <c:pt idx="1">
                  <c:v>WARD10</c:v>
                </c:pt>
                <c:pt idx="2">
                  <c:v>WARD11</c:v>
                </c:pt>
                <c:pt idx="3">
                  <c:v>WARD12</c:v>
                </c:pt>
                <c:pt idx="4">
                  <c:v>WARD13</c:v>
                </c:pt>
                <c:pt idx="5">
                  <c:v>WARD14</c:v>
                </c:pt>
                <c:pt idx="6">
                  <c:v>WARD15</c:v>
                </c:pt>
                <c:pt idx="7">
                  <c:v>WARD16</c:v>
                </c:pt>
                <c:pt idx="8">
                  <c:v>WARD17</c:v>
                </c:pt>
                <c:pt idx="9">
                  <c:v>WARD18</c:v>
                </c:pt>
                <c:pt idx="10">
                  <c:v>WARD19</c:v>
                </c:pt>
                <c:pt idx="11">
                  <c:v>WARD2</c:v>
                </c:pt>
                <c:pt idx="12">
                  <c:v>WARD3</c:v>
                </c:pt>
                <c:pt idx="13">
                  <c:v>WARD5</c:v>
                </c:pt>
                <c:pt idx="14">
                  <c:v>WARD6</c:v>
                </c:pt>
                <c:pt idx="15">
                  <c:v>WARD8</c:v>
                </c:pt>
                <c:pt idx="16">
                  <c:v>WARD9</c:v>
                </c:pt>
              </c:strCache>
            </c:strRef>
          </c:cat>
          <c:val>
            <c:numRef>
              <c:f>Sheet10!$D$4:$D$21</c:f>
              <c:numCache>
                <c:formatCode>General</c:formatCode>
                <c:ptCount val="17"/>
                <c:pt idx="0">
                  <c:v>24</c:v>
                </c:pt>
                <c:pt idx="1">
                  <c:v>13</c:v>
                </c:pt>
                <c:pt idx="2">
                  <c:v>4</c:v>
                </c:pt>
                <c:pt idx="3">
                  <c:v>7</c:v>
                </c:pt>
                <c:pt idx="4">
                  <c:v>13</c:v>
                </c:pt>
                <c:pt idx="5">
                  <c:v>6</c:v>
                </c:pt>
                <c:pt idx="6">
                  <c:v>18</c:v>
                </c:pt>
                <c:pt idx="7">
                  <c:v>11</c:v>
                </c:pt>
                <c:pt idx="8">
                  <c:v>15</c:v>
                </c:pt>
                <c:pt idx="9">
                  <c:v>14</c:v>
                </c:pt>
                <c:pt idx="10">
                  <c:v>12</c:v>
                </c:pt>
                <c:pt idx="11">
                  <c:v>11</c:v>
                </c:pt>
                <c:pt idx="12">
                  <c:v>1</c:v>
                </c:pt>
                <c:pt idx="13">
                  <c:v>9</c:v>
                </c:pt>
                <c:pt idx="14">
                  <c:v>4</c:v>
                </c:pt>
                <c:pt idx="15">
                  <c:v>11</c:v>
                </c:pt>
                <c:pt idx="16">
                  <c:v>18</c:v>
                </c:pt>
              </c:numCache>
            </c:numRef>
          </c:val>
          <c:extLst>
            <c:ext xmlns:c16="http://schemas.microsoft.com/office/drawing/2014/chart" uri="{C3380CC4-5D6E-409C-BE32-E72D297353CC}">
              <c16:uniqueId val="{00000002-2EB0-45D5-B2BC-3A58BD5494AA}"/>
            </c:ext>
          </c:extLst>
        </c:ser>
        <c:dLbls>
          <c:showLegendKey val="0"/>
          <c:showVal val="0"/>
          <c:showCatName val="0"/>
          <c:showSerName val="0"/>
          <c:showPercent val="0"/>
          <c:showBubbleSize val="0"/>
        </c:dLbls>
        <c:gapWidth val="219"/>
        <c:overlap val="-27"/>
        <c:axId val="652332688"/>
        <c:axId val="652339528"/>
      </c:barChart>
      <c:catAx>
        <c:axId val="65233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339528"/>
        <c:crosses val="autoZero"/>
        <c:auto val="1"/>
        <c:lblAlgn val="ctr"/>
        <c:lblOffset val="100"/>
        <c:noMultiLvlLbl val="0"/>
      </c:catAx>
      <c:valAx>
        <c:axId val="652339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332688"/>
        <c:crosses val="autoZero"/>
        <c:crossBetween val="between"/>
      </c:valAx>
      <c:spPr>
        <a:noFill/>
        <a:ln>
          <a:noFill/>
        </a:ln>
        <a:effectLst/>
      </c:spPr>
    </c:plotArea>
    <c:legend>
      <c:legendPos val="r"/>
      <c:layout>
        <c:manualLayout>
          <c:xMode val="edge"/>
          <c:yMode val="edge"/>
          <c:x val="0.90494450830814455"/>
          <c:y val="3.1335035823224798E-2"/>
          <c:w val="6.5925245558303425E-2"/>
          <c:h val="0.228042136624813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[KAHNA DASHBOARD.xlsx]Sheet13!PivotTable20</c:name>
    <c:fmtId val="1"/>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Sheet13!$B$3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D91-43E5-B8F3-323D3330243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D91-43E5-B8F3-323D3330243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D91-43E5-B8F3-323D3330243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D91-43E5-B8F3-323D3330243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D91-43E5-B8F3-323D3330243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1D91-43E5-B8F3-323D3330243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D91-43E5-B8F3-323D3330243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1D91-43E5-B8F3-323D3330243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1D91-43E5-B8F3-323D3330243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1D91-43E5-B8F3-323D33302431}"/>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1D91-43E5-B8F3-323D33302431}"/>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1D91-43E5-B8F3-323D33302431}"/>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1D91-43E5-B8F3-323D33302431}"/>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1D91-43E5-B8F3-323D33302431}"/>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1D91-43E5-B8F3-323D33302431}"/>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1D91-43E5-B8F3-323D33302431}"/>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1D91-43E5-B8F3-323D33302431}"/>
              </c:ext>
            </c:extLst>
          </c:dPt>
          <c:cat>
            <c:strRef>
              <c:f>Sheet13!$A$4:$A$21</c:f>
              <c:strCache>
                <c:ptCount val="17"/>
                <c:pt idx="0">
                  <c:v>WARD1</c:v>
                </c:pt>
                <c:pt idx="1">
                  <c:v>WARD10</c:v>
                </c:pt>
                <c:pt idx="2">
                  <c:v>WARD11</c:v>
                </c:pt>
                <c:pt idx="3">
                  <c:v>WARD12</c:v>
                </c:pt>
                <c:pt idx="4">
                  <c:v>WARD13</c:v>
                </c:pt>
                <c:pt idx="5">
                  <c:v>WARD14</c:v>
                </c:pt>
                <c:pt idx="6">
                  <c:v>WARD15</c:v>
                </c:pt>
                <c:pt idx="7">
                  <c:v>WARD16</c:v>
                </c:pt>
                <c:pt idx="8">
                  <c:v>WARD17</c:v>
                </c:pt>
                <c:pt idx="9">
                  <c:v>WARD18</c:v>
                </c:pt>
                <c:pt idx="10">
                  <c:v>WARD19</c:v>
                </c:pt>
                <c:pt idx="11">
                  <c:v>WARD2</c:v>
                </c:pt>
                <c:pt idx="12">
                  <c:v>WARD3</c:v>
                </c:pt>
                <c:pt idx="13">
                  <c:v>WARD5</c:v>
                </c:pt>
                <c:pt idx="14">
                  <c:v>WARD6</c:v>
                </c:pt>
                <c:pt idx="15">
                  <c:v>WARD8</c:v>
                </c:pt>
                <c:pt idx="16">
                  <c:v>WARD9</c:v>
                </c:pt>
              </c:strCache>
            </c:strRef>
          </c:cat>
          <c:val>
            <c:numRef>
              <c:f>Sheet13!$B$4:$B$21</c:f>
              <c:numCache>
                <c:formatCode>General</c:formatCode>
                <c:ptCount val="17"/>
                <c:pt idx="0">
                  <c:v>12221</c:v>
                </c:pt>
                <c:pt idx="1">
                  <c:v>7481</c:v>
                </c:pt>
                <c:pt idx="2">
                  <c:v>1240</c:v>
                </c:pt>
                <c:pt idx="3">
                  <c:v>4643</c:v>
                </c:pt>
                <c:pt idx="4">
                  <c:v>6578</c:v>
                </c:pt>
                <c:pt idx="5">
                  <c:v>3692</c:v>
                </c:pt>
                <c:pt idx="6">
                  <c:v>12405</c:v>
                </c:pt>
                <c:pt idx="7">
                  <c:v>4321</c:v>
                </c:pt>
                <c:pt idx="8">
                  <c:v>9847</c:v>
                </c:pt>
                <c:pt idx="9">
                  <c:v>7469</c:v>
                </c:pt>
                <c:pt idx="10">
                  <c:v>5824</c:v>
                </c:pt>
                <c:pt idx="11">
                  <c:v>5145</c:v>
                </c:pt>
                <c:pt idx="12">
                  <c:v>565</c:v>
                </c:pt>
                <c:pt idx="13">
                  <c:v>4330</c:v>
                </c:pt>
                <c:pt idx="14">
                  <c:v>707</c:v>
                </c:pt>
                <c:pt idx="15">
                  <c:v>6342</c:v>
                </c:pt>
                <c:pt idx="16">
                  <c:v>10502</c:v>
                </c:pt>
              </c:numCache>
            </c:numRef>
          </c:val>
          <c:extLst>
            <c:ext xmlns:c16="http://schemas.microsoft.com/office/drawing/2014/chart" uri="{C3380CC4-5D6E-409C-BE32-E72D297353CC}">
              <c16:uniqueId val="{00000000-D6E4-4FBC-8F73-667DDB9CAB0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[KAHNA DASHBOARD.xlsx]Sheet19!PivotTable25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23403324584426"/>
          <c:y val="5.0925925925925923E-2"/>
          <c:w val="0.69285739282589676"/>
          <c:h val="0.8416746864975212"/>
        </c:manualLayout>
      </c:layout>
      <c:barChart>
        <c:barDir val="bar"/>
        <c:grouping val="clustered"/>
        <c:varyColors val="0"/>
        <c:ser>
          <c:idx val="0"/>
          <c:order val="0"/>
          <c:tx>
            <c:strRef>
              <c:f>Sheet19!$B$3</c:f>
              <c:strCache>
                <c:ptCount val="1"/>
                <c:pt idx="0">
                  <c:v> REGISTERED VOTERS</c:v>
                </c:pt>
              </c:strCache>
            </c:strRef>
          </c:tx>
          <c:spPr>
            <a:solidFill>
              <a:schemeClr val="accent1"/>
            </a:solidFill>
            <a:ln>
              <a:noFill/>
            </a:ln>
            <a:effectLst/>
          </c:spPr>
          <c:invertIfNegative val="0"/>
          <c:cat>
            <c:strRef>
              <c:f>Sheet19!$A$4:$A$21</c:f>
              <c:strCache>
                <c:ptCount val="17"/>
                <c:pt idx="0">
                  <c:v>WARD1</c:v>
                </c:pt>
                <c:pt idx="1">
                  <c:v>WARD10</c:v>
                </c:pt>
                <c:pt idx="2">
                  <c:v>WARD11</c:v>
                </c:pt>
                <c:pt idx="3">
                  <c:v>WARD12</c:v>
                </c:pt>
                <c:pt idx="4">
                  <c:v>WARD13</c:v>
                </c:pt>
                <c:pt idx="5">
                  <c:v>WARD14</c:v>
                </c:pt>
                <c:pt idx="6">
                  <c:v>WARD15</c:v>
                </c:pt>
                <c:pt idx="7">
                  <c:v>WARD16</c:v>
                </c:pt>
                <c:pt idx="8">
                  <c:v>WARD17</c:v>
                </c:pt>
                <c:pt idx="9">
                  <c:v>WARD18</c:v>
                </c:pt>
                <c:pt idx="10">
                  <c:v>WARD19</c:v>
                </c:pt>
                <c:pt idx="11">
                  <c:v>WARD2</c:v>
                </c:pt>
                <c:pt idx="12">
                  <c:v>WARD3</c:v>
                </c:pt>
                <c:pt idx="13">
                  <c:v>WARD5</c:v>
                </c:pt>
                <c:pt idx="14">
                  <c:v>WARD6</c:v>
                </c:pt>
                <c:pt idx="15">
                  <c:v>WARD8</c:v>
                </c:pt>
                <c:pt idx="16">
                  <c:v>WARD9</c:v>
                </c:pt>
              </c:strCache>
            </c:strRef>
          </c:cat>
          <c:val>
            <c:numRef>
              <c:f>Sheet19!$B$4:$B$21</c:f>
              <c:numCache>
                <c:formatCode>General</c:formatCode>
                <c:ptCount val="17"/>
                <c:pt idx="0">
                  <c:v>12221</c:v>
                </c:pt>
                <c:pt idx="1">
                  <c:v>7481</c:v>
                </c:pt>
                <c:pt idx="2">
                  <c:v>1240</c:v>
                </c:pt>
                <c:pt idx="3">
                  <c:v>4643</c:v>
                </c:pt>
                <c:pt idx="4">
                  <c:v>6578</c:v>
                </c:pt>
                <c:pt idx="5">
                  <c:v>3692</c:v>
                </c:pt>
                <c:pt idx="6">
                  <c:v>12405</c:v>
                </c:pt>
                <c:pt idx="7">
                  <c:v>4321</c:v>
                </c:pt>
                <c:pt idx="8">
                  <c:v>9847</c:v>
                </c:pt>
                <c:pt idx="9">
                  <c:v>7469</c:v>
                </c:pt>
                <c:pt idx="10">
                  <c:v>5824</c:v>
                </c:pt>
                <c:pt idx="11">
                  <c:v>5145</c:v>
                </c:pt>
                <c:pt idx="12">
                  <c:v>565</c:v>
                </c:pt>
                <c:pt idx="13">
                  <c:v>4330</c:v>
                </c:pt>
                <c:pt idx="14">
                  <c:v>707</c:v>
                </c:pt>
                <c:pt idx="15">
                  <c:v>6342</c:v>
                </c:pt>
                <c:pt idx="16">
                  <c:v>10502</c:v>
                </c:pt>
              </c:numCache>
            </c:numRef>
          </c:val>
          <c:extLst>
            <c:ext xmlns:c16="http://schemas.microsoft.com/office/drawing/2014/chart" uri="{C3380CC4-5D6E-409C-BE32-E72D297353CC}">
              <c16:uniqueId val="{00000000-E782-47EC-8D86-D2917EEFB25F}"/>
            </c:ext>
          </c:extLst>
        </c:ser>
        <c:ser>
          <c:idx val="1"/>
          <c:order val="1"/>
          <c:tx>
            <c:strRef>
              <c:f>Sheet19!$C$3</c:f>
              <c:strCache>
                <c:ptCount val="1"/>
                <c:pt idx="0">
                  <c:v> ACCREDDITED VOTERS</c:v>
                </c:pt>
              </c:strCache>
            </c:strRef>
          </c:tx>
          <c:spPr>
            <a:solidFill>
              <a:schemeClr val="accent2"/>
            </a:solidFill>
            <a:ln>
              <a:noFill/>
            </a:ln>
            <a:effectLst/>
          </c:spPr>
          <c:invertIfNegative val="0"/>
          <c:cat>
            <c:strRef>
              <c:f>Sheet19!$A$4:$A$21</c:f>
              <c:strCache>
                <c:ptCount val="17"/>
                <c:pt idx="0">
                  <c:v>WARD1</c:v>
                </c:pt>
                <c:pt idx="1">
                  <c:v>WARD10</c:v>
                </c:pt>
                <c:pt idx="2">
                  <c:v>WARD11</c:v>
                </c:pt>
                <c:pt idx="3">
                  <c:v>WARD12</c:v>
                </c:pt>
                <c:pt idx="4">
                  <c:v>WARD13</c:v>
                </c:pt>
                <c:pt idx="5">
                  <c:v>WARD14</c:v>
                </c:pt>
                <c:pt idx="6">
                  <c:v>WARD15</c:v>
                </c:pt>
                <c:pt idx="7">
                  <c:v>WARD16</c:v>
                </c:pt>
                <c:pt idx="8">
                  <c:v>WARD17</c:v>
                </c:pt>
                <c:pt idx="9">
                  <c:v>WARD18</c:v>
                </c:pt>
                <c:pt idx="10">
                  <c:v>WARD19</c:v>
                </c:pt>
                <c:pt idx="11">
                  <c:v>WARD2</c:v>
                </c:pt>
                <c:pt idx="12">
                  <c:v>WARD3</c:v>
                </c:pt>
                <c:pt idx="13">
                  <c:v>WARD5</c:v>
                </c:pt>
                <c:pt idx="14">
                  <c:v>WARD6</c:v>
                </c:pt>
                <c:pt idx="15">
                  <c:v>WARD8</c:v>
                </c:pt>
                <c:pt idx="16">
                  <c:v>WARD9</c:v>
                </c:pt>
              </c:strCache>
            </c:strRef>
          </c:cat>
          <c:val>
            <c:numRef>
              <c:f>Sheet19!$C$4:$C$21</c:f>
              <c:numCache>
                <c:formatCode>General</c:formatCode>
                <c:ptCount val="17"/>
                <c:pt idx="0">
                  <c:v>1434</c:v>
                </c:pt>
                <c:pt idx="1">
                  <c:v>1347</c:v>
                </c:pt>
                <c:pt idx="2">
                  <c:v>243</c:v>
                </c:pt>
                <c:pt idx="3">
                  <c:v>889</c:v>
                </c:pt>
                <c:pt idx="4">
                  <c:v>1407</c:v>
                </c:pt>
                <c:pt idx="5">
                  <c:v>1567</c:v>
                </c:pt>
                <c:pt idx="6">
                  <c:v>1809</c:v>
                </c:pt>
                <c:pt idx="7">
                  <c:v>633</c:v>
                </c:pt>
                <c:pt idx="8">
                  <c:v>1465</c:v>
                </c:pt>
                <c:pt idx="9">
                  <c:v>1882</c:v>
                </c:pt>
                <c:pt idx="10">
                  <c:v>995</c:v>
                </c:pt>
                <c:pt idx="11">
                  <c:v>1172</c:v>
                </c:pt>
                <c:pt idx="12">
                  <c:v>103</c:v>
                </c:pt>
                <c:pt idx="13">
                  <c:v>817</c:v>
                </c:pt>
                <c:pt idx="14">
                  <c:v>251</c:v>
                </c:pt>
                <c:pt idx="15">
                  <c:v>1296</c:v>
                </c:pt>
                <c:pt idx="16">
                  <c:v>1253</c:v>
                </c:pt>
              </c:numCache>
            </c:numRef>
          </c:val>
          <c:extLst>
            <c:ext xmlns:c16="http://schemas.microsoft.com/office/drawing/2014/chart" uri="{C3380CC4-5D6E-409C-BE32-E72D297353CC}">
              <c16:uniqueId val="{00000001-E782-47EC-8D86-D2917EEFB25F}"/>
            </c:ext>
          </c:extLst>
        </c:ser>
        <c:ser>
          <c:idx val="2"/>
          <c:order val="2"/>
          <c:tx>
            <c:strRef>
              <c:f>Sheet19!$D$3</c:f>
              <c:strCache>
                <c:ptCount val="1"/>
                <c:pt idx="0">
                  <c:v>  VALID VOTES</c:v>
                </c:pt>
              </c:strCache>
            </c:strRef>
          </c:tx>
          <c:spPr>
            <a:solidFill>
              <a:schemeClr val="accent3"/>
            </a:solidFill>
            <a:ln>
              <a:noFill/>
            </a:ln>
            <a:effectLst/>
          </c:spPr>
          <c:invertIfNegative val="0"/>
          <c:cat>
            <c:strRef>
              <c:f>Sheet19!$A$4:$A$21</c:f>
              <c:strCache>
                <c:ptCount val="17"/>
                <c:pt idx="0">
                  <c:v>WARD1</c:v>
                </c:pt>
                <c:pt idx="1">
                  <c:v>WARD10</c:v>
                </c:pt>
                <c:pt idx="2">
                  <c:v>WARD11</c:v>
                </c:pt>
                <c:pt idx="3">
                  <c:v>WARD12</c:v>
                </c:pt>
                <c:pt idx="4">
                  <c:v>WARD13</c:v>
                </c:pt>
                <c:pt idx="5">
                  <c:v>WARD14</c:v>
                </c:pt>
                <c:pt idx="6">
                  <c:v>WARD15</c:v>
                </c:pt>
                <c:pt idx="7">
                  <c:v>WARD16</c:v>
                </c:pt>
                <c:pt idx="8">
                  <c:v>WARD17</c:v>
                </c:pt>
                <c:pt idx="9">
                  <c:v>WARD18</c:v>
                </c:pt>
                <c:pt idx="10">
                  <c:v>WARD19</c:v>
                </c:pt>
                <c:pt idx="11">
                  <c:v>WARD2</c:v>
                </c:pt>
                <c:pt idx="12">
                  <c:v>WARD3</c:v>
                </c:pt>
                <c:pt idx="13">
                  <c:v>WARD5</c:v>
                </c:pt>
                <c:pt idx="14">
                  <c:v>WARD6</c:v>
                </c:pt>
                <c:pt idx="15">
                  <c:v>WARD8</c:v>
                </c:pt>
                <c:pt idx="16">
                  <c:v>WARD9</c:v>
                </c:pt>
              </c:strCache>
            </c:strRef>
          </c:cat>
          <c:val>
            <c:numRef>
              <c:f>Sheet19!$D$4:$D$21</c:f>
              <c:numCache>
                <c:formatCode>General</c:formatCode>
                <c:ptCount val="17"/>
                <c:pt idx="0">
                  <c:v>1314</c:v>
                </c:pt>
                <c:pt idx="1">
                  <c:v>1265</c:v>
                </c:pt>
                <c:pt idx="2">
                  <c:v>208</c:v>
                </c:pt>
                <c:pt idx="3">
                  <c:v>747</c:v>
                </c:pt>
                <c:pt idx="4">
                  <c:v>961</c:v>
                </c:pt>
                <c:pt idx="5">
                  <c:v>615</c:v>
                </c:pt>
                <c:pt idx="6">
                  <c:v>1574</c:v>
                </c:pt>
                <c:pt idx="7">
                  <c:v>596</c:v>
                </c:pt>
                <c:pt idx="8">
                  <c:v>1353</c:v>
                </c:pt>
                <c:pt idx="9">
                  <c:v>1171</c:v>
                </c:pt>
                <c:pt idx="10">
                  <c:v>884</c:v>
                </c:pt>
                <c:pt idx="11">
                  <c:v>1016</c:v>
                </c:pt>
                <c:pt idx="12">
                  <c:v>100</c:v>
                </c:pt>
                <c:pt idx="13">
                  <c:v>740</c:v>
                </c:pt>
                <c:pt idx="14">
                  <c:v>222</c:v>
                </c:pt>
                <c:pt idx="15">
                  <c:v>1154</c:v>
                </c:pt>
                <c:pt idx="16">
                  <c:v>1192</c:v>
                </c:pt>
              </c:numCache>
            </c:numRef>
          </c:val>
          <c:extLst>
            <c:ext xmlns:c16="http://schemas.microsoft.com/office/drawing/2014/chart" uri="{C3380CC4-5D6E-409C-BE32-E72D297353CC}">
              <c16:uniqueId val="{00000002-E782-47EC-8D86-D2917EEFB25F}"/>
            </c:ext>
          </c:extLst>
        </c:ser>
        <c:dLbls>
          <c:showLegendKey val="0"/>
          <c:showVal val="0"/>
          <c:showCatName val="0"/>
          <c:showSerName val="0"/>
          <c:showPercent val="0"/>
          <c:showBubbleSize val="0"/>
        </c:dLbls>
        <c:gapWidth val="182"/>
        <c:axId val="576977816"/>
        <c:axId val="576978176"/>
      </c:barChart>
      <c:catAx>
        <c:axId val="576977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78176"/>
        <c:crosses val="autoZero"/>
        <c:auto val="1"/>
        <c:lblAlgn val="ctr"/>
        <c:lblOffset val="100"/>
        <c:noMultiLvlLbl val="0"/>
      </c:catAx>
      <c:valAx>
        <c:axId val="57697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77816"/>
        <c:crosses val="autoZero"/>
        <c:crossBetween val="between"/>
      </c:valAx>
      <c:spPr>
        <a:noFill/>
        <a:ln>
          <a:noFill/>
        </a:ln>
        <a:effectLst/>
      </c:spPr>
    </c:plotArea>
    <c:legend>
      <c:legendPos val="r"/>
      <c:layout>
        <c:manualLayout>
          <c:xMode val="edge"/>
          <c:yMode val="edge"/>
          <c:x val="0.73175809273840764"/>
          <c:y val="3.5589457567804024E-2"/>
          <c:w val="0.26268635170603677"/>
          <c:h val="0.294561825605132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[KAHNA DASHBOARD.xlsx]Sheet20!PivotTable26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5.0925925925925923E-2"/>
          <c:w val="0.90903805774278212"/>
          <c:h val="0.74934200933216677"/>
        </c:manualLayout>
      </c:layout>
      <c:barChart>
        <c:barDir val="col"/>
        <c:grouping val="clustered"/>
        <c:varyColors val="0"/>
        <c:ser>
          <c:idx val="0"/>
          <c:order val="0"/>
          <c:tx>
            <c:strRef>
              <c:f>Sheet20!$B$3</c:f>
              <c:strCache>
                <c:ptCount val="1"/>
                <c:pt idx="0">
                  <c:v> APC</c:v>
                </c:pt>
              </c:strCache>
            </c:strRef>
          </c:tx>
          <c:spPr>
            <a:solidFill>
              <a:schemeClr val="accent1"/>
            </a:solidFill>
            <a:ln>
              <a:noFill/>
            </a:ln>
            <a:effectLst/>
          </c:spPr>
          <c:invertIfNegative val="0"/>
          <c:cat>
            <c:strRef>
              <c:f>Sheet20!$A$4:$A$21</c:f>
              <c:strCache>
                <c:ptCount val="17"/>
                <c:pt idx="0">
                  <c:v>WARD1</c:v>
                </c:pt>
                <c:pt idx="1">
                  <c:v>WARD10</c:v>
                </c:pt>
                <c:pt idx="2">
                  <c:v>WARD11</c:v>
                </c:pt>
                <c:pt idx="3">
                  <c:v>WARD12</c:v>
                </c:pt>
                <c:pt idx="4">
                  <c:v>WARD13</c:v>
                </c:pt>
                <c:pt idx="5">
                  <c:v>WARD14</c:v>
                </c:pt>
                <c:pt idx="6">
                  <c:v>WARD15</c:v>
                </c:pt>
                <c:pt idx="7">
                  <c:v>WARD16</c:v>
                </c:pt>
                <c:pt idx="8">
                  <c:v>WARD17</c:v>
                </c:pt>
                <c:pt idx="9">
                  <c:v>WARD18</c:v>
                </c:pt>
                <c:pt idx="10">
                  <c:v>WARD19</c:v>
                </c:pt>
                <c:pt idx="11">
                  <c:v>WARD2</c:v>
                </c:pt>
                <c:pt idx="12">
                  <c:v>WARD3</c:v>
                </c:pt>
                <c:pt idx="13">
                  <c:v>WARD5</c:v>
                </c:pt>
                <c:pt idx="14">
                  <c:v>WARD6</c:v>
                </c:pt>
                <c:pt idx="15">
                  <c:v>WARD8</c:v>
                </c:pt>
                <c:pt idx="16">
                  <c:v>WARD9</c:v>
                </c:pt>
              </c:strCache>
            </c:strRef>
          </c:cat>
          <c:val>
            <c:numRef>
              <c:f>Sheet20!$B$4:$B$21</c:f>
              <c:numCache>
                <c:formatCode>General</c:formatCode>
                <c:ptCount val="17"/>
                <c:pt idx="0">
                  <c:v>205</c:v>
                </c:pt>
                <c:pt idx="1">
                  <c:v>504</c:v>
                </c:pt>
                <c:pt idx="2">
                  <c:v>84</c:v>
                </c:pt>
                <c:pt idx="3">
                  <c:v>151</c:v>
                </c:pt>
                <c:pt idx="4">
                  <c:v>387</c:v>
                </c:pt>
                <c:pt idx="5">
                  <c:v>124</c:v>
                </c:pt>
                <c:pt idx="6">
                  <c:v>737</c:v>
                </c:pt>
                <c:pt idx="7">
                  <c:v>107</c:v>
                </c:pt>
                <c:pt idx="8">
                  <c:v>440</c:v>
                </c:pt>
                <c:pt idx="9">
                  <c:v>593</c:v>
                </c:pt>
                <c:pt idx="10">
                  <c:v>415</c:v>
                </c:pt>
                <c:pt idx="11">
                  <c:v>293</c:v>
                </c:pt>
                <c:pt idx="12">
                  <c:v>41</c:v>
                </c:pt>
                <c:pt idx="13">
                  <c:v>241</c:v>
                </c:pt>
                <c:pt idx="14">
                  <c:v>45</c:v>
                </c:pt>
                <c:pt idx="15">
                  <c:v>240</c:v>
                </c:pt>
                <c:pt idx="16">
                  <c:v>429</c:v>
                </c:pt>
              </c:numCache>
            </c:numRef>
          </c:val>
          <c:extLst>
            <c:ext xmlns:c16="http://schemas.microsoft.com/office/drawing/2014/chart" uri="{C3380CC4-5D6E-409C-BE32-E72D297353CC}">
              <c16:uniqueId val="{00000000-417A-4DC8-A280-3AFB7C93919C}"/>
            </c:ext>
          </c:extLst>
        </c:ser>
        <c:ser>
          <c:idx val="1"/>
          <c:order val="1"/>
          <c:tx>
            <c:strRef>
              <c:f>Sheet20!$C$3</c:f>
              <c:strCache>
                <c:ptCount val="1"/>
                <c:pt idx="0">
                  <c:v> LP</c:v>
                </c:pt>
              </c:strCache>
            </c:strRef>
          </c:tx>
          <c:spPr>
            <a:solidFill>
              <a:schemeClr val="accent2"/>
            </a:solidFill>
            <a:ln>
              <a:noFill/>
            </a:ln>
            <a:effectLst/>
          </c:spPr>
          <c:invertIfNegative val="0"/>
          <c:cat>
            <c:strRef>
              <c:f>Sheet20!$A$4:$A$21</c:f>
              <c:strCache>
                <c:ptCount val="17"/>
                <c:pt idx="0">
                  <c:v>WARD1</c:v>
                </c:pt>
                <c:pt idx="1">
                  <c:v>WARD10</c:v>
                </c:pt>
                <c:pt idx="2">
                  <c:v>WARD11</c:v>
                </c:pt>
                <c:pt idx="3">
                  <c:v>WARD12</c:v>
                </c:pt>
                <c:pt idx="4">
                  <c:v>WARD13</c:v>
                </c:pt>
                <c:pt idx="5">
                  <c:v>WARD14</c:v>
                </c:pt>
                <c:pt idx="6">
                  <c:v>WARD15</c:v>
                </c:pt>
                <c:pt idx="7">
                  <c:v>WARD16</c:v>
                </c:pt>
                <c:pt idx="8">
                  <c:v>WARD17</c:v>
                </c:pt>
                <c:pt idx="9">
                  <c:v>WARD18</c:v>
                </c:pt>
                <c:pt idx="10">
                  <c:v>WARD19</c:v>
                </c:pt>
                <c:pt idx="11">
                  <c:v>WARD2</c:v>
                </c:pt>
                <c:pt idx="12">
                  <c:v>WARD3</c:v>
                </c:pt>
                <c:pt idx="13">
                  <c:v>WARD5</c:v>
                </c:pt>
                <c:pt idx="14">
                  <c:v>WARD6</c:v>
                </c:pt>
                <c:pt idx="15">
                  <c:v>WARD8</c:v>
                </c:pt>
                <c:pt idx="16">
                  <c:v>WARD9</c:v>
                </c:pt>
              </c:strCache>
            </c:strRef>
          </c:cat>
          <c:val>
            <c:numRef>
              <c:f>Sheet20!$C$4:$C$21</c:f>
              <c:numCache>
                <c:formatCode>General</c:formatCode>
                <c:ptCount val="17"/>
                <c:pt idx="0">
                  <c:v>491</c:v>
                </c:pt>
                <c:pt idx="1">
                  <c:v>178</c:v>
                </c:pt>
                <c:pt idx="2">
                  <c:v>26</c:v>
                </c:pt>
                <c:pt idx="3">
                  <c:v>53</c:v>
                </c:pt>
                <c:pt idx="4">
                  <c:v>62</c:v>
                </c:pt>
                <c:pt idx="5">
                  <c:v>55</c:v>
                </c:pt>
                <c:pt idx="6">
                  <c:v>132</c:v>
                </c:pt>
                <c:pt idx="7">
                  <c:v>54</c:v>
                </c:pt>
                <c:pt idx="8">
                  <c:v>114</c:v>
                </c:pt>
                <c:pt idx="9">
                  <c:v>99</c:v>
                </c:pt>
                <c:pt idx="10">
                  <c:v>55</c:v>
                </c:pt>
                <c:pt idx="11">
                  <c:v>59</c:v>
                </c:pt>
                <c:pt idx="12">
                  <c:v>20</c:v>
                </c:pt>
                <c:pt idx="13">
                  <c:v>40</c:v>
                </c:pt>
                <c:pt idx="14">
                  <c:v>16</c:v>
                </c:pt>
                <c:pt idx="15">
                  <c:v>91</c:v>
                </c:pt>
                <c:pt idx="16">
                  <c:v>93</c:v>
                </c:pt>
              </c:numCache>
            </c:numRef>
          </c:val>
          <c:extLst>
            <c:ext xmlns:c16="http://schemas.microsoft.com/office/drawing/2014/chart" uri="{C3380CC4-5D6E-409C-BE32-E72D297353CC}">
              <c16:uniqueId val="{00000001-417A-4DC8-A280-3AFB7C93919C}"/>
            </c:ext>
          </c:extLst>
        </c:ser>
        <c:ser>
          <c:idx val="2"/>
          <c:order val="2"/>
          <c:tx>
            <c:strRef>
              <c:f>Sheet20!$D$3</c:f>
              <c:strCache>
                <c:ptCount val="1"/>
                <c:pt idx="0">
                  <c:v> PDP</c:v>
                </c:pt>
              </c:strCache>
            </c:strRef>
          </c:tx>
          <c:spPr>
            <a:solidFill>
              <a:schemeClr val="accent3"/>
            </a:solidFill>
            <a:ln>
              <a:noFill/>
            </a:ln>
            <a:effectLst/>
          </c:spPr>
          <c:invertIfNegative val="0"/>
          <c:cat>
            <c:strRef>
              <c:f>Sheet20!$A$4:$A$21</c:f>
              <c:strCache>
                <c:ptCount val="17"/>
                <c:pt idx="0">
                  <c:v>WARD1</c:v>
                </c:pt>
                <c:pt idx="1">
                  <c:v>WARD10</c:v>
                </c:pt>
                <c:pt idx="2">
                  <c:v>WARD11</c:v>
                </c:pt>
                <c:pt idx="3">
                  <c:v>WARD12</c:v>
                </c:pt>
                <c:pt idx="4">
                  <c:v>WARD13</c:v>
                </c:pt>
                <c:pt idx="5">
                  <c:v>WARD14</c:v>
                </c:pt>
                <c:pt idx="6">
                  <c:v>WARD15</c:v>
                </c:pt>
                <c:pt idx="7">
                  <c:v>WARD16</c:v>
                </c:pt>
                <c:pt idx="8">
                  <c:v>WARD17</c:v>
                </c:pt>
                <c:pt idx="9">
                  <c:v>WARD18</c:v>
                </c:pt>
                <c:pt idx="10">
                  <c:v>WARD19</c:v>
                </c:pt>
                <c:pt idx="11">
                  <c:v>WARD2</c:v>
                </c:pt>
                <c:pt idx="12">
                  <c:v>WARD3</c:v>
                </c:pt>
                <c:pt idx="13">
                  <c:v>WARD5</c:v>
                </c:pt>
                <c:pt idx="14">
                  <c:v>WARD6</c:v>
                </c:pt>
                <c:pt idx="15">
                  <c:v>WARD8</c:v>
                </c:pt>
                <c:pt idx="16">
                  <c:v>WARD9</c:v>
                </c:pt>
              </c:strCache>
            </c:strRef>
          </c:cat>
          <c:val>
            <c:numRef>
              <c:f>Sheet20!$D$4:$D$21</c:f>
              <c:numCache>
                <c:formatCode>General</c:formatCode>
                <c:ptCount val="17"/>
                <c:pt idx="0">
                  <c:v>24</c:v>
                </c:pt>
                <c:pt idx="1">
                  <c:v>13</c:v>
                </c:pt>
                <c:pt idx="2">
                  <c:v>4</c:v>
                </c:pt>
                <c:pt idx="3">
                  <c:v>7</c:v>
                </c:pt>
                <c:pt idx="4">
                  <c:v>13</c:v>
                </c:pt>
                <c:pt idx="5">
                  <c:v>6</c:v>
                </c:pt>
                <c:pt idx="6">
                  <c:v>18</c:v>
                </c:pt>
                <c:pt idx="7">
                  <c:v>11</c:v>
                </c:pt>
                <c:pt idx="8">
                  <c:v>15</c:v>
                </c:pt>
                <c:pt idx="9">
                  <c:v>14</c:v>
                </c:pt>
                <c:pt idx="10">
                  <c:v>12</c:v>
                </c:pt>
                <c:pt idx="11">
                  <c:v>11</c:v>
                </c:pt>
                <c:pt idx="12">
                  <c:v>1</c:v>
                </c:pt>
                <c:pt idx="13">
                  <c:v>9</c:v>
                </c:pt>
                <c:pt idx="14">
                  <c:v>4</c:v>
                </c:pt>
                <c:pt idx="15">
                  <c:v>11</c:v>
                </c:pt>
                <c:pt idx="16">
                  <c:v>18</c:v>
                </c:pt>
              </c:numCache>
            </c:numRef>
          </c:val>
          <c:extLst>
            <c:ext xmlns:c16="http://schemas.microsoft.com/office/drawing/2014/chart" uri="{C3380CC4-5D6E-409C-BE32-E72D297353CC}">
              <c16:uniqueId val="{00000002-417A-4DC8-A280-3AFB7C93919C}"/>
            </c:ext>
          </c:extLst>
        </c:ser>
        <c:dLbls>
          <c:showLegendKey val="0"/>
          <c:showVal val="0"/>
          <c:showCatName val="0"/>
          <c:showSerName val="0"/>
          <c:showPercent val="0"/>
          <c:showBubbleSize val="0"/>
        </c:dLbls>
        <c:gapWidth val="219"/>
        <c:overlap val="-27"/>
        <c:axId val="633229560"/>
        <c:axId val="633232440"/>
      </c:barChart>
      <c:catAx>
        <c:axId val="63322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232440"/>
        <c:crosses val="autoZero"/>
        <c:auto val="1"/>
        <c:lblAlgn val="ctr"/>
        <c:lblOffset val="100"/>
        <c:noMultiLvlLbl val="0"/>
      </c:catAx>
      <c:valAx>
        <c:axId val="633232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229560"/>
        <c:crosses val="autoZero"/>
        <c:crossBetween val="between"/>
      </c:valAx>
      <c:spPr>
        <a:noFill/>
        <a:ln>
          <a:noFill/>
        </a:ln>
        <a:effectLst/>
      </c:spPr>
    </c:plotArea>
    <c:legend>
      <c:legendPos val="r"/>
      <c:layout>
        <c:manualLayout>
          <c:xMode val="edge"/>
          <c:yMode val="edge"/>
          <c:x val="0.89234273840769907"/>
          <c:y val="3.5589457567804024E-2"/>
          <c:w val="9.0990594925634286E-2"/>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[KAHNA DASHBOARD.xlsx]Sheet1!PivotTable1</c:name>
    <c:fmtId val="1"/>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F00-478E-9A94-29FDD01F376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F00-478E-9A94-29FDD01F376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F00-478E-9A94-29FDD01F376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F00-478E-9A94-29FDD01F376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F00-478E-9A94-29FDD01F376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F00-478E-9A94-29FDD01F376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F00-478E-9A94-29FDD01F376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FF00-478E-9A94-29FDD01F376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FF00-478E-9A94-29FDD01F376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FF00-478E-9A94-29FDD01F376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FF00-478E-9A94-29FDD01F376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FF00-478E-9A94-29FDD01F376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FF00-478E-9A94-29FDD01F376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FF00-478E-9A94-29FDD01F376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FF00-478E-9A94-29FDD01F376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FF00-478E-9A94-29FDD01F376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FF00-478E-9A94-29FDD01F376C}"/>
              </c:ext>
            </c:extLst>
          </c:dPt>
          <c:cat>
            <c:strRef>
              <c:f>Sheet1!$A$4:$A$21</c:f>
              <c:strCache>
                <c:ptCount val="17"/>
                <c:pt idx="0">
                  <c:v>WARD1</c:v>
                </c:pt>
                <c:pt idx="1">
                  <c:v>WARD10</c:v>
                </c:pt>
                <c:pt idx="2">
                  <c:v>WARD11</c:v>
                </c:pt>
                <c:pt idx="3">
                  <c:v>WARD12</c:v>
                </c:pt>
                <c:pt idx="4">
                  <c:v>WARD13</c:v>
                </c:pt>
                <c:pt idx="5">
                  <c:v>WARD14</c:v>
                </c:pt>
                <c:pt idx="6">
                  <c:v>WARD15</c:v>
                </c:pt>
                <c:pt idx="7">
                  <c:v>WARD16</c:v>
                </c:pt>
                <c:pt idx="8">
                  <c:v>WARD17</c:v>
                </c:pt>
                <c:pt idx="9">
                  <c:v>WARD18</c:v>
                </c:pt>
                <c:pt idx="10">
                  <c:v>WARD19</c:v>
                </c:pt>
                <c:pt idx="11">
                  <c:v>WARD2</c:v>
                </c:pt>
                <c:pt idx="12">
                  <c:v>WARD3</c:v>
                </c:pt>
                <c:pt idx="13">
                  <c:v>WARD5</c:v>
                </c:pt>
                <c:pt idx="14">
                  <c:v>WARD6</c:v>
                </c:pt>
                <c:pt idx="15">
                  <c:v>WARD8</c:v>
                </c:pt>
                <c:pt idx="16">
                  <c:v>WARD9</c:v>
                </c:pt>
              </c:strCache>
            </c:strRef>
          </c:cat>
          <c:val>
            <c:numRef>
              <c:f>Sheet1!$B$4:$B$21</c:f>
              <c:numCache>
                <c:formatCode>General</c:formatCode>
                <c:ptCount val="17"/>
                <c:pt idx="0">
                  <c:v>12221</c:v>
                </c:pt>
                <c:pt idx="1">
                  <c:v>7481</c:v>
                </c:pt>
                <c:pt idx="2">
                  <c:v>1240</c:v>
                </c:pt>
                <c:pt idx="3">
                  <c:v>4643</c:v>
                </c:pt>
                <c:pt idx="4">
                  <c:v>6578</c:v>
                </c:pt>
                <c:pt idx="5">
                  <c:v>3692</c:v>
                </c:pt>
                <c:pt idx="6">
                  <c:v>12405</c:v>
                </c:pt>
                <c:pt idx="7">
                  <c:v>4321</c:v>
                </c:pt>
                <c:pt idx="8">
                  <c:v>9847</c:v>
                </c:pt>
                <c:pt idx="9">
                  <c:v>7469</c:v>
                </c:pt>
                <c:pt idx="10">
                  <c:v>5824</c:v>
                </c:pt>
                <c:pt idx="11">
                  <c:v>5145</c:v>
                </c:pt>
                <c:pt idx="12">
                  <c:v>565</c:v>
                </c:pt>
                <c:pt idx="13">
                  <c:v>4330</c:v>
                </c:pt>
                <c:pt idx="14">
                  <c:v>707</c:v>
                </c:pt>
                <c:pt idx="15">
                  <c:v>6342</c:v>
                </c:pt>
                <c:pt idx="16">
                  <c:v>10502</c:v>
                </c:pt>
              </c:numCache>
            </c:numRef>
          </c:val>
          <c:extLst>
            <c:ext xmlns:c16="http://schemas.microsoft.com/office/drawing/2014/chart" uri="{C3380CC4-5D6E-409C-BE32-E72D297353CC}">
              <c16:uniqueId val="{00000000-C190-4981-98A1-762946947F1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Sheet2!$G$3</c:f>
              <c:strCache>
                <c:ptCount val="1"/>
                <c:pt idx="0">
                  <c:v>percentage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A6D-463B-A6AB-D74A5D6B1A2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A6D-463B-A6AB-D74A5D6B1A2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A6D-463B-A6AB-D74A5D6B1A2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A6D-463B-A6AB-D74A5D6B1A2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A6D-463B-A6AB-D74A5D6B1A2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A6D-463B-A6AB-D74A5D6B1A2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A6D-463B-A6AB-D74A5D6B1A2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A6D-463B-A6AB-D74A5D6B1A2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A6D-463B-A6AB-D74A5D6B1A2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A6D-463B-A6AB-D74A5D6B1A2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8A6D-463B-A6AB-D74A5D6B1A2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8A6D-463B-A6AB-D74A5D6B1A2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8A6D-463B-A6AB-D74A5D6B1A2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8A6D-463B-A6AB-D74A5D6B1A2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8A6D-463B-A6AB-D74A5D6B1A2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8A6D-463B-A6AB-D74A5D6B1A2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8A6D-463B-A6AB-D74A5D6B1A24}"/>
              </c:ext>
            </c:extLst>
          </c:dPt>
          <c:cat>
            <c:strRef>
              <c:f>Sheet2!$F$4:$F$20</c:f>
              <c:strCache>
                <c:ptCount val="17"/>
                <c:pt idx="0">
                  <c:v>WARD1</c:v>
                </c:pt>
                <c:pt idx="1">
                  <c:v>WARD10</c:v>
                </c:pt>
                <c:pt idx="2">
                  <c:v>WARD11</c:v>
                </c:pt>
                <c:pt idx="3">
                  <c:v>WARD12</c:v>
                </c:pt>
                <c:pt idx="4">
                  <c:v>WARD13</c:v>
                </c:pt>
                <c:pt idx="5">
                  <c:v>WARD14</c:v>
                </c:pt>
                <c:pt idx="6">
                  <c:v>WARD15</c:v>
                </c:pt>
                <c:pt idx="7">
                  <c:v>WARD16</c:v>
                </c:pt>
                <c:pt idx="8">
                  <c:v>WARD17</c:v>
                </c:pt>
                <c:pt idx="9">
                  <c:v>WARD18</c:v>
                </c:pt>
                <c:pt idx="10">
                  <c:v>WARD19</c:v>
                </c:pt>
                <c:pt idx="11">
                  <c:v>WARD2</c:v>
                </c:pt>
                <c:pt idx="12">
                  <c:v>WARD3</c:v>
                </c:pt>
                <c:pt idx="13">
                  <c:v>WARD5</c:v>
                </c:pt>
                <c:pt idx="14">
                  <c:v>WARD6</c:v>
                </c:pt>
                <c:pt idx="15">
                  <c:v>WARD8</c:v>
                </c:pt>
                <c:pt idx="16">
                  <c:v>WARD9</c:v>
                </c:pt>
              </c:strCache>
            </c:strRef>
          </c:cat>
          <c:val>
            <c:numRef>
              <c:f>Sheet2!$G$4:$G$20</c:f>
              <c:numCache>
                <c:formatCode>General</c:formatCode>
                <c:ptCount val="17"/>
                <c:pt idx="0">
                  <c:v>8.3682008368200833</c:v>
                </c:pt>
                <c:pt idx="1">
                  <c:v>6.0876020786933926</c:v>
                </c:pt>
                <c:pt idx="2">
                  <c:v>14.403292181069959</c:v>
                </c:pt>
                <c:pt idx="3">
                  <c:v>15.973003374578179</c:v>
                </c:pt>
                <c:pt idx="4">
                  <c:v>31.69864960909737</c:v>
                </c:pt>
                <c:pt idx="5">
                  <c:v>60.753031269942568</c:v>
                </c:pt>
                <c:pt idx="6">
                  <c:v>12.99060254284135</c:v>
                </c:pt>
                <c:pt idx="7">
                  <c:v>5.8451816745655609</c:v>
                </c:pt>
                <c:pt idx="8">
                  <c:v>7.6450511945392492</c:v>
                </c:pt>
                <c:pt idx="9">
                  <c:v>37.778958554729009</c:v>
                </c:pt>
                <c:pt idx="10">
                  <c:v>11.155778894472363</c:v>
                </c:pt>
                <c:pt idx="11">
                  <c:v>13.310580204778157</c:v>
                </c:pt>
                <c:pt idx="12">
                  <c:v>2.912621359223301</c:v>
                </c:pt>
                <c:pt idx="13">
                  <c:v>9.4247246022031828</c:v>
                </c:pt>
                <c:pt idx="14">
                  <c:v>11.553784860557769</c:v>
                </c:pt>
                <c:pt idx="15">
                  <c:v>10.956790123456789</c:v>
                </c:pt>
                <c:pt idx="16">
                  <c:v>4.8683160415003988</c:v>
                </c:pt>
              </c:numCache>
            </c:numRef>
          </c:val>
          <c:extLst>
            <c:ext xmlns:c16="http://schemas.microsoft.com/office/drawing/2014/chart" uri="{C3380CC4-5D6E-409C-BE32-E72D297353CC}">
              <c16:uniqueId val="{00000000-07ED-4F31-BA2D-85C6F8C9F33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Sheet5!$G$4</c:f>
              <c:strCache>
                <c:ptCount val="1"/>
                <c:pt idx="0">
                  <c:v>Registered Voters</c:v>
                </c:pt>
              </c:strCache>
            </c:strRef>
          </c:tx>
          <c:spPr>
            <a:solidFill>
              <a:schemeClr val="accent1"/>
            </a:solidFill>
            <a:ln>
              <a:noFill/>
            </a:ln>
            <a:effectLst/>
          </c:spPr>
          <c:invertIfNegative val="0"/>
          <c:cat>
            <c:strRef>
              <c:f>Sheet5!$F$5:$F$19</c:f>
              <c:strCache>
                <c:ptCount val="15"/>
                <c:pt idx="0">
                  <c:v>WARD 1</c:v>
                </c:pt>
                <c:pt idx="1">
                  <c:v>WARD 10</c:v>
                </c:pt>
                <c:pt idx="2">
                  <c:v>WARD 11</c:v>
                </c:pt>
                <c:pt idx="3">
                  <c:v>WARD 12</c:v>
                </c:pt>
                <c:pt idx="4">
                  <c:v>WARD 13 </c:v>
                </c:pt>
                <c:pt idx="5">
                  <c:v>WARD 14</c:v>
                </c:pt>
                <c:pt idx="6">
                  <c:v>WARD 15</c:v>
                </c:pt>
                <c:pt idx="7">
                  <c:v>WARD 16</c:v>
                </c:pt>
                <c:pt idx="8">
                  <c:v>WARD 17</c:v>
                </c:pt>
                <c:pt idx="9">
                  <c:v>WARD 18</c:v>
                </c:pt>
                <c:pt idx="10">
                  <c:v>WARD 19</c:v>
                </c:pt>
                <c:pt idx="11">
                  <c:v>WARD 5</c:v>
                </c:pt>
                <c:pt idx="12">
                  <c:v>WARD 6</c:v>
                </c:pt>
                <c:pt idx="13">
                  <c:v>WARD 8</c:v>
                </c:pt>
                <c:pt idx="14">
                  <c:v>WARD 9</c:v>
                </c:pt>
              </c:strCache>
            </c:strRef>
          </c:cat>
          <c:val>
            <c:numRef>
              <c:f>Sheet5!$G$5:$G$19</c:f>
              <c:numCache>
                <c:formatCode>General</c:formatCode>
                <c:ptCount val="15"/>
                <c:pt idx="0">
                  <c:v>12221</c:v>
                </c:pt>
                <c:pt idx="1">
                  <c:v>7481</c:v>
                </c:pt>
                <c:pt idx="2">
                  <c:v>1240</c:v>
                </c:pt>
                <c:pt idx="3">
                  <c:v>4643</c:v>
                </c:pt>
                <c:pt idx="4">
                  <c:v>6578</c:v>
                </c:pt>
                <c:pt idx="5">
                  <c:v>3692</c:v>
                </c:pt>
                <c:pt idx="6">
                  <c:v>12405</c:v>
                </c:pt>
                <c:pt idx="7">
                  <c:v>4321</c:v>
                </c:pt>
                <c:pt idx="8">
                  <c:v>9847</c:v>
                </c:pt>
                <c:pt idx="9">
                  <c:v>7469</c:v>
                </c:pt>
                <c:pt idx="10">
                  <c:v>5824</c:v>
                </c:pt>
                <c:pt idx="11">
                  <c:v>4330</c:v>
                </c:pt>
                <c:pt idx="12">
                  <c:v>707</c:v>
                </c:pt>
                <c:pt idx="13">
                  <c:v>6342</c:v>
                </c:pt>
                <c:pt idx="14">
                  <c:v>10502</c:v>
                </c:pt>
              </c:numCache>
            </c:numRef>
          </c:val>
          <c:extLst>
            <c:ext xmlns:c16="http://schemas.microsoft.com/office/drawing/2014/chart" uri="{C3380CC4-5D6E-409C-BE32-E72D297353CC}">
              <c16:uniqueId val="{00000000-05BD-457A-B5AB-A0DA5C37030E}"/>
            </c:ext>
          </c:extLst>
        </c:ser>
        <c:ser>
          <c:idx val="1"/>
          <c:order val="1"/>
          <c:tx>
            <c:strRef>
              <c:f>Sheet5!$H$4</c:f>
              <c:strCache>
                <c:ptCount val="1"/>
                <c:pt idx="0">
                  <c:v>HIGHIEST</c:v>
                </c:pt>
              </c:strCache>
            </c:strRef>
          </c:tx>
          <c:spPr>
            <a:solidFill>
              <a:schemeClr val="accent2"/>
            </a:solidFill>
            <a:ln>
              <a:noFill/>
            </a:ln>
            <a:effectLst/>
          </c:spPr>
          <c:invertIfNegative val="0"/>
          <c:cat>
            <c:strRef>
              <c:f>Sheet5!$F$5:$F$19</c:f>
              <c:strCache>
                <c:ptCount val="15"/>
                <c:pt idx="0">
                  <c:v>WARD 1</c:v>
                </c:pt>
                <c:pt idx="1">
                  <c:v>WARD 10</c:v>
                </c:pt>
                <c:pt idx="2">
                  <c:v>WARD 11</c:v>
                </c:pt>
                <c:pt idx="3">
                  <c:v>WARD 12</c:v>
                </c:pt>
                <c:pt idx="4">
                  <c:v>WARD 13 </c:v>
                </c:pt>
                <c:pt idx="5">
                  <c:v>WARD 14</c:v>
                </c:pt>
                <c:pt idx="6">
                  <c:v>WARD 15</c:v>
                </c:pt>
                <c:pt idx="7">
                  <c:v>WARD 16</c:v>
                </c:pt>
                <c:pt idx="8">
                  <c:v>WARD 17</c:v>
                </c:pt>
                <c:pt idx="9">
                  <c:v>WARD 18</c:v>
                </c:pt>
                <c:pt idx="10">
                  <c:v>WARD 19</c:v>
                </c:pt>
                <c:pt idx="11">
                  <c:v>WARD 5</c:v>
                </c:pt>
                <c:pt idx="12">
                  <c:v>WARD 6</c:v>
                </c:pt>
                <c:pt idx="13">
                  <c:v>WARD 8</c:v>
                </c:pt>
                <c:pt idx="14">
                  <c:v>WARD 9</c:v>
                </c:pt>
              </c:strCache>
            </c:strRef>
          </c:cat>
          <c:val>
            <c:numRef>
              <c:f>Sheet5!$H$5:$H$19</c:f>
              <c:numCache>
                <c:formatCode>General</c:formatCode>
                <c:ptCount val="15"/>
                <c:pt idx="0">
                  <c:v>1796</c:v>
                </c:pt>
                <c:pt idx="1">
                  <c:v>1256</c:v>
                </c:pt>
                <c:pt idx="2">
                  <c:v>784</c:v>
                </c:pt>
                <c:pt idx="3">
                  <c:v>938</c:v>
                </c:pt>
                <c:pt idx="4">
                  <c:v>679</c:v>
                </c:pt>
                <c:pt idx="5">
                  <c:v>814</c:v>
                </c:pt>
                <c:pt idx="6">
                  <c:v>927</c:v>
                </c:pt>
                <c:pt idx="7">
                  <c:v>508</c:v>
                </c:pt>
                <c:pt idx="8">
                  <c:v>811</c:v>
                </c:pt>
                <c:pt idx="9">
                  <c:v>928</c:v>
                </c:pt>
                <c:pt idx="10">
                  <c:v>795</c:v>
                </c:pt>
                <c:pt idx="11">
                  <c:v>840</c:v>
                </c:pt>
                <c:pt idx="12">
                  <c:v>460</c:v>
                </c:pt>
                <c:pt idx="13">
                  <c:v>909</c:v>
                </c:pt>
                <c:pt idx="14">
                  <c:v>2349</c:v>
                </c:pt>
              </c:numCache>
            </c:numRef>
          </c:val>
          <c:extLst>
            <c:ext xmlns:c16="http://schemas.microsoft.com/office/drawing/2014/chart" uri="{C3380CC4-5D6E-409C-BE32-E72D297353CC}">
              <c16:uniqueId val="{00000001-05BD-457A-B5AB-A0DA5C37030E}"/>
            </c:ext>
          </c:extLst>
        </c:ser>
        <c:ser>
          <c:idx val="2"/>
          <c:order val="2"/>
          <c:tx>
            <c:strRef>
              <c:f>Sheet5!$I$4</c:f>
              <c:strCache>
                <c:ptCount val="1"/>
                <c:pt idx="0">
                  <c:v>LOWEST</c:v>
                </c:pt>
              </c:strCache>
            </c:strRef>
          </c:tx>
          <c:spPr>
            <a:solidFill>
              <a:schemeClr val="accent3"/>
            </a:solidFill>
            <a:ln>
              <a:noFill/>
            </a:ln>
            <a:effectLst/>
          </c:spPr>
          <c:invertIfNegative val="0"/>
          <c:cat>
            <c:strRef>
              <c:f>Sheet5!$F$5:$F$19</c:f>
              <c:strCache>
                <c:ptCount val="15"/>
                <c:pt idx="0">
                  <c:v>WARD 1</c:v>
                </c:pt>
                <c:pt idx="1">
                  <c:v>WARD 10</c:v>
                </c:pt>
                <c:pt idx="2">
                  <c:v>WARD 11</c:v>
                </c:pt>
                <c:pt idx="3">
                  <c:v>WARD 12</c:v>
                </c:pt>
                <c:pt idx="4">
                  <c:v>WARD 13 </c:v>
                </c:pt>
                <c:pt idx="5">
                  <c:v>WARD 14</c:v>
                </c:pt>
                <c:pt idx="6">
                  <c:v>WARD 15</c:v>
                </c:pt>
                <c:pt idx="7">
                  <c:v>WARD 16</c:v>
                </c:pt>
                <c:pt idx="8">
                  <c:v>WARD 17</c:v>
                </c:pt>
                <c:pt idx="9">
                  <c:v>WARD 18</c:v>
                </c:pt>
                <c:pt idx="10">
                  <c:v>WARD 19</c:v>
                </c:pt>
                <c:pt idx="11">
                  <c:v>WARD 5</c:v>
                </c:pt>
                <c:pt idx="12">
                  <c:v>WARD 6</c:v>
                </c:pt>
                <c:pt idx="13">
                  <c:v>WARD 8</c:v>
                </c:pt>
                <c:pt idx="14">
                  <c:v>WARD 9</c:v>
                </c:pt>
              </c:strCache>
            </c:strRef>
          </c:cat>
          <c:val>
            <c:numRef>
              <c:f>Sheet5!$I$5:$I$19</c:f>
              <c:numCache>
                <c:formatCode>General</c:formatCode>
                <c:ptCount val="15"/>
                <c:pt idx="0">
                  <c:v>20</c:v>
                </c:pt>
                <c:pt idx="1">
                  <c:v>20</c:v>
                </c:pt>
                <c:pt idx="2">
                  <c:v>45</c:v>
                </c:pt>
                <c:pt idx="3">
                  <c:v>60</c:v>
                </c:pt>
                <c:pt idx="4">
                  <c:v>339</c:v>
                </c:pt>
                <c:pt idx="5">
                  <c:v>414</c:v>
                </c:pt>
                <c:pt idx="6">
                  <c:v>313</c:v>
                </c:pt>
                <c:pt idx="7">
                  <c:v>119</c:v>
                </c:pt>
                <c:pt idx="8">
                  <c:v>63</c:v>
                </c:pt>
                <c:pt idx="9">
                  <c:v>222</c:v>
                </c:pt>
                <c:pt idx="10">
                  <c:v>256</c:v>
                </c:pt>
                <c:pt idx="11">
                  <c:v>14</c:v>
                </c:pt>
                <c:pt idx="12">
                  <c:v>47</c:v>
                </c:pt>
                <c:pt idx="13">
                  <c:v>114</c:v>
                </c:pt>
                <c:pt idx="14">
                  <c:v>38</c:v>
                </c:pt>
              </c:numCache>
            </c:numRef>
          </c:val>
          <c:extLst>
            <c:ext xmlns:c16="http://schemas.microsoft.com/office/drawing/2014/chart" uri="{C3380CC4-5D6E-409C-BE32-E72D297353CC}">
              <c16:uniqueId val="{00000002-05BD-457A-B5AB-A0DA5C37030E}"/>
            </c:ext>
          </c:extLst>
        </c:ser>
        <c:ser>
          <c:idx val="3"/>
          <c:order val="3"/>
          <c:tx>
            <c:strRef>
              <c:f>Sheet5!$J$4</c:f>
              <c:strCache>
                <c:ptCount val="1"/>
                <c:pt idx="0">
                  <c:v>AVERAGE</c:v>
                </c:pt>
              </c:strCache>
            </c:strRef>
          </c:tx>
          <c:spPr>
            <a:solidFill>
              <a:schemeClr val="accent4"/>
            </a:solidFill>
            <a:ln>
              <a:noFill/>
            </a:ln>
            <a:effectLst/>
          </c:spPr>
          <c:invertIfNegative val="0"/>
          <c:cat>
            <c:strRef>
              <c:f>Sheet5!$F$5:$F$19</c:f>
              <c:strCache>
                <c:ptCount val="15"/>
                <c:pt idx="0">
                  <c:v>WARD 1</c:v>
                </c:pt>
                <c:pt idx="1">
                  <c:v>WARD 10</c:v>
                </c:pt>
                <c:pt idx="2">
                  <c:v>WARD 11</c:v>
                </c:pt>
                <c:pt idx="3">
                  <c:v>WARD 12</c:v>
                </c:pt>
                <c:pt idx="4">
                  <c:v>WARD 13 </c:v>
                </c:pt>
                <c:pt idx="5">
                  <c:v>WARD 14</c:v>
                </c:pt>
                <c:pt idx="6">
                  <c:v>WARD 15</c:v>
                </c:pt>
                <c:pt idx="7">
                  <c:v>WARD 16</c:v>
                </c:pt>
                <c:pt idx="8">
                  <c:v>WARD 17</c:v>
                </c:pt>
                <c:pt idx="9">
                  <c:v>WARD 18</c:v>
                </c:pt>
                <c:pt idx="10">
                  <c:v>WARD 19</c:v>
                </c:pt>
                <c:pt idx="11">
                  <c:v>WARD 5</c:v>
                </c:pt>
                <c:pt idx="12">
                  <c:v>WARD 6</c:v>
                </c:pt>
                <c:pt idx="13">
                  <c:v>WARD 8</c:v>
                </c:pt>
                <c:pt idx="14">
                  <c:v>WARD 9</c:v>
                </c:pt>
              </c:strCache>
            </c:strRef>
          </c:cat>
          <c:val>
            <c:numRef>
              <c:f>Sheet5!$J$5:$J$19</c:f>
              <c:numCache>
                <c:formatCode>General</c:formatCode>
                <c:ptCount val="15"/>
                <c:pt idx="0">
                  <c:v>488.84</c:v>
                </c:pt>
                <c:pt idx="1">
                  <c:v>623.41666666666663</c:v>
                </c:pt>
                <c:pt idx="2">
                  <c:v>310</c:v>
                </c:pt>
                <c:pt idx="3">
                  <c:v>663.28571428571433</c:v>
                </c:pt>
                <c:pt idx="4">
                  <c:v>548.16666666666663</c:v>
                </c:pt>
                <c:pt idx="5">
                  <c:v>615.33333333333337</c:v>
                </c:pt>
                <c:pt idx="6">
                  <c:v>729.70588235294122</c:v>
                </c:pt>
                <c:pt idx="7">
                  <c:v>432.1</c:v>
                </c:pt>
                <c:pt idx="8">
                  <c:v>703.35714285714289</c:v>
                </c:pt>
                <c:pt idx="9">
                  <c:v>533.5</c:v>
                </c:pt>
                <c:pt idx="10">
                  <c:v>529.4545454545455</c:v>
                </c:pt>
                <c:pt idx="11">
                  <c:v>481.11111111111109</c:v>
                </c:pt>
                <c:pt idx="12">
                  <c:v>176.75</c:v>
                </c:pt>
                <c:pt idx="13">
                  <c:v>634.20000000000005</c:v>
                </c:pt>
                <c:pt idx="14">
                  <c:v>583.44444444444446</c:v>
                </c:pt>
              </c:numCache>
            </c:numRef>
          </c:val>
          <c:extLst>
            <c:ext xmlns:c16="http://schemas.microsoft.com/office/drawing/2014/chart" uri="{C3380CC4-5D6E-409C-BE32-E72D297353CC}">
              <c16:uniqueId val="{00000003-05BD-457A-B5AB-A0DA5C37030E}"/>
            </c:ext>
          </c:extLst>
        </c:ser>
        <c:dLbls>
          <c:showLegendKey val="0"/>
          <c:showVal val="0"/>
          <c:showCatName val="0"/>
          <c:showSerName val="0"/>
          <c:showPercent val="0"/>
          <c:showBubbleSize val="0"/>
        </c:dLbls>
        <c:gapWidth val="182"/>
        <c:axId val="446389328"/>
        <c:axId val="446404448"/>
      </c:barChart>
      <c:catAx>
        <c:axId val="44638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04448"/>
        <c:crosses val="autoZero"/>
        <c:auto val="1"/>
        <c:lblAlgn val="ctr"/>
        <c:lblOffset val="100"/>
        <c:noMultiLvlLbl val="0"/>
      </c:catAx>
      <c:valAx>
        <c:axId val="446404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89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[KAHNA DASHBOARD.xlsx]Sheet19!PivotTable25</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83956205803054"/>
          <c:y val="4.3233595800524938E-2"/>
          <c:w val="0.77206355207500188"/>
          <c:h val="0.84936705027256187"/>
        </c:manualLayout>
      </c:layout>
      <c:barChart>
        <c:barDir val="bar"/>
        <c:grouping val="clustered"/>
        <c:varyColors val="0"/>
        <c:ser>
          <c:idx val="0"/>
          <c:order val="0"/>
          <c:tx>
            <c:strRef>
              <c:f>Sheet19!$B$3</c:f>
              <c:strCache>
                <c:ptCount val="1"/>
                <c:pt idx="0">
                  <c:v> REGISTERED VOTERS</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Sheet19!$A$4:$A$21</c:f>
              <c:strCache>
                <c:ptCount val="17"/>
                <c:pt idx="0">
                  <c:v>WARD1</c:v>
                </c:pt>
                <c:pt idx="1">
                  <c:v>WARD10</c:v>
                </c:pt>
                <c:pt idx="2">
                  <c:v>WARD11</c:v>
                </c:pt>
                <c:pt idx="3">
                  <c:v>WARD12</c:v>
                </c:pt>
                <c:pt idx="4">
                  <c:v>WARD13</c:v>
                </c:pt>
                <c:pt idx="5">
                  <c:v>WARD14</c:v>
                </c:pt>
                <c:pt idx="6">
                  <c:v>WARD15</c:v>
                </c:pt>
                <c:pt idx="7">
                  <c:v>WARD16</c:v>
                </c:pt>
                <c:pt idx="8">
                  <c:v>WARD17</c:v>
                </c:pt>
                <c:pt idx="9">
                  <c:v>WARD18</c:v>
                </c:pt>
                <c:pt idx="10">
                  <c:v>WARD19</c:v>
                </c:pt>
                <c:pt idx="11">
                  <c:v>WARD2</c:v>
                </c:pt>
                <c:pt idx="12">
                  <c:v>WARD3</c:v>
                </c:pt>
                <c:pt idx="13">
                  <c:v>WARD5</c:v>
                </c:pt>
                <c:pt idx="14">
                  <c:v>WARD6</c:v>
                </c:pt>
                <c:pt idx="15">
                  <c:v>WARD8</c:v>
                </c:pt>
                <c:pt idx="16">
                  <c:v>WARD9</c:v>
                </c:pt>
              </c:strCache>
            </c:strRef>
          </c:cat>
          <c:val>
            <c:numRef>
              <c:f>Sheet19!$B$4:$B$21</c:f>
              <c:numCache>
                <c:formatCode>General</c:formatCode>
                <c:ptCount val="17"/>
                <c:pt idx="0">
                  <c:v>12221</c:v>
                </c:pt>
                <c:pt idx="1">
                  <c:v>7481</c:v>
                </c:pt>
                <c:pt idx="2">
                  <c:v>1240</c:v>
                </c:pt>
                <c:pt idx="3">
                  <c:v>4643</c:v>
                </c:pt>
                <c:pt idx="4">
                  <c:v>6578</c:v>
                </c:pt>
                <c:pt idx="5">
                  <c:v>3692</c:v>
                </c:pt>
                <c:pt idx="6">
                  <c:v>12405</c:v>
                </c:pt>
                <c:pt idx="7">
                  <c:v>4321</c:v>
                </c:pt>
                <c:pt idx="8">
                  <c:v>9847</c:v>
                </c:pt>
                <c:pt idx="9">
                  <c:v>7469</c:v>
                </c:pt>
                <c:pt idx="10">
                  <c:v>5824</c:v>
                </c:pt>
                <c:pt idx="11">
                  <c:v>5145</c:v>
                </c:pt>
                <c:pt idx="12">
                  <c:v>565</c:v>
                </c:pt>
                <c:pt idx="13">
                  <c:v>4330</c:v>
                </c:pt>
                <c:pt idx="14">
                  <c:v>707</c:v>
                </c:pt>
                <c:pt idx="15">
                  <c:v>6342</c:v>
                </c:pt>
                <c:pt idx="16">
                  <c:v>10502</c:v>
                </c:pt>
              </c:numCache>
            </c:numRef>
          </c:val>
          <c:extLst>
            <c:ext xmlns:c16="http://schemas.microsoft.com/office/drawing/2014/chart" uri="{C3380CC4-5D6E-409C-BE32-E72D297353CC}">
              <c16:uniqueId val="{00000000-0DAB-4654-9F65-8C2ED25A1E96}"/>
            </c:ext>
          </c:extLst>
        </c:ser>
        <c:ser>
          <c:idx val="1"/>
          <c:order val="1"/>
          <c:tx>
            <c:strRef>
              <c:f>Sheet19!$C$3</c:f>
              <c:strCache>
                <c:ptCount val="1"/>
                <c:pt idx="0">
                  <c:v> ACCREDDITED VOTERS</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Sheet19!$A$4:$A$21</c:f>
              <c:strCache>
                <c:ptCount val="17"/>
                <c:pt idx="0">
                  <c:v>WARD1</c:v>
                </c:pt>
                <c:pt idx="1">
                  <c:v>WARD10</c:v>
                </c:pt>
                <c:pt idx="2">
                  <c:v>WARD11</c:v>
                </c:pt>
                <c:pt idx="3">
                  <c:v>WARD12</c:v>
                </c:pt>
                <c:pt idx="4">
                  <c:v>WARD13</c:v>
                </c:pt>
                <c:pt idx="5">
                  <c:v>WARD14</c:v>
                </c:pt>
                <c:pt idx="6">
                  <c:v>WARD15</c:v>
                </c:pt>
                <c:pt idx="7">
                  <c:v>WARD16</c:v>
                </c:pt>
                <c:pt idx="8">
                  <c:v>WARD17</c:v>
                </c:pt>
                <c:pt idx="9">
                  <c:v>WARD18</c:v>
                </c:pt>
                <c:pt idx="10">
                  <c:v>WARD19</c:v>
                </c:pt>
                <c:pt idx="11">
                  <c:v>WARD2</c:v>
                </c:pt>
                <c:pt idx="12">
                  <c:v>WARD3</c:v>
                </c:pt>
                <c:pt idx="13">
                  <c:v>WARD5</c:v>
                </c:pt>
                <c:pt idx="14">
                  <c:v>WARD6</c:v>
                </c:pt>
                <c:pt idx="15">
                  <c:v>WARD8</c:v>
                </c:pt>
                <c:pt idx="16">
                  <c:v>WARD9</c:v>
                </c:pt>
              </c:strCache>
            </c:strRef>
          </c:cat>
          <c:val>
            <c:numRef>
              <c:f>Sheet19!$C$4:$C$21</c:f>
              <c:numCache>
                <c:formatCode>General</c:formatCode>
                <c:ptCount val="17"/>
                <c:pt idx="0">
                  <c:v>1434</c:v>
                </c:pt>
                <c:pt idx="1">
                  <c:v>1347</c:v>
                </c:pt>
                <c:pt idx="2">
                  <c:v>243</c:v>
                </c:pt>
                <c:pt idx="3">
                  <c:v>889</c:v>
                </c:pt>
                <c:pt idx="4">
                  <c:v>1407</c:v>
                </c:pt>
                <c:pt idx="5">
                  <c:v>1567</c:v>
                </c:pt>
                <c:pt idx="6">
                  <c:v>1809</c:v>
                </c:pt>
                <c:pt idx="7">
                  <c:v>633</c:v>
                </c:pt>
                <c:pt idx="8">
                  <c:v>1465</c:v>
                </c:pt>
                <c:pt idx="9">
                  <c:v>1882</c:v>
                </c:pt>
                <c:pt idx="10">
                  <c:v>995</c:v>
                </c:pt>
                <c:pt idx="11">
                  <c:v>1172</c:v>
                </c:pt>
                <c:pt idx="12">
                  <c:v>103</c:v>
                </c:pt>
                <c:pt idx="13">
                  <c:v>817</c:v>
                </c:pt>
                <c:pt idx="14">
                  <c:v>251</c:v>
                </c:pt>
                <c:pt idx="15">
                  <c:v>1296</c:v>
                </c:pt>
                <c:pt idx="16">
                  <c:v>1253</c:v>
                </c:pt>
              </c:numCache>
            </c:numRef>
          </c:val>
          <c:extLst>
            <c:ext xmlns:c16="http://schemas.microsoft.com/office/drawing/2014/chart" uri="{C3380CC4-5D6E-409C-BE32-E72D297353CC}">
              <c16:uniqueId val="{00000001-0DAB-4654-9F65-8C2ED25A1E96}"/>
            </c:ext>
          </c:extLst>
        </c:ser>
        <c:ser>
          <c:idx val="2"/>
          <c:order val="2"/>
          <c:tx>
            <c:strRef>
              <c:f>Sheet19!$D$3</c:f>
              <c:strCache>
                <c:ptCount val="1"/>
                <c:pt idx="0">
                  <c:v>  VALID VOTES</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Sheet19!$A$4:$A$21</c:f>
              <c:strCache>
                <c:ptCount val="17"/>
                <c:pt idx="0">
                  <c:v>WARD1</c:v>
                </c:pt>
                <c:pt idx="1">
                  <c:v>WARD10</c:v>
                </c:pt>
                <c:pt idx="2">
                  <c:v>WARD11</c:v>
                </c:pt>
                <c:pt idx="3">
                  <c:v>WARD12</c:v>
                </c:pt>
                <c:pt idx="4">
                  <c:v>WARD13</c:v>
                </c:pt>
                <c:pt idx="5">
                  <c:v>WARD14</c:v>
                </c:pt>
                <c:pt idx="6">
                  <c:v>WARD15</c:v>
                </c:pt>
                <c:pt idx="7">
                  <c:v>WARD16</c:v>
                </c:pt>
                <c:pt idx="8">
                  <c:v>WARD17</c:v>
                </c:pt>
                <c:pt idx="9">
                  <c:v>WARD18</c:v>
                </c:pt>
                <c:pt idx="10">
                  <c:v>WARD19</c:v>
                </c:pt>
                <c:pt idx="11">
                  <c:v>WARD2</c:v>
                </c:pt>
                <c:pt idx="12">
                  <c:v>WARD3</c:v>
                </c:pt>
                <c:pt idx="13">
                  <c:v>WARD5</c:v>
                </c:pt>
                <c:pt idx="14">
                  <c:v>WARD6</c:v>
                </c:pt>
                <c:pt idx="15">
                  <c:v>WARD8</c:v>
                </c:pt>
                <c:pt idx="16">
                  <c:v>WARD9</c:v>
                </c:pt>
              </c:strCache>
            </c:strRef>
          </c:cat>
          <c:val>
            <c:numRef>
              <c:f>Sheet19!$D$4:$D$21</c:f>
              <c:numCache>
                <c:formatCode>General</c:formatCode>
                <c:ptCount val="17"/>
                <c:pt idx="0">
                  <c:v>1314</c:v>
                </c:pt>
                <c:pt idx="1">
                  <c:v>1265</c:v>
                </c:pt>
                <c:pt idx="2">
                  <c:v>208</c:v>
                </c:pt>
                <c:pt idx="3">
                  <c:v>747</c:v>
                </c:pt>
                <c:pt idx="4">
                  <c:v>961</c:v>
                </c:pt>
                <c:pt idx="5">
                  <c:v>615</c:v>
                </c:pt>
                <c:pt idx="6">
                  <c:v>1574</c:v>
                </c:pt>
                <c:pt idx="7">
                  <c:v>596</c:v>
                </c:pt>
                <c:pt idx="8">
                  <c:v>1353</c:v>
                </c:pt>
                <c:pt idx="9">
                  <c:v>1171</c:v>
                </c:pt>
                <c:pt idx="10">
                  <c:v>884</c:v>
                </c:pt>
                <c:pt idx="11">
                  <c:v>1016</c:v>
                </c:pt>
                <c:pt idx="12">
                  <c:v>100</c:v>
                </c:pt>
                <c:pt idx="13">
                  <c:v>740</c:v>
                </c:pt>
                <c:pt idx="14">
                  <c:v>222</c:v>
                </c:pt>
                <c:pt idx="15">
                  <c:v>1154</c:v>
                </c:pt>
                <c:pt idx="16">
                  <c:v>1192</c:v>
                </c:pt>
              </c:numCache>
            </c:numRef>
          </c:val>
          <c:extLst>
            <c:ext xmlns:c16="http://schemas.microsoft.com/office/drawing/2014/chart" uri="{C3380CC4-5D6E-409C-BE32-E72D297353CC}">
              <c16:uniqueId val="{00000002-0DAB-4654-9F65-8C2ED25A1E96}"/>
            </c:ext>
          </c:extLst>
        </c:ser>
        <c:dLbls>
          <c:dLblPos val="inEnd"/>
          <c:showLegendKey val="0"/>
          <c:showVal val="1"/>
          <c:showCatName val="0"/>
          <c:showSerName val="0"/>
          <c:showPercent val="0"/>
          <c:showBubbleSize val="0"/>
        </c:dLbls>
        <c:gapWidth val="269"/>
        <c:overlap val="-20"/>
        <c:axId val="576977816"/>
        <c:axId val="576978176"/>
      </c:barChart>
      <c:catAx>
        <c:axId val="5769778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76978176"/>
        <c:crosses val="autoZero"/>
        <c:auto val="1"/>
        <c:lblAlgn val="ctr"/>
        <c:lblOffset val="100"/>
        <c:noMultiLvlLbl val="0"/>
      </c:catAx>
      <c:valAx>
        <c:axId val="57697817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977816"/>
        <c:crosses val="autoZero"/>
        <c:crossBetween val="between"/>
      </c:valAx>
      <c:spPr>
        <a:noFill/>
        <a:ln>
          <a:noFill/>
        </a:ln>
        <a:effectLst/>
      </c:spPr>
    </c:plotArea>
    <c:legend>
      <c:legendPos val="r"/>
      <c:layout>
        <c:manualLayout>
          <c:xMode val="edge"/>
          <c:yMode val="edge"/>
          <c:x val="0.73175809273840764"/>
          <c:y val="3.5589457567804024E-2"/>
          <c:w val="0.26268635170603677"/>
          <c:h val="0.294561825605132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4.6296296296296294E-2"/>
          <c:w val="0.94166666666666665"/>
          <c:h val="0.79687445319335082"/>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0BF-4962-B463-3D11B09DA16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0BF-4962-B463-3D11B09DA16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0BF-4962-B463-3D11B09DA16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0BF-4962-B463-3D11B09DA164}"/>
              </c:ext>
            </c:extLst>
          </c:dPt>
          <c:cat>
            <c:strRef>
              <c:f>Sheet7!$D$7:$G$7</c:f>
              <c:strCache>
                <c:ptCount val="4"/>
                <c:pt idx="0">
                  <c:v> APC</c:v>
                </c:pt>
                <c:pt idx="1">
                  <c:v>SDP</c:v>
                </c:pt>
                <c:pt idx="2">
                  <c:v> LP</c:v>
                </c:pt>
                <c:pt idx="3">
                  <c:v>OTHERS</c:v>
                </c:pt>
              </c:strCache>
            </c:strRef>
          </c:cat>
          <c:val>
            <c:numRef>
              <c:f>Sheet7!$D$8:$G$8</c:f>
              <c:numCache>
                <c:formatCode>General</c:formatCode>
                <c:ptCount val="4"/>
                <c:pt idx="0">
                  <c:v>5036</c:v>
                </c:pt>
                <c:pt idx="1">
                  <c:v>2668</c:v>
                </c:pt>
                <c:pt idx="2">
                  <c:v>1638</c:v>
                </c:pt>
                <c:pt idx="3">
                  <c:v>3427</c:v>
                </c:pt>
              </c:numCache>
            </c:numRef>
          </c:val>
          <c:extLst>
            <c:ext xmlns:c16="http://schemas.microsoft.com/office/drawing/2014/chart" uri="{C3380CC4-5D6E-409C-BE32-E72D297353CC}">
              <c16:uniqueId val="{00000000-C03D-4CE1-A8C2-2A27651E9036}"/>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0.81557983377077869"/>
          <c:y val="0.89409667541557303"/>
          <c:w val="0.17717344706911639"/>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Sheet9!$C$10:$E$10</c:f>
              <c:strCache>
                <c:ptCount val="3"/>
                <c:pt idx="0">
                  <c:v>ACCREDDITED VOTERS</c:v>
                </c:pt>
                <c:pt idx="1">
                  <c:v>Difference between APC(Leaders) and SDP(Runner-up)</c:v>
                </c:pt>
                <c:pt idx="2">
                  <c:v>Accredited Voters that did not vote</c:v>
                </c:pt>
              </c:strCache>
            </c:strRef>
          </c:cat>
          <c:val>
            <c:numRef>
              <c:f>Sheet9!$C$11:$E$11</c:f>
              <c:numCache>
                <c:formatCode>General</c:formatCode>
                <c:ptCount val="3"/>
                <c:pt idx="0">
                  <c:v>18563</c:v>
                </c:pt>
                <c:pt idx="1">
                  <c:v>2368</c:v>
                </c:pt>
                <c:pt idx="2">
                  <c:v>3451</c:v>
                </c:pt>
              </c:numCache>
            </c:numRef>
          </c:val>
          <c:extLst>
            <c:ext xmlns:c16="http://schemas.microsoft.com/office/drawing/2014/chart" uri="{C3380CC4-5D6E-409C-BE32-E72D297353CC}">
              <c16:uniqueId val="{00000000-A584-4893-8049-094E15E97C1D}"/>
            </c:ext>
          </c:extLst>
        </c:ser>
        <c:dLbls>
          <c:showLegendKey val="0"/>
          <c:showVal val="0"/>
          <c:showCatName val="0"/>
          <c:showSerName val="0"/>
          <c:showPercent val="0"/>
          <c:showBubbleSize val="0"/>
        </c:dLbls>
        <c:gapWidth val="150"/>
        <c:shape val="box"/>
        <c:axId val="551198144"/>
        <c:axId val="551200664"/>
        <c:axId val="0"/>
      </c:bar3DChart>
      <c:catAx>
        <c:axId val="551198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200664"/>
        <c:crosses val="autoZero"/>
        <c:auto val="1"/>
        <c:lblAlgn val="ctr"/>
        <c:lblOffset val="100"/>
        <c:noMultiLvlLbl val="0"/>
      </c:catAx>
      <c:valAx>
        <c:axId val="551200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19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[KAHNA DASHBOARD.xlsx]Sheet3!PivotTable5</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914260717410323E-2"/>
          <c:y val="5.0925925925925923E-2"/>
          <c:w val="0.90485870516185463"/>
          <c:h val="0.8416746864975212"/>
        </c:manualLayout>
      </c:layout>
      <c:bar3DChart>
        <c:barDir val="col"/>
        <c:grouping val="clustered"/>
        <c:varyColors val="0"/>
        <c:ser>
          <c:idx val="0"/>
          <c:order val="0"/>
          <c:tx>
            <c:strRef>
              <c:f>Sheet3!$A$3</c:f>
              <c:strCache>
                <c:ptCount val="1"/>
                <c:pt idx="0">
                  <c:v> APC</c:v>
                </c:pt>
              </c:strCache>
            </c:strRef>
          </c:tx>
          <c:spPr>
            <a:solidFill>
              <a:schemeClr val="accent1"/>
            </a:solidFill>
            <a:ln>
              <a:noFill/>
            </a:ln>
            <a:effectLst/>
            <a:sp3d/>
          </c:spPr>
          <c:invertIfNegative val="0"/>
          <c:cat>
            <c:strRef>
              <c:f>Sheet3!$A$4</c:f>
              <c:strCache>
                <c:ptCount val="1"/>
                <c:pt idx="0">
                  <c:v>Total</c:v>
                </c:pt>
              </c:strCache>
            </c:strRef>
          </c:cat>
          <c:val>
            <c:numRef>
              <c:f>Sheet3!$A$4</c:f>
              <c:numCache>
                <c:formatCode>General</c:formatCode>
                <c:ptCount val="1"/>
                <c:pt idx="0">
                  <c:v>5036</c:v>
                </c:pt>
              </c:numCache>
            </c:numRef>
          </c:val>
          <c:extLst>
            <c:ext xmlns:c16="http://schemas.microsoft.com/office/drawing/2014/chart" uri="{C3380CC4-5D6E-409C-BE32-E72D297353CC}">
              <c16:uniqueId val="{00000000-E2D2-4666-804E-0FAA0787067C}"/>
            </c:ext>
          </c:extLst>
        </c:ser>
        <c:ser>
          <c:idx val="1"/>
          <c:order val="1"/>
          <c:tx>
            <c:strRef>
              <c:f>Sheet3!$B$3</c:f>
              <c:strCache>
                <c:ptCount val="1"/>
                <c:pt idx="0">
                  <c:v> LP</c:v>
                </c:pt>
              </c:strCache>
            </c:strRef>
          </c:tx>
          <c:spPr>
            <a:solidFill>
              <a:schemeClr val="accent2"/>
            </a:solidFill>
            <a:ln>
              <a:noFill/>
            </a:ln>
            <a:effectLst/>
            <a:sp3d/>
          </c:spPr>
          <c:invertIfNegative val="0"/>
          <c:cat>
            <c:strRef>
              <c:f>Sheet3!$A$4</c:f>
              <c:strCache>
                <c:ptCount val="1"/>
                <c:pt idx="0">
                  <c:v>Total</c:v>
                </c:pt>
              </c:strCache>
            </c:strRef>
          </c:cat>
          <c:val>
            <c:numRef>
              <c:f>Sheet3!$B$4</c:f>
              <c:numCache>
                <c:formatCode>General</c:formatCode>
                <c:ptCount val="1"/>
                <c:pt idx="0">
                  <c:v>1638</c:v>
                </c:pt>
              </c:numCache>
            </c:numRef>
          </c:val>
          <c:extLst>
            <c:ext xmlns:c16="http://schemas.microsoft.com/office/drawing/2014/chart" uri="{C3380CC4-5D6E-409C-BE32-E72D297353CC}">
              <c16:uniqueId val="{00000001-E2D2-4666-804E-0FAA0787067C}"/>
            </c:ext>
          </c:extLst>
        </c:ser>
        <c:ser>
          <c:idx val="2"/>
          <c:order val="2"/>
          <c:tx>
            <c:strRef>
              <c:f>Sheet3!$C$3</c:f>
              <c:strCache>
                <c:ptCount val="1"/>
                <c:pt idx="0">
                  <c:v> SDP</c:v>
                </c:pt>
              </c:strCache>
            </c:strRef>
          </c:tx>
          <c:spPr>
            <a:solidFill>
              <a:schemeClr val="accent3"/>
            </a:solidFill>
            <a:ln>
              <a:noFill/>
            </a:ln>
            <a:effectLst/>
            <a:sp3d/>
          </c:spPr>
          <c:invertIfNegative val="0"/>
          <c:cat>
            <c:strRef>
              <c:f>Sheet3!$A$4</c:f>
              <c:strCache>
                <c:ptCount val="1"/>
                <c:pt idx="0">
                  <c:v>Total</c:v>
                </c:pt>
              </c:strCache>
            </c:strRef>
          </c:cat>
          <c:val>
            <c:numRef>
              <c:f>Sheet3!$C$4</c:f>
              <c:numCache>
                <c:formatCode>General</c:formatCode>
                <c:ptCount val="1"/>
                <c:pt idx="0">
                  <c:v>2668</c:v>
                </c:pt>
              </c:numCache>
            </c:numRef>
          </c:val>
          <c:extLst>
            <c:ext xmlns:c16="http://schemas.microsoft.com/office/drawing/2014/chart" uri="{C3380CC4-5D6E-409C-BE32-E72D297353CC}">
              <c16:uniqueId val="{00000002-E2D2-4666-804E-0FAA0787067C}"/>
            </c:ext>
          </c:extLst>
        </c:ser>
        <c:dLbls>
          <c:showLegendKey val="0"/>
          <c:showVal val="0"/>
          <c:showCatName val="0"/>
          <c:showSerName val="0"/>
          <c:showPercent val="0"/>
          <c:showBubbleSize val="0"/>
        </c:dLbls>
        <c:gapWidth val="150"/>
        <c:shape val="box"/>
        <c:axId val="601133880"/>
        <c:axId val="601132800"/>
        <c:axId val="0"/>
      </c:bar3DChart>
      <c:catAx>
        <c:axId val="601133880"/>
        <c:scaling>
          <c:orientation val="minMax"/>
        </c:scaling>
        <c:delete val="1"/>
        <c:axPos val="b"/>
        <c:numFmt formatCode="General" sourceLinked="1"/>
        <c:majorTickMark val="none"/>
        <c:minorTickMark val="none"/>
        <c:tickLblPos val="nextTo"/>
        <c:crossAx val="601132800"/>
        <c:crosses val="autoZero"/>
        <c:auto val="1"/>
        <c:lblAlgn val="ctr"/>
        <c:lblOffset val="100"/>
        <c:noMultiLvlLbl val="0"/>
      </c:catAx>
      <c:valAx>
        <c:axId val="60113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133880"/>
        <c:crosses val="autoZero"/>
        <c:crossBetween val="between"/>
      </c:valAx>
      <c:spPr>
        <a:noFill/>
        <a:ln>
          <a:noFill/>
        </a:ln>
        <a:effectLst/>
      </c:spPr>
    </c:plotArea>
    <c:legend>
      <c:legendPos val="r"/>
      <c:layout>
        <c:manualLayout>
          <c:xMode val="edge"/>
          <c:yMode val="edge"/>
          <c:x val="0.82455074365704273"/>
          <c:y val="3.0959827938174402E-2"/>
          <c:w val="9.0504374453193356E-2"/>
          <c:h val="0.217043319745803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[KAHNA DASHBOARD.xlsx]Sheet20!PivotTable26</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5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563011145345959E-2"/>
          <c:y val="8.4742319883723174E-2"/>
          <c:w val="0.96843698885465401"/>
          <c:h val="0.71552539675354576"/>
        </c:manualLayout>
      </c:layout>
      <c:barChart>
        <c:barDir val="col"/>
        <c:grouping val="clustered"/>
        <c:varyColors val="0"/>
        <c:ser>
          <c:idx val="0"/>
          <c:order val="0"/>
          <c:tx>
            <c:strRef>
              <c:f>Sheet20!$B$3</c:f>
              <c:strCache>
                <c:ptCount val="1"/>
                <c:pt idx="0">
                  <c:v> APC</c:v>
                </c:pt>
              </c:strCache>
            </c:strRef>
          </c:tx>
          <c:spPr>
            <a:solidFill>
              <a:schemeClr val="accent1">
                <a:lumMod val="75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Sheet20!$A$4:$A$21</c:f>
              <c:strCache>
                <c:ptCount val="17"/>
                <c:pt idx="0">
                  <c:v>WARD1</c:v>
                </c:pt>
                <c:pt idx="1">
                  <c:v>WARD10</c:v>
                </c:pt>
                <c:pt idx="2">
                  <c:v>WARD11</c:v>
                </c:pt>
                <c:pt idx="3">
                  <c:v>WARD12</c:v>
                </c:pt>
                <c:pt idx="4">
                  <c:v>WARD13</c:v>
                </c:pt>
                <c:pt idx="5">
                  <c:v>WARD14</c:v>
                </c:pt>
                <c:pt idx="6">
                  <c:v>WARD15</c:v>
                </c:pt>
                <c:pt idx="7">
                  <c:v>WARD16</c:v>
                </c:pt>
                <c:pt idx="8">
                  <c:v>WARD17</c:v>
                </c:pt>
                <c:pt idx="9">
                  <c:v>WARD18</c:v>
                </c:pt>
                <c:pt idx="10">
                  <c:v>WARD19</c:v>
                </c:pt>
                <c:pt idx="11">
                  <c:v>WARD2</c:v>
                </c:pt>
                <c:pt idx="12">
                  <c:v>WARD3</c:v>
                </c:pt>
                <c:pt idx="13">
                  <c:v>WARD5</c:v>
                </c:pt>
                <c:pt idx="14">
                  <c:v>WARD6</c:v>
                </c:pt>
                <c:pt idx="15">
                  <c:v>WARD8</c:v>
                </c:pt>
                <c:pt idx="16">
                  <c:v>WARD9</c:v>
                </c:pt>
              </c:strCache>
            </c:strRef>
          </c:cat>
          <c:val>
            <c:numRef>
              <c:f>Sheet20!$B$4:$B$21</c:f>
              <c:numCache>
                <c:formatCode>General</c:formatCode>
                <c:ptCount val="17"/>
                <c:pt idx="0">
                  <c:v>205</c:v>
                </c:pt>
                <c:pt idx="1">
                  <c:v>504</c:v>
                </c:pt>
                <c:pt idx="2">
                  <c:v>84</c:v>
                </c:pt>
                <c:pt idx="3">
                  <c:v>151</c:v>
                </c:pt>
                <c:pt idx="4">
                  <c:v>387</c:v>
                </c:pt>
                <c:pt idx="5">
                  <c:v>124</c:v>
                </c:pt>
                <c:pt idx="6">
                  <c:v>737</c:v>
                </c:pt>
                <c:pt idx="7">
                  <c:v>107</c:v>
                </c:pt>
                <c:pt idx="8">
                  <c:v>440</c:v>
                </c:pt>
                <c:pt idx="9">
                  <c:v>593</c:v>
                </c:pt>
                <c:pt idx="10">
                  <c:v>415</c:v>
                </c:pt>
                <c:pt idx="11">
                  <c:v>293</c:v>
                </c:pt>
                <c:pt idx="12">
                  <c:v>41</c:v>
                </c:pt>
                <c:pt idx="13">
                  <c:v>241</c:v>
                </c:pt>
                <c:pt idx="14">
                  <c:v>45</c:v>
                </c:pt>
                <c:pt idx="15">
                  <c:v>240</c:v>
                </c:pt>
                <c:pt idx="16">
                  <c:v>429</c:v>
                </c:pt>
              </c:numCache>
            </c:numRef>
          </c:val>
          <c:extLst>
            <c:ext xmlns:c16="http://schemas.microsoft.com/office/drawing/2014/chart" uri="{C3380CC4-5D6E-409C-BE32-E72D297353CC}">
              <c16:uniqueId val="{00000000-9B74-46E3-B45E-EA32E3B0091E}"/>
            </c:ext>
          </c:extLst>
        </c:ser>
        <c:ser>
          <c:idx val="1"/>
          <c:order val="1"/>
          <c:tx>
            <c:strRef>
              <c:f>Sheet20!$C$3</c:f>
              <c:strCache>
                <c:ptCount val="1"/>
                <c:pt idx="0">
                  <c:v> LP</c:v>
                </c:pt>
              </c:strCache>
            </c:strRef>
          </c:tx>
          <c:spPr>
            <a:solidFill>
              <a:schemeClr val="accent1">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Sheet20!$A$4:$A$21</c:f>
              <c:strCache>
                <c:ptCount val="17"/>
                <c:pt idx="0">
                  <c:v>WARD1</c:v>
                </c:pt>
                <c:pt idx="1">
                  <c:v>WARD10</c:v>
                </c:pt>
                <c:pt idx="2">
                  <c:v>WARD11</c:v>
                </c:pt>
                <c:pt idx="3">
                  <c:v>WARD12</c:v>
                </c:pt>
                <c:pt idx="4">
                  <c:v>WARD13</c:v>
                </c:pt>
                <c:pt idx="5">
                  <c:v>WARD14</c:v>
                </c:pt>
                <c:pt idx="6">
                  <c:v>WARD15</c:v>
                </c:pt>
                <c:pt idx="7">
                  <c:v>WARD16</c:v>
                </c:pt>
                <c:pt idx="8">
                  <c:v>WARD17</c:v>
                </c:pt>
                <c:pt idx="9">
                  <c:v>WARD18</c:v>
                </c:pt>
                <c:pt idx="10">
                  <c:v>WARD19</c:v>
                </c:pt>
                <c:pt idx="11">
                  <c:v>WARD2</c:v>
                </c:pt>
                <c:pt idx="12">
                  <c:v>WARD3</c:v>
                </c:pt>
                <c:pt idx="13">
                  <c:v>WARD5</c:v>
                </c:pt>
                <c:pt idx="14">
                  <c:v>WARD6</c:v>
                </c:pt>
                <c:pt idx="15">
                  <c:v>WARD8</c:v>
                </c:pt>
                <c:pt idx="16">
                  <c:v>WARD9</c:v>
                </c:pt>
              </c:strCache>
            </c:strRef>
          </c:cat>
          <c:val>
            <c:numRef>
              <c:f>Sheet20!$C$4:$C$21</c:f>
              <c:numCache>
                <c:formatCode>General</c:formatCode>
                <c:ptCount val="17"/>
                <c:pt idx="0">
                  <c:v>491</c:v>
                </c:pt>
                <c:pt idx="1">
                  <c:v>178</c:v>
                </c:pt>
                <c:pt idx="2">
                  <c:v>26</c:v>
                </c:pt>
                <c:pt idx="3">
                  <c:v>53</c:v>
                </c:pt>
                <c:pt idx="4">
                  <c:v>62</c:v>
                </c:pt>
                <c:pt idx="5">
                  <c:v>55</c:v>
                </c:pt>
                <c:pt idx="6">
                  <c:v>132</c:v>
                </c:pt>
                <c:pt idx="7">
                  <c:v>54</c:v>
                </c:pt>
                <c:pt idx="8">
                  <c:v>114</c:v>
                </c:pt>
                <c:pt idx="9">
                  <c:v>99</c:v>
                </c:pt>
                <c:pt idx="10">
                  <c:v>55</c:v>
                </c:pt>
                <c:pt idx="11">
                  <c:v>59</c:v>
                </c:pt>
                <c:pt idx="12">
                  <c:v>20</c:v>
                </c:pt>
                <c:pt idx="13">
                  <c:v>40</c:v>
                </c:pt>
                <c:pt idx="14">
                  <c:v>16</c:v>
                </c:pt>
                <c:pt idx="15">
                  <c:v>91</c:v>
                </c:pt>
                <c:pt idx="16">
                  <c:v>93</c:v>
                </c:pt>
              </c:numCache>
            </c:numRef>
          </c:val>
          <c:extLst>
            <c:ext xmlns:c16="http://schemas.microsoft.com/office/drawing/2014/chart" uri="{C3380CC4-5D6E-409C-BE32-E72D297353CC}">
              <c16:uniqueId val="{00000001-9B74-46E3-B45E-EA32E3B0091E}"/>
            </c:ext>
          </c:extLst>
        </c:ser>
        <c:ser>
          <c:idx val="2"/>
          <c:order val="2"/>
          <c:tx>
            <c:strRef>
              <c:f>Sheet20!$D$3</c:f>
              <c:strCache>
                <c:ptCount val="1"/>
                <c:pt idx="0">
                  <c:v> PDP</c:v>
                </c:pt>
              </c:strCache>
            </c:strRef>
          </c:tx>
          <c:spPr>
            <a:solidFill>
              <a:schemeClr val="bg2">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Sheet20!$A$4:$A$21</c:f>
              <c:strCache>
                <c:ptCount val="17"/>
                <c:pt idx="0">
                  <c:v>WARD1</c:v>
                </c:pt>
                <c:pt idx="1">
                  <c:v>WARD10</c:v>
                </c:pt>
                <c:pt idx="2">
                  <c:v>WARD11</c:v>
                </c:pt>
                <c:pt idx="3">
                  <c:v>WARD12</c:v>
                </c:pt>
                <c:pt idx="4">
                  <c:v>WARD13</c:v>
                </c:pt>
                <c:pt idx="5">
                  <c:v>WARD14</c:v>
                </c:pt>
                <c:pt idx="6">
                  <c:v>WARD15</c:v>
                </c:pt>
                <c:pt idx="7">
                  <c:v>WARD16</c:v>
                </c:pt>
                <c:pt idx="8">
                  <c:v>WARD17</c:v>
                </c:pt>
                <c:pt idx="9">
                  <c:v>WARD18</c:v>
                </c:pt>
                <c:pt idx="10">
                  <c:v>WARD19</c:v>
                </c:pt>
                <c:pt idx="11">
                  <c:v>WARD2</c:v>
                </c:pt>
                <c:pt idx="12">
                  <c:v>WARD3</c:v>
                </c:pt>
                <c:pt idx="13">
                  <c:v>WARD5</c:v>
                </c:pt>
                <c:pt idx="14">
                  <c:v>WARD6</c:v>
                </c:pt>
                <c:pt idx="15">
                  <c:v>WARD8</c:v>
                </c:pt>
                <c:pt idx="16">
                  <c:v>WARD9</c:v>
                </c:pt>
              </c:strCache>
            </c:strRef>
          </c:cat>
          <c:val>
            <c:numRef>
              <c:f>Sheet20!$D$4:$D$21</c:f>
              <c:numCache>
                <c:formatCode>General</c:formatCode>
                <c:ptCount val="17"/>
                <c:pt idx="0">
                  <c:v>24</c:v>
                </c:pt>
                <c:pt idx="1">
                  <c:v>13</c:v>
                </c:pt>
                <c:pt idx="2">
                  <c:v>4</c:v>
                </c:pt>
                <c:pt idx="3">
                  <c:v>7</c:v>
                </c:pt>
                <c:pt idx="4">
                  <c:v>13</c:v>
                </c:pt>
                <c:pt idx="5">
                  <c:v>6</c:v>
                </c:pt>
                <c:pt idx="6">
                  <c:v>18</c:v>
                </c:pt>
                <c:pt idx="7">
                  <c:v>11</c:v>
                </c:pt>
                <c:pt idx="8">
                  <c:v>15</c:v>
                </c:pt>
                <c:pt idx="9">
                  <c:v>14</c:v>
                </c:pt>
                <c:pt idx="10">
                  <c:v>12</c:v>
                </c:pt>
                <c:pt idx="11">
                  <c:v>11</c:v>
                </c:pt>
                <c:pt idx="12">
                  <c:v>1</c:v>
                </c:pt>
                <c:pt idx="13">
                  <c:v>9</c:v>
                </c:pt>
                <c:pt idx="14">
                  <c:v>4</c:v>
                </c:pt>
                <c:pt idx="15">
                  <c:v>11</c:v>
                </c:pt>
                <c:pt idx="16">
                  <c:v>18</c:v>
                </c:pt>
              </c:numCache>
            </c:numRef>
          </c:val>
          <c:extLst>
            <c:ext xmlns:c16="http://schemas.microsoft.com/office/drawing/2014/chart" uri="{C3380CC4-5D6E-409C-BE32-E72D297353CC}">
              <c16:uniqueId val="{00000002-9B74-46E3-B45E-EA32E3B0091E}"/>
            </c:ext>
          </c:extLst>
        </c:ser>
        <c:dLbls>
          <c:dLblPos val="outEnd"/>
          <c:showLegendKey val="0"/>
          <c:showVal val="1"/>
          <c:showCatName val="0"/>
          <c:showSerName val="0"/>
          <c:showPercent val="0"/>
          <c:showBubbleSize val="0"/>
        </c:dLbls>
        <c:gapWidth val="444"/>
        <c:overlap val="-90"/>
        <c:axId val="633229560"/>
        <c:axId val="633232440"/>
      </c:barChart>
      <c:catAx>
        <c:axId val="633229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33232440"/>
        <c:crosses val="autoZero"/>
        <c:auto val="1"/>
        <c:lblAlgn val="ctr"/>
        <c:lblOffset val="100"/>
        <c:noMultiLvlLbl val="0"/>
      </c:catAx>
      <c:valAx>
        <c:axId val="633232440"/>
        <c:scaling>
          <c:orientation val="minMax"/>
        </c:scaling>
        <c:delete val="1"/>
        <c:axPos val="l"/>
        <c:numFmt formatCode="General" sourceLinked="1"/>
        <c:majorTickMark val="none"/>
        <c:minorTickMark val="none"/>
        <c:tickLblPos val="nextTo"/>
        <c:crossAx val="633229560"/>
        <c:crosses val="autoZero"/>
        <c:crossBetween val="between"/>
      </c:valAx>
      <c:spPr>
        <a:noFill/>
        <a:ln>
          <a:noFill/>
        </a:ln>
        <a:effectLst/>
      </c:spPr>
    </c:plotArea>
    <c:legend>
      <c:legendPos val="r"/>
      <c:layout>
        <c:manualLayout>
          <c:xMode val="edge"/>
          <c:yMode val="edge"/>
          <c:x val="0.89234273840769907"/>
          <c:y val="3.5589457567804024E-2"/>
          <c:w val="9.0990594925634286E-2"/>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6.5476221164333132E-2"/>
          <c:w val="1"/>
          <c:h val="0.93452377883566684"/>
        </c:manualLayout>
      </c:layout>
      <c:pie3DChart>
        <c:varyColors val="1"/>
        <c:ser>
          <c:idx val="0"/>
          <c:order val="0"/>
          <c:tx>
            <c:strRef>
              <c:f>Sheet8!$I$3</c:f>
              <c:strCache>
                <c:ptCount val="1"/>
                <c:pt idx="0">
                  <c:v>Percentage Valid Votes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A89-4330-907C-250C1B86A89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A89-4330-907C-250C1B86A89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A89-4330-907C-250C1B86A89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A89-4330-907C-250C1B86A896}"/>
              </c:ext>
            </c:extLst>
          </c:dPt>
          <c:dPt>
            <c:idx val="4"/>
            <c:bubble3D val="0"/>
            <c:spPr>
              <a:solidFill>
                <a:srgbClr val="FF66CC"/>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A89-4330-907C-250C1B86A896}"/>
              </c:ext>
            </c:extLst>
          </c:dPt>
          <c:dPt>
            <c:idx val="5"/>
            <c:bubble3D val="0"/>
            <c:explosion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A89-4330-907C-250C1B86A896}"/>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7A89-4330-907C-250C1B86A896}"/>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7A89-4330-907C-250C1B86A896}"/>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7A89-4330-907C-250C1B86A896}"/>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7A89-4330-907C-250C1B86A896}"/>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7A89-4330-907C-250C1B86A896}"/>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7A89-4330-907C-250C1B86A896}"/>
              </c:ext>
            </c:extLst>
          </c:dPt>
          <c:dPt>
            <c:idx val="12"/>
            <c:bubble3D val="0"/>
            <c:explosion val="18"/>
            <c:spPr>
              <a:solidFill>
                <a:schemeClr val="accent2">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7A89-4330-907C-250C1B86A896}"/>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7A89-4330-907C-250C1B86A896}"/>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7A89-4330-907C-250C1B86A896}"/>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7A89-4330-907C-250C1B86A896}"/>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7A89-4330-907C-250C1B86A896}"/>
              </c:ext>
            </c:extLst>
          </c:dPt>
          <c:dLbls>
            <c:dLbl>
              <c:idx val="0"/>
              <c:layout>
                <c:manualLayout>
                  <c:x val="-3.6080178866530574E-2"/>
                  <c:y val="0.137868866870110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A89-4330-907C-250C1B86A896}"/>
                </c:ext>
              </c:extLst>
            </c:dLbl>
            <c:dLbl>
              <c:idx val="1"/>
              <c:layout>
                <c:manualLayout>
                  <c:x val="-5.9530980849616021E-2"/>
                  <c:y val="3.86969571387308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A89-4330-907C-250C1B86A896}"/>
                </c:ext>
              </c:extLst>
            </c:dLbl>
            <c:dLbl>
              <c:idx val="2"/>
              <c:layout>
                <c:manualLayout>
                  <c:x val="-8.1062311655487579E-2"/>
                  <c:y val="4.56070024739730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A89-4330-907C-250C1B86A896}"/>
                </c:ext>
              </c:extLst>
            </c:dLbl>
            <c:dLbl>
              <c:idx val="3"/>
              <c:layout>
                <c:manualLayout>
                  <c:x val="-8.5750325653737733E-2"/>
                  <c:y val="1.267126298207939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A89-4330-907C-250C1B86A896}"/>
                </c:ext>
              </c:extLst>
            </c:dLbl>
            <c:dLbl>
              <c:idx val="4"/>
              <c:layout>
                <c:manualLayout>
                  <c:x val="-8.2800583260425858E-2"/>
                  <c:y val="1.747704981853339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A89-4330-907C-250C1B86A896}"/>
                </c:ext>
              </c:extLst>
            </c:dLbl>
            <c:dLbl>
              <c:idx val="6"/>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D-7A89-4330-907C-250C1B86A896}"/>
                </c:ext>
              </c:extLst>
            </c:dLbl>
            <c:dLbl>
              <c:idx val="7"/>
              <c:layout>
                <c:manualLayout>
                  <c:x val="-4.6152230971128611E-2"/>
                  <c:y val="-0.2109196398297102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7A89-4330-907C-250C1B86A896}"/>
                </c:ext>
              </c:extLst>
            </c:dLbl>
            <c:dLbl>
              <c:idx val="8"/>
              <c:layout>
                <c:manualLayout>
                  <c:x val="4.879059006513075E-2"/>
                  <c:y val="-0.147842620150950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7A89-4330-907C-250C1B86A896}"/>
                </c:ext>
              </c:extLst>
            </c:dLbl>
            <c:dLbl>
              <c:idx val="9"/>
              <c:layout>
                <c:manualLayout>
                  <c:x val="7.1636978710994462E-2"/>
                  <c:y val="-0.2355111831116804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7A89-4330-907C-250C1B86A896}"/>
                </c:ext>
              </c:extLst>
            </c:dLbl>
            <c:dLbl>
              <c:idx val="10"/>
              <c:layout>
                <c:manualLayout>
                  <c:x val="9.952102008010244E-2"/>
                  <c:y val="-0.258566411592917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7A89-4330-907C-250C1B86A896}"/>
                </c:ext>
              </c:extLst>
            </c:dLbl>
            <c:dLbl>
              <c:idx val="11"/>
              <c:layout>
                <c:manualLayout>
                  <c:x val="8.6927499114513751E-2"/>
                  <c:y val="-0.1934784912449324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7A89-4330-907C-250C1B86A896}"/>
                </c:ext>
              </c:extLst>
            </c:dLbl>
            <c:dLbl>
              <c:idx val="12"/>
              <c:layout>
                <c:manualLayout>
                  <c:x val="5.6978266989982651E-2"/>
                  <c:y val="-0.1796182519438591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9-7A89-4330-907C-250C1B86A896}"/>
                </c:ext>
              </c:extLst>
            </c:dLbl>
            <c:dLbl>
              <c:idx val="13"/>
              <c:layout>
                <c:manualLayout>
                  <c:x val="0.10480741810387888"/>
                  <c:y val="-9.835249467056083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B-7A89-4330-907C-250C1B86A896}"/>
                </c:ext>
              </c:extLst>
            </c:dLbl>
            <c:dLbl>
              <c:idx val="14"/>
              <c:layout>
                <c:manualLayout>
                  <c:x val="8.2632915330028187E-2"/>
                  <c:y val="3.334363108917605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D-7A89-4330-907C-250C1B86A896}"/>
                </c:ext>
              </c:extLst>
            </c:dLbl>
            <c:dLbl>
              <c:idx val="15"/>
              <c:layout>
                <c:manualLayout>
                  <c:x val="5.0683958622819249E-2"/>
                  <c:y val="0.1038551871156950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7A89-4330-907C-250C1B86A896}"/>
                </c:ext>
              </c:extLst>
            </c:dLbl>
            <c:dLbl>
              <c:idx val="16"/>
              <c:layout>
                <c:manualLayout>
                  <c:x val="3.0390431299893741E-2"/>
                  <c:y val="2.602738038026937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1-7A89-4330-907C-250C1B86A89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Sheet8!$H$4:$H$20</c:f>
              <c:strCache>
                <c:ptCount val="17"/>
                <c:pt idx="0">
                  <c:v>WARD1</c:v>
                </c:pt>
                <c:pt idx="1">
                  <c:v>WARD10</c:v>
                </c:pt>
                <c:pt idx="2">
                  <c:v>WARD11</c:v>
                </c:pt>
                <c:pt idx="3">
                  <c:v>WARD12</c:v>
                </c:pt>
                <c:pt idx="4">
                  <c:v>WARD13</c:v>
                </c:pt>
                <c:pt idx="5">
                  <c:v>WARD14</c:v>
                </c:pt>
                <c:pt idx="6">
                  <c:v>WARD15</c:v>
                </c:pt>
                <c:pt idx="7">
                  <c:v>WARD16</c:v>
                </c:pt>
                <c:pt idx="8">
                  <c:v>WARD17</c:v>
                </c:pt>
                <c:pt idx="9">
                  <c:v>WARD18</c:v>
                </c:pt>
                <c:pt idx="10">
                  <c:v>WARD19</c:v>
                </c:pt>
                <c:pt idx="11">
                  <c:v>WARD2</c:v>
                </c:pt>
                <c:pt idx="12">
                  <c:v>WARD3</c:v>
                </c:pt>
                <c:pt idx="13">
                  <c:v>WARD5</c:v>
                </c:pt>
                <c:pt idx="14">
                  <c:v>WARD6</c:v>
                </c:pt>
                <c:pt idx="15">
                  <c:v>WARD8</c:v>
                </c:pt>
                <c:pt idx="16">
                  <c:v>WARD9</c:v>
                </c:pt>
              </c:strCache>
            </c:strRef>
          </c:cat>
          <c:val>
            <c:numRef>
              <c:f>Sheet8!$I$4:$I$20</c:f>
              <c:numCache>
                <c:formatCode>General</c:formatCode>
                <c:ptCount val="17"/>
                <c:pt idx="0">
                  <c:v>10.751984289338026</c:v>
                </c:pt>
                <c:pt idx="1">
                  <c:v>17.176848014971259</c:v>
                </c:pt>
                <c:pt idx="2">
                  <c:v>19.81981981981982</c:v>
                </c:pt>
                <c:pt idx="3">
                  <c:v>16.088735731208271</c:v>
                </c:pt>
                <c:pt idx="4">
                  <c:v>14.609303739738522</c:v>
                </c:pt>
                <c:pt idx="5">
                  <c:v>41.576381365113754</c:v>
                </c:pt>
                <c:pt idx="6">
                  <c:v>12.744860943168076</c:v>
                </c:pt>
                <c:pt idx="7">
                  <c:v>13.81624623929646</c:v>
                </c:pt>
                <c:pt idx="8">
                  <c:v>13.740225449375446</c:v>
                </c:pt>
                <c:pt idx="9">
                  <c:v>15.812023028517874</c:v>
                </c:pt>
                <c:pt idx="10">
                  <c:v>15.178571428571427</c:v>
                </c:pt>
                <c:pt idx="11">
                  <c:v>19.747327502429542</c:v>
                </c:pt>
                <c:pt idx="12">
                  <c:v>3.8938053097345131</c:v>
                </c:pt>
                <c:pt idx="13">
                  <c:v>17.090069284064665</c:v>
                </c:pt>
                <c:pt idx="14">
                  <c:v>31.400282885431402</c:v>
                </c:pt>
                <c:pt idx="15">
                  <c:v>18.306527909176914</c:v>
                </c:pt>
                <c:pt idx="16">
                  <c:v>11.426394972386213</c:v>
                </c:pt>
              </c:numCache>
            </c:numRef>
          </c:val>
          <c:extLst>
            <c:ext xmlns:c16="http://schemas.microsoft.com/office/drawing/2014/chart" uri="{C3380CC4-5D6E-409C-BE32-E72D297353CC}">
              <c16:uniqueId val="{00000022-7A89-4330-907C-250C1B86A896}"/>
            </c:ext>
          </c:extLst>
        </c:ser>
        <c:dLbls>
          <c:dLblPos val="inEnd"/>
          <c:showLegendKey val="0"/>
          <c:showVal val="0"/>
          <c:showCatName val="0"/>
          <c:showSerName val="0"/>
          <c:showPercent val="1"/>
          <c:showBubbleSize val="0"/>
          <c:showLeaderLines val="1"/>
        </c:dLbls>
      </c:pie3DChart>
      <c:spPr>
        <a:noFill/>
        <a:ln>
          <a:noFill/>
        </a:ln>
        <a:effectLst/>
      </c:spPr>
    </c:plotArea>
    <c:legend>
      <c:legendPos val="b"/>
      <c:layout>
        <c:manualLayout>
          <c:xMode val="edge"/>
          <c:yMode val="edge"/>
          <c:x val="0.76237379216486834"/>
          <c:y val="2.8145524871591985E-3"/>
          <c:w val="0.1597867599883348"/>
          <c:h val="0.967731354154893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[KAHNA DASHBOARD.xlsx]Sheet1!PivotTable1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4990142723180272"/>
              <c:y val="-4.1407867494824115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1045368322343357"/>
              <c:y val="-8.695652173913043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9100684261974585E-3"/>
              <c:y val="-5.797098414848194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1730205278592375E-2"/>
              <c:y val="-7.597338658250171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4336751943342161E-16"/>
              <c:y val="-6.45064900415042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
              <c:y val="-4.554865424430649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944774400836913E-3"/>
              <c:y val="-2.48447204968944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5779097603347652E-2"/>
              <c:y val="-4.14078674948240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5.5226841611716787E-2"/>
              <c:y val="1.242236024844705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7337292810042959E-2"/>
              <c:y val="4.140786749482401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2">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183432320251074E-2"/>
              <c:y val="2.898550724637681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lumOff val="4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
              <c:y val="9.109730848861283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
              <c:y val="4.140786749482401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7337292810042959E-2"/>
              <c:y val="-4.554865424430645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6568052483515036"/>
              <c:y val="-7.03933747412008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lumOff val="4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3412232962845499"/>
              <c:y val="-4.140786749482392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983711809070432"/>
          <c:y val="0.14176619226944459"/>
          <c:w val="0.8158287334261235"/>
          <c:h val="0.79810045483445002"/>
        </c:manualLayout>
      </c:layout>
      <c:pie3DChart>
        <c:varyColors val="1"/>
        <c:ser>
          <c:idx val="0"/>
          <c:order val="0"/>
          <c:tx>
            <c:strRef>
              <c:f>Sheet1!$B$3</c:f>
              <c:strCache>
                <c:ptCount val="1"/>
                <c:pt idx="0">
                  <c:v>Total</c:v>
                </c:pt>
              </c:strCache>
            </c:strRef>
          </c:tx>
          <c:dPt>
            <c:idx val="0"/>
            <c:bubble3D val="0"/>
            <c:explosion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425D-4A10-B693-0A8D29D5563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25D-4A10-B693-0A8D29D5563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425D-4A10-B693-0A8D29D5563D}"/>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425D-4A10-B693-0A8D29D5563D}"/>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425D-4A10-B693-0A8D29D5563D}"/>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425D-4A10-B693-0A8D29D5563D}"/>
              </c:ext>
            </c:extLst>
          </c:dPt>
          <c:dPt>
            <c:idx val="6"/>
            <c:bubble3D val="0"/>
            <c:explosion val="16"/>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425D-4A10-B693-0A8D29D5563D}"/>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425D-4A10-B693-0A8D29D5563D}"/>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425D-4A10-B693-0A8D29D5563D}"/>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425D-4A10-B693-0A8D29D5563D}"/>
              </c:ext>
            </c:extLst>
          </c:dPt>
          <c:dPt>
            <c:idx val="10"/>
            <c:bubble3D val="0"/>
            <c:spPr>
              <a:solidFill>
                <a:schemeClr val="accent2">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425D-4A10-B693-0A8D29D5563D}"/>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425D-4A10-B693-0A8D29D5563D}"/>
              </c:ext>
            </c:extLst>
          </c:dPt>
          <c:dPt>
            <c:idx val="12"/>
            <c:bubble3D val="0"/>
            <c:explosion val="12"/>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425D-4A10-B693-0A8D29D5563D}"/>
              </c:ext>
            </c:extLst>
          </c:dPt>
          <c:dPt>
            <c:idx val="13"/>
            <c:bubble3D val="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B-425D-4A10-B693-0A8D29D5563D}"/>
              </c:ext>
            </c:extLst>
          </c:dPt>
          <c:dPt>
            <c:idx val="14"/>
            <c:bubble3D val="0"/>
            <c:explosion val="9"/>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D-425D-4A10-B693-0A8D29D5563D}"/>
              </c:ext>
            </c:extLst>
          </c:dPt>
          <c:dPt>
            <c:idx val="15"/>
            <c:bubble3D val="0"/>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425D-4A10-B693-0A8D29D5563D}"/>
              </c:ext>
            </c:extLst>
          </c:dPt>
          <c:dPt>
            <c:idx val="16"/>
            <c:bubble3D val="0"/>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1-425D-4A10-B693-0A8D29D5563D}"/>
              </c:ext>
            </c:extLst>
          </c:dPt>
          <c:dLbls>
            <c:dLbl>
              <c:idx val="0"/>
              <c:layout>
                <c:manualLayout>
                  <c:x val="-0.14990142723180272"/>
                  <c:y val="-4.1407867494824115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25D-4A10-B693-0A8D29D5563D}"/>
                </c:ext>
              </c:extLst>
            </c:dLbl>
            <c:dLbl>
              <c:idx val="1"/>
              <c:layout>
                <c:manualLayout>
                  <c:x val="-0.11045368322343357"/>
                  <c:y val="-8.695652173913043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25D-4A10-B693-0A8D29D5563D}"/>
                </c:ext>
              </c:extLst>
            </c:dLbl>
            <c:dLbl>
              <c:idx val="2"/>
              <c:layout>
                <c:manualLayout>
                  <c:x val="-3.9100684261974585E-3"/>
                  <c:y val="-5.797098414848194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25D-4A10-B693-0A8D29D5563D}"/>
                </c:ext>
              </c:extLst>
            </c:dLbl>
            <c:dLbl>
              <c:idx val="3"/>
              <c:layout>
                <c:manualLayout>
                  <c:x val="-1.1730205278592375E-2"/>
                  <c:y val="-7.597338658250171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25D-4A10-B693-0A8D29D5563D}"/>
                </c:ext>
              </c:extLst>
            </c:dLbl>
            <c:dLbl>
              <c:idx val="4"/>
              <c:layout>
                <c:manualLayout>
                  <c:x val="-1.4336751943342161E-16"/>
                  <c:y val="-6.45064900415042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25D-4A10-B693-0A8D29D5563D}"/>
                </c:ext>
              </c:extLst>
            </c:dLbl>
            <c:dLbl>
              <c:idx val="5"/>
              <c:layout>
                <c:manualLayout>
                  <c:x val="0"/>
                  <c:y val="-4.554865424430649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25D-4A10-B693-0A8D29D5563D}"/>
                </c:ext>
              </c:extLst>
            </c:dLbl>
            <c:dLbl>
              <c:idx val="6"/>
              <c:layout>
                <c:manualLayout>
                  <c:x val="3.944774400836913E-3"/>
                  <c:y val="-2.48447204968944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425D-4A10-B693-0A8D29D5563D}"/>
                </c:ext>
              </c:extLst>
            </c:dLbl>
            <c:dLbl>
              <c:idx val="7"/>
              <c:layout>
                <c:manualLayout>
                  <c:x val="1.5779097603347652E-2"/>
                  <c:y val="-4.14078674948240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425D-4A10-B693-0A8D29D5563D}"/>
                </c:ext>
              </c:extLst>
            </c:dLbl>
            <c:dLbl>
              <c:idx val="8"/>
              <c:layout>
                <c:manualLayout>
                  <c:x val="5.5226841611716787E-2"/>
                  <c:y val="1.242236024844705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425D-4A10-B693-0A8D29D5563D}"/>
                </c:ext>
              </c:extLst>
            </c:dLbl>
            <c:dLbl>
              <c:idx val="9"/>
              <c:layout>
                <c:manualLayout>
                  <c:x val="4.7337292810042959E-2"/>
                  <c:y val="4.140786749482401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425D-4A10-B693-0A8D29D5563D}"/>
                </c:ext>
              </c:extLst>
            </c:dLbl>
            <c:dLbl>
              <c:idx val="10"/>
              <c:layout>
                <c:manualLayout>
                  <c:x val="-1.183432320251074E-2"/>
                  <c:y val="2.898550724637681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lumOff val="4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425D-4A10-B693-0A8D29D5563D}"/>
                </c:ext>
              </c:extLst>
            </c:dLbl>
            <c:dLbl>
              <c:idx val="11"/>
              <c:layout>
                <c:manualLayout>
                  <c:x val="0"/>
                  <c:y val="9.109730848861283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425D-4A10-B693-0A8D29D5563D}"/>
                </c:ext>
              </c:extLst>
            </c:dLbl>
            <c:dLbl>
              <c:idx val="12"/>
              <c:layout>
                <c:manualLayout>
                  <c:x val="0"/>
                  <c:y val="4.140786749482401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9-425D-4A10-B693-0A8D29D5563D}"/>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B-425D-4A10-B693-0A8D29D5563D}"/>
                </c:ext>
              </c:extLst>
            </c:dLbl>
            <c:dLbl>
              <c:idx val="14"/>
              <c:layout>
                <c:manualLayout>
                  <c:x val="4.7337292810042959E-2"/>
                  <c:y val="-4.554865424430645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D-425D-4A10-B693-0A8D29D5563D}"/>
                </c:ext>
              </c:extLst>
            </c:dLbl>
            <c:dLbl>
              <c:idx val="15"/>
              <c:layout>
                <c:manualLayout>
                  <c:x val="0.16568052483515036"/>
                  <c:y val="-7.03933747412008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lumOff val="4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425D-4A10-B693-0A8D29D5563D}"/>
                </c:ext>
              </c:extLst>
            </c:dLbl>
            <c:dLbl>
              <c:idx val="16"/>
              <c:layout>
                <c:manualLayout>
                  <c:x val="0.13412232962845499"/>
                  <c:y val="-4.1407867494823924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1-425D-4A10-B693-0A8D29D5563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Sheet1!$A$4:$A$21</c:f>
              <c:strCache>
                <c:ptCount val="17"/>
                <c:pt idx="0">
                  <c:v>WARD1</c:v>
                </c:pt>
                <c:pt idx="1">
                  <c:v>WARD10</c:v>
                </c:pt>
                <c:pt idx="2">
                  <c:v>WARD11</c:v>
                </c:pt>
                <c:pt idx="3">
                  <c:v>WARD12</c:v>
                </c:pt>
                <c:pt idx="4">
                  <c:v>WARD13</c:v>
                </c:pt>
                <c:pt idx="5">
                  <c:v>WARD14</c:v>
                </c:pt>
                <c:pt idx="6">
                  <c:v>WARD15</c:v>
                </c:pt>
                <c:pt idx="7">
                  <c:v>WARD16</c:v>
                </c:pt>
                <c:pt idx="8">
                  <c:v>WARD17</c:v>
                </c:pt>
                <c:pt idx="9">
                  <c:v>WARD18</c:v>
                </c:pt>
                <c:pt idx="10">
                  <c:v>WARD19</c:v>
                </c:pt>
                <c:pt idx="11">
                  <c:v>WARD2</c:v>
                </c:pt>
                <c:pt idx="12">
                  <c:v>WARD3</c:v>
                </c:pt>
                <c:pt idx="13">
                  <c:v>WARD5</c:v>
                </c:pt>
                <c:pt idx="14">
                  <c:v>WARD6</c:v>
                </c:pt>
                <c:pt idx="15">
                  <c:v>WARD8</c:v>
                </c:pt>
                <c:pt idx="16">
                  <c:v>WARD9</c:v>
                </c:pt>
              </c:strCache>
            </c:strRef>
          </c:cat>
          <c:val>
            <c:numRef>
              <c:f>Sheet1!$B$4:$B$21</c:f>
              <c:numCache>
                <c:formatCode>General</c:formatCode>
                <c:ptCount val="17"/>
                <c:pt idx="0">
                  <c:v>12221</c:v>
                </c:pt>
                <c:pt idx="1">
                  <c:v>7481</c:v>
                </c:pt>
                <c:pt idx="2">
                  <c:v>1240</c:v>
                </c:pt>
                <c:pt idx="3">
                  <c:v>4643</c:v>
                </c:pt>
                <c:pt idx="4">
                  <c:v>6578</c:v>
                </c:pt>
                <c:pt idx="5">
                  <c:v>3692</c:v>
                </c:pt>
                <c:pt idx="6">
                  <c:v>12405</c:v>
                </c:pt>
                <c:pt idx="7">
                  <c:v>4321</c:v>
                </c:pt>
                <c:pt idx="8">
                  <c:v>9847</c:v>
                </c:pt>
                <c:pt idx="9">
                  <c:v>7469</c:v>
                </c:pt>
                <c:pt idx="10">
                  <c:v>5824</c:v>
                </c:pt>
                <c:pt idx="11">
                  <c:v>5145</c:v>
                </c:pt>
                <c:pt idx="12">
                  <c:v>565</c:v>
                </c:pt>
                <c:pt idx="13">
                  <c:v>4330</c:v>
                </c:pt>
                <c:pt idx="14">
                  <c:v>707</c:v>
                </c:pt>
                <c:pt idx="15">
                  <c:v>6342</c:v>
                </c:pt>
                <c:pt idx="16">
                  <c:v>10502</c:v>
                </c:pt>
              </c:numCache>
            </c:numRef>
          </c:val>
          <c:extLst>
            <c:ext xmlns:c16="http://schemas.microsoft.com/office/drawing/2014/chart" uri="{C3380CC4-5D6E-409C-BE32-E72D297353CC}">
              <c16:uniqueId val="{00000022-425D-4A10-B693-0A8D29D5563D}"/>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7460845563318669E-2"/>
          <c:y val="9.6563020863267998E-2"/>
          <c:w val="0.91568863751186036"/>
          <c:h val="0.87500047895472921"/>
        </c:manualLayout>
      </c:layout>
      <c:pie3DChart>
        <c:varyColors val="1"/>
        <c:ser>
          <c:idx val="0"/>
          <c:order val="0"/>
          <c:tx>
            <c:strRef>
              <c:f>Sheet2!$G$3</c:f>
              <c:strCache>
                <c:ptCount val="1"/>
                <c:pt idx="0">
                  <c:v>percentage</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1AB1-4CD9-AE39-27482CF3B06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AB1-4CD9-AE39-27482CF3B06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1AB1-4CD9-AE39-27482CF3B067}"/>
              </c:ext>
            </c:extLst>
          </c:dPt>
          <c:dPt>
            <c:idx val="3"/>
            <c:bubble3D val="0"/>
            <c:spPr>
              <a:solidFill>
                <a:srgbClr val="FF66CC"/>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1AB1-4CD9-AE39-27482CF3B067}"/>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1AB1-4CD9-AE39-27482CF3B067}"/>
              </c:ext>
            </c:extLst>
          </c:dPt>
          <c:dPt>
            <c:idx val="5"/>
            <c:bubble3D val="0"/>
            <c:explosion val="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1AB1-4CD9-AE39-27482CF3B067}"/>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1AB1-4CD9-AE39-27482CF3B067}"/>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1AB1-4CD9-AE39-27482CF3B067}"/>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1AB1-4CD9-AE39-27482CF3B067}"/>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1AB1-4CD9-AE39-27482CF3B067}"/>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1AB1-4CD9-AE39-27482CF3B067}"/>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1AB1-4CD9-AE39-27482CF3B067}"/>
              </c:ext>
            </c:extLst>
          </c:dPt>
          <c:dPt>
            <c:idx val="12"/>
            <c:bubble3D val="0"/>
            <c:explosion val="16"/>
            <c:spPr>
              <a:solidFill>
                <a:srgbClr val="FF33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1AB1-4CD9-AE39-27482CF3B067}"/>
              </c:ext>
            </c:extLst>
          </c:dPt>
          <c:dPt>
            <c:idx val="13"/>
            <c:bubble3D val="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B-1AB1-4CD9-AE39-27482CF3B067}"/>
              </c:ext>
            </c:extLst>
          </c:dPt>
          <c:dPt>
            <c:idx val="14"/>
            <c:bubble3D val="0"/>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D-1AB1-4CD9-AE39-27482CF3B067}"/>
              </c:ext>
            </c:extLst>
          </c:dPt>
          <c:dPt>
            <c:idx val="15"/>
            <c:bubble3D val="0"/>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1AB1-4CD9-AE39-27482CF3B067}"/>
              </c:ext>
            </c:extLst>
          </c:dPt>
          <c:dPt>
            <c:idx val="16"/>
            <c:bubble3D val="0"/>
            <c:spPr>
              <a:solidFill>
                <a:srgbClr val="7030A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1-1AB1-4CD9-AE39-27482CF3B06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1AB1-4CD9-AE39-27482CF3B067}"/>
                </c:ext>
              </c:extLst>
            </c:dLbl>
            <c:dLbl>
              <c:idx val="1"/>
              <c:layout>
                <c:manualLayout>
                  <c:x val="1.8779342723004581E-2"/>
                  <c:y val="1.459854014598540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AB1-4CD9-AE39-27482CF3B067}"/>
                </c:ext>
              </c:extLst>
            </c:dLbl>
            <c:dLbl>
              <c:idx val="2"/>
              <c:layout>
                <c:manualLayout>
                  <c:x val="9.6726229221347326E-2"/>
                  <c:y val="-9.7325637908985338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AB1-4CD9-AE39-27482CF3B067}"/>
                </c:ext>
              </c:extLst>
            </c:dLbl>
            <c:dLbl>
              <c:idx val="3"/>
              <c:layout>
                <c:manualLayout>
                  <c:x val="0"/>
                  <c:y val="1.459854014598540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FF66CC"/>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AB1-4CD9-AE39-27482CF3B067}"/>
                </c:ext>
              </c:extLst>
            </c:dLbl>
            <c:dLbl>
              <c:idx val="4"/>
              <c:layout>
                <c:manualLayout>
                  <c:x val="-9.3896713615023476E-3"/>
                  <c:y val="5.352798053527976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AB1-4CD9-AE39-27482CF3B06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1AB1-4CD9-AE39-27482CF3B067}"/>
                </c:ext>
              </c:extLst>
            </c:dLbl>
            <c:dLbl>
              <c:idx val="6"/>
              <c:layout>
                <c:manualLayout>
                  <c:x val="5.0318271265536764E-2"/>
                  <c:y val="-8.6855682963583921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1AB1-4CD9-AE39-27482CF3B067}"/>
                </c:ext>
              </c:extLst>
            </c:dLbl>
            <c:dLbl>
              <c:idx val="7"/>
              <c:layout>
                <c:manualLayout>
                  <c:x val="3.3465493907106167E-2"/>
                  <c:y val="-1.01394169835235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1AB1-4CD9-AE39-27482CF3B067}"/>
                </c:ext>
              </c:extLst>
            </c:dLbl>
            <c:dLbl>
              <c:idx val="8"/>
              <c:layout>
                <c:manualLayout>
                  <c:x val="3.5373479425061777E-4"/>
                  <c:y val="-4.055766793409378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1AB1-4CD9-AE39-27482CF3B067}"/>
                </c:ext>
              </c:extLst>
            </c:dLbl>
            <c:dLbl>
              <c:idx val="9"/>
              <c:layout>
                <c:manualLayout>
                  <c:x val="7.987371911508034E-3"/>
                  <c:y val="-4.503537818229004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1AB1-4CD9-AE39-27482CF3B067}"/>
                </c:ext>
              </c:extLst>
            </c:dLbl>
            <c:dLbl>
              <c:idx val="10"/>
              <c:layout>
                <c:manualLayout>
                  <c:x val="0"/>
                  <c:y val="5.352798053527980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1AB1-4CD9-AE39-27482CF3B067}"/>
                </c:ext>
              </c:extLst>
            </c:dLbl>
            <c:dLbl>
              <c:idx val="11"/>
              <c:layout>
                <c:manualLayout>
                  <c:x val="-5.9467918622848198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1AB1-4CD9-AE39-27482CF3B067}"/>
                </c:ext>
              </c:extLst>
            </c:dLbl>
            <c:dLbl>
              <c:idx val="12"/>
              <c:layout>
                <c:manualLayout>
                  <c:x val="-5.6338028169014093E-2"/>
                  <c:y val="-5.839416058394161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FF33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9-1AB1-4CD9-AE39-27482CF3B067}"/>
                </c:ext>
              </c:extLst>
            </c:dLbl>
            <c:dLbl>
              <c:idx val="13"/>
              <c:layout>
                <c:manualLayout>
                  <c:x val="8.032125974092915E-3"/>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B-1AB1-4CD9-AE39-27482CF3B067}"/>
                </c:ext>
              </c:extLst>
            </c:dLbl>
            <c:dLbl>
              <c:idx val="14"/>
              <c:layout>
                <c:manualLayout>
                  <c:x val="-5.0078247261345854E-2"/>
                  <c:y val="-3.40632603406326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D-1AB1-4CD9-AE39-27482CF3B067}"/>
                </c:ext>
              </c:extLst>
            </c:dLbl>
            <c:dLbl>
              <c:idx val="15"/>
              <c:layout>
                <c:manualLayout>
                  <c:x val="-1.7777777777777778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1AB1-4CD9-AE39-27482CF3B067}"/>
                </c:ext>
              </c:extLst>
            </c:dLbl>
            <c:dLbl>
              <c:idx val="16"/>
              <c:layout>
                <c:manualLayout>
                  <c:x val="-5.7380662120653491E-17"/>
                  <c:y val="-3.40632603406326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7030A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1-1AB1-4CD9-AE39-27482CF3B067}"/>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Sheet2!$F$4:$F$20</c:f>
              <c:strCache>
                <c:ptCount val="17"/>
                <c:pt idx="0">
                  <c:v>WARD1</c:v>
                </c:pt>
                <c:pt idx="1">
                  <c:v>WARD10</c:v>
                </c:pt>
                <c:pt idx="2">
                  <c:v>WARD11</c:v>
                </c:pt>
                <c:pt idx="3">
                  <c:v>WARD12</c:v>
                </c:pt>
                <c:pt idx="4">
                  <c:v>WARD13</c:v>
                </c:pt>
                <c:pt idx="5">
                  <c:v>WARD14</c:v>
                </c:pt>
                <c:pt idx="6">
                  <c:v>WARD15</c:v>
                </c:pt>
                <c:pt idx="7">
                  <c:v>WARD16</c:v>
                </c:pt>
                <c:pt idx="8">
                  <c:v>WARD17</c:v>
                </c:pt>
                <c:pt idx="9">
                  <c:v>WARD18</c:v>
                </c:pt>
                <c:pt idx="10">
                  <c:v>WARD19</c:v>
                </c:pt>
                <c:pt idx="11">
                  <c:v>WARD2</c:v>
                </c:pt>
                <c:pt idx="12">
                  <c:v>WARD3</c:v>
                </c:pt>
                <c:pt idx="13">
                  <c:v>WARD5</c:v>
                </c:pt>
                <c:pt idx="14">
                  <c:v>WARD6</c:v>
                </c:pt>
                <c:pt idx="15">
                  <c:v>WARD8</c:v>
                </c:pt>
                <c:pt idx="16">
                  <c:v>WARD9</c:v>
                </c:pt>
              </c:strCache>
            </c:strRef>
          </c:cat>
          <c:val>
            <c:numRef>
              <c:f>Sheet2!$G$4:$G$20</c:f>
              <c:numCache>
                <c:formatCode>General</c:formatCode>
                <c:ptCount val="17"/>
                <c:pt idx="0">
                  <c:v>8.3682008368200833</c:v>
                </c:pt>
                <c:pt idx="1">
                  <c:v>6.0876020786933926</c:v>
                </c:pt>
                <c:pt idx="2">
                  <c:v>14.403292181069959</c:v>
                </c:pt>
                <c:pt idx="3">
                  <c:v>15.973003374578179</c:v>
                </c:pt>
                <c:pt idx="4">
                  <c:v>31.69864960909737</c:v>
                </c:pt>
                <c:pt idx="5">
                  <c:v>60.753031269942568</c:v>
                </c:pt>
                <c:pt idx="6">
                  <c:v>12.99060254284135</c:v>
                </c:pt>
                <c:pt idx="7">
                  <c:v>5.8451816745655609</c:v>
                </c:pt>
                <c:pt idx="8">
                  <c:v>7.6450511945392492</c:v>
                </c:pt>
                <c:pt idx="9">
                  <c:v>37.778958554729009</c:v>
                </c:pt>
                <c:pt idx="10">
                  <c:v>11.155778894472363</c:v>
                </c:pt>
                <c:pt idx="11">
                  <c:v>13.310580204778157</c:v>
                </c:pt>
                <c:pt idx="12">
                  <c:v>2.912621359223301</c:v>
                </c:pt>
                <c:pt idx="13">
                  <c:v>9.4247246022031828</c:v>
                </c:pt>
                <c:pt idx="14">
                  <c:v>11.553784860557769</c:v>
                </c:pt>
                <c:pt idx="15">
                  <c:v>10.956790123456789</c:v>
                </c:pt>
                <c:pt idx="16">
                  <c:v>4.8683160415003988</c:v>
                </c:pt>
              </c:numCache>
            </c:numRef>
          </c:val>
          <c:extLst>
            <c:ext xmlns:c16="http://schemas.microsoft.com/office/drawing/2014/chart" uri="{C3380CC4-5D6E-409C-BE32-E72D297353CC}">
              <c16:uniqueId val="{00000022-1AB1-4CD9-AE39-27482CF3B067}"/>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31994378382435"/>
          <c:y val="8.819860751994606E-3"/>
          <c:w val="0.79364139466225281"/>
          <c:h val="0.94673991649888312"/>
        </c:manualLayout>
      </c:layout>
      <c:barChart>
        <c:barDir val="bar"/>
        <c:grouping val="clustered"/>
        <c:varyColors val="0"/>
        <c:ser>
          <c:idx val="0"/>
          <c:order val="0"/>
          <c:tx>
            <c:strRef>
              <c:f>Sheet5!$G$4</c:f>
              <c:strCache>
                <c:ptCount val="1"/>
                <c:pt idx="0">
                  <c:v>Registered Voters</c:v>
                </c:pt>
              </c:strCache>
            </c:strRef>
          </c:tx>
          <c:spPr>
            <a:solidFill>
              <a:schemeClr val="bg2">
                <a:lumMod val="50000"/>
              </a:schemeClr>
            </a:solidFill>
            <a:ln>
              <a:noFill/>
            </a:ln>
            <a:effectLst/>
          </c:spPr>
          <c:invertIfNegative val="0"/>
          <c:dLbls>
            <c:dLbl>
              <c:idx val="2"/>
              <c:layout>
                <c:manualLayout>
                  <c:x val="-2.1984866163253621E-2"/>
                  <c:y val="-8.8726541064966914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AA1-4EC3-9703-96E2DCA1D9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Sheet5!$F$5:$F$19</c:f>
              <c:strCache>
                <c:ptCount val="15"/>
                <c:pt idx="0">
                  <c:v>WARD 1</c:v>
                </c:pt>
                <c:pt idx="1">
                  <c:v>WARD 10</c:v>
                </c:pt>
                <c:pt idx="2">
                  <c:v>WARD 11</c:v>
                </c:pt>
                <c:pt idx="3">
                  <c:v>WARD 12</c:v>
                </c:pt>
                <c:pt idx="4">
                  <c:v>WARD 13 </c:v>
                </c:pt>
                <c:pt idx="5">
                  <c:v>WARD 14</c:v>
                </c:pt>
                <c:pt idx="6">
                  <c:v>WARD 15</c:v>
                </c:pt>
                <c:pt idx="7">
                  <c:v>WARD 16</c:v>
                </c:pt>
                <c:pt idx="8">
                  <c:v>WARD 17</c:v>
                </c:pt>
                <c:pt idx="9">
                  <c:v>WARD 18</c:v>
                </c:pt>
                <c:pt idx="10">
                  <c:v>WARD 19</c:v>
                </c:pt>
                <c:pt idx="11">
                  <c:v>WARD 5</c:v>
                </c:pt>
                <c:pt idx="12">
                  <c:v>WARD 6</c:v>
                </c:pt>
                <c:pt idx="13">
                  <c:v>WARD 8</c:v>
                </c:pt>
                <c:pt idx="14">
                  <c:v>WARD 9</c:v>
                </c:pt>
              </c:strCache>
            </c:strRef>
          </c:cat>
          <c:val>
            <c:numRef>
              <c:f>Sheet5!$G$5:$G$19</c:f>
              <c:numCache>
                <c:formatCode>General</c:formatCode>
                <c:ptCount val="15"/>
                <c:pt idx="0">
                  <c:v>12221</c:v>
                </c:pt>
                <c:pt idx="1">
                  <c:v>7481</c:v>
                </c:pt>
                <c:pt idx="2">
                  <c:v>1240</c:v>
                </c:pt>
                <c:pt idx="3">
                  <c:v>4643</c:v>
                </c:pt>
                <c:pt idx="4">
                  <c:v>6578</c:v>
                </c:pt>
                <c:pt idx="5">
                  <c:v>3692</c:v>
                </c:pt>
                <c:pt idx="6">
                  <c:v>12405</c:v>
                </c:pt>
                <c:pt idx="7">
                  <c:v>4321</c:v>
                </c:pt>
                <c:pt idx="8">
                  <c:v>9847</c:v>
                </c:pt>
                <c:pt idx="9">
                  <c:v>7469</c:v>
                </c:pt>
                <c:pt idx="10">
                  <c:v>5824</c:v>
                </c:pt>
                <c:pt idx="11">
                  <c:v>4330</c:v>
                </c:pt>
                <c:pt idx="12">
                  <c:v>707</c:v>
                </c:pt>
                <c:pt idx="13">
                  <c:v>6342</c:v>
                </c:pt>
                <c:pt idx="14">
                  <c:v>10502</c:v>
                </c:pt>
              </c:numCache>
            </c:numRef>
          </c:val>
          <c:extLst>
            <c:ext xmlns:c16="http://schemas.microsoft.com/office/drawing/2014/chart" uri="{C3380CC4-5D6E-409C-BE32-E72D297353CC}">
              <c16:uniqueId val="{00000000-9AA1-4EC3-9703-96E2DCA1D9C4}"/>
            </c:ext>
          </c:extLst>
        </c:ser>
        <c:ser>
          <c:idx val="1"/>
          <c:order val="1"/>
          <c:tx>
            <c:strRef>
              <c:f>Sheet5!$H$4</c:f>
              <c:strCache>
                <c:ptCount val="1"/>
                <c:pt idx="0">
                  <c:v>HIGHIEST</c:v>
                </c:pt>
              </c:strCache>
            </c:strRef>
          </c:tx>
          <c:spPr>
            <a:solidFill>
              <a:schemeClr val="accent6">
                <a:lumMod val="60000"/>
                <a:lumOff val="40000"/>
              </a:schemeClr>
            </a:solidFill>
            <a:ln>
              <a:noFill/>
            </a:ln>
            <a:effectLst/>
          </c:spPr>
          <c:invertIfNegative val="0"/>
          <c:dLbls>
            <c:dLbl>
              <c:idx val="0"/>
              <c:layout>
                <c:manualLayout>
                  <c:x val="-2.0096623453820628E-2"/>
                  <c:y val="-1.7745308212993383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AA1-4EC3-9703-96E2DCA1D9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Sheet5!$F$5:$F$19</c:f>
              <c:strCache>
                <c:ptCount val="15"/>
                <c:pt idx="0">
                  <c:v>WARD 1</c:v>
                </c:pt>
                <c:pt idx="1">
                  <c:v>WARD 10</c:v>
                </c:pt>
                <c:pt idx="2">
                  <c:v>WARD 11</c:v>
                </c:pt>
                <c:pt idx="3">
                  <c:v>WARD 12</c:v>
                </c:pt>
                <c:pt idx="4">
                  <c:v>WARD 13 </c:v>
                </c:pt>
                <c:pt idx="5">
                  <c:v>WARD 14</c:v>
                </c:pt>
                <c:pt idx="6">
                  <c:v>WARD 15</c:v>
                </c:pt>
                <c:pt idx="7">
                  <c:v>WARD 16</c:v>
                </c:pt>
                <c:pt idx="8">
                  <c:v>WARD 17</c:v>
                </c:pt>
                <c:pt idx="9">
                  <c:v>WARD 18</c:v>
                </c:pt>
                <c:pt idx="10">
                  <c:v>WARD 19</c:v>
                </c:pt>
                <c:pt idx="11">
                  <c:v>WARD 5</c:v>
                </c:pt>
                <c:pt idx="12">
                  <c:v>WARD 6</c:v>
                </c:pt>
                <c:pt idx="13">
                  <c:v>WARD 8</c:v>
                </c:pt>
                <c:pt idx="14">
                  <c:v>WARD 9</c:v>
                </c:pt>
              </c:strCache>
            </c:strRef>
          </c:cat>
          <c:val>
            <c:numRef>
              <c:f>Sheet5!$H$5:$H$19</c:f>
              <c:numCache>
                <c:formatCode>General</c:formatCode>
                <c:ptCount val="15"/>
                <c:pt idx="0">
                  <c:v>1796</c:v>
                </c:pt>
                <c:pt idx="1">
                  <c:v>1256</c:v>
                </c:pt>
                <c:pt idx="2">
                  <c:v>784</c:v>
                </c:pt>
                <c:pt idx="3">
                  <c:v>938</c:v>
                </c:pt>
                <c:pt idx="4">
                  <c:v>679</c:v>
                </c:pt>
                <c:pt idx="5">
                  <c:v>814</c:v>
                </c:pt>
                <c:pt idx="6">
                  <c:v>927</c:v>
                </c:pt>
                <c:pt idx="7">
                  <c:v>508</c:v>
                </c:pt>
                <c:pt idx="8">
                  <c:v>811</c:v>
                </c:pt>
                <c:pt idx="9">
                  <c:v>928</c:v>
                </c:pt>
                <c:pt idx="10">
                  <c:v>795</c:v>
                </c:pt>
                <c:pt idx="11">
                  <c:v>840</c:v>
                </c:pt>
                <c:pt idx="12">
                  <c:v>460</c:v>
                </c:pt>
                <c:pt idx="13">
                  <c:v>909</c:v>
                </c:pt>
                <c:pt idx="14">
                  <c:v>2349</c:v>
                </c:pt>
              </c:numCache>
            </c:numRef>
          </c:val>
          <c:extLst>
            <c:ext xmlns:c16="http://schemas.microsoft.com/office/drawing/2014/chart" uri="{C3380CC4-5D6E-409C-BE32-E72D297353CC}">
              <c16:uniqueId val="{00000001-9AA1-4EC3-9703-96E2DCA1D9C4}"/>
            </c:ext>
          </c:extLst>
        </c:ser>
        <c:ser>
          <c:idx val="2"/>
          <c:order val="2"/>
          <c:tx>
            <c:strRef>
              <c:f>Sheet5!$I$4</c:f>
              <c:strCache>
                <c:ptCount val="1"/>
                <c:pt idx="0">
                  <c:v>LOWEST</c:v>
                </c:pt>
              </c:strCache>
            </c:strRef>
          </c:tx>
          <c:spPr>
            <a:solidFill>
              <a:schemeClr val="accent6">
                <a:lumMod val="75000"/>
              </a:schemeClr>
            </a:solidFill>
            <a:ln>
              <a:noFill/>
            </a:ln>
            <a:effectLst/>
          </c:spPr>
          <c:invertIfNegative val="0"/>
          <c:dLbls>
            <c:dLbl>
              <c:idx val="2"/>
              <c:layout>
                <c:manualLayout>
                  <c:x val="2.965524989038505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AA1-4EC3-9703-96E2DCA1D9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Sheet5!$F$5:$F$19</c:f>
              <c:strCache>
                <c:ptCount val="15"/>
                <c:pt idx="0">
                  <c:v>WARD 1</c:v>
                </c:pt>
                <c:pt idx="1">
                  <c:v>WARD 10</c:v>
                </c:pt>
                <c:pt idx="2">
                  <c:v>WARD 11</c:v>
                </c:pt>
                <c:pt idx="3">
                  <c:v>WARD 12</c:v>
                </c:pt>
                <c:pt idx="4">
                  <c:v>WARD 13 </c:v>
                </c:pt>
                <c:pt idx="5">
                  <c:v>WARD 14</c:v>
                </c:pt>
                <c:pt idx="6">
                  <c:v>WARD 15</c:v>
                </c:pt>
                <c:pt idx="7">
                  <c:v>WARD 16</c:v>
                </c:pt>
                <c:pt idx="8">
                  <c:v>WARD 17</c:v>
                </c:pt>
                <c:pt idx="9">
                  <c:v>WARD 18</c:v>
                </c:pt>
                <c:pt idx="10">
                  <c:v>WARD 19</c:v>
                </c:pt>
                <c:pt idx="11">
                  <c:v>WARD 5</c:v>
                </c:pt>
                <c:pt idx="12">
                  <c:v>WARD 6</c:v>
                </c:pt>
                <c:pt idx="13">
                  <c:v>WARD 8</c:v>
                </c:pt>
                <c:pt idx="14">
                  <c:v>WARD 9</c:v>
                </c:pt>
              </c:strCache>
            </c:strRef>
          </c:cat>
          <c:val>
            <c:numRef>
              <c:f>Sheet5!$I$5:$I$19</c:f>
              <c:numCache>
                <c:formatCode>General</c:formatCode>
                <c:ptCount val="15"/>
                <c:pt idx="0">
                  <c:v>20</c:v>
                </c:pt>
                <c:pt idx="1">
                  <c:v>20</c:v>
                </c:pt>
                <c:pt idx="2">
                  <c:v>45</c:v>
                </c:pt>
                <c:pt idx="3">
                  <c:v>60</c:v>
                </c:pt>
                <c:pt idx="4">
                  <c:v>339</c:v>
                </c:pt>
                <c:pt idx="5">
                  <c:v>414</c:v>
                </c:pt>
                <c:pt idx="6">
                  <c:v>313</c:v>
                </c:pt>
                <c:pt idx="7">
                  <c:v>119</c:v>
                </c:pt>
                <c:pt idx="8">
                  <c:v>63</c:v>
                </c:pt>
                <c:pt idx="9">
                  <c:v>222</c:v>
                </c:pt>
                <c:pt idx="10">
                  <c:v>256</c:v>
                </c:pt>
                <c:pt idx="11">
                  <c:v>14</c:v>
                </c:pt>
                <c:pt idx="12">
                  <c:v>47</c:v>
                </c:pt>
                <c:pt idx="13">
                  <c:v>114</c:v>
                </c:pt>
                <c:pt idx="14">
                  <c:v>38</c:v>
                </c:pt>
              </c:numCache>
            </c:numRef>
          </c:val>
          <c:extLst>
            <c:ext xmlns:c16="http://schemas.microsoft.com/office/drawing/2014/chart" uri="{C3380CC4-5D6E-409C-BE32-E72D297353CC}">
              <c16:uniqueId val="{00000002-9AA1-4EC3-9703-96E2DCA1D9C4}"/>
            </c:ext>
          </c:extLst>
        </c:ser>
        <c:ser>
          <c:idx val="3"/>
          <c:order val="3"/>
          <c:tx>
            <c:strRef>
              <c:f>Sheet5!$J$4</c:f>
              <c:strCache>
                <c:ptCount val="1"/>
                <c:pt idx="0">
                  <c:v>AVERAGE</c:v>
                </c:pt>
              </c:strCache>
            </c:strRef>
          </c:tx>
          <c:spPr>
            <a:solidFill>
              <a:schemeClr val="accent6">
                <a:lumMod val="50000"/>
              </a:schemeClr>
            </a:solidFill>
            <a:ln>
              <a:noFill/>
            </a:ln>
            <a:effectLst/>
          </c:spPr>
          <c:invertIfNegative val="0"/>
          <c:dLbls>
            <c:dLbl>
              <c:idx val="0"/>
              <c:layout>
                <c:manualLayout>
                  <c:x val="4.958298136938931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AA1-4EC3-9703-96E2DCA1D9C4}"/>
                </c:ext>
              </c:extLst>
            </c:dLbl>
            <c:dLbl>
              <c:idx val="1"/>
              <c:layout>
                <c:manualLayout>
                  <c:x val="2.2630256667619295E-2"/>
                  <c:y val="-1.7745308212993383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AA1-4EC3-9703-96E2DCA1D9C4}"/>
                </c:ext>
              </c:extLst>
            </c:dLbl>
            <c:dLbl>
              <c:idx val="2"/>
              <c:layout>
                <c:manualLayout>
                  <c:x val="3.395641623401831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AA1-4EC3-9703-96E2DCA1D9C4}"/>
                </c:ext>
              </c:extLst>
            </c:dLbl>
            <c:dLbl>
              <c:idx val="3"/>
              <c:layout>
                <c:manualLayout>
                  <c:x val="-2.1740403905411367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AA1-4EC3-9703-96E2DCA1D9C4}"/>
                </c:ext>
              </c:extLst>
            </c:dLbl>
            <c:dLbl>
              <c:idx val="4"/>
              <c:layout>
                <c:manualLayout>
                  <c:x val="1.7234335586325228E-2"/>
                  <c:y val="-8.8726541064966914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AA1-4EC3-9703-96E2DCA1D9C4}"/>
                </c:ext>
              </c:extLst>
            </c:dLbl>
            <c:dLbl>
              <c:idx val="6"/>
              <c:layout>
                <c:manualLayout>
                  <c:x val="-2.718755048056867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AA1-4EC3-9703-96E2DCA1D9C4}"/>
                </c:ext>
              </c:extLst>
            </c:dLbl>
            <c:dLbl>
              <c:idx val="7"/>
              <c:layout>
                <c:manualLayout>
                  <c:x val="1.093157110872002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AA1-4EC3-9703-96E2DCA1D9C4}"/>
                </c:ext>
              </c:extLst>
            </c:dLbl>
            <c:dLbl>
              <c:idx val="8"/>
              <c:layout>
                <c:manualLayout>
                  <c:x val="1.9955119366812323E-3"/>
                  <c:y val="-2.419842710223835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AA1-4EC3-9703-96E2DCA1D9C4}"/>
                </c:ext>
              </c:extLst>
            </c:dLbl>
            <c:dLbl>
              <c:idx val="9"/>
              <c:layout>
                <c:manualLayout>
                  <c:x val="2.4507087757132326E-2"/>
                  <c:y val="-2.419842710223879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AA1-4EC3-9703-96E2DCA1D9C4}"/>
                </c:ext>
              </c:extLst>
            </c:dLbl>
            <c:dLbl>
              <c:idx val="10"/>
              <c:layout>
                <c:manualLayout>
                  <c:x val="8.633270856827534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AA1-4EC3-9703-96E2DCA1D9C4}"/>
                </c:ext>
              </c:extLst>
            </c:dLbl>
            <c:dLbl>
              <c:idx val="12"/>
              <c:layout>
                <c:manualLayout>
                  <c:x val="4.151014784641173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AA1-4EC3-9703-96E2DCA1D9C4}"/>
                </c:ext>
              </c:extLst>
            </c:dLbl>
            <c:dLbl>
              <c:idx val="13"/>
              <c:layout>
                <c:manualLayout>
                  <c:x val="-6.9664135738429734E-3"/>
                  <c:y val="-1.1090817633120864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A1-4EC3-9703-96E2DCA1D9C4}"/>
                </c:ext>
              </c:extLst>
            </c:dLbl>
            <c:dLbl>
              <c:idx val="14"/>
              <c:layout>
                <c:manualLayout>
                  <c:x val="-7.3097765376587262E-3"/>
                  <c:y val="-6.9317610207005402E-1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AA1-4EC3-9703-96E2DCA1D9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Sheet5!$F$5:$F$19</c:f>
              <c:strCache>
                <c:ptCount val="15"/>
                <c:pt idx="0">
                  <c:v>WARD 1</c:v>
                </c:pt>
                <c:pt idx="1">
                  <c:v>WARD 10</c:v>
                </c:pt>
                <c:pt idx="2">
                  <c:v>WARD 11</c:v>
                </c:pt>
                <c:pt idx="3">
                  <c:v>WARD 12</c:v>
                </c:pt>
                <c:pt idx="4">
                  <c:v>WARD 13 </c:v>
                </c:pt>
                <c:pt idx="5">
                  <c:v>WARD 14</c:v>
                </c:pt>
                <c:pt idx="6">
                  <c:v>WARD 15</c:v>
                </c:pt>
                <c:pt idx="7">
                  <c:v>WARD 16</c:v>
                </c:pt>
                <c:pt idx="8">
                  <c:v>WARD 17</c:v>
                </c:pt>
                <c:pt idx="9">
                  <c:v>WARD 18</c:v>
                </c:pt>
                <c:pt idx="10">
                  <c:v>WARD 19</c:v>
                </c:pt>
                <c:pt idx="11">
                  <c:v>WARD 5</c:v>
                </c:pt>
                <c:pt idx="12">
                  <c:v>WARD 6</c:v>
                </c:pt>
                <c:pt idx="13">
                  <c:v>WARD 8</c:v>
                </c:pt>
                <c:pt idx="14">
                  <c:v>WARD 9</c:v>
                </c:pt>
              </c:strCache>
            </c:strRef>
          </c:cat>
          <c:val>
            <c:numRef>
              <c:f>Sheet5!$J$5:$J$19</c:f>
              <c:numCache>
                <c:formatCode>General</c:formatCode>
                <c:ptCount val="15"/>
                <c:pt idx="0">
                  <c:v>488.84</c:v>
                </c:pt>
                <c:pt idx="1">
                  <c:v>623.41666666666663</c:v>
                </c:pt>
                <c:pt idx="2">
                  <c:v>310</c:v>
                </c:pt>
                <c:pt idx="3">
                  <c:v>663.28571428571433</c:v>
                </c:pt>
                <c:pt idx="4">
                  <c:v>548.16666666666663</c:v>
                </c:pt>
                <c:pt idx="5">
                  <c:v>615.33333333333337</c:v>
                </c:pt>
                <c:pt idx="6">
                  <c:v>729.70588235294122</c:v>
                </c:pt>
                <c:pt idx="7">
                  <c:v>432.1</c:v>
                </c:pt>
                <c:pt idx="8">
                  <c:v>703.35714285714289</c:v>
                </c:pt>
                <c:pt idx="9">
                  <c:v>533.5</c:v>
                </c:pt>
                <c:pt idx="10">
                  <c:v>529.4545454545455</c:v>
                </c:pt>
                <c:pt idx="11">
                  <c:v>481.11111111111109</c:v>
                </c:pt>
                <c:pt idx="12">
                  <c:v>176.75</c:v>
                </c:pt>
                <c:pt idx="13">
                  <c:v>634.20000000000005</c:v>
                </c:pt>
                <c:pt idx="14">
                  <c:v>583.44444444444446</c:v>
                </c:pt>
              </c:numCache>
            </c:numRef>
          </c:val>
          <c:extLst>
            <c:ext xmlns:c16="http://schemas.microsoft.com/office/drawing/2014/chart" uri="{C3380CC4-5D6E-409C-BE32-E72D297353CC}">
              <c16:uniqueId val="{00000003-9AA1-4EC3-9703-96E2DCA1D9C4}"/>
            </c:ext>
          </c:extLst>
        </c:ser>
        <c:dLbls>
          <c:dLblPos val="inEnd"/>
          <c:showLegendKey val="0"/>
          <c:showVal val="1"/>
          <c:showCatName val="0"/>
          <c:showSerName val="0"/>
          <c:showPercent val="0"/>
          <c:showBubbleSize val="0"/>
        </c:dLbls>
        <c:gapWidth val="269"/>
        <c:overlap val="-50"/>
        <c:axId val="446389328"/>
        <c:axId val="446404448"/>
      </c:barChart>
      <c:catAx>
        <c:axId val="4463893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46404448"/>
        <c:crosses val="autoZero"/>
        <c:auto val="1"/>
        <c:lblAlgn val="ctr"/>
        <c:lblOffset val="100"/>
        <c:noMultiLvlLbl val="0"/>
      </c:catAx>
      <c:valAx>
        <c:axId val="44640444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89328"/>
        <c:crosses val="autoZero"/>
        <c:crossBetween val="between"/>
      </c:valAx>
      <c:spPr>
        <a:noFill/>
        <a:ln>
          <a:noFill/>
        </a:ln>
        <a:effectLst/>
      </c:spPr>
    </c:plotArea>
    <c:legend>
      <c:legendPos val="t"/>
      <c:layout>
        <c:manualLayout>
          <c:xMode val="edge"/>
          <c:yMode val="edge"/>
          <c:x val="0.726395507980653"/>
          <c:y val="2.1977997287907655E-2"/>
          <c:w val="0.26862598263557197"/>
          <c:h val="0.256105343775363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4.6296296296296294E-2"/>
          <c:w val="0.94166666666666665"/>
          <c:h val="0.79687445319335082"/>
        </c:manualLayout>
      </c:layout>
      <c:pie3DChart>
        <c:varyColors val="1"/>
        <c:ser>
          <c:idx val="0"/>
          <c:order val="0"/>
          <c:dPt>
            <c:idx val="0"/>
            <c:bubble3D val="0"/>
            <c:spPr>
              <a:solidFill>
                <a:schemeClr val="accent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CCBA-44A5-9777-A770CE9C2177}"/>
              </c:ext>
            </c:extLst>
          </c:dPt>
          <c:dPt>
            <c:idx val="1"/>
            <c:bubble3D val="0"/>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CCBA-44A5-9777-A770CE9C217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CCBA-44A5-9777-A770CE9C2177}"/>
              </c:ext>
            </c:extLst>
          </c:dPt>
          <c:dPt>
            <c:idx val="3"/>
            <c:bubble3D val="0"/>
            <c:spPr>
              <a:solidFill>
                <a:schemeClr val="tx2">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CCBA-44A5-9777-A770CE9C2177}"/>
              </c:ext>
            </c:extLst>
          </c:dPt>
          <c:dLbls>
            <c:dLbl>
              <c:idx val="0"/>
              <c:layout>
                <c:manualLayout>
                  <c:x val="-8.0080080080081554E-3"/>
                  <c:y val="-0.1538461538461538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CBA-44A5-9777-A770CE9C2177}"/>
                </c:ext>
              </c:extLst>
            </c:dLbl>
            <c:dLbl>
              <c:idx val="1"/>
              <c:layout>
                <c:manualLayout>
                  <c:x val="0.14414414414414414"/>
                  <c:y val="3.076923076923077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lumOff val="4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CBA-44A5-9777-A770CE9C2177}"/>
                </c:ext>
              </c:extLst>
            </c:dLbl>
            <c:dLbl>
              <c:idx val="2"/>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CBA-44A5-9777-A770CE9C217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2">
                          <a:lumMod val="60000"/>
                          <a:lumOff val="4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CCBA-44A5-9777-A770CE9C2177}"/>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Sheet7!$D$7:$G$7</c:f>
              <c:strCache>
                <c:ptCount val="4"/>
                <c:pt idx="0">
                  <c:v> APC</c:v>
                </c:pt>
                <c:pt idx="1">
                  <c:v>SDP</c:v>
                </c:pt>
                <c:pt idx="2">
                  <c:v> LP</c:v>
                </c:pt>
                <c:pt idx="3">
                  <c:v>OTHERS</c:v>
                </c:pt>
              </c:strCache>
            </c:strRef>
          </c:cat>
          <c:val>
            <c:numRef>
              <c:f>Sheet7!$D$8:$G$8</c:f>
              <c:numCache>
                <c:formatCode>General</c:formatCode>
                <c:ptCount val="4"/>
                <c:pt idx="0">
                  <c:v>5036</c:v>
                </c:pt>
                <c:pt idx="1">
                  <c:v>2668</c:v>
                </c:pt>
                <c:pt idx="2">
                  <c:v>1638</c:v>
                </c:pt>
                <c:pt idx="3">
                  <c:v>3427</c:v>
                </c:pt>
              </c:numCache>
            </c:numRef>
          </c:val>
          <c:extLst>
            <c:ext xmlns:c16="http://schemas.microsoft.com/office/drawing/2014/chart" uri="{C3380CC4-5D6E-409C-BE32-E72D297353CC}">
              <c16:uniqueId val="{00000008-CCBA-44A5-9777-A770CE9C2177}"/>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dPt>
            <c:idx val="0"/>
            <c:invertIfNegative val="0"/>
            <c:bubble3D val="0"/>
            <c:spPr>
              <a:solidFill>
                <a:schemeClr val="accent1">
                  <a:lumMod val="75000"/>
                </a:schemeClr>
              </a:solidFill>
              <a:ln>
                <a:noFill/>
              </a:ln>
              <a:effectLst/>
              <a:sp3d/>
            </c:spPr>
            <c:extLst>
              <c:ext xmlns:c16="http://schemas.microsoft.com/office/drawing/2014/chart" uri="{C3380CC4-5D6E-409C-BE32-E72D297353CC}">
                <c16:uniqueId val="{00000001-0543-4EBF-818D-733460F69075}"/>
              </c:ext>
            </c:extLst>
          </c:dPt>
          <c:dPt>
            <c:idx val="1"/>
            <c:invertIfNegative val="0"/>
            <c:bubble3D val="0"/>
            <c:spPr>
              <a:solidFill>
                <a:schemeClr val="accent1">
                  <a:lumMod val="60000"/>
                  <a:lumOff val="40000"/>
                </a:schemeClr>
              </a:solidFill>
              <a:ln>
                <a:noFill/>
              </a:ln>
              <a:effectLst/>
              <a:sp3d/>
            </c:spPr>
            <c:extLst>
              <c:ext xmlns:c16="http://schemas.microsoft.com/office/drawing/2014/chart" uri="{C3380CC4-5D6E-409C-BE32-E72D297353CC}">
                <c16:uniqueId val="{00000002-0543-4EBF-818D-733460F69075}"/>
              </c:ext>
            </c:extLst>
          </c:dPt>
          <c:dPt>
            <c:idx val="2"/>
            <c:invertIfNegative val="0"/>
            <c:bubble3D val="0"/>
            <c:spPr>
              <a:solidFill>
                <a:schemeClr val="tx1">
                  <a:lumMod val="50000"/>
                  <a:lumOff val="50000"/>
                </a:schemeClr>
              </a:solidFill>
              <a:ln>
                <a:noFill/>
              </a:ln>
              <a:effectLst/>
              <a:sp3d/>
            </c:spPr>
            <c:extLst>
              <c:ext xmlns:c16="http://schemas.microsoft.com/office/drawing/2014/chart" uri="{C3380CC4-5D6E-409C-BE32-E72D297353CC}">
                <c16:uniqueId val="{00000003-0543-4EBF-818D-733460F69075}"/>
              </c:ext>
            </c:extLst>
          </c:dPt>
          <c:dLbls>
            <c:dLbl>
              <c:idx val="0"/>
              <c:layout>
                <c:manualLayout>
                  <c:x val="4.5604762103722611E-17"/>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43-4EBF-818D-733460F69075}"/>
                </c:ext>
              </c:extLst>
            </c:dLbl>
            <c:dLbl>
              <c:idx val="1"/>
              <c:layout>
                <c:manualLayout>
                  <c:x val="7.462683643716988E-3"/>
                  <c:y val="8.333333333333324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43-4EBF-818D-733460F69075}"/>
                </c:ext>
              </c:extLst>
            </c:dLbl>
            <c:dLbl>
              <c:idx val="2"/>
              <c:layout>
                <c:manualLayout>
                  <c:x val="-2.4875612145723296E-3"/>
                  <c:y val="8.79629629629628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43-4EBF-818D-733460F690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Sheet9!$C$10:$E$10</c:f>
              <c:strCache>
                <c:ptCount val="3"/>
                <c:pt idx="0">
                  <c:v>ACCREDDITED VOTERS</c:v>
                </c:pt>
                <c:pt idx="1">
                  <c:v>Difference between APC(Leaders) and SDP(Runner-up)</c:v>
                </c:pt>
                <c:pt idx="2">
                  <c:v>Accredited Voters that did not vote</c:v>
                </c:pt>
              </c:strCache>
            </c:strRef>
          </c:cat>
          <c:val>
            <c:numRef>
              <c:f>Sheet9!$C$11:$E$11</c:f>
              <c:numCache>
                <c:formatCode>General</c:formatCode>
                <c:ptCount val="3"/>
                <c:pt idx="0">
                  <c:v>18563</c:v>
                </c:pt>
                <c:pt idx="1">
                  <c:v>2368</c:v>
                </c:pt>
                <c:pt idx="2">
                  <c:v>3451</c:v>
                </c:pt>
              </c:numCache>
            </c:numRef>
          </c:val>
          <c:extLst>
            <c:ext xmlns:c16="http://schemas.microsoft.com/office/drawing/2014/chart" uri="{C3380CC4-5D6E-409C-BE32-E72D297353CC}">
              <c16:uniqueId val="{00000000-0543-4EBF-818D-733460F69075}"/>
            </c:ext>
          </c:extLst>
        </c:ser>
        <c:dLbls>
          <c:showLegendKey val="0"/>
          <c:showVal val="1"/>
          <c:showCatName val="0"/>
          <c:showSerName val="0"/>
          <c:showPercent val="0"/>
          <c:showBubbleSize val="0"/>
        </c:dLbls>
        <c:gapWidth val="150"/>
        <c:shape val="box"/>
        <c:axId val="551198144"/>
        <c:axId val="551200664"/>
        <c:axId val="0"/>
      </c:bar3DChart>
      <c:catAx>
        <c:axId val="551198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200664"/>
        <c:crosses val="autoZero"/>
        <c:auto val="1"/>
        <c:lblAlgn val="ctr"/>
        <c:lblOffset val="100"/>
        <c:noMultiLvlLbl val="0"/>
      </c:catAx>
      <c:valAx>
        <c:axId val="551200664"/>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19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1.png"/><Relationship Id="rId7" Type="http://schemas.openxmlformats.org/officeDocument/2006/relationships/chart" Target="../charts/chart7.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76200</xdr:colOff>
      <xdr:row>4</xdr:row>
      <xdr:rowOff>133350</xdr:rowOff>
    </xdr:from>
    <xdr:to>
      <xdr:col>16</xdr:col>
      <xdr:colOff>381000</xdr:colOff>
      <xdr:row>19</xdr:row>
      <xdr:rowOff>19050</xdr:rowOff>
    </xdr:to>
    <xdr:graphicFrame macro="">
      <xdr:nvGraphicFramePr>
        <xdr:cNvPr id="2" name="Chart 1">
          <a:extLst>
            <a:ext uri="{FF2B5EF4-FFF2-40B4-BE49-F238E27FC236}">
              <a16:creationId xmlns:a16="http://schemas.microsoft.com/office/drawing/2014/main" id="{3A6851D5-AA1F-4D6D-8BDF-0B5EE6661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371475</xdr:colOff>
      <xdr:row>19</xdr:row>
      <xdr:rowOff>19050</xdr:rowOff>
    </xdr:from>
    <xdr:to>
      <xdr:col>11</xdr:col>
      <xdr:colOff>66675</xdr:colOff>
      <xdr:row>42</xdr:row>
      <xdr:rowOff>95250</xdr:rowOff>
    </xdr:to>
    <xdr:graphicFrame macro="">
      <xdr:nvGraphicFramePr>
        <xdr:cNvPr id="2" name="Chart 1">
          <a:extLst>
            <a:ext uri="{FF2B5EF4-FFF2-40B4-BE49-F238E27FC236}">
              <a16:creationId xmlns:a16="http://schemas.microsoft.com/office/drawing/2014/main" id="{39123C20-7674-E92D-767B-C4DEBFE7FF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333375</xdr:colOff>
      <xdr:row>6</xdr:row>
      <xdr:rowOff>0</xdr:rowOff>
    </xdr:from>
    <xdr:to>
      <xdr:col>13</xdr:col>
      <xdr:colOff>266700</xdr:colOff>
      <xdr:row>20</xdr:row>
      <xdr:rowOff>76200</xdr:rowOff>
    </xdr:to>
    <xdr:graphicFrame macro="">
      <xdr:nvGraphicFramePr>
        <xdr:cNvPr id="2" name="Chart 1">
          <a:extLst>
            <a:ext uri="{FF2B5EF4-FFF2-40B4-BE49-F238E27FC236}">
              <a16:creationId xmlns:a16="http://schemas.microsoft.com/office/drawing/2014/main" id="{611FAF71-5D21-E404-495B-CD17D9C8B9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628650</xdr:colOff>
      <xdr:row>11</xdr:row>
      <xdr:rowOff>95250</xdr:rowOff>
    </xdr:from>
    <xdr:to>
      <xdr:col>11</xdr:col>
      <xdr:colOff>66675</xdr:colOff>
      <xdr:row>25</xdr:row>
      <xdr:rowOff>171450</xdr:rowOff>
    </xdr:to>
    <xdr:graphicFrame macro="">
      <xdr:nvGraphicFramePr>
        <xdr:cNvPr id="2" name="Chart 1">
          <a:extLst>
            <a:ext uri="{FF2B5EF4-FFF2-40B4-BE49-F238E27FC236}">
              <a16:creationId xmlns:a16="http://schemas.microsoft.com/office/drawing/2014/main" id="{DE356877-2BA1-1C68-38FA-060FC25F1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209550</xdr:colOff>
      <xdr:row>6</xdr:row>
      <xdr:rowOff>95249</xdr:rowOff>
    </xdr:from>
    <xdr:to>
      <xdr:col>10</xdr:col>
      <xdr:colOff>514350</xdr:colOff>
      <xdr:row>22</xdr:row>
      <xdr:rowOff>9524</xdr:rowOff>
    </xdr:to>
    <xdr:graphicFrame macro="">
      <xdr:nvGraphicFramePr>
        <xdr:cNvPr id="2" name="Chart 1">
          <a:extLst>
            <a:ext uri="{FF2B5EF4-FFF2-40B4-BE49-F238E27FC236}">
              <a16:creationId xmlns:a16="http://schemas.microsoft.com/office/drawing/2014/main" id="{BDCF18E2-A9B8-5FCD-847E-4B8B26FD2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9526</xdr:rowOff>
    </xdr:from>
    <xdr:to>
      <xdr:col>20</xdr:col>
      <xdr:colOff>371475</xdr:colOff>
      <xdr:row>1</xdr:row>
      <xdr:rowOff>142875</xdr:rowOff>
    </xdr:to>
    <xdr:sp macro="" textlink="">
      <xdr:nvSpPr>
        <xdr:cNvPr id="2" name="Rectangle 1">
          <a:extLst>
            <a:ext uri="{FF2B5EF4-FFF2-40B4-BE49-F238E27FC236}">
              <a16:creationId xmlns:a16="http://schemas.microsoft.com/office/drawing/2014/main" id="{D01B0E15-FFAD-48C5-830D-D9DE0B4834E9}"/>
            </a:ext>
          </a:extLst>
        </xdr:cNvPr>
        <xdr:cNvSpPr/>
      </xdr:nvSpPr>
      <xdr:spPr>
        <a:xfrm>
          <a:off x="0" y="9526"/>
          <a:ext cx="12563475" cy="323849"/>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t>                                   </a:t>
          </a:r>
          <a:r>
            <a:rPr lang="en-US" sz="1800" b="1" baseline="0">
              <a:solidFill>
                <a:schemeClr val="lt1"/>
              </a:solidFill>
              <a:effectLst/>
              <a:latin typeface="+mn-lt"/>
              <a:ea typeface="+mn-ea"/>
              <a:cs typeface="+mn-cs"/>
            </a:rPr>
            <a:t>DASHBOARD SHOWING THE ANALYSIS OF NIGERIA PRESIDENTIAL ELECTION IN KAHNA LGA, RIVERS STATE</a:t>
          </a:r>
          <a:endParaRPr lang="en-US" sz="1800" b="1">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p>
      </xdr:txBody>
    </xdr:sp>
    <xdr:clientData/>
  </xdr:twoCellAnchor>
  <xdr:twoCellAnchor>
    <xdr:from>
      <xdr:col>5</xdr:col>
      <xdr:colOff>266700</xdr:colOff>
      <xdr:row>13</xdr:row>
      <xdr:rowOff>152400</xdr:rowOff>
    </xdr:from>
    <xdr:to>
      <xdr:col>15</xdr:col>
      <xdr:colOff>19050</xdr:colOff>
      <xdr:row>27</xdr:row>
      <xdr:rowOff>38100</xdr:rowOff>
    </xdr:to>
    <xdr:sp macro="" textlink="">
      <xdr:nvSpPr>
        <xdr:cNvPr id="3" name="Rectangle: Rounded Corners 2">
          <a:extLst>
            <a:ext uri="{FF2B5EF4-FFF2-40B4-BE49-F238E27FC236}">
              <a16:creationId xmlns:a16="http://schemas.microsoft.com/office/drawing/2014/main" id="{E4881516-1727-4E9B-8C34-2CBE8C2DF902}"/>
            </a:ext>
          </a:extLst>
        </xdr:cNvPr>
        <xdr:cNvSpPr/>
      </xdr:nvSpPr>
      <xdr:spPr>
        <a:xfrm>
          <a:off x="3314700" y="2628900"/>
          <a:ext cx="5848350" cy="2552700"/>
        </a:xfrm>
        <a:prstGeom prst="roundRect">
          <a:avLst>
            <a:gd name="adj" fmla="val 3816"/>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Results By Ward</a:t>
          </a:r>
        </a:p>
      </xdr:txBody>
    </xdr:sp>
    <xdr:clientData/>
  </xdr:twoCellAnchor>
  <xdr:twoCellAnchor>
    <xdr:from>
      <xdr:col>0</xdr:col>
      <xdr:colOff>47625</xdr:colOff>
      <xdr:row>13</xdr:row>
      <xdr:rowOff>161925</xdr:rowOff>
    </xdr:from>
    <xdr:to>
      <xdr:col>5</xdr:col>
      <xdr:colOff>219076</xdr:colOff>
      <xdr:row>27</xdr:row>
      <xdr:rowOff>38100</xdr:rowOff>
    </xdr:to>
    <xdr:sp macro="" textlink="">
      <xdr:nvSpPr>
        <xdr:cNvPr id="4" name="Rectangle: Rounded Corners 3">
          <a:extLst>
            <a:ext uri="{FF2B5EF4-FFF2-40B4-BE49-F238E27FC236}">
              <a16:creationId xmlns:a16="http://schemas.microsoft.com/office/drawing/2014/main" id="{7BBEA8AA-4648-4BA6-A3F7-3E9A24D436A4}"/>
            </a:ext>
          </a:extLst>
        </xdr:cNvPr>
        <xdr:cNvSpPr/>
      </xdr:nvSpPr>
      <xdr:spPr>
        <a:xfrm>
          <a:off x="47625" y="2638425"/>
          <a:ext cx="3219451" cy="2543175"/>
        </a:xfrm>
        <a:prstGeom prst="roundRect">
          <a:avLst>
            <a:gd name="adj" fmla="val 3500"/>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Registered Voters By Ward</a:t>
          </a:r>
        </a:p>
      </xdr:txBody>
    </xdr:sp>
    <xdr:clientData/>
  </xdr:twoCellAnchor>
  <xdr:twoCellAnchor>
    <xdr:from>
      <xdr:col>15</xdr:col>
      <xdr:colOff>57151</xdr:colOff>
      <xdr:row>5</xdr:row>
      <xdr:rowOff>95250</xdr:rowOff>
    </xdr:from>
    <xdr:to>
      <xdr:col>20</xdr:col>
      <xdr:colOff>333375</xdr:colOff>
      <xdr:row>27</xdr:row>
      <xdr:rowOff>47624</xdr:rowOff>
    </xdr:to>
    <xdr:sp macro="" textlink="">
      <xdr:nvSpPr>
        <xdr:cNvPr id="5" name="Rectangle: Rounded Corners 4">
          <a:extLst>
            <a:ext uri="{FF2B5EF4-FFF2-40B4-BE49-F238E27FC236}">
              <a16:creationId xmlns:a16="http://schemas.microsoft.com/office/drawing/2014/main" id="{FC870318-38E0-4410-9E9E-6467BD1DE7A2}"/>
            </a:ext>
          </a:extLst>
        </xdr:cNvPr>
        <xdr:cNvSpPr/>
      </xdr:nvSpPr>
      <xdr:spPr>
        <a:xfrm>
          <a:off x="9201151" y="1047750"/>
          <a:ext cx="3324224" cy="4143374"/>
        </a:xfrm>
        <a:prstGeom prst="roundRect">
          <a:avLst>
            <a:gd name="adj" fmla="val 2367"/>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50" b="1">
              <a:solidFill>
                <a:schemeClr val="tx1"/>
              </a:solidFill>
              <a:effectLst/>
              <a:latin typeface="+mn-lt"/>
              <a:ea typeface="+mn-ea"/>
              <a:cs typeface="+mn-cs"/>
            </a:rPr>
            <a:t>Voter</a:t>
          </a:r>
          <a:r>
            <a:rPr lang="en-US" sz="1050" b="1" baseline="0">
              <a:solidFill>
                <a:schemeClr val="tx1"/>
              </a:solidFill>
              <a:effectLst/>
              <a:latin typeface="+mn-lt"/>
              <a:ea typeface="+mn-ea"/>
              <a:cs typeface="+mn-cs"/>
            </a:rPr>
            <a:t> Turn-out</a:t>
          </a:r>
          <a:endParaRPr lang="en-US" sz="1050">
            <a:solidFill>
              <a:schemeClr val="tx1"/>
            </a:solidFill>
            <a:effectLst/>
          </a:endParaRPr>
        </a:p>
      </xdr:txBody>
    </xdr:sp>
    <xdr:clientData/>
  </xdr:twoCellAnchor>
  <xdr:twoCellAnchor>
    <xdr:from>
      <xdr:col>2</xdr:col>
      <xdr:colOff>95250</xdr:colOff>
      <xdr:row>1</xdr:row>
      <xdr:rowOff>180976</xdr:rowOff>
    </xdr:from>
    <xdr:to>
      <xdr:col>7</xdr:col>
      <xdr:colOff>323851</xdr:colOff>
      <xdr:row>13</xdr:row>
      <xdr:rowOff>123826</xdr:rowOff>
    </xdr:to>
    <xdr:sp macro="" textlink="">
      <xdr:nvSpPr>
        <xdr:cNvPr id="6" name="Rectangle: Rounded Corners 5">
          <a:extLst>
            <a:ext uri="{FF2B5EF4-FFF2-40B4-BE49-F238E27FC236}">
              <a16:creationId xmlns:a16="http://schemas.microsoft.com/office/drawing/2014/main" id="{B5729401-4453-40EE-8977-EA8A3A7BD2F9}"/>
            </a:ext>
          </a:extLst>
        </xdr:cNvPr>
        <xdr:cNvSpPr/>
      </xdr:nvSpPr>
      <xdr:spPr>
        <a:xfrm>
          <a:off x="1314450" y="371476"/>
          <a:ext cx="3276601" cy="2228850"/>
        </a:xfrm>
        <a:prstGeom prst="roundRect">
          <a:avLst>
            <a:gd name="adj" fmla="val 3500"/>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Votes By Party</a:t>
          </a:r>
        </a:p>
      </xdr:txBody>
    </xdr:sp>
    <xdr:clientData/>
  </xdr:twoCellAnchor>
  <xdr:twoCellAnchor>
    <xdr:from>
      <xdr:col>7</xdr:col>
      <xdr:colOff>361951</xdr:colOff>
      <xdr:row>2</xdr:row>
      <xdr:rowOff>1</xdr:rowOff>
    </xdr:from>
    <xdr:to>
      <xdr:col>15</xdr:col>
      <xdr:colOff>19051</xdr:colOff>
      <xdr:row>13</xdr:row>
      <xdr:rowOff>114301</xdr:rowOff>
    </xdr:to>
    <xdr:sp macro="" textlink="">
      <xdr:nvSpPr>
        <xdr:cNvPr id="7" name="Rectangle: Rounded Corners 6">
          <a:extLst>
            <a:ext uri="{FF2B5EF4-FFF2-40B4-BE49-F238E27FC236}">
              <a16:creationId xmlns:a16="http://schemas.microsoft.com/office/drawing/2014/main" id="{1972369E-C6F0-43A1-8EDF-0CF62B11CA28}"/>
            </a:ext>
          </a:extLst>
        </xdr:cNvPr>
        <xdr:cNvSpPr/>
      </xdr:nvSpPr>
      <xdr:spPr>
        <a:xfrm>
          <a:off x="4629151" y="381001"/>
          <a:ext cx="4533900" cy="2209800"/>
        </a:xfrm>
        <a:prstGeom prst="roundRect">
          <a:avLst>
            <a:gd name="adj" fmla="val 3500"/>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50" b="1">
              <a:solidFill>
                <a:schemeClr val="tx1"/>
              </a:solidFill>
              <a:effectLst/>
              <a:latin typeface="+mn-lt"/>
              <a:ea typeface="+mn-ea"/>
              <a:cs typeface="+mn-cs"/>
            </a:rPr>
            <a:t>Valid</a:t>
          </a:r>
          <a:r>
            <a:rPr lang="en-US" sz="1050" b="1" baseline="0">
              <a:solidFill>
                <a:schemeClr val="tx1"/>
              </a:solidFill>
              <a:effectLst/>
              <a:latin typeface="+mn-lt"/>
              <a:ea typeface="+mn-ea"/>
              <a:cs typeface="+mn-cs"/>
            </a:rPr>
            <a:t> Votes in Registered voters By Ward </a:t>
          </a:r>
          <a:endParaRPr lang="en-US" sz="1050">
            <a:solidFill>
              <a:schemeClr val="tx1"/>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twoCellAnchor>
    <xdr:from>
      <xdr:col>0</xdr:col>
      <xdr:colOff>47625</xdr:colOff>
      <xdr:row>2</xdr:row>
      <xdr:rowOff>0</xdr:rowOff>
    </xdr:from>
    <xdr:to>
      <xdr:col>2</xdr:col>
      <xdr:colOff>57150</xdr:colOff>
      <xdr:row>13</xdr:row>
      <xdr:rowOff>123825</xdr:rowOff>
    </xdr:to>
    <xdr:sp macro="" textlink="">
      <xdr:nvSpPr>
        <xdr:cNvPr id="8" name="Rectangle: Rounded Corners 7">
          <a:extLst>
            <a:ext uri="{FF2B5EF4-FFF2-40B4-BE49-F238E27FC236}">
              <a16:creationId xmlns:a16="http://schemas.microsoft.com/office/drawing/2014/main" id="{B98B59A1-7BCC-48DE-A7F7-FD778C79A6B7}"/>
            </a:ext>
          </a:extLst>
        </xdr:cNvPr>
        <xdr:cNvSpPr/>
      </xdr:nvSpPr>
      <xdr:spPr>
        <a:xfrm>
          <a:off x="47625" y="381000"/>
          <a:ext cx="1228725" cy="2219325"/>
        </a:xfrm>
        <a:prstGeom prst="roundRect">
          <a:avLst>
            <a:gd name="adj" fmla="val 4982"/>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Settings</a:t>
          </a:r>
        </a:p>
      </xdr:txBody>
    </xdr:sp>
    <xdr:clientData/>
  </xdr:twoCellAnchor>
  <xdr:twoCellAnchor>
    <xdr:from>
      <xdr:col>1</xdr:col>
      <xdr:colOff>523875</xdr:colOff>
      <xdr:row>0</xdr:row>
      <xdr:rowOff>38100</xdr:rowOff>
    </xdr:from>
    <xdr:to>
      <xdr:col>1</xdr:col>
      <xdr:colOff>523875</xdr:colOff>
      <xdr:row>1</xdr:row>
      <xdr:rowOff>123825</xdr:rowOff>
    </xdr:to>
    <xdr:cxnSp macro="">
      <xdr:nvCxnSpPr>
        <xdr:cNvPr id="17" name="Straight Connector 16">
          <a:extLst>
            <a:ext uri="{FF2B5EF4-FFF2-40B4-BE49-F238E27FC236}">
              <a16:creationId xmlns:a16="http://schemas.microsoft.com/office/drawing/2014/main" id="{95CF5841-F69A-4EBF-B3FC-07E0F8F755F2}"/>
            </a:ext>
          </a:extLst>
        </xdr:cNvPr>
        <xdr:cNvCxnSpPr/>
      </xdr:nvCxnSpPr>
      <xdr:spPr>
        <a:xfrm>
          <a:off x="1133475" y="38100"/>
          <a:ext cx="0" cy="2762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314325</xdr:colOff>
      <xdr:row>27</xdr:row>
      <xdr:rowOff>76200</xdr:rowOff>
    </xdr:from>
    <xdr:to>
      <xdr:col>16</xdr:col>
      <xdr:colOff>133350</xdr:colOff>
      <xdr:row>41</xdr:row>
      <xdr:rowOff>66675</xdr:rowOff>
    </xdr:to>
    <xdr:sp macro="" textlink="">
      <xdr:nvSpPr>
        <xdr:cNvPr id="27" name="Rectangle: Rounded Corners 26">
          <a:extLst>
            <a:ext uri="{FF2B5EF4-FFF2-40B4-BE49-F238E27FC236}">
              <a16:creationId xmlns:a16="http://schemas.microsoft.com/office/drawing/2014/main" id="{3324A548-0114-D563-C6D1-D9AB179A5617}"/>
            </a:ext>
          </a:extLst>
        </xdr:cNvPr>
        <xdr:cNvSpPr/>
      </xdr:nvSpPr>
      <xdr:spPr>
        <a:xfrm>
          <a:off x="6410325" y="5219700"/>
          <a:ext cx="3476625" cy="2657475"/>
        </a:xfrm>
        <a:prstGeom prst="roundRect">
          <a:avLst>
            <a:gd name="adj" fmla="val 3491"/>
          </a:avLst>
        </a:prstGeom>
        <a:solidFill>
          <a:schemeClr val="bg1"/>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Accredited</a:t>
          </a:r>
          <a:r>
            <a:rPr lang="en-US" sz="1100" b="1" baseline="0">
              <a:solidFill>
                <a:schemeClr val="tx1"/>
              </a:solidFill>
              <a:effectLst/>
              <a:latin typeface="+mn-lt"/>
              <a:ea typeface="+mn-ea"/>
              <a:cs typeface="+mn-cs"/>
            </a:rPr>
            <a:t> Voters that did not vote by ward </a:t>
          </a:r>
          <a:endParaRPr lang="en-US">
            <a:solidFill>
              <a:schemeClr val="tx1"/>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twoCellAnchor>
    <xdr:from>
      <xdr:col>15</xdr:col>
      <xdr:colOff>19050</xdr:colOff>
      <xdr:row>5</xdr:row>
      <xdr:rowOff>85725</xdr:rowOff>
    </xdr:from>
    <xdr:to>
      <xdr:col>20</xdr:col>
      <xdr:colOff>390525</xdr:colOff>
      <xdr:row>28</xdr:row>
      <xdr:rowOff>104775</xdr:rowOff>
    </xdr:to>
    <xdr:graphicFrame macro="">
      <xdr:nvGraphicFramePr>
        <xdr:cNvPr id="30" name="Chart 29">
          <a:extLst>
            <a:ext uri="{FF2B5EF4-FFF2-40B4-BE49-F238E27FC236}">
              <a16:creationId xmlns:a16="http://schemas.microsoft.com/office/drawing/2014/main" id="{F7910456-18BA-4819-B5F7-1C68F4E31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228599</xdr:colOff>
      <xdr:row>13</xdr:row>
      <xdr:rowOff>161925</xdr:rowOff>
    </xdr:from>
    <xdr:to>
      <xdr:col>14</xdr:col>
      <xdr:colOff>590550</xdr:colOff>
      <xdr:row>27</xdr:row>
      <xdr:rowOff>76200</xdr:rowOff>
    </xdr:to>
    <xdr:graphicFrame macro="">
      <xdr:nvGraphicFramePr>
        <xdr:cNvPr id="31" name="Chart 30">
          <a:extLst>
            <a:ext uri="{FF2B5EF4-FFF2-40B4-BE49-F238E27FC236}">
              <a16:creationId xmlns:a16="http://schemas.microsoft.com/office/drawing/2014/main" id="{00A6498A-BB6E-4FF8-9ABD-2CB96EE6A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95249</xdr:colOff>
      <xdr:row>3</xdr:row>
      <xdr:rowOff>28575</xdr:rowOff>
    </xdr:from>
    <xdr:to>
      <xdr:col>1</xdr:col>
      <xdr:colOff>600074</xdr:colOff>
      <xdr:row>13</xdr:row>
      <xdr:rowOff>104774</xdr:rowOff>
    </xdr:to>
    <mc:AlternateContent xmlns:mc="http://schemas.openxmlformats.org/markup-compatibility/2006" xmlns:a14="http://schemas.microsoft.com/office/drawing/2010/main">
      <mc:Choice Requires="a14">
        <xdr:graphicFrame macro="">
          <xdr:nvGraphicFramePr>
            <xdr:cNvPr id="32" name="WARD">
              <a:extLst>
                <a:ext uri="{FF2B5EF4-FFF2-40B4-BE49-F238E27FC236}">
                  <a16:creationId xmlns:a16="http://schemas.microsoft.com/office/drawing/2014/main" id="{87EA14EA-EE1B-F28B-FA1F-6B7677D85874}"/>
                </a:ext>
              </a:extLst>
            </xdr:cNvPr>
            <xdr:cNvGraphicFramePr/>
          </xdr:nvGraphicFramePr>
          <xdr:xfrm>
            <a:off x="0" y="0"/>
            <a:ext cx="0" cy="0"/>
          </xdr:xfrm>
          <a:graphic>
            <a:graphicData uri="http://schemas.microsoft.com/office/drawing/2010/slicer">
              <sle:slicer xmlns:sle="http://schemas.microsoft.com/office/drawing/2010/slicer" name="WARD"/>
            </a:graphicData>
          </a:graphic>
        </xdr:graphicFrame>
      </mc:Choice>
      <mc:Fallback xmlns="">
        <xdr:sp macro="" textlink="">
          <xdr:nvSpPr>
            <xdr:cNvPr id="0" name=""/>
            <xdr:cNvSpPr>
              <a:spLocks noTextEdit="1"/>
            </xdr:cNvSpPr>
          </xdr:nvSpPr>
          <xdr:spPr>
            <a:xfrm>
              <a:off x="95249" y="695325"/>
              <a:ext cx="1114425" cy="1885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0</xdr:row>
      <xdr:rowOff>19051</xdr:rowOff>
    </xdr:from>
    <xdr:to>
      <xdr:col>1</xdr:col>
      <xdr:colOff>466725</xdr:colOff>
      <xdr:row>1</xdr:row>
      <xdr:rowOff>133350</xdr:rowOff>
    </xdr:to>
    <xdr:pic>
      <xdr:nvPicPr>
        <xdr:cNvPr id="9" name="Picture 8">
          <a:extLst>
            <a:ext uri="{FF2B5EF4-FFF2-40B4-BE49-F238E27FC236}">
              <a16:creationId xmlns:a16="http://schemas.microsoft.com/office/drawing/2014/main" id="{C45538F2-2F95-4118-A854-7984C35DB188}"/>
            </a:ext>
          </a:extLst>
        </xdr:cNvPr>
        <xdr:cNvPicPr>
          <a:picLocks noChangeAspect="1"/>
        </xdr:cNvPicPr>
      </xdr:nvPicPr>
      <xdr:blipFill>
        <a:blip xmlns:r="http://schemas.openxmlformats.org/officeDocument/2006/relationships" r:embed="rId3"/>
        <a:stretch>
          <a:fillRect/>
        </a:stretch>
      </xdr:blipFill>
      <xdr:spPr>
        <a:xfrm>
          <a:off x="28575" y="19051"/>
          <a:ext cx="1047750" cy="304799"/>
        </a:xfrm>
        <a:prstGeom prst="rect">
          <a:avLst/>
        </a:prstGeom>
      </xdr:spPr>
    </xdr:pic>
    <xdr:clientData/>
  </xdr:twoCellAnchor>
  <xdr:twoCellAnchor>
    <xdr:from>
      <xdr:col>5</xdr:col>
      <xdr:colOff>323850</xdr:colOff>
      <xdr:row>2</xdr:row>
      <xdr:rowOff>114300</xdr:rowOff>
    </xdr:from>
    <xdr:to>
      <xdr:col>16</xdr:col>
      <xdr:colOff>47625</xdr:colOff>
      <xdr:row>13</xdr:row>
      <xdr:rowOff>38099</xdr:rowOff>
    </xdr:to>
    <xdr:graphicFrame macro="">
      <xdr:nvGraphicFramePr>
        <xdr:cNvPr id="14" name="Chart 13">
          <a:extLst>
            <a:ext uri="{FF2B5EF4-FFF2-40B4-BE49-F238E27FC236}">
              <a16:creationId xmlns:a16="http://schemas.microsoft.com/office/drawing/2014/main" id="{9B5D6E18-3004-45E5-8D24-D25A1BB70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38101</xdr:colOff>
      <xdr:row>12</xdr:row>
      <xdr:rowOff>47624</xdr:rowOff>
    </xdr:from>
    <xdr:to>
      <xdr:col>5</xdr:col>
      <xdr:colOff>114301</xdr:colOff>
      <xdr:row>29</xdr:row>
      <xdr:rowOff>9525</xdr:rowOff>
    </xdr:to>
    <xdr:graphicFrame macro="">
      <xdr:nvGraphicFramePr>
        <xdr:cNvPr id="15" name="Chart 14">
          <a:extLst>
            <a:ext uri="{FF2B5EF4-FFF2-40B4-BE49-F238E27FC236}">
              <a16:creationId xmlns:a16="http://schemas.microsoft.com/office/drawing/2014/main" id="{FCAC0288-30C6-4490-A5A4-5E2147E4B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285750</xdr:colOff>
      <xdr:row>29</xdr:row>
      <xdr:rowOff>38100</xdr:rowOff>
    </xdr:from>
    <xdr:to>
      <xdr:col>16</xdr:col>
      <xdr:colOff>200025</xdr:colOff>
      <xdr:row>40</xdr:row>
      <xdr:rowOff>152398</xdr:rowOff>
    </xdr:to>
    <xdr:graphicFrame macro="">
      <xdr:nvGraphicFramePr>
        <xdr:cNvPr id="16" name="Chart 15">
          <a:extLst>
            <a:ext uri="{FF2B5EF4-FFF2-40B4-BE49-F238E27FC236}">
              <a16:creationId xmlns:a16="http://schemas.microsoft.com/office/drawing/2014/main" id="{CAAF4FD0-D3F7-406D-9641-4B3A66395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47625</xdr:colOff>
      <xdr:row>27</xdr:row>
      <xdr:rowOff>76201</xdr:rowOff>
    </xdr:from>
    <xdr:to>
      <xdr:col>6</xdr:col>
      <xdr:colOff>333375</xdr:colOff>
      <xdr:row>54</xdr:row>
      <xdr:rowOff>104775</xdr:rowOff>
    </xdr:to>
    <xdr:sp macro="" textlink="">
      <xdr:nvSpPr>
        <xdr:cNvPr id="18" name="Rectangle: Rounded Corners 17">
          <a:extLst>
            <a:ext uri="{FF2B5EF4-FFF2-40B4-BE49-F238E27FC236}">
              <a16:creationId xmlns:a16="http://schemas.microsoft.com/office/drawing/2014/main" id="{F885CC61-D64B-02D9-311D-9A526882B082}"/>
            </a:ext>
          </a:extLst>
        </xdr:cNvPr>
        <xdr:cNvSpPr/>
      </xdr:nvSpPr>
      <xdr:spPr>
        <a:xfrm>
          <a:off x="47625" y="5219701"/>
          <a:ext cx="3943350" cy="5172074"/>
        </a:xfrm>
        <a:prstGeom prst="roundRect">
          <a:avLst>
            <a:gd name="adj" fmla="val 4762"/>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Highest</a:t>
          </a:r>
          <a:r>
            <a:rPr lang="en-US" sz="1100" b="1" baseline="0">
              <a:solidFill>
                <a:schemeClr val="tx1"/>
              </a:solidFill>
              <a:effectLst/>
              <a:latin typeface="+mn-lt"/>
              <a:ea typeface="+mn-ea"/>
              <a:cs typeface="+mn-cs"/>
            </a:rPr>
            <a:t> and Lowest no. of Registered Voters in Polling Units By Wards</a:t>
          </a:r>
          <a:endParaRPr lang="en-US">
            <a:solidFill>
              <a:schemeClr val="tx1"/>
            </a:solidFill>
            <a:effectLst/>
          </a:endParaRPr>
        </a:p>
        <a:p>
          <a:pPr algn="l"/>
          <a:endParaRPr lang="en-US" sz="1100" b="0">
            <a:solidFill>
              <a:schemeClr val="tx1"/>
            </a:solidFill>
          </a:endParaRPr>
        </a:p>
      </xdr:txBody>
    </xdr:sp>
    <xdr:clientData/>
  </xdr:twoCellAnchor>
  <xdr:twoCellAnchor>
    <xdr:from>
      <xdr:col>6</xdr:col>
      <xdr:colOff>380999</xdr:colOff>
      <xdr:row>27</xdr:row>
      <xdr:rowOff>76201</xdr:rowOff>
    </xdr:from>
    <xdr:to>
      <xdr:col>10</xdr:col>
      <xdr:colOff>295274</xdr:colOff>
      <xdr:row>41</xdr:row>
      <xdr:rowOff>76201</xdr:rowOff>
    </xdr:to>
    <xdr:sp macro="" textlink="">
      <xdr:nvSpPr>
        <xdr:cNvPr id="19" name="Rectangle: Rounded Corners 18">
          <a:extLst>
            <a:ext uri="{FF2B5EF4-FFF2-40B4-BE49-F238E27FC236}">
              <a16:creationId xmlns:a16="http://schemas.microsoft.com/office/drawing/2014/main" id="{A352E323-DB3F-C683-04EF-8BF4B8DA783D}"/>
            </a:ext>
          </a:extLst>
        </xdr:cNvPr>
        <xdr:cNvSpPr/>
      </xdr:nvSpPr>
      <xdr:spPr>
        <a:xfrm>
          <a:off x="4038599" y="5219701"/>
          <a:ext cx="2352675" cy="2667000"/>
        </a:xfrm>
        <a:prstGeom prst="roundRect">
          <a:avLst>
            <a:gd name="adj" fmla="val 5886"/>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accent6">
                <a:lumMod val="50000"/>
              </a:schemeClr>
            </a:solidFill>
            <a:effectLst/>
            <a:latin typeface="+mn-lt"/>
            <a:ea typeface="+mn-ea"/>
            <a:cs typeface="+mn-cs"/>
          </a:endParaRPr>
        </a:p>
        <a:p>
          <a:pPr algn="l"/>
          <a:endParaRPr lang="en-US" sz="1100" b="1">
            <a:solidFill>
              <a:schemeClr val="accent6">
                <a:lumMod val="50000"/>
              </a:schemeClr>
            </a:solidFill>
            <a:effectLst/>
            <a:latin typeface="+mn-lt"/>
            <a:ea typeface="+mn-ea"/>
            <a:cs typeface="+mn-cs"/>
          </a:endParaRPr>
        </a:p>
        <a:p>
          <a:pPr algn="l"/>
          <a:r>
            <a:rPr lang="en-US" sz="1400" b="1">
              <a:solidFill>
                <a:schemeClr val="accent6">
                  <a:lumMod val="50000"/>
                </a:schemeClr>
              </a:solidFill>
              <a:effectLst/>
              <a:latin typeface="+mn-lt"/>
              <a:ea typeface="+mn-ea"/>
              <a:cs typeface="+mn-cs"/>
            </a:rPr>
            <a:t>Polling</a:t>
          </a:r>
          <a:r>
            <a:rPr lang="en-US" sz="1400" b="1" baseline="0">
              <a:solidFill>
                <a:schemeClr val="accent6">
                  <a:lumMod val="50000"/>
                </a:schemeClr>
              </a:solidFill>
              <a:effectLst/>
              <a:latin typeface="+mn-lt"/>
              <a:ea typeface="+mn-ea"/>
              <a:cs typeface="+mn-cs"/>
            </a:rPr>
            <a:t> Unit with Highest</a:t>
          </a:r>
        </a:p>
        <a:p>
          <a:pPr algn="l"/>
          <a:r>
            <a:rPr lang="en-US" sz="1400" b="1" baseline="0">
              <a:solidFill>
                <a:schemeClr val="accent6">
                  <a:lumMod val="50000"/>
                </a:schemeClr>
              </a:solidFill>
              <a:effectLst/>
              <a:latin typeface="+mn-lt"/>
              <a:ea typeface="+mn-ea"/>
              <a:cs typeface="+mn-cs"/>
            </a:rPr>
            <a:t>Registered Voters:</a:t>
          </a:r>
        </a:p>
        <a:p>
          <a:pPr algn="l"/>
          <a:r>
            <a:rPr lang="en-US" sz="1400" b="1" baseline="0">
              <a:solidFill>
                <a:schemeClr val="accent6">
                  <a:lumMod val="75000"/>
                </a:schemeClr>
              </a:solidFill>
              <a:effectLst/>
              <a:latin typeface="+mn-lt"/>
              <a:ea typeface="+mn-ea"/>
              <a:cs typeface="+mn-cs"/>
            </a:rPr>
            <a:t>Eete Buemeneyor in Ward 9</a:t>
          </a:r>
        </a:p>
        <a:p>
          <a:pPr algn="l"/>
          <a:r>
            <a:rPr lang="en-US" sz="1400" b="1" baseline="0">
              <a:solidFill>
                <a:schemeClr val="accent6">
                  <a:lumMod val="50000"/>
                </a:schemeClr>
              </a:solidFill>
              <a:effectLst/>
              <a:latin typeface="+mn-lt"/>
              <a:ea typeface="+mn-ea"/>
              <a:cs typeface="+mn-cs"/>
            </a:rPr>
            <a:t>Polling Unit with the </a:t>
          </a:r>
        </a:p>
        <a:p>
          <a:pPr algn="l"/>
          <a:r>
            <a:rPr lang="en-US" sz="1400" b="1" baseline="0">
              <a:solidFill>
                <a:schemeClr val="accent6">
                  <a:lumMod val="50000"/>
                </a:schemeClr>
              </a:solidFill>
              <a:effectLst/>
              <a:latin typeface="+mn-lt"/>
              <a:ea typeface="+mn-ea"/>
              <a:cs typeface="+mn-cs"/>
            </a:rPr>
            <a:t>lowest Registered </a:t>
          </a:r>
        </a:p>
        <a:p>
          <a:pPr algn="l"/>
          <a:r>
            <a:rPr lang="en-US" sz="1400" b="1" baseline="0">
              <a:solidFill>
                <a:schemeClr val="accent6">
                  <a:lumMod val="50000"/>
                </a:schemeClr>
              </a:solidFill>
              <a:effectLst/>
              <a:latin typeface="+mn-lt"/>
              <a:ea typeface="+mn-ea"/>
              <a:cs typeface="+mn-cs"/>
            </a:rPr>
            <a:t>Voters:</a:t>
          </a:r>
        </a:p>
        <a:p>
          <a:pPr algn="l"/>
          <a:r>
            <a:rPr lang="en-US" sz="1400" b="1" baseline="0">
              <a:solidFill>
                <a:schemeClr val="accent6">
                  <a:lumMod val="50000"/>
                </a:schemeClr>
              </a:solidFill>
              <a:effectLst/>
              <a:latin typeface="+mn-lt"/>
              <a:ea typeface="+mn-ea"/>
              <a:cs typeface="+mn-cs"/>
            </a:rPr>
            <a:t>Kaani rd Junction, Bori in Ward 1 and Deewi College II in Ward 10</a:t>
          </a:r>
          <a:endParaRPr lang="en-US" sz="1400">
            <a:solidFill>
              <a:schemeClr val="accent6">
                <a:lumMod val="50000"/>
              </a:schemeClr>
            </a:solidFill>
          </a:endParaRPr>
        </a:p>
      </xdr:txBody>
    </xdr:sp>
    <xdr:clientData/>
  </xdr:twoCellAnchor>
  <xdr:twoCellAnchor>
    <xdr:from>
      <xdr:col>0</xdr:col>
      <xdr:colOff>19050</xdr:colOff>
      <xdr:row>28</xdr:row>
      <xdr:rowOff>171449</xdr:rowOff>
    </xdr:from>
    <xdr:to>
      <xdr:col>6</xdr:col>
      <xdr:colOff>304799</xdr:colOff>
      <xdr:row>54</xdr:row>
      <xdr:rowOff>114300</xdr:rowOff>
    </xdr:to>
    <xdr:graphicFrame macro="">
      <xdr:nvGraphicFramePr>
        <xdr:cNvPr id="20" name="Chart 19">
          <a:extLst>
            <a:ext uri="{FF2B5EF4-FFF2-40B4-BE49-F238E27FC236}">
              <a16:creationId xmlns:a16="http://schemas.microsoft.com/office/drawing/2014/main" id="{127F68F2-1192-4E3C-A37A-8A024C1D3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371474</xdr:colOff>
      <xdr:row>41</xdr:row>
      <xdr:rowOff>104776</xdr:rowOff>
    </xdr:from>
    <xdr:to>
      <xdr:col>12</xdr:col>
      <xdr:colOff>57149</xdr:colOff>
      <xdr:row>54</xdr:row>
      <xdr:rowOff>133350</xdr:rowOff>
    </xdr:to>
    <xdr:sp macro="" textlink="">
      <xdr:nvSpPr>
        <xdr:cNvPr id="22" name="Rectangle: Rounded Corners 21">
          <a:extLst>
            <a:ext uri="{FF2B5EF4-FFF2-40B4-BE49-F238E27FC236}">
              <a16:creationId xmlns:a16="http://schemas.microsoft.com/office/drawing/2014/main" id="{18C8075F-C084-B1F9-9A0A-9B5BE5EB13FA}"/>
            </a:ext>
          </a:extLst>
        </xdr:cNvPr>
        <xdr:cNvSpPr/>
      </xdr:nvSpPr>
      <xdr:spPr>
        <a:xfrm>
          <a:off x="4029074" y="7915276"/>
          <a:ext cx="3343275" cy="2505074"/>
        </a:xfrm>
        <a:prstGeom prst="roundRect">
          <a:avLst>
            <a:gd name="adj" fmla="val 5886"/>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Vote</a:t>
          </a:r>
          <a:r>
            <a:rPr lang="en-US" sz="1100" b="1" baseline="0">
              <a:solidFill>
                <a:schemeClr val="tx1"/>
              </a:solidFill>
              <a:effectLst/>
              <a:latin typeface="+mn-lt"/>
              <a:ea typeface="+mn-ea"/>
              <a:cs typeface="+mn-cs"/>
            </a:rPr>
            <a:t>s by Major Parties and others</a:t>
          </a:r>
          <a:endParaRPr lang="en-US">
            <a:solidFill>
              <a:schemeClr val="tx1"/>
            </a:solidFill>
            <a:effectLst/>
          </a:endParaRPr>
        </a:p>
        <a:p>
          <a:pPr algn="l"/>
          <a:endParaRPr lang="en-US" sz="1100"/>
        </a:p>
      </xdr:txBody>
    </xdr:sp>
    <xdr:clientData/>
  </xdr:twoCellAnchor>
  <xdr:twoCellAnchor>
    <xdr:from>
      <xdr:col>12</xdr:col>
      <xdr:colOff>104774</xdr:colOff>
      <xdr:row>41</xdr:row>
      <xdr:rowOff>104776</xdr:rowOff>
    </xdr:from>
    <xdr:to>
      <xdr:col>20</xdr:col>
      <xdr:colOff>314325</xdr:colOff>
      <xdr:row>54</xdr:row>
      <xdr:rowOff>133350</xdr:rowOff>
    </xdr:to>
    <xdr:sp macro="" textlink="">
      <xdr:nvSpPr>
        <xdr:cNvPr id="23" name="Rectangle: Rounded Corners 22">
          <a:extLst>
            <a:ext uri="{FF2B5EF4-FFF2-40B4-BE49-F238E27FC236}">
              <a16:creationId xmlns:a16="http://schemas.microsoft.com/office/drawing/2014/main" id="{FAF68D83-8F8C-9EB1-4A88-6D35089642F1}"/>
            </a:ext>
          </a:extLst>
        </xdr:cNvPr>
        <xdr:cNvSpPr/>
      </xdr:nvSpPr>
      <xdr:spPr>
        <a:xfrm>
          <a:off x="7419974" y="7915276"/>
          <a:ext cx="5086351" cy="2505074"/>
        </a:xfrm>
        <a:prstGeom prst="roundRect">
          <a:avLst>
            <a:gd name="adj" fmla="val 5886"/>
          </a:avLst>
        </a:prstGeom>
        <a:solidFill>
          <a:sysClr val="window" lastClr="FFFFFF"/>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Accredited</a:t>
          </a:r>
          <a:r>
            <a:rPr lang="en-US" sz="1100" b="1" baseline="0">
              <a:solidFill>
                <a:schemeClr val="tx1"/>
              </a:solidFill>
            </a:rPr>
            <a:t> Voters as against difference between APC and LP and Accredited Voters that did not vote</a:t>
          </a:r>
          <a:endParaRPr lang="en-US" sz="1100" b="1">
            <a:solidFill>
              <a:schemeClr val="tx1"/>
            </a:solidFill>
          </a:endParaRPr>
        </a:p>
      </xdr:txBody>
    </xdr:sp>
    <xdr:clientData/>
  </xdr:twoCellAnchor>
  <xdr:twoCellAnchor>
    <xdr:from>
      <xdr:col>6</xdr:col>
      <xdr:colOff>342900</xdr:colOff>
      <xdr:row>40</xdr:row>
      <xdr:rowOff>104776</xdr:rowOff>
    </xdr:from>
    <xdr:to>
      <xdr:col>12</xdr:col>
      <xdr:colOff>19050</xdr:colOff>
      <xdr:row>58</xdr:row>
      <xdr:rowOff>180976</xdr:rowOff>
    </xdr:to>
    <xdr:graphicFrame macro="">
      <xdr:nvGraphicFramePr>
        <xdr:cNvPr id="25" name="Chart 24">
          <a:extLst>
            <a:ext uri="{FF2B5EF4-FFF2-40B4-BE49-F238E27FC236}">
              <a16:creationId xmlns:a16="http://schemas.microsoft.com/office/drawing/2014/main" id="{8CBCA3AA-BD0F-4E5F-B183-31198E8DD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104773</xdr:colOff>
      <xdr:row>41</xdr:row>
      <xdr:rowOff>85725</xdr:rowOff>
    </xdr:from>
    <xdr:to>
      <xdr:col>20</xdr:col>
      <xdr:colOff>333375</xdr:colOff>
      <xdr:row>55</xdr:row>
      <xdr:rowOff>28575</xdr:rowOff>
    </xdr:to>
    <xdr:graphicFrame macro="">
      <xdr:nvGraphicFramePr>
        <xdr:cNvPr id="29" name="Chart 28">
          <a:extLst>
            <a:ext uri="{FF2B5EF4-FFF2-40B4-BE49-F238E27FC236}">
              <a16:creationId xmlns:a16="http://schemas.microsoft.com/office/drawing/2014/main" id="{D8B1E15D-1876-4D2F-AAFF-BE1A29834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581025</xdr:colOff>
      <xdr:row>28</xdr:row>
      <xdr:rowOff>114300</xdr:rowOff>
    </xdr:from>
    <xdr:to>
      <xdr:col>8</xdr:col>
      <xdr:colOff>314325</xdr:colOff>
      <xdr:row>29</xdr:row>
      <xdr:rowOff>47625</xdr:rowOff>
    </xdr:to>
    <xdr:sp macro="" textlink="">
      <xdr:nvSpPr>
        <xdr:cNvPr id="11" name="Arrow: Left 10">
          <a:extLst>
            <a:ext uri="{FF2B5EF4-FFF2-40B4-BE49-F238E27FC236}">
              <a16:creationId xmlns:a16="http://schemas.microsoft.com/office/drawing/2014/main" id="{95B299E7-B2AE-2883-F8E7-A8E282D61C96}"/>
            </a:ext>
          </a:extLst>
        </xdr:cNvPr>
        <xdr:cNvSpPr/>
      </xdr:nvSpPr>
      <xdr:spPr>
        <a:xfrm>
          <a:off x="4848225" y="5448300"/>
          <a:ext cx="342900" cy="123825"/>
        </a:xfrm>
        <a:prstGeom prst="leftArrow">
          <a:avLst/>
        </a:prstGeom>
        <a:solidFill>
          <a:schemeClr val="accent6">
            <a:lumMod val="50000"/>
          </a:schemeClr>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38101</xdr:colOff>
      <xdr:row>1</xdr:row>
      <xdr:rowOff>171449</xdr:rowOff>
    </xdr:from>
    <xdr:to>
      <xdr:col>17</xdr:col>
      <xdr:colOff>104775</xdr:colOff>
      <xdr:row>5</xdr:row>
      <xdr:rowOff>76200</xdr:rowOff>
    </xdr:to>
    <xdr:sp macro="" textlink="">
      <xdr:nvSpPr>
        <xdr:cNvPr id="12" name="Rectangle: Rounded Corners 11">
          <a:extLst>
            <a:ext uri="{FF2B5EF4-FFF2-40B4-BE49-F238E27FC236}">
              <a16:creationId xmlns:a16="http://schemas.microsoft.com/office/drawing/2014/main" id="{E5E7F9F5-6563-9842-6965-173177647AE3}"/>
            </a:ext>
          </a:extLst>
        </xdr:cNvPr>
        <xdr:cNvSpPr/>
      </xdr:nvSpPr>
      <xdr:spPr>
        <a:xfrm>
          <a:off x="9182101" y="361949"/>
          <a:ext cx="1285874" cy="666751"/>
        </a:xfrm>
        <a:prstGeom prst="roundRect">
          <a:avLst/>
        </a:prstGeom>
        <a:solidFill>
          <a:schemeClr val="bg1"/>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accent6">
                  <a:lumMod val="50000"/>
                </a:schemeClr>
              </a:solidFill>
              <a:effectLst/>
              <a:latin typeface="+mn-lt"/>
              <a:ea typeface="+mn-ea"/>
              <a:cs typeface="+mn-cs"/>
            </a:rPr>
            <a:t>Registered</a:t>
          </a:r>
          <a:r>
            <a:rPr lang="en-US" sz="1100" b="1" baseline="0">
              <a:solidFill>
                <a:schemeClr val="accent6">
                  <a:lumMod val="50000"/>
                </a:schemeClr>
              </a:solidFill>
              <a:effectLst/>
              <a:latin typeface="+mn-lt"/>
              <a:ea typeface="+mn-ea"/>
              <a:cs typeface="+mn-cs"/>
            </a:rPr>
            <a:t> voters</a:t>
          </a:r>
          <a:endParaRPr lang="en-US">
            <a:solidFill>
              <a:schemeClr val="accent6">
                <a:lumMod val="50000"/>
              </a:schemeClr>
            </a:solidFill>
            <a:effectLst/>
          </a:endParaRPr>
        </a:p>
        <a:p>
          <a:pPr algn="ctr"/>
          <a:r>
            <a:rPr lang="en-US" sz="1600" b="1">
              <a:solidFill>
                <a:schemeClr val="accent6">
                  <a:lumMod val="50000"/>
                </a:schemeClr>
              </a:solidFill>
            </a:rPr>
            <a:t>103312</a:t>
          </a:r>
        </a:p>
      </xdr:txBody>
    </xdr:sp>
    <xdr:clientData/>
  </xdr:twoCellAnchor>
  <xdr:twoCellAnchor>
    <xdr:from>
      <xdr:col>17</xdr:col>
      <xdr:colOff>66675</xdr:colOff>
      <xdr:row>1</xdr:row>
      <xdr:rowOff>171450</xdr:rowOff>
    </xdr:from>
    <xdr:to>
      <xdr:col>19</xdr:col>
      <xdr:colOff>95251</xdr:colOff>
      <xdr:row>5</xdr:row>
      <xdr:rowOff>76200</xdr:rowOff>
    </xdr:to>
    <xdr:sp macro="" textlink="">
      <xdr:nvSpPr>
        <xdr:cNvPr id="13" name="Rectangle: Rounded Corners 12">
          <a:extLst>
            <a:ext uri="{FF2B5EF4-FFF2-40B4-BE49-F238E27FC236}">
              <a16:creationId xmlns:a16="http://schemas.microsoft.com/office/drawing/2014/main" id="{62A6841E-24E6-1C43-3726-DDE7B03E9C5B}"/>
            </a:ext>
          </a:extLst>
        </xdr:cNvPr>
        <xdr:cNvSpPr/>
      </xdr:nvSpPr>
      <xdr:spPr>
        <a:xfrm>
          <a:off x="10429875" y="361950"/>
          <a:ext cx="1247776" cy="666750"/>
        </a:xfrm>
        <a:prstGeom prst="roundRect">
          <a:avLst/>
        </a:prstGeom>
        <a:solidFill>
          <a:schemeClr val="bg1"/>
        </a:solidFill>
        <a:ln>
          <a:no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accent6">
                  <a:lumMod val="75000"/>
                </a:schemeClr>
              </a:solidFill>
              <a:effectLst/>
              <a:latin typeface="+mn-lt"/>
              <a:ea typeface="+mn-ea"/>
              <a:cs typeface="+mn-cs"/>
            </a:rPr>
            <a:t>Accredited votes</a:t>
          </a:r>
          <a:endParaRPr lang="en-US">
            <a:solidFill>
              <a:schemeClr val="accent6">
                <a:lumMod val="75000"/>
              </a:schemeClr>
            </a:solidFill>
            <a:effectLst/>
          </a:endParaRPr>
        </a:p>
        <a:p>
          <a:pPr algn="ctr"/>
          <a:r>
            <a:rPr lang="en-US" sz="1600" b="1">
              <a:solidFill>
                <a:schemeClr val="accent6">
                  <a:lumMod val="75000"/>
                </a:schemeClr>
              </a:solidFill>
            </a:rPr>
            <a:t>18563</a:t>
          </a:r>
        </a:p>
      </xdr:txBody>
    </xdr:sp>
    <xdr:clientData/>
  </xdr:twoCellAnchor>
  <xdr:twoCellAnchor>
    <xdr:from>
      <xdr:col>19</xdr:col>
      <xdr:colOff>66676</xdr:colOff>
      <xdr:row>1</xdr:row>
      <xdr:rowOff>171450</xdr:rowOff>
    </xdr:from>
    <xdr:to>
      <xdr:col>20</xdr:col>
      <xdr:colOff>361950</xdr:colOff>
      <xdr:row>5</xdr:row>
      <xdr:rowOff>76200</xdr:rowOff>
    </xdr:to>
    <xdr:sp macro="" textlink="">
      <xdr:nvSpPr>
        <xdr:cNvPr id="21" name="Rectangle: Rounded Corners 20">
          <a:extLst>
            <a:ext uri="{FF2B5EF4-FFF2-40B4-BE49-F238E27FC236}">
              <a16:creationId xmlns:a16="http://schemas.microsoft.com/office/drawing/2014/main" id="{BDC683E1-FA53-0AED-947E-6A6975463AFB}"/>
            </a:ext>
          </a:extLst>
        </xdr:cNvPr>
        <xdr:cNvSpPr/>
      </xdr:nvSpPr>
      <xdr:spPr>
        <a:xfrm>
          <a:off x="11649076" y="361950"/>
          <a:ext cx="904874" cy="666750"/>
        </a:xfrm>
        <a:prstGeom prst="roundRect">
          <a:avLst/>
        </a:prstGeom>
        <a:solidFill>
          <a:schemeClr val="bg1"/>
        </a:solidFill>
        <a:ln>
          <a:noFill/>
        </a:ln>
        <a:effectLst>
          <a:innerShdw blurRad="63500" dist="50800" dir="81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tx1">
                  <a:lumMod val="50000"/>
                  <a:lumOff val="50000"/>
                </a:schemeClr>
              </a:solidFill>
              <a:effectLst/>
              <a:latin typeface="+mn-lt"/>
              <a:ea typeface="+mn-ea"/>
              <a:cs typeface="+mn-cs"/>
            </a:rPr>
            <a:t>Valid</a:t>
          </a:r>
          <a:r>
            <a:rPr lang="en-US" sz="1100" b="1" baseline="0">
              <a:solidFill>
                <a:schemeClr val="tx1">
                  <a:lumMod val="50000"/>
                  <a:lumOff val="50000"/>
                </a:schemeClr>
              </a:solidFill>
              <a:effectLst/>
              <a:latin typeface="+mn-lt"/>
              <a:ea typeface="+mn-ea"/>
              <a:cs typeface="+mn-cs"/>
            </a:rPr>
            <a:t> votes</a:t>
          </a:r>
          <a:endParaRPr lang="en-US">
            <a:solidFill>
              <a:schemeClr val="tx1">
                <a:lumMod val="50000"/>
                <a:lumOff val="50000"/>
              </a:schemeClr>
            </a:solidFill>
            <a:effectLst/>
          </a:endParaRPr>
        </a:p>
        <a:p>
          <a:pPr algn="ctr"/>
          <a:r>
            <a:rPr lang="en-US" sz="1400" b="1">
              <a:solidFill>
                <a:schemeClr val="tx1">
                  <a:lumMod val="50000"/>
                  <a:lumOff val="50000"/>
                </a:schemeClr>
              </a:solidFill>
            </a:rPr>
            <a:t>15112</a:t>
          </a:r>
        </a:p>
      </xdr:txBody>
    </xdr:sp>
    <xdr:clientData/>
  </xdr:twoCellAnchor>
  <xdr:twoCellAnchor>
    <xdr:from>
      <xdr:col>16</xdr:col>
      <xdr:colOff>152401</xdr:colOff>
      <xdr:row>27</xdr:row>
      <xdr:rowOff>95250</xdr:rowOff>
    </xdr:from>
    <xdr:to>
      <xdr:col>20</xdr:col>
      <xdr:colOff>323851</xdr:colOff>
      <xdr:row>41</xdr:row>
      <xdr:rowOff>57150</xdr:rowOff>
    </xdr:to>
    <xdr:sp macro="" textlink="">
      <xdr:nvSpPr>
        <xdr:cNvPr id="10" name="Rectangle: Rounded Corners 9">
          <a:extLst>
            <a:ext uri="{FF2B5EF4-FFF2-40B4-BE49-F238E27FC236}">
              <a16:creationId xmlns:a16="http://schemas.microsoft.com/office/drawing/2014/main" id="{0CFDD35A-6E13-DFA6-C42B-DB05CDC320A7}"/>
            </a:ext>
          </a:extLst>
        </xdr:cNvPr>
        <xdr:cNvSpPr/>
      </xdr:nvSpPr>
      <xdr:spPr>
        <a:xfrm>
          <a:off x="9906001" y="5238750"/>
          <a:ext cx="2609850" cy="2628900"/>
        </a:xfrm>
        <a:prstGeom prst="roundRect">
          <a:avLst>
            <a:gd name="adj" fmla="val 3491"/>
          </a:avLst>
        </a:prstGeom>
        <a:solidFill>
          <a:schemeClr val="bg1"/>
        </a:solidFill>
        <a:ln>
          <a:noFill/>
        </a:ln>
        <a:effectLst>
          <a:innerShdw blurRad="63500" dist="50800" dir="27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Accredited Voters and NonVoters in the LGA</a:t>
          </a:r>
          <a:endParaRPr lang="en-US">
            <a:solidFill>
              <a:schemeClr val="tx1"/>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solidFill>
              <a:schemeClr val="tx1"/>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twoCellAnchor>
    <xdr:from>
      <xdr:col>16</xdr:col>
      <xdr:colOff>152402</xdr:colOff>
      <xdr:row>25</xdr:row>
      <xdr:rowOff>133350</xdr:rowOff>
    </xdr:from>
    <xdr:to>
      <xdr:col>20</xdr:col>
      <xdr:colOff>323850</xdr:colOff>
      <xdr:row>41</xdr:row>
      <xdr:rowOff>38099</xdr:rowOff>
    </xdr:to>
    <xdr:graphicFrame macro="">
      <xdr:nvGraphicFramePr>
        <xdr:cNvPr id="26" name="Chart 25">
          <a:extLst>
            <a:ext uri="{FF2B5EF4-FFF2-40B4-BE49-F238E27FC236}">
              <a16:creationId xmlns:a16="http://schemas.microsoft.com/office/drawing/2014/main" id="{D02BC867-E9A8-49E8-9362-75311BAC3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95251</xdr:colOff>
      <xdr:row>1</xdr:row>
      <xdr:rowOff>180976</xdr:rowOff>
    </xdr:from>
    <xdr:to>
      <xdr:col>7</xdr:col>
      <xdr:colOff>381000</xdr:colOff>
      <xdr:row>14</xdr:row>
      <xdr:rowOff>85725</xdr:rowOff>
    </xdr:to>
    <xdr:graphicFrame macro="">
      <xdr:nvGraphicFramePr>
        <xdr:cNvPr id="28" name="Chart 27">
          <a:extLst>
            <a:ext uri="{FF2B5EF4-FFF2-40B4-BE49-F238E27FC236}">
              <a16:creationId xmlns:a16="http://schemas.microsoft.com/office/drawing/2014/main" id="{0A8D328C-FECD-482C-9703-4AFC2A857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666750</xdr:colOff>
      <xdr:row>6</xdr:row>
      <xdr:rowOff>95250</xdr:rowOff>
    </xdr:from>
    <xdr:to>
      <xdr:col>11</xdr:col>
      <xdr:colOff>114300</xdr:colOff>
      <xdr:row>20</xdr:row>
      <xdr:rowOff>171450</xdr:rowOff>
    </xdr:to>
    <xdr:graphicFrame macro="">
      <xdr:nvGraphicFramePr>
        <xdr:cNvPr id="2" name="Chart 1">
          <a:extLst>
            <a:ext uri="{FF2B5EF4-FFF2-40B4-BE49-F238E27FC236}">
              <a16:creationId xmlns:a16="http://schemas.microsoft.com/office/drawing/2014/main" id="{184D1251-8A10-67F0-A1D4-80768E2A50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357186</xdr:colOff>
      <xdr:row>5</xdr:row>
      <xdr:rowOff>57150</xdr:rowOff>
    </xdr:from>
    <xdr:to>
      <xdr:col>15</xdr:col>
      <xdr:colOff>571500</xdr:colOff>
      <xdr:row>20</xdr:row>
      <xdr:rowOff>19050</xdr:rowOff>
    </xdr:to>
    <xdr:graphicFrame macro="">
      <xdr:nvGraphicFramePr>
        <xdr:cNvPr id="2" name="Chart 1">
          <a:extLst>
            <a:ext uri="{FF2B5EF4-FFF2-40B4-BE49-F238E27FC236}">
              <a16:creationId xmlns:a16="http://schemas.microsoft.com/office/drawing/2014/main" id="{38F841A0-4E50-988C-2068-C22B0C935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138112</xdr:colOff>
      <xdr:row>6</xdr:row>
      <xdr:rowOff>95250</xdr:rowOff>
    </xdr:from>
    <xdr:to>
      <xdr:col>8</xdr:col>
      <xdr:colOff>590550</xdr:colOff>
      <xdr:row>20</xdr:row>
      <xdr:rowOff>171450</xdr:rowOff>
    </xdr:to>
    <xdr:graphicFrame macro="">
      <xdr:nvGraphicFramePr>
        <xdr:cNvPr id="2" name="Chart 1">
          <a:extLst>
            <a:ext uri="{FF2B5EF4-FFF2-40B4-BE49-F238E27FC236}">
              <a16:creationId xmlns:a16="http://schemas.microsoft.com/office/drawing/2014/main" id="{E927E185-6A85-A730-8C8D-94F0356DB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204787</xdr:colOff>
      <xdr:row>1</xdr:row>
      <xdr:rowOff>104774</xdr:rowOff>
    </xdr:from>
    <xdr:to>
      <xdr:col>13</xdr:col>
      <xdr:colOff>371475</xdr:colOff>
      <xdr:row>24</xdr:row>
      <xdr:rowOff>57149</xdr:rowOff>
    </xdr:to>
    <xdr:graphicFrame macro="">
      <xdr:nvGraphicFramePr>
        <xdr:cNvPr id="2" name="Chart 1">
          <a:extLst>
            <a:ext uri="{FF2B5EF4-FFF2-40B4-BE49-F238E27FC236}">
              <a16:creationId xmlns:a16="http://schemas.microsoft.com/office/drawing/2014/main" id="{37183B15-844E-451B-BEF9-C1896A412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261937</xdr:colOff>
      <xdr:row>6</xdr:row>
      <xdr:rowOff>95250</xdr:rowOff>
    </xdr:from>
    <xdr:to>
      <xdr:col>12</xdr:col>
      <xdr:colOff>566737</xdr:colOff>
      <xdr:row>20</xdr:row>
      <xdr:rowOff>171450</xdr:rowOff>
    </xdr:to>
    <xdr:graphicFrame macro="">
      <xdr:nvGraphicFramePr>
        <xdr:cNvPr id="2" name="Chart 1">
          <a:extLst>
            <a:ext uri="{FF2B5EF4-FFF2-40B4-BE49-F238E27FC236}">
              <a16:creationId xmlns:a16="http://schemas.microsoft.com/office/drawing/2014/main" id="{F947201F-5C2E-F0E3-816E-D8EFDF4842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1447800</xdr:colOff>
      <xdr:row>6</xdr:row>
      <xdr:rowOff>95250</xdr:rowOff>
    </xdr:from>
    <xdr:to>
      <xdr:col>9</xdr:col>
      <xdr:colOff>19050</xdr:colOff>
      <xdr:row>20</xdr:row>
      <xdr:rowOff>66675</xdr:rowOff>
    </xdr:to>
    <xdr:graphicFrame macro="">
      <xdr:nvGraphicFramePr>
        <xdr:cNvPr id="2" name="Chart 1">
          <a:extLst>
            <a:ext uri="{FF2B5EF4-FFF2-40B4-BE49-F238E27FC236}">
              <a16:creationId xmlns:a16="http://schemas.microsoft.com/office/drawing/2014/main" id="{F016FBD2-2FAD-CD5F-BA6D-83F279C5D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238125</xdr:colOff>
      <xdr:row>6</xdr:row>
      <xdr:rowOff>95250</xdr:rowOff>
    </xdr:from>
    <xdr:to>
      <xdr:col>11</xdr:col>
      <xdr:colOff>542925</xdr:colOff>
      <xdr:row>20</xdr:row>
      <xdr:rowOff>171450</xdr:rowOff>
    </xdr:to>
    <xdr:graphicFrame macro="">
      <xdr:nvGraphicFramePr>
        <xdr:cNvPr id="2" name="Chart 1">
          <a:extLst>
            <a:ext uri="{FF2B5EF4-FFF2-40B4-BE49-F238E27FC236}">
              <a16:creationId xmlns:a16="http://schemas.microsoft.com/office/drawing/2014/main" id="{DFEE9A6E-3BF2-A3AA-A3A5-F02809EB3D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KHANA.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KAHNA%20DASHBOARD.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49.207733101852" createdVersion="7" refreshedVersion="7" minRefreshableVersion="3" recordCount="204" xr:uid="{D8AEABD9-449F-431B-8C1C-207619CDADF1}">
  <cacheSource type="worksheet">
    <worksheetSource ref="A1:X205" sheet="Sheet21" r:id="rId2"/>
  </cacheSource>
  <cacheFields count="24">
    <cacheField name="WARD" numFmtId="0">
      <sharedItems count="17">
        <s v="WARD1"/>
        <s v="WARD2"/>
        <s v="WARD3"/>
        <s v="WARD5"/>
        <s v="WARD6"/>
        <s v="WARD8"/>
        <s v="WARD9"/>
        <s v="WARD10"/>
        <s v="WARD11"/>
        <s v="WARD12"/>
        <s v="WARD13"/>
        <s v="WARD14"/>
        <s v="WARD15"/>
        <s v="WARD16"/>
        <s v="WARD17"/>
        <s v="WARD18"/>
        <s v="WARD19"/>
      </sharedItems>
    </cacheField>
    <cacheField name=" POLLING UNIT" numFmtId="0">
      <sharedItems containsBlank="1"/>
    </cacheField>
    <cacheField name="PU CODE" numFmtId="0">
      <sharedItems/>
    </cacheField>
    <cacheField name="A" numFmtId="0">
      <sharedItems containsString="0" containsBlank="1" containsNumber="1" containsInteger="1" minValue="0" maxValue="11"/>
    </cacheField>
    <cacheField name="AA" numFmtId="0">
      <sharedItems containsString="0" containsBlank="1" containsNumber="1" containsInteger="1" minValue="0" maxValue="2"/>
    </cacheField>
    <cacheField name="AAC" numFmtId="0">
      <sharedItems containsString="0" containsBlank="1" containsNumber="1" containsInteger="1" minValue="0" maxValue="3"/>
    </cacheField>
    <cacheField name="ADC" numFmtId="0">
      <sharedItems containsString="0" containsBlank="1" containsNumber="1" containsInteger="1" minValue="0" maxValue="52"/>
    </cacheField>
    <cacheField name="ADP" numFmtId="0">
      <sharedItems containsString="0" containsBlank="1" containsNumber="1" containsInteger="1" minValue="0" maxValue="3"/>
    </cacheField>
    <cacheField name="APC" numFmtId="0">
      <sharedItems containsString="0" containsBlank="1" containsNumber="1" containsInteger="1" minValue="0" maxValue="170"/>
    </cacheField>
    <cacheField name="APGA" numFmtId="0">
      <sharedItems containsString="0" containsBlank="1" containsNumber="1" containsInteger="1" minValue="0" maxValue="2"/>
    </cacheField>
    <cacheField name="APM" numFmtId="0">
      <sharedItems containsString="0" containsBlank="1" containsNumber="1" containsInteger="1" minValue="0" maxValue="6"/>
    </cacheField>
    <cacheField name="APP" numFmtId="0">
      <sharedItems containsString="0" containsBlank="1" containsNumber="1" containsInteger="1" minValue="0" maxValue="7"/>
    </cacheField>
    <cacheField name="BP" numFmtId="0">
      <sharedItems containsString="0" containsBlank="1" containsNumber="1" containsInteger="1" minValue="0" maxValue="1"/>
    </cacheField>
    <cacheField name="LP" numFmtId="0">
      <sharedItems containsString="0" containsBlank="1" containsNumber="1" containsInteger="1" minValue="0" maxValue="50"/>
    </cacheField>
    <cacheField name="NNPP" numFmtId="0">
      <sharedItems containsString="0" containsBlank="1" containsNumber="1" containsInteger="1" minValue="0" maxValue="41"/>
    </cacheField>
    <cacheField name="NRM" numFmtId="0">
      <sharedItems containsString="0" containsBlank="1" containsNumber="1" containsInteger="1" minValue="0" maxValue="66"/>
    </cacheField>
    <cacheField name="PDP" numFmtId="0">
      <sharedItems containsBlank="1" containsMixedTypes="1" containsNumber="1" containsInteger="1" minValue="0" maxValue="117" count="64">
        <n v="4"/>
        <n v="2"/>
        <n v="3"/>
        <n v="6"/>
        <n v="20"/>
        <n v="9"/>
        <n v="17"/>
        <n v="7"/>
        <n v="22"/>
        <m/>
        <n v="11"/>
        <n v="8"/>
        <n v="25"/>
        <n v="32"/>
        <n v="49"/>
        <n v="47"/>
        <n v="33"/>
        <n v="34"/>
        <n v="26"/>
        <n v="0"/>
        <n v="46"/>
        <n v="41"/>
        <n v="19"/>
        <n v="38"/>
        <n v="10"/>
        <n v="23"/>
        <n v="12"/>
        <n v="39"/>
        <n v="81"/>
        <n v="29"/>
        <n v="42"/>
        <n v="21"/>
        <n v="13"/>
        <n v="45"/>
        <n v="62"/>
        <n v="64"/>
        <n v="16"/>
        <n v="53"/>
        <n v="37"/>
        <n v="27"/>
        <n v="60"/>
        <n v="5"/>
        <s v="`18"/>
        <n v="15"/>
        <n v="67"/>
        <n v="36"/>
        <n v="30"/>
        <n v="66"/>
        <n v="48"/>
        <n v="63"/>
        <n v="1"/>
        <n v="24"/>
        <n v="95"/>
        <n v="69"/>
        <n v="89"/>
        <n v="14"/>
        <n v="28"/>
        <n v="52"/>
        <n v="31"/>
        <n v="44"/>
        <n v="18"/>
        <n v="117"/>
        <n v="79"/>
        <n v="35"/>
      </sharedItems>
    </cacheField>
    <cacheField name="PRP" numFmtId="0">
      <sharedItems containsString="0" containsBlank="1" containsNumber="1" containsInteger="1" minValue="0" maxValue="43"/>
    </cacheField>
    <cacheField name="SDP" numFmtId="0">
      <sharedItems containsString="0" containsBlank="1" containsNumber="1" containsInteger="1" minValue="0" maxValue="101"/>
    </cacheField>
    <cacheField name="YPP" numFmtId="0">
      <sharedItems containsString="0" containsBlank="1" containsNumber="1" containsInteger="1" minValue="0" maxValue="20"/>
    </cacheField>
    <cacheField name="ZLP" numFmtId="0">
      <sharedItems containsString="0" containsBlank="1" containsNumber="1" containsInteger="1" minValue="0" maxValue="10"/>
    </cacheField>
    <cacheField name="ACCREDDITED VOTERS" numFmtId="0">
      <sharedItems containsString="0" containsBlank="1" containsNumber="1" containsInteger="1" minValue="0" maxValue="724"/>
    </cacheField>
    <cacheField name="       VALID VOTES" numFmtId="0">
      <sharedItems containsString="0" containsBlank="1" containsNumber="1" containsInteger="1" minValue="0" maxValue="1043"/>
    </cacheField>
    <cacheField name="REGISTERED VOTERS" numFmtId="0">
      <sharedItems containsString="0" containsBlank="1" containsNumber="1" containsInteger="1" minValue="14" maxValue="2349"/>
    </cacheField>
  </cacheFields>
  <extLst>
    <ext xmlns:x14="http://schemas.microsoft.com/office/spreadsheetml/2009/9/main" uri="{725AE2AE-9491-48be-B2B4-4EB974FC3084}">
      <x14:pivotCacheDefinition pivotCacheId="11408467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57.3220349537" createdVersion="8" refreshedVersion="8" minRefreshableVersion="3" recordCount="204" xr:uid="{C04E3906-52CD-4EB3-B0B0-2DBF4FE217CE}">
  <cacheSource type="worksheet">
    <worksheetSource ref="A1:X205" sheet="Sheet18" r:id="rId2"/>
  </cacheSource>
  <cacheFields count="24">
    <cacheField name="WARD" numFmtId="0">
      <sharedItems count="17">
        <s v="WARD1"/>
        <s v="WARD2"/>
        <s v="WARD3"/>
        <s v="WARD5"/>
        <s v="WARD6"/>
        <s v="WARD8"/>
        <s v="WARD9"/>
        <s v="WARD10"/>
        <s v="WARD11"/>
        <s v="WARD12"/>
        <s v="WARD13"/>
        <s v="WARD14"/>
        <s v="WARD15"/>
        <s v="WARD16"/>
        <s v="WARD17"/>
        <s v="WARD18"/>
        <s v="WARD19"/>
      </sharedItems>
    </cacheField>
    <cacheField name=" POLLING UNIT" numFmtId="0">
      <sharedItems containsBlank="1"/>
    </cacheField>
    <cacheField name="PU CODE" numFmtId="0">
      <sharedItems/>
    </cacheField>
    <cacheField name="A" numFmtId="0">
      <sharedItems containsString="0" containsBlank="1" containsNumber="1" containsInteger="1" minValue="0" maxValue="11"/>
    </cacheField>
    <cacheField name="AA" numFmtId="0">
      <sharedItems containsString="0" containsBlank="1" containsNumber="1" containsInteger="1" minValue="0" maxValue="2"/>
    </cacheField>
    <cacheField name="AAC" numFmtId="0">
      <sharedItems containsString="0" containsBlank="1" containsNumber="1" containsInteger="1" minValue="0" maxValue="3"/>
    </cacheField>
    <cacheField name="ADC" numFmtId="0">
      <sharedItems containsString="0" containsBlank="1" containsNumber="1" containsInteger="1" minValue="0" maxValue="52"/>
    </cacheField>
    <cacheField name="ADP" numFmtId="0">
      <sharedItems containsString="0" containsBlank="1" containsNumber="1" containsInteger="1" minValue="0" maxValue="3"/>
    </cacheField>
    <cacheField name="APC" numFmtId="0">
      <sharedItems containsString="0" containsBlank="1" containsNumber="1" containsInteger="1" minValue="0" maxValue="170"/>
    </cacheField>
    <cacheField name="APGA" numFmtId="0">
      <sharedItems containsString="0" containsBlank="1" containsNumber="1" containsInteger="1" minValue="0" maxValue="2"/>
    </cacheField>
    <cacheField name="APM" numFmtId="0">
      <sharedItems containsString="0" containsBlank="1" containsNumber="1" containsInteger="1" minValue="0" maxValue="6"/>
    </cacheField>
    <cacheField name="APP" numFmtId="0">
      <sharedItems containsString="0" containsBlank="1" containsNumber="1" containsInteger="1" minValue="0" maxValue="7"/>
    </cacheField>
    <cacheField name="BP" numFmtId="0">
      <sharedItems containsString="0" containsBlank="1" containsNumber="1" containsInteger="1" minValue="0" maxValue="1"/>
    </cacheField>
    <cacheField name="LP" numFmtId="0">
      <sharedItems containsString="0" containsBlank="1" containsNumber="1" containsInteger="1" minValue="0" maxValue="50"/>
    </cacheField>
    <cacheField name="NNPP" numFmtId="0">
      <sharedItems containsString="0" containsBlank="1" containsNumber="1" containsInteger="1" minValue="0" maxValue="3"/>
    </cacheField>
    <cacheField name="NRM" numFmtId="0">
      <sharedItems containsString="0" containsBlank="1" containsNumber="1" containsInteger="1" minValue="0" maxValue="66"/>
    </cacheField>
    <cacheField name="PDP" numFmtId="0">
      <sharedItems containsBlank="1" containsMixedTypes="1" containsNumber="1" containsInteger="1" minValue="0" maxValue="117" count="64">
        <n v="4"/>
        <n v="2"/>
        <n v="3"/>
        <n v="6"/>
        <n v="20"/>
        <n v="9"/>
        <n v="17"/>
        <n v="7"/>
        <n v="22"/>
        <m/>
        <n v="11"/>
        <n v="8"/>
        <n v="25"/>
        <n v="32"/>
        <n v="49"/>
        <n v="47"/>
        <n v="33"/>
        <n v="34"/>
        <n v="26"/>
        <n v="0"/>
        <n v="46"/>
        <n v="41"/>
        <n v="19"/>
        <n v="38"/>
        <n v="10"/>
        <n v="23"/>
        <n v="12"/>
        <n v="39"/>
        <n v="81"/>
        <n v="29"/>
        <n v="42"/>
        <n v="21"/>
        <n v="13"/>
        <n v="45"/>
        <n v="62"/>
        <n v="64"/>
        <n v="16"/>
        <n v="53"/>
        <n v="37"/>
        <n v="27"/>
        <n v="60"/>
        <n v="5"/>
        <s v="`18"/>
        <n v="15"/>
        <n v="67"/>
        <n v="36"/>
        <n v="30"/>
        <n v="66"/>
        <n v="48"/>
        <n v="63"/>
        <n v="1"/>
        <n v="24"/>
        <n v="95"/>
        <n v="69"/>
        <n v="89"/>
        <n v="14"/>
        <n v="28"/>
        <n v="52"/>
        <n v="31"/>
        <n v="44"/>
        <n v="18"/>
        <n v="117"/>
        <n v="79"/>
        <n v="35"/>
      </sharedItems>
    </cacheField>
    <cacheField name="PRP" numFmtId="0">
      <sharedItems containsString="0" containsBlank="1" containsNumber="1" containsInteger="1" minValue="0" maxValue="43"/>
    </cacheField>
    <cacheField name="SDP" numFmtId="0">
      <sharedItems containsString="0" containsBlank="1" containsNumber="1" containsInteger="1" minValue="0" maxValue="101"/>
    </cacheField>
    <cacheField name="YPP" numFmtId="0">
      <sharedItems containsString="0" containsBlank="1" containsNumber="1" containsInteger="1" minValue="0" maxValue="1"/>
    </cacheField>
    <cacheField name="ZLP" numFmtId="0">
      <sharedItems containsString="0" containsBlank="1" containsNumber="1" containsInteger="1" minValue="0" maxValue="10"/>
    </cacheField>
    <cacheField name="ACCREDDITED VOTERS" numFmtId="0">
      <sharedItems containsString="0" containsBlank="1" containsNumber="1" containsInteger="1" minValue="2" maxValue="724"/>
    </cacheField>
    <cacheField name="       VALID VOTES" numFmtId="0">
      <sharedItems containsString="0" containsBlank="1" containsNumber="1" containsInteger="1" minValue="0" maxValue="1043"/>
    </cacheField>
    <cacheField name="REGISTERED VOTERS" numFmtId="0">
      <sharedItems containsString="0" containsBlank="1" containsNumber="1" containsInteger="1" minValue="14" maxValue="2349"/>
    </cacheField>
  </cacheFields>
  <extLst>
    <ext xmlns:x14="http://schemas.microsoft.com/office/spreadsheetml/2009/9/main" uri="{725AE2AE-9491-48be-B2B4-4EB974FC3084}">
      <x14:pivotCacheDefinition pivotCacheId="135409263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57.413495949077" createdVersion="8" refreshedVersion="8" minRefreshableVersion="3" recordCount="204" xr:uid="{C2F929E6-9D8E-4982-89E7-80C9C73CD067}">
  <cacheSource type="worksheet">
    <worksheetSource ref="A1:X205" sheet="Sheet18"/>
  </cacheSource>
  <cacheFields count="24">
    <cacheField name="WARD" numFmtId="0">
      <sharedItems count="17">
        <s v="WARD1"/>
        <s v="WARD2"/>
        <s v="WARD3"/>
        <s v="WARD5"/>
        <s v="WARD6"/>
        <s v="WARD8"/>
        <s v="WARD9"/>
        <s v="WARD10"/>
        <s v="WARD11"/>
        <s v="WARD12"/>
        <s v="WARD13"/>
        <s v="WARD14"/>
        <s v="WARD15"/>
        <s v="WARD16"/>
        <s v="WARD17"/>
        <s v="WARD18"/>
        <s v="WARD19"/>
      </sharedItems>
    </cacheField>
    <cacheField name=" POLLING UNIT" numFmtId="0">
      <sharedItems containsBlank="1" count="201">
        <s v="GBENESUUDEE TOWN SQUARE, BORI"/>
        <s v="KAANI ROAD JUNCTION, BORI"/>
        <s v="ETTE- NGBUBE II"/>
        <s v="LOOYOO TOWN SQUARE, BORI"/>
        <s v="ABANEE SQUARE"/>
        <s v="TIGIDAM JUNCTION BY TTC, BORI"/>
        <s v="KEN SARO WIWA POLYTECHNIC, BORI"/>
        <s v="NORTEM TOWN HALL"/>
        <s v="B.M.G.S. FIELD BORI III"/>
        <s v="B.M.G.S. FIELD BORI II"/>
        <s v="BACK OF POLICE STATION, WIIKEMAAKOR JUNCTION"/>
        <s v="POLICE FIELD II BORI"/>
        <s v="C.P.S II BORI I"/>
        <s v="MOTOR PARK BORI IV"/>
        <s v="MOTOR PARK BORI III"/>
        <s v="MOTOR PARK BORI II"/>
        <s v="GIADOM GUEST HOUSE JUCTION"/>
        <s v="TAABAA ROAD JUNCTION, BORI"/>
        <s v="EETE-NGBUBE"/>
        <s v="UPE SCHOOL, BORI II"/>
        <s v="C.P.S.NORTEM"/>
        <s v="B.M.G.S. FIELD, BORI"/>
        <s v="POLICE FIELD, BORI"/>
        <s v="CPS II, BORI"/>
        <s v="MOTOR PARK"/>
        <s v="UPE SCHOOL, BORI I"/>
        <s v="KUE IKINANEE"/>
        <s v="TAEZORGOR"/>
        <s v="KEKARA"/>
        <s v="LUUKO"/>
        <s v="IKPANI"/>
        <s v="LEETE GBOR II"/>
        <s v="LUUYOR"/>
        <s v="YEEKUNU"/>
        <s v="KUEYIRATE"/>
        <s v="EETE EEPIE"/>
        <s v="EEMI"/>
        <s v="GBORKIRI"/>
        <s v="KATEM"/>
        <s v="EETE KORO"/>
        <s v="EETE LUUMENE"/>
        <s v="EETE EETE TEBANA"/>
        <s v="ETEE EFEELOO"/>
        <s v="BUAGO TOWN HALL"/>
        <s v="EETE NYOKUA"/>
        <s v="EETE NYOKUA I"/>
        <s v="EETE BUAGON"/>
        <s v="EETE BEKPAA"/>
        <s v="KEGBA"/>
        <s v="EETE LUUSUE II"/>
        <s v="KEE PEEH"/>
        <s v="PEMAA"/>
        <s v="TEERA-UE"/>
        <s v="BARAKOR"/>
        <s v="JUNCTION"/>
        <s v="BARAKOR BUS STOP"/>
        <s v="SAAKOO"/>
        <s v="BARAYA"/>
        <s v="BARA-KPONG"/>
        <s v="KOROGBERE"/>
        <s v="KEOR"/>
        <s v="EEDU"/>
        <s v="BARASARO"/>
        <s v="EETE TAA SAAH"/>
        <s v="EETE OBE"/>
        <s v="EETE WIIZOR"/>
        <s v="EETE GARAKWARI"/>
        <s v="EETE TEZOR"/>
        <s v="EETE MII"/>
        <s v="TOWN HALL NYOGOR"/>
        <s v="EETE GBENEBE"/>
        <s v="GREATER EVANGELISM JUNCTION"/>
        <s v="EETE YOR"/>
        <s v="EETE SAAH"/>
        <s v="EETE BUEMENEYOR"/>
        <s v="WIIMAA"/>
        <s v="EETE DEEGOR"/>
        <s v="EETE NYOGOR"/>
        <s v="EETE LUERE"/>
        <s v="EETE GUI"/>
        <s v="TEZOR"/>
        <s v="EETE NYOWII"/>
        <s v="KABARA"/>
        <s v="GBORA"/>
        <s v="DEH/BARA"/>
        <s v="GBOR/LUMENE"/>
        <s v="MA-OR/LEBA"/>
        <s v="MAE/NYOZOGHO"/>
        <s v="DEEWII/COLLEGE II"/>
        <s v="BERE"/>
        <s v="DEEWII/COLLEGE"/>
        <s v="MAE/NYOZOGHO II"/>
        <s v="WIIBAA"/>
        <s v="EWEH-BARA"/>
        <s v="DEH/BARA II"/>
        <s v="EETE TAA II"/>
        <s v="MUBOM BUAN WATER FRONT"/>
        <s v="BARA-KONO"/>
        <s v="DEE-EENA II KWAWA"/>
        <s v="EETE KEBAE GURE"/>
        <s v="EETE KEEBUGURU"/>
        <s v="EETE LENYIE MENE DEEZIM"/>
        <s v="C.P.S. GURE"/>
        <s v="EETE DEEDE"/>
        <s v="EETE BARA/LUUBARA"/>
        <s v="EETE BAGARA"/>
        <s v="EETE NYOTEM"/>
        <s v="EETE ZORGORYOR PUE"/>
        <s v="WIIYAAKARA PRIMARY SCHOOL I"/>
        <s v="EETE KEEGBARA"/>
        <s v="WIIYAAKARA"/>
        <s v="EETE BARASAGA"/>
        <s v="BEEBANA"/>
        <s v="KE-ON"/>
        <s v="KAABAM"/>
        <s v="NOR BANA II"/>
        <s v="BEEMA"/>
        <s v="LUUGARA"/>
        <s v="KWAKWAA"/>
        <s v="LUUBALE_x000a_KEE-MAA"/>
        <s v="KEE-MAA"/>
        <s v="NOR BANA I"/>
        <s v="EEPIE"/>
        <s v="TEGO DEEKURU"/>
        <s v="UEKUE BUS STOP"/>
        <s v="BANGHE"/>
        <s v="C.P.S. II UEGWERE"/>
        <s v="EETE EELORLOR"/>
        <s v="EETE NORMAA"/>
        <s v="EEYORBIA"/>
        <s v="EETE NYORGBOR"/>
        <s v="EETE KAA"/>
        <s v="EETE LELUU GWARA"/>
        <s v="EETE KAAKUOLUAWII"/>
        <s v="EETE BEAGU EEKEN"/>
        <s v="EETE BUE-MBEA"/>
        <s v="TAEZORGHO"/>
        <s v="KAA MOTOR PARK II"/>
        <s v="LUAWU"/>
        <s v="EETE WIIGAMAA GWARA"/>
        <s v="EETE KOROYOR GWARA"/>
        <s v="EETE WIIBARA-BIEN"/>
        <s v="C.P.S. KAA"/>
        <s v="KAA MOTOR PARK"/>
        <s v="C.P.S. GWARA"/>
        <s v="C.P.S EEKEN"/>
        <s v="EEKEN"/>
        <s v="EETE KAPNOR"/>
        <m/>
        <s v="EETE BUPARI III"/>
        <s v="EETE ZONGORYOR II BIANU"/>
        <s v="EETE GUA-LUUWA"/>
        <s v="EETE WIIKUE"/>
        <s v="EETE TEOH LUUWA"/>
        <s v="EETE NWIYOR"/>
        <s v="EETE EENWIILABA"/>
        <s v="DEMUI KALAOKO"/>
        <s v="GBARA OPUOKO"/>
        <s v="EETE ZONGOR-DEH"/>
        <s v="C.P.S. I BETEMC.P.S. I BETEM"/>
        <s v="EETE WIIKAP"/>
        <s v="EETE NYOGOR YEEKUNU"/>
        <s v="EETE NUMAA SII"/>
        <s v="EETE KOROGBERE"/>
        <s v="EETE EEBIA SII"/>
        <s v="EETE BARA SII"/>
        <s v="EETE KADERA SII"/>
        <s v="C.P.S. II SII"/>
        <s v="C.P.S. I SII"/>
        <s v="C.P.S. KANI BAABE"/>
        <s v="EETE KEREKE"/>
        <s v="EETE NWIINUA K-BAABE"/>
        <s v="EETE BETEM II"/>
        <s v="EETE BETEM I"/>
        <s v="C.P.S KPEAN III"/>
        <s v="C.P.S. WIUA BAEN"/>
        <s v="EETE YORKIRI I, KPEAN"/>
        <s v="EETE LUMENE"/>
        <s v="LUMENE II (DEEMUII)"/>
        <s v="C.P.S. TENAMA"/>
        <s v="EETE NYOKURU"/>
        <s v="NWIDENU TOWN HALL"/>
        <s v="EETE SIBARA"/>
        <s v="C.P.S. KPAEN I"/>
        <s v="EETE GAKE"/>
        <s v="EETE YOKIRI II"/>
        <s v="EETE LUUDUE"/>
        <s v="EETE BERE"/>
        <s v="EETE LUUZUE"/>
        <s v="KPAA"/>
        <s v="NYOWII"/>
        <s v="YAE"/>
        <s v="DAEN I"/>
        <s v="DAEN II"/>
        <s v="DAEN III"/>
        <s v="KEGBAM"/>
        <s v="NYOMANA I"/>
        <s v="NYOMANA II"/>
        <s v="KIRIKA"/>
        <s v="KOROGUA"/>
        <s v="GORTEM"/>
      </sharedItems>
    </cacheField>
    <cacheField name="PU CODE" numFmtId="0">
      <sharedItems count="202">
        <s v="32/14/01/026"/>
        <s v="32/14/01/024"/>
        <s v="32/14/01/023"/>
        <s v="32/14/01/022"/>
        <s v="32/14/01/021"/>
        <s v="32/14/01/020"/>
        <s v="32/14/01/019"/>
        <s v="32/14/01/018"/>
        <s v="32/14/01/017"/>
        <s v="32/14/01/016"/>
        <s v="32/14/01/015"/>
        <s v="32/14/01/014"/>
        <s v="32/14/01/013"/>
        <s v="32/14/01/012"/>
        <s v="32/14/01/011"/>
        <s v="32/14/01/010"/>
        <s v="32/14/01/009"/>
        <s v="32/14/01/008"/>
        <s v="32/14/01/007"/>
        <s v="32/14/01/005"/>
        <s v="32/14/01/004"/>
        <s v="32/14/01/003"/>
        <s v="32/14/01/002"/>
        <s v="32/14/01/001"/>
        <s v="32/14/01/006"/>
        <s v="32/14/02/012"/>
        <s v="32/14/02/008"/>
        <s v="32/14/02/002"/>
        <s v=" 32/14/02/001"/>
        <s v="32/14/02/005"/>
        <s v="32/14/02/010"/>
        <s v="32/14/02/003"/>
        <s v="32/14/02/004"/>
        <s v="32/14/02/007"/>
        <s v="32/14/02/011"/>
        <s v="32/14/02/009"/>
        <s v="32/14/02/006"/>
        <s v="32/14/03/007"/>
        <s v="32/14/05/006"/>
        <s v="32/14/05/010"/>
        <s v="32/14/05/011"/>
        <s v=" 32/14/05/012"/>
        <s v="32/14/05/001"/>
        <s v="32/14/05/005"/>
        <s v="32/14/05/004"/>
        <s v="32/14/05/008"/>
        <s v="32/14/05/009"/>
        <s v="32/14/06/010"/>
        <s v="32/14/06/017"/>
        <s v="32/14/06/018"/>
        <s v="32/14/06/013"/>
        <s v="32/14/08/003"/>
        <s v="32/14/08/009"/>
        <s v="32/14/08/004"/>
        <s v="32/14/08/014"/>
        <s v="32/14/08/010"/>
        <s v="32/14/08/002"/>
        <s v="32/14/08/006"/>
        <s v="32/14/08/005"/>
        <s v=" 32/14/08/008"/>
        <s v="32/14/08/001"/>
        <s v="32/14/08/012"/>
        <s v="32/14/09/022"/>
        <s v="32/14/09/021"/>
        <s v="32/14/09/020"/>
        <s v="32/14/09/019"/>
        <s v="32/14/09/018"/>
        <s v="32/14/09/017"/>
        <s v="32/14/09/015"/>
        <s v="32/14/09/014"/>
        <s v="32/14/09/013"/>
        <s v="32/14/09/010"/>
        <s v="32/14/09/009"/>
        <s v="32/14/09/008"/>
        <s v="32/14/09/007"/>
        <s v="32/14/09/006"/>
        <s v="32/14/09/005"/>
        <s v="32/14/09/004"/>
        <s v="32/14/09/003"/>
        <s v="32/14/09/002"/>
        <s v="32/14/09/001"/>
        <s v="32/14/10/010"/>
        <s v="32/14/10/006"/>
        <s v="32/14/10/005"/>
        <s v="32/14/10/004"/>
        <s v=" 32/14/10/003"/>
        <s v="32/14/10/002"/>
        <s v="32/14/10/011"/>
        <s v="32/14/10/007"/>
        <s v="32/14/10/001"/>
        <s v="32/14/10/012"/>
        <s v=" 32/14/10/009"/>
        <s v="32/14/10/008"/>
        <s v="32/14/10/014"/>
        <s v="32/14/11/015"/>
        <s v="32/14/11/013"/>
        <s v="32/14/11/007"/>
        <s v="32/14/11/016"/>
        <s v="32/14/12/016"/>
        <s v="32/14/12/018"/>
        <s v="32/14/12/019"/>
        <s v="32/14/12/014"/>
        <s v="32/14/12/002"/>
        <s v="32/14/12/007"/>
        <s v="32/14/12/005"/>
        <s v="32/14/12/008"/>
        <s v="32/14/12/012"/>
        <s v="32/14/12/017"/>
        <s v="32/14/12/006"/>
        <s v="32/14/12/004"/>
        <s v="32/14/13/015"/>
        <s v="32/14/13/014"/>
        <s v="32/14/13/013"/>
        <s v="32/14/13/005"/>
        <s v="32/14/13/007"/>
        <s v="32/14/13/016"/>
        <s v="32/14/13/017"/>
        <s v="32/14/13/003"/>
        <s v="32/14/13/008"/>
        <s v="32/14/13/012"/>
        <s v="32/14/13/004"/>
        <s v="32/14/13/002"/>
        <s v="32/14/13/001"/>
        <s v="32/14/14/011"/>
        <s v="32/14/14/009"/>
        <s v="32/14/14/007"/>
        <s v="32/14/14/006"/>
        <s v="32/14/14/005"/>
        <s v="32/14/14/004"/>
        <s v=" 32/14/15/002"/>
        <s v="32/14/15/001"/>
        <s v=" 32/14/15/013"/>
        <s v="32/14/15/011"/>
        <s v="32/14/15/004"/>
        <s v="32/14/15/008"/>
        <s v=" 32/14/15/017"/>
        <s v="32/14/15/022"/>
        <s v="32/14/15/010"/>
        <s v=" 32/14/15/019"/>
        <s v="32/14/15/014"/>
        <s v=" 32/14/15/021"/>
        <s v="32/14/15/003"/>
        <s v="32/14/15/002"/>
        <s v="32/14/15/016"/>
        <s v="32/14/15/006"/>
        <s v="32/14/15/005"/>
        <s v="32/14/15/009"/>
        <s v="32/14/16/020"/>
        <s v="32/14/16/021"/>
        <s v="32/14/16/025"/>
        <s v="32/14/16/022"/>
        <s v="32/14/16/011"/>
        <s v="32/14/16/016"/>
        <s v=" 32/14/16/008"/>
        <s v="32/14/16/002"/>
        <s v="32/14/16/006"/>
        <s v="32/14/16/010"/>
        <s v="32/14/16/003"/>
        <s v="32/14/17/016"/>
        <s v="32/14/17/015"/>
        <s v="32/14/17/014"/>
        <s v="32/14/17/013"/>
        <s v="32/14/17/012"/>
        <s v="32/14/17/010"/>
        <s v=" 32/14/17/009"/>
        <s v=" 32/14/17/008"/>
        <s v="32/14/17/007"/>
        <s v="32/14/17/006"/>
        <s v="32/14/17/005"/>
        <s v="32/14/17/004"/>
        <s v="32/14/17/003"/>
        <s v="32/14/17/002"/>
        <s v="32/14/17/001"/>
        <s v="32/14/18/007"/>
        <s v="32/14/18/023"/>
        <s v="32/14/18/006"/>
        <s v="32/14/18/014"/>
        <s v="32/14/18/009"/>
        <s v="32/14/18/022"/>
        <s v="32/14/18/016"/>
        <s v="32/14/18/008"/>
        <s v="32/14/18/021"/>
        <s v="32/14/18/019"/>
        <s v="32/14/18/002"/>
        <s v="32/14/18/012"/>
        <s v="32/14/18/001"/>
        <s v="32/14/18/015"/>
        <s v="32/14/18/010"/>
        <s v="32/14/18/020"/>
        <s v="32/14/18/005"/>
        <s v=" 32/14/19/001"/>
        <s v=" 32/14/19/002"/>
        <s v=" 32/14/19/003"/>
        <s v=" 32/14/19/004"/>
        <s v=" 32/14/19/005"/>
        <s v=" 32/14/19/006"/>
        <s v=" 32/14/19/007"/>
        <s v=" 32/14/19/008"/>
        <s v=" 32/14/19/009"/>
        <s v=" 32/14/19/010"/>
        <s v=" 32/14/19/011"/>
        <s v=" 32/14/19/012"/>
      </sharedItems>
    </cacheField>
    <cacheField name="A" numFmtId="0">
      <sharedItems containsString="0" containsBlank="1" containsNumber="1" containsInteger="1" minValue="0" maxValue="11"/>
    </cacheField>
    <cacheField name="AA" numFmtId="0">
      <sharedItems containsString="0" containsBlank="1" containsNumber="1" containsInteger="1" minValue="0" maxValue="2"/>
    </cacheField>
    <cacheField name="AAC" numFmtId="0">
      <sharedItems containsString="0" containsBlank="1" containsNumber="1" containsInteger="1" minValue="0" maxValue="3"/>
    </cacheField>
    <cacheField name="ADC" numFmtId="0">
      <sharedItems containsString="0" containsBlank="1" containsNumber="1" containsInteger="1" minValue="0" maxValue="52"/>
    </cacheField>
    <cacheField name="ADP" numFmtId="0">
      <sharedItems containsString="0" containsBlank="1" containsNumber="1" containsInteger="1" minValue="0" maxValue="3"/>
    </cacheField>
    <cacheField name="APC" numFmtId="0">
      <sharedItems containsString="0" containsBlank="1" containsNumber="1" containsInteger="1" minValue="0" maxValue="170"/>
    </cacheField>
    <cacheField name="APGA" numFmtId="0">
      <sharedItems containsString="0" containsBlank="1" containsNumber="1" containsInteger="1" minValue="0" maxValue="2"/>
    </cacheField>
    <cacheField name="APM" numFmtId="0">
      <sharedItems containsString="0" containsBlank="1" containsNumber="1" containsInteger="1" minValue="0" maxValue="6"/>
    </cacheField>
    <cacheField name="APP" numFmtId="0">
      <sharedItems containsString="0" containsBlank="1" containsNumber="1" containsInteger="1" minValue="0" maxValue="7"/>
    </cacheField>
    <cacheField name="BP" numFmtId="0">
      <sharedItems containsString="0" containsBlank="1" containsNumber="1" containsInteger="1" minValue="0" maxValue="1"/>
    </cacheField>
    <cacheField name="LP" numFmtId="0">
      <sharedItems containsString="0" containsBlank="1" containsNumber="1" containsInteger="1" minValue="0" maxValue="50"/>
    </cacheField>
    <cacheField name="NNPP" numFmtId="0">
      <sharedItems containsString="0" containsBlank="1" containsNumber="1" containsInteger="1" minValue="0" maxValue="3"/>
    </cacheField>
    <cacheField name="NRM" numFmtId="0">
      <sharedItems containsString="0" containsBlank="1" containsNumber="1" containsInteger="1" minValue="0" maxValue="66"/>
    </cacheField>
    <cacheField name="PDP" numFmtId="0">
      <sharedItems containsBlank="1" containsMixedTypes="1" containsNumber="1" containsInteger="1" minValue="0" maxValue="117" count="64">
        <n v="4"/>
        <n v="2"/>
        <n v="3"/>
        <n v="6"/>
        <n v="20"/>
        <n v="9"/>
        <n v="17"/>
        <n v="7"/>
        <n v="22"/>
        <m/>
        <n v="11"/>
        <n v="8"/>
        <n v="25"/>
        <n v="32"/>
        <n v="49"/>
        <n v="47"/>
        <n v="33"/>
        <n v="34"/>
        <n v="26"/>
        <n v="0"/>
        <n v="46"/>
        <n v="41"/>
        <n v="19"/>
        <n v="38"/>
        <n v="10"/>
        <n v="23"/>
        <n v="12"/>
        <n v="39"/>
        <n v="81"/>
        <n v="29"/>
        <n v="42"/>
        <n v="21"/>
        <n v="13"/>
        <n v="45"/>
        <n v="62"/>
        <n v="64"/>
        <n v="16"/>
        <n v="53"/>
        <n v="37"/>
        <n v="27"/>
        <n v="60"/>
        <n v="5"/>
        <s v="`18"/>
        <n v="15"/>
        <n v="67"/>
        <n v="36"/>
        <n v="30"/>
        <n v="66"/>
        <n v="48"/>
        <n v="63"/>
        <n v="1"/>
        <n v="24"/>
        <n v="95"/>
        <n v="69"/>
        <n v="89"/>
        <n v="14"/>
        <n v="28"/>
        <n v="52"/>
        <n v="31"/>
        <n v="44"/>
        <n v="18"/>
        <n v="117"/>
        <n v="79"/>
        <n v="35"/>
      </sharedItems>
    </cacheField>
    <cacheField name="PRP" numFmtId="0">
      <sharedItems containsString="0" containsBlank="1" containsNumber="1" containsInteger="1" minValue="0" maxValue="43"/>
    </cacheField>
    <cacheField name="SDP" numFmtId="0">
      <sharedItems containsString="0" containsBlank="1" containsNumber="1" containsInteger="1" minValue="0" maxValue="101"/>
    </cacheField>
    <cacheField name="YPP" numFmtId="0">
      <sharedItems containsString="0" containsBlank="1" containsNumber="1" containsInteger="1" minValue="0" maxValue="1"/>
    </cacheField>
    <cacheField name="ZLP" numFmtId="0">
      <sharedItems containsString="0" containsBlank="1" containsNumber="1" containsInteger="1" minValue="0" maxValue="10"/>
    </cacheField>
    <cacheField name="ACCREDDITED VOTERS" numFmtId="0">
      <sharedItems containsString="0" containsBlank="1" containsNumber="1" containsInteger="1" minValue="2" maxValue="1043"/>
    </cacheField>
    <cacheField name="       VALID VOTES" numFmtId="0">
      <sharedItems containsString="0" containsBlank="1" containsNumber="1" containsInteger="1" minValue="0" maxValue="188"/>
    </cacheField>
    <cacheField name="REGISTERED VOTERS" numFmtId="0">
      <sharedItems containsString="0" containsBlank="1" containsNumber="1" containsInteger="1" minValue="14" maxValue="2349"/>
    </cacheField>
  </cacheFields>
  <extLst>
    <ext xmlns:x14="http://schemas.microsoft.com/office/spreadsheetml/2009/9/main" uri="{725AE2AE-9491-48be-B2B4-4EB974FC3084}">
      <x14:pivotCacheDefinition pivotCacheId="264837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x v="0"/>
    <s v="GBENESUUDEE TOWN SQUARE, BORI"/>
    <s v="32/14/01/026"/>
    <n v="0"/>
    <n v="0"/>
    <n v="0"/>
    <n v="0"/>
    <n v="0"/>
    <n v="2"/>
    <n v="0"/>
    <n v="0"/>
    <n v="0"/>
    <n v="0"/>
    <n v="1"/>
    <n v="0"/>
    <n v="0"/>
    <x v="0"/>
    <n v="0"/>
    <n v="1"/>
    <n v="0"/>
    <n v="0"/>
    <n v="8"/>
    <n v="8"/>
    <n v="59"/>
  </r>
  <r>
    <x v="0"/>
    <s v="KAANI ROAD JUNCTION, BORI"/>
    <s v="32/14/01/026"/>
    <n v="0"/>
    <n v="0"/>
    <n v="0"/>
    <n v="0"/>
    <n v="0"/>
    <n v="0"/>
    <n v="0"/>
    <n v="0"/>
    <n v="0"/>
    <n v="0"/>
    <n v="0"/>
    <n v="0"/>
    <n v="0"/>
    <x v="1"/>
    <n v="0"/>
    <n v="0"/>
    <n v="0"/>
    <n v="0"/>
    <n v="2"/>
    <n v="0"/>
    <n v="20"/>
  </r>
  <r>
    <x v="0"/>
    <s v="ETTE- NGBUBE II"/>
    <s v="32/14/01/024"/>
    <n v="2"/>
    <n v="0"/>
    <n v="0"/>
    <n v="0"/>
    <n v="0"/>
    <n v="11"/>
    <n v="0"/>
    <n v="0"/>
    <n v="0"/>
    <n v="0"/>
    <n v="4"/>
    <n v="0"/>
    <n v="0"/>
    <x v="0"/>
    <n v="0"/>
    <n v="0"/>
    <n v="0"/>
    <n v="0"/>
    <n v="22"/>
    <n v="21"/>
    <n v="71"/>
  </r>
  <r>
    <x v="0"/>
    <s v="LOOYOO TOWN SQUARE, BORI"/>
    <s v="32/14/01/023"/>
    <n v="2"/>
    <n v="0"/>
    <n v="0"/>
    <n v="0"/>
    <n v="0"/>
    <n v="11"/>
    <n v="0"/>
    <n v="0"/>
    <n v="0"/>
    <n v="0"/>
    <n v="4"/>
    <n v="0"/>
    <n v="0"/>
    <x v="0"/>
    <n v="0"/>
    <n v="0"/>
    <n v="0"/>
    <n v="0"/>
    <n v="22"/>
    <n v="21"/>
    <n v="71"/>
  </r>
  <r>
    <x v="0"/>
    <s v="ABANEE SQUARE"/>
    <s v="32/14/01/022"/>
    <n v="0"/>
    <n v="0"/>
    <n v="1"/>
    <n v="0"/>
    <n v="0"/>
    <n v="1"/>
    <n v="0"/>
    <n v="0"/>
    <n v="1"/>
    <n v="0"/>
    <n v="6"/>
    <n v="0"/>
    <n v="0"/>
    <x v="2"/>
    <n v="0"/>
    <n v="4"/>
    <n v="0"/>
    <n v="1"/>
    <n v="17"/>
    <n v="17"/>
    <n v="64"/>
  </r>
  <r>
    <x v="0"/>
    <s v="TIGIDAM JUNCTION BY TTC, BORI"/>
    <s v="32/14/01/021"/>
    <n v="0"/>
    <n v="0"/>
    <n v="0"/>
    <n v="0"/>
    <n v="0"/>
    <n v="4"/>
    <n v="0"/>
    <n v="0"/>
    <n v="0"/>
    <n v="0"/>
    <n v="7"/>
    <n v="1"/>
    <n v="0"/>
    <x v="3"/>
    <n v="0"/>
    <n v="1"/>
    <n v="0"/>
    <n v="0"/>
    <n v="19"/>
    <n v="19"/>
    <n v="43"/>
  </r>
  <r>
    <x v="0"/>
    <s v="KEN SARO WIWA POLYTECHNIC, BORI"/>
    <s v="32/14/01/020"/>
    <n v="0"/>
    <n v="0"/>
    <n v="0"/>
    <n v="0"/>
    <n v="0"/>
    <n v="14"/>
    <n v="0"/>
    <n v="0"/>
    <n v="0"/>
    <n v="0"/>
    <n v="18"/>
    <n v="0"/>
    <n v="0"/>
    <x v="4"/>
    <n v="0"/>
    <n v="1"/>
    <n v="0"/>
    <n v="0"/>
    <n v="57"/>
    <n v="53"/>
    <n v="249"/>
  </r>
  <r>
    <x v="0"/>
    <s v="NORTEM TOWN HALL"/>
    <s v="32/14/01/019"/>
    <n v="0"/>
    <n v="0"/>
    <n v="0"/>
    <n v="0"/>
    <n v="0"/>
    <n v="6"/>
    <n v="0"/>
    <n v="0"/>
    <n v="0"/>
    <n v="0"/>
    <n v="8"/>
    <n v="0"/>
    <n v="0"/>
    <x v="5"/>
    <n v="0"/>
    <n v="7"/>
    <n v="0"/>
    <n v="0"/>
    <n v="33"/>
    <n v="30"/>
    <n v="142"/>
  </r>
  <r>
    <x v="0"/>
    <s v="B.M.G.S. FIELD BORI III"/>
    <s v="32/14/01/018"/>
    <n v="1"/>
    <n v="0"/>
    <n v="0"/>
    <n v="0"/>
    <n v="0"/>
    <n v="0"/>
    <n v="0"/>
    <n v="0"/>
    <n v="0"/>
    <n v="0"/>
    <n v="3"/>
    <n v="0"/>
    <n v="0"/>
    <x v="6"/>
    <n v="0"/>
    <n v="0"/>
    <n v="0"/>
    <n v="0"/>
    <n v="21"/>
    <n v="21"/>
    <n v="39"/>
  </r>
  <r>
    <x v="0"/>
    <s v="B.M.G.S. FIELD BORI II"/>
    <s v="32/14/01/017"/>
    <n v="2"/>
    <n v="0"/>
    <n v="0"/>
    <n v="0"/>
    <n v="0"/>
    <n v="9"/>
    <n v="0"/>
    <n v="0"/>
    <n v="0"/>
    <n v="0"/>
    <n v="24"/>
    <n v="2"/>
    <n v="0"/>
    <x v="4"/>
    <n v="0"/>
    <n v="1"/>
    <n v="0"/>
    <n v="1"/>
    <n v="63"/>
    <n v="59"/>
    <n v="396"/>
  </r>
  <r>
    <x v="0"/>
    <s v="BACK OF POLICE STATION, WIIKEMAAKOR JUNCTION"/>
    <s v="32/14/01/016"/>
    <n v="0"/>
    <m/>
    <n v="0"/>
    <n v="0"/>
    <n v="0"/>
    <n v="6"/>
    <n v="0"/>
    <n v="0"/>
    <n v="0"/>
    <n v="0"/>
    <n v="10"/>
    <n v="0"/>
    <n v="0"/>
    <x v="7"/>
    <n v="0"/>
    <n v="3"/>
    <n v="0"/>
    <n v="1"/>
    <n v="30"/>
    <n v="27"/>
    <n v="95"/>
  </r>
  <r>
    <x v="0"/>
    <s v="POLICE FIELD II BORI"/>
    <s v="32/14/01/015"/>
    <n v="0"/>
    <n v="0"/>
    <n v="0"/>
    <n v="0"/>
    <n v="1"/>
    <n v="9"/>
    <n v="0"/>
    <n v="0"/>
    <n v="0"/>
    <n v="0"/>
    <n v="41"/>
    <n v="0"/>
    <m/>
    <x v="8"/>
    <n v="1"/>
    <n v="7"/>
    <n v="0"/>
    <n v="1"/>
    <n v="89"/>
    <n v="84"/>
    <n v="750"/>
  </r>
  <r>
    <x v="0"/>
    <s v="C.P.S II BORI I"/>
    <s v="32/14/01/014"/>
    <m/>
    <m/>
    <m/>
    <m/>
    <m/>
    <m/>
    <m/>
    <m/>
    <m/>
    <m/>
    <m/>
    <m/>
    <m/>
    <x v="9"/>
    <m/>
    <m/>
    <m/>
    <m/>
    <m/>
    <m/>
    <m/>
  </r>
  <r>
    <x v="0"/>
    <s v="MOTOR PARK BORI IV"/>
    <s v="32/14/01/013"/>
    <n v="0"/>
    <n v="0"/>
    <n v="0"/>
    <n v="1"/>
    <n v="0"/>
    <n v="12"/>
    <n v="0"/>
    <n v="0"/>
    <n v="0"/>
    <n v="0"/>
    <n v="22"/>
    <n v="0"/>
    <n v="0"/>
    <x v="10"/>
    <n v="0"/>
    <n v="7"/>
    <n v="1"/>
    <n v="0"/>
    <n v="55"/>
    <n v="54"/>
    <n v="467"/>
  </r>
  <r>
    <x v="0"/>
    <s v="MOTOR PARK BORI III"/>
    <s v="32/14/01/012"/>
    <n v="0"/>
    <n v="0"/>
    <n v="0"/>
    <n v="0"/>
    <n v="0"/>
    <n v="10"/>
    <n v="0"/>
    <n v="0"/>
    <n v="0"/>
    <n v="0"/>
    <n v="23"/>
    <n v="1"/>
    <n v="0"/>
    <x v="11"/>
    <n v="1"/>
    <n v="3"/>
    <n v="0"/>
    <n v="0"/>
    <n v="49"/>
    <n v="46"/>
    <n v="459"/>
  </r>
  <r>
    <x v="0"/>
    <s v="MOTOR PARK BORI II"/>
    <s v="32/14/01/011"/>
    <n v="2"/>
    <n v="0"/>
    <n v="0"/>
    <n v="0"/>
    <n v="0"/>
    <n v="6"/>
    <n v="0"/>
    <n v="0"/>
    <n v="0"/>
    <n v="0"/>
    <n v="21"/>
    <n v="0"/>
    <n v="0"/>
    <x v="12"/>
    <n v="0"/>
    <n v="0"/>
    <n v="0"/>
    <n v="0"/>
    <n v="56"/>
    <n v="54"/>
    <n v="431"/>
  </r>
  <r>
    <x v="0"/>
    <s v="GIADOM GUEST HOUSE JUCTION"/>
    <s v="32/14/01/010"/>
    <m/>
    <m/>
    <m/>
    <m/>
    <m/>
    <m/>
    <m/>
    <m/>
    <m/>
    <m/>
    <m/>
    <m/>
    <m/>
    <x v="9"/>
    <m/>
    <m/>
    <m/>
    <m/>
    <m/>
    <m/>
    <m/>
  </r>
  <r>
    <x v="0"/>
    <s v="TAABAA ROAD JUNCTION, BORI"/>
    <s v="32/14/01/009"/>
    <n v="0"/>
    <n v="0"/>
    <n v="0"/>
    <n v="0"/>
    <n v="0"/>
    <n v="17"/>
    <n v="2"/>
    <n v="0"/>
    <n v="0"/>
    <n v="0"/>
    <n v="39"/>
    <n v="1"/>
    <n v="0"/>
    <x v="13"/>
    <n v="0"/>
    <n v="5"/>
    <n v="0"/>
    <n v="0"/>
    <n v="99"/>
    <n v="96"/>
    <n v="916"/>
  </r>
  <r>
    <x v="0"/>
    <s v="EETE-NGBUBE"/>
    <s v="32/14/01/008"/>
    <n v="11"/>
    <n v="2"/>
    <n v="1"/>
    <n v="1"/>
    <n v="0"/>
    <n v="14"/>
    <n v="0"/>
    <n v="0"/>
    <n v="0"/>
    <n v="0"/>
    <n v="28"/>
    <n v="0"/>
    <n v="0"/>
    <x v="14"/>
    <n v="0"/>
    <n v="6"/>
    <n v="1"/>
    <n v="0"/>
    <n v="142"/>
    <n v="113"/>
    <n v="880"/>
  </r>
  <r>
    <x v="0"/>
    <s v="UPE SCHOOL, BORI II"/>
    <s v="32/14/01/007"/>
    <n v="2"/>
    <n v="0"/>
    <n v="0"/>
    <n v="0"/>
    <n v="0"/>
    <n v="5"/>
    <n v="0"/>
    <n v="0"/>
    <n v="0"/>
    <n v="0"/>
    <n v="24"/>
    <n v="0"/>
    <n v="0"/>
    <x v="15"/>
    <n v="0"/>
    <n v="7"/>
    <n v="0"/>
    <n v="0"/>
    <n v="112"/>
    <n v="86"/>
    <n v="660"/>
  </r>
  <r>
    <x v="0"/>
    <s v="C.P.S.NORTEM"/>
    <s v="32/14/01/005"/>
    <n v="0"/>
    <n v="0"/>
    <n v="0"/>
    <n v="0"/>
    <n v="0"/>
    <n v="10"/>
    <n v="0"/>
    <n v="0"/>
    <n v="0"/>
    <n v="0"/>
    <n v="32"/>
    <n v="0"/>
    <n v="0"/>
    <x v="16"/>
    <n v="0"/>
    <n v="7"/>
    <n v="0"/>
    <n v="0"/>
    <n v="85"/>
    <n v="84"/>
    <n v="1796"/>
  </r>
  <r>
    <x v="0"/>
    <s v="B.M.G.S. FIELD, BORI"/>
    <s v="32/14/01/004"/>
    <n v="5"/>
    <n v="0"/>
    <n v="0"/>
    <n v="1"/>
    <n v="1"/>
    <n v="6"/>
    <n v="1"/>
    <n v="0"/>
    <n v="0"/>
    <n v="0"/>
    <n v="13"/>
    <n v="0"/>
    <n v="0"/>
    <x v="17"/>
    <n v="0"/>
    <n v="3"/>
    <n v="0"/>
    <n v="1"/>
    <n v="72"/>
    <n v="65"/>
    <n v="750"/>
  </r>
  <r>
    <x v="0"/>
    <s v="POLICE FIELD, BORI"/>
    <s v="32/14/01/003"/>
    <n v="1"/>
    <n v="0"/>
    <n v="0"/>
    <n v="0"/>
    <n v="0"/>
    <n v="8"/>
    <n v="0"/>
    <n v="0"/>
    <n v="0"/>
    <n v="0"/>
    <n v="45"/>
    <n v="0"/>
    <n v="0"/>
    <x v="18"/>
    <n v="0"/>
    <n v="8"/>
    <n v="0"/>
    <n v="1"/>
    <n v="96"/>
    <n v="89"/>
    <n v="885"/>
  </r>
  <r>
    <x v="0"/>
    <s v="CPS II, BORI"/>
    <s v="32/14/01/002"/>
    <n v="1"/>
    <n v="0"/>
    <n v="0"/>
    <n v="0"/>
    <n v="0"/>
    <n v="14"/>
    <n v="0"/>
    <n v="0"/>
    <n v="1"/>
    <n v="0"/>
    <n v="50"/>
    <n v="0"/>
    <n v="0"/>
    <x v="16"/>
    <n v="0"/>
    <n v="7"/>
    <n v="0"/>
    <n v="1"/>
    <n v="113"/>
    <n v="107"/>
    <n v="1065"/>
  </r>
  <r>
    <x v="0"/>
    <s v="MOTOR PARK"/>
    <s v="32/14/01/001"/>
    <n v="0"/>
    <n v="0"/>
    <n v="1"/>
    <n v="2"/>
    <n v="0"/>
    <n v="11"/>
    <n v="1"/>
    <n v="1"/>
    <n v="0"/>
    <n v="0"/>
    <n v="37"/>
    <n v="0"/>
    <n v="0"/>
    <x v="6"/>
    <n v="0"/>
    <n v="4"/>
    <n v="1"/>
    <n v="10"/>
    <n v="82"/>
    <n v="77"/>
    <n v="750"/>
  </r>
  <r>
    <x v="0"/>
    <s v="UPE SCHOOL, BORI I"/>
    <s v="32/14/01/006"/>
    <n v="0"/>
    <n v="0"/>
    <n v="0"/>
    <n v="0"/>
    <n v="0"/>
    <n v="19"/>
    <n v="0"/>
    <n v="0"/>
    <n v="5"/>
    <n v="0"/>
    <n v="31"/>
    <n v="0"/>
    <n v="1"/>
    <x v="19"/>
    <n v="0"/>
    <n v="5"/>
    <n v="1"/>
    <n v="1"/>
    <n v="90"/>
    <n v="83"/>
    <n v="1163"/>
  </r>
  <r>
    <x v="1"/>
    <s v="KUE IKINANEE"/>
    <s v="32/14/02/012"/>
    <m/>
    <m/>
    <m/>
    <m/>
    <m/>
    <m/>
    <m/>
    <m/>
    <m/>
    <m/>
    <m/>
    <m/>
    <m/>
    <x v="9"/>
    <m/>
    <m/>
    <m/>
    <m/>
    <m/>
    <m/>
    <m/>
  </r>
  <r>
    <x v="1"/>
    <s v="TAEZORGOR"/>
    <s v="32/14/02/008"/>
    <n v="1"/>
    <n v="0"/>
    <n v="0"/>
    <n v="1"/>
    <n v="0"/>
    <n v="24"/>
    <n v="2"/>
    <n v="3"/>
    <n v="0"/>
    <n v="0"/>
    <n v="9"/>
    <n v="0"/>
    <n v="0"/>
    <x v="4"/>
    <n v="3"/>
    <n v="79"/>
    <n v="1"/>
    <n v="0"/>
    <n v="154"/>
    <n v="144"/>
    <n v="603"/>
  </r>
  <r>
    <x v="1"/>
    <s v="KEKARA"/>
    <s v="32/14/02/002"/>
    <n v="0"/>
    <n v="0"/>
    <n v="0"/>
    <n v="1"/>
    <n v="0"/>
    <n v="51"/>
    <n v="0"/>
    <n v="0"/>
    <n v="3"/>
    <n v="0"/>
    <n v="5"/>
    <n v="0"/>
    <n v="0"/>
    <x v="20"/>
    <n v="0"/>
    <n v="30"/>
    <n v="0"/>
    <n v="1"/>
    <n v="165"/>
    <n v="127"/>
    <n v="897"/>
  </r>
  <r>
    <x v="1"/>
    <s v="LUUKO"/>
    <s v=" 32/14/02/001"/>
    <n v="0"/>
    <n v="0"/>
    <n v="0"/>
    <n v="1"/>
    <n v="0"/>
    <n v="15"/>
    <n v="0"/>
    <n v="2"/>
    <n v="0"/>
    <n v="0"/>
    <n v="8"/>
    <n v="0"/>
    <n v="0"/>
    <x v="21"/>
    <n v="1"/>
    <n v="41"/>
    <n v="0"/>
    <n v="0"/>
    <n v="127"/>
    <n v="109"/>
    <n v="662"/>
  </r>
  <r>
    <x v="1"/>
    <s v="IKPANI"/>
    <s v="32/14/02/005"/>
    <n v="0"/>
    <n v="0"/>
    <n v="0"/>
    <n v="0"/>
    <n v="0"/>
    <n v="30"/>
    <n v="0"/>
    <n v="0"/>
    <n v="0"/>
    <n v="0"/>
    <n v="10"/>
    <n v="0"/>
    <n v="1"/>
    <x v="16"/>
    <n v="0"/>
    <n v="42"/>
    <n v="1"/>
    <n v="3"/>
    <n v="137"/>
    <n v="120"/>
    <n v="812"/>
  </r>
  <r>
    <x v="1"/>
    <s v="LEETE GBOR II"/>
    <s v="32/14/02/010"/>
    <n v="0"/>
    <n v="0"/>
    <n v="0"/>
    <n v="0"/>
    <n v="0"/>
    <n v="13"/>
    <n v="0"/>
    <n v="0"/>
    <n v="1"/>
    <n v="0"/>
    <n v="0"/>
    <n v="0"/>
    <n v="0"/>
    <x v="19"/>
    <n v="5"/>
    <n v="4"/>
    <n v="0"/>
    <n v="0"/>
    <n v="23"/>
    <n v="23"/>
    <n v="34"/>
  </r>
  <r>
    <x v="1"/>
    <s v="LUUYOR"/>
    <s v="32/14/02/003"/>
    <n v="1"/>
    <n v="0"/>
    <n v="0"/>
    <n v="2"/>
    <n v="0"/>
    <n v="27"/>
    <n v="0"/>
    <n v="1"/>
    <n v="1"/>
    <n v="0"/>
    <n v="6"/>
    <n v="0"/>
    <n v="0"/>
    <x v="19"/>
    <n v="43"/>
    <n v="19"/>
    <n v="0"/>
    <n v="0"/>
    <n v="118"/>
    <n v="100"/>
    <n v="690"/>
  </r>
  <r>
    <x v="1"/>
    <s v="YEEKUNU"/>
    <s v="32/14/02/004"/>
    <n v="0"/>
    <n v="0"/>
    <n v="0"/>
    <n v="0"/>
    <n v="0"/>
    <n v="47"/>
    <n v="0"/>
    <n v="0"/>
    <n v="2"/>
    <n v="1"/>
    <n v="8"/>
    <n v="0"/>
    <n v="0"/>
    <x v="22"/>
    <n v="0"/>
    <n v="34"/>
    <n v="0"/>
    <n v="1"/>
    <n v="147"/>
    <n v="113"/>
    <n v="231"/>
  </r>
  <r>
    <x v="1"/>
    <s v="KUEYIRATE"/>
    <s v="32/14/02/007"/>
    <n v="0"/>
    <n v="0"/>
    <n v="0"/>
    <n v="0"/>
    <n v="0"/>
    <n v="23"/>
    <n v="0"/>
    <n v="0"/>
    <n v="3"/>
    <n v="0"/>
    <n v="1"/>
    <n v="0"/>
    <n v="0"/>
    <x v="23"/>
    <n v="0"/>
    <n v="21"/>
    <n v="0"/>
    <n v="0"/>
    <n v="94"/>
    <n v="86"/>
    <n v="150"/>
  </r>
  <r>
    <x v="1"/>
    <s v="EETE EEPIE"/>
    <s v="32/14/02/011"/>
    <n v="1"/>
    <n v="0"/>
    <n v="0"/>
    <n v="0"/>
    <n v="0"/>
    <n v="9"/>
    <n v="0"/>
    <n v="0"/>
    <n v="0"/>
    <n v="0"/>
    <n v="3"/>
    <n v="0"/>
    <n v="0"/>
    <x v="24"/>
    <n v="0"/>
    <n v="2"/>
    <n v="0"/>
    <n v="0"/>
    <n v="25"/>
    <n v="25"/>
    <n v="61"/>
  </r>
  <r>
    <x v="1"/>
    <s v="EEMI"/>
    <s v="32/14/02/009"/>
    <n v="0"/>
    <n v="0"/>
    <n v="0"/>
    <n v="0"/>
    <n v="0"/>
    <n v="31"/>
    <n v="0"/>
    <n v="0"/>
    <n v="0"/>
    <n v="0"/>
    <n v="8"/>
    <n v="0"/>
    <n v="0"/>
    <x v="4"/>
    <n v="0"/>
    <n v="24"/>
    <n v="0"/>
    <n v="0"/>
    <n v="88"/>
    <n v="83"/>
    <n v="209"/>
  </r>
  <r>
    <x v="1"/>
    <s v="GBORKIRI"/>
    <s v="32/14/02/006"/>
    <n v="0"/>
    <n v="0"/>
    <n v="0"/>
    <n v="0"/>
    <n v="0"/>
    <n v="23"/>
    <n v="0"/>
    <n v="0"/>
    <n v="3"/>
    <n v="0"/>
    <n v="1"/>
    <n v="0"/>
    <n v="0"/>
    <x v="23"/>
    <n v="0"/>
    <n v="21"/>
    <n v="0"/>
    <n v="0"/>
    <n v="94"/>
    <n v="86"/>
    <n v="796"/>
  </r>
  <r>
    <x v="2"/>
    <s v="KATEM"/>
    <s v="32/14/03/007"/>
    <n v="0"/>
    <n v="0"/>
    <n v="0"/>
    <n v="0"/>
    <n v="0"/>
    <n v="0"/>
    <n v="1"/>
    <n v="0"/>
    <n v="0"/>
    <n v="0"/>
    <n v="0"/>
    <n v="41"/>
    <n v="0"/>
    <x v="19"/>
    <n v="0"/>
    <n v="0"/>
    <n v="20"/>
    <n v="1"/>
    <n v="0"/>
    <n v="22"/>
    <n v="565"/>
  </r>
  <r>
    <x v="3"/>
    <s v="EETE KORO"/>
    <s v="32/14/05/006"/>
    <n v="0"/>
    <n v="0"/>
    <n v="0"/>
    <n v="0"/>
    <n v="0"/>
    <n v="47"/>
    <n v="0"/>
    <n v="0"/>
    <n v="1"/>
    <n v="0"/>
    <n v="3"/>
    <n v="0"/>
    <n v="0"/>
    <x v="25"/>
    <n v="0"/>
    <n v="18"/>
    <n v="0"/>
    <n v="0"/>
    <n v="93"/>
    <n v="92"/>
    <n v="419"/>
  </r>
  <r>
    <x v="3"/>
    <s v="EETE LUUMENE"/>
    <s v="32/14/05/010"/>
    <n v="0"/>
    <n v="0"/>
    <n v="0"/>
    <n v="1"/>
    <n v="0"/>
    <n v="11"/>
    <n v="0"/>
    <n v="0"/>
    <n v="0"/>
    <n v="0"/>
    <n v="0"/>
    <n v="0"/>
    <n v="0"/>
    <x v="26"/>
    <n v="0"/>
    <n v="2"/>
    <n v="0"/>
    <n v="0"/>
    <n v="44"/>
    <n v="26"/>
    <n v="255"/>
  </r>
  <r>
    <x v="3"/>
    <s v="EETE EETE TEBANA"/>
    <s v="32/14/05/011"/>
    <n v="0"/>
    <n v="0"/>
    <n v="0"/>
    <n v="0"/>
    <n v="0"/>
    <n v="74"/>
    <n v="0"/>
    <n v="0"/>
    <n v="1"/>
    <n v="0"/>
    <n v="1"/>
    <n v="0"/>
    <n v="0"/>
    <x v="27"/>
    <n v="0"/>
    <n v="2"/>
    <n v="0"/>
    <n v="0"/>
    <n v="129"/>
    <n v="117"/>
    <n v="690"/>
  </r>
  <r>
    <x v="3"/>
    <s v="ETEE EFEELOO"/>
    <s v=" 32/14/05/012"/>
    <n v="0"/>
    <n v="0"/>
    <n v="0"/>
    <n v="0"/>
    <n v="0"/>
    <n v="1"/>
    <n v="0"/>
    <n v="0"/>
    <n v="0"/>
    <n v="0"/>
    <n v="0"/>
    <n v="0"/>
    <n v="0"/>
    <x v="2"/>
    <n v="0"/>
    <n v="2"/>
    <n v="0"/>
    <n v="0"/>
    <n v="6"/>
    <n v="6"/>
    <n v="14"/>
  </r>
  <r>
    <x v="3"/>
    <s v="BUAGO TOWN HALL"/>
    <s v="32/14/05/001"/>
    <n v="1"/>
    <n v="0"/>
    <n v="3"/>
    <n v="2"/>
    <n v="0"/>
    <n v="19"/>
    <n v="0"/>
    <n v="0"/>
    <n v="3"/>
    <n v="0"/>
    <n v="12"/>
    <n v="0"/>
    <n v="1"/>
    <x v="28"/>
    <n v="3"/>
    <n v="11"/>
    <n v="0"/>
    <n v="1"/>
    <n v="139"/>
    <n v="137"/>
    <n v="840"/>
  </r>
  <r>
    <x v="3"/>
    <s v="EETE NYOKUA"/>
    <s v="32/14/05/005"/>
    <n v="0"/>
    <n v="0"/>
    <n v="1"/>
    <n v="1"/>
    <n v="0"/>
    <n v="32"/>
    <n v="0"/>
    <n v="0"/>
    <n v="5"/>
    <n v="0"/>
    <n v="6"/>
    <n v="0"/>
    <n v="0"/>
    <x v="16"/>
    <n v="0"/>
    <n v="20"/>
    <n v="1"/>
    <n v="0"/>
    <n v="118"/>
    <n v="100"/>
    <n v="564"/>
  </r>
  <r>
    <x v="3"/>
    <s v="EETE NYOKUA I"/>
    <s v="32/14/05/004"/>
    <n v="2"/>
    <n v="0"/>
    <n v="1"/>
    <n v="0"/>
    <n v="0"/>
    <n v="10"/>
    <n v="0"/>
    <n v="1"/>
    <n v="1"/>
    <n v="0"/>
    <n v="9"/>
    <n v="0"/>
    <n v="0"/>
    <x v="29"/>
    <n v="0"/>
    <n v="25"/>
    <n v="0"/>
    <n v="0"/>
    <n v="130"/>
    <n v="118"/>
    <n v="779"/>
  </r>
  <r>
    <x v="3"/>
    <s v="EETE BUAGON"/>
    <s v="32/14/05/008"/>
    <n v="0"/>
    <n v="0"/>
    <n v="0"/>
    <n v="0"/>
    <n v="0"/>
    <n v="19"/>
    <n v="0"/>
    <n v="0"/>
    <n v="0"/>
    <n v="0"/>
    <n v="8"/>
    <n v="0"/>
    <n v="0"/>
    <x v="30"/>
    <n v="0"/>
    <n v="9"/>
    <n v="0"/>
    <n v="0"/>
    <n v="86"/>
    <n v="78"/>
    <n v="432"/>
  </r>
  <r>
    <x v="3"/>
    <s v="EETE BEKPAA"/>
    <s v="32/14/05/009"/>
    <n v="0"/>
    <n v="0"/>
    <n v="0"/>
    <n v="0"/>
    <n v="0"/>
    <n v="28"/>
    <n v="0"/>
    <n v="0"/>
    <n v="1"/>
    <n v="0"/>
    <n v="1"/>
    <n v="0"/>
    <n v="0"/>
    <x v="31"/>
    <n v="0"/>
    <n v="15"/>
    <n v="0"/>
    <n v="0"/>
    <n v="72"/>
    <n v="66"/>
    <n v="337"/>
  </r>
  <r>
    <x v="4"/>
    <s v="KEGBA"/>
    <s v="32/14/06/010"/>
    <n v="0"/>
    <n v="0"/>
    <n v="0"/>
    <n v="0"/>
    <n v="0"/>
    <n v="26"/>
    <n v="0"/>
    <n v="0"/>
    <n v="0"/>
    <n v="0"/>
    <n v="8"/>
    <n v="0"/>
    <n v="0"/>
    <x v="13"/>
    <n v="0"/>
    <n v="6"/>
    <n v="0"/>
    <n v="0"/>
    <n v="90"/>
    <n v="72"/>
    <n v="460"/>
  </r>
  <r>
    <x v="4"/>
    <s v="EETE LUUSUE II"/>
    <s v="32/14/06/017"/>
    <n v="0"/>
    <n v="0"/>
    <n v="0"/>
    <n v="0"/>
    <n v="0"/>
    <n v="11"/>
    <n v="0"/>
    <n v="0"/>
    <n v="0"/>
    <n v="0"/>
    <n v="1"/>
    <n v="0"/>
    <n v="0"/>
    <x v="32"/>
    <n v="0"/>
    <n v="2"/>
    <n v="0"/>
    <n v="0"/>
    <n v="31"/>
    <n v="27"/>
    <n v="47"/>
  </r>
  <r>
    <x v="4"/>
    <s v="KEE PEEH"/>
    <s v="32/14/06/018"/>
    <n v="0"/>
    <n v="0"/>
    <n v="0"/>
    <n v="0"/>
    <n v="0"/>
    <n v="0"/>
    <n v="0"/>
    <n v="0"/>
    <n v="0"/>
    <n v="0"/>
    <n v="2"/>
    <n v="0"/>
    <n v="0"/>
    <x v="1"/>
    <n v="0"/>
    <n v="2"/>
    <n v="0"/>
    <n v="0"/>
    <n v="8"/>
    <n v="6"/>
    <n v="50"/>
  </r>
  <r>
    <x v="4"/>
    <s v="PEMAA"/>
    <s v="32/14/06/013"/>
    <n v="0"/>
    <n v="0"/>
    <n v="0"/>
    <n v="0"/>
    <n v="0"/>
    <n v="8"/>
    <n v="0"/>
    <n v="6"/>
    <n v="1"/>
    <n v="0"/>
    <n v="5"/>
    <n v="0"/>
    <n v="0"/>
    <x v="33"/>
    <n v="0"/>
    <n v="52"/>
    <n v="0"/>
    <n v="0"/>
    <n v="122"/>
    <n v="117"/>
    <n v="150"/>
  </r>
  <r>
    <x v="5"/>
    <s v="TEERA-UE"/>
    <s v="32/14/08/003"/>
    <n v="1"/>
    <n v="0"/>
    <n v="0"/>
    <n v="3"/>
    <n v="2"/>
    <n v="15"/>
    <n v="0"/>
    <n v="0"/>
    <n v="0"/>
    <n v="0"/>
    <n v="27"/>
    <n v="0"/>
    <n v="66"/>
    <x v="19"/>
    <n v="0"/>
    <n v="20"/>
    <n v="0"/>
    <n v="0"/>
    <n v="139"/>
    <n v="134"/>
    <n v="557"/>
  </r>
  <r>
    <x v="5"/>
    <s v="BARAKOR"/>
    <s v="32/14/08/009"/>
    <n v="0"/>
    <n v="0"/>
    <n v="0"/>
    <n v="2"/>
    <n v="0"/>
    <n v="21"/>
    <n v="0"/>
    <n v="2"/>
    <n v="0"/>
    <n v="0"/>
    <n v="5"/>
    <n v="0"/>
    <n v="2"/>
    <x v="34"/>
    <n v="0"/>
    <n v="35"/>
    <n v="0"/>
    <n v="0"/>
    <n v="155"/>
    <n v="134"/>
    <n v="909"/>
  </r>
  <r>
    <x v="5"/>
    <s v="JUNCTION"/>
    <s v="32/14/08/004"/>
    <n v="1"/>
    <n v="0"/>
    <n v="3"/>
    <n v="0"/>
    <n v="0"/>
    <n v="15"/>
    <n v="0"/>
    <n v="0"/>
    <n v="3"/>
    <n v="0"/>
    <n v="9"/>
    <n v="0"/>
    <n v="0"/>
    <x v="35"/>
    <n v="0"/>
    <n v="22"/>
    <n v="0"/>
    <n v="0"/>
    <n v="118"/>
    <n v="117"/>
    <n v="516"/>
  </r>
  <r>
    <x v="5"/>
    <s v="BARAKOR BUS STOP"/>
    <s v="32/14/08/014"/>
    <n v="0"/>
    <n v="0"/>
    <n v="0"/>
    <n v="0"/>
    <n v="0"/>
    <n v="8"/>
    <n v="1"/>
    <n v="0"/>
    <n v="0"/>
    <n v="0"/>
    <n v="1"/>
    <n v="0"/>
    <n v="0"/>
    <x v="36"/>
    <n v="0"/>
    <n v="0"/>
    <n v="0"/>
    <n v="0"/>
    <n v="39"/>
    <n v="26"/>
    <n v="114"/>
  </r>
  <r>
    <x v="5"/>
    <s v="SAAKOO"/>
    <s v="32/14/08/010"/>
    <n v="0"/>
    <n v="0"/>
    <n v="0"/>
    <n v="0"/>
    <n v="0"/>
    <n v="23"/>
    <n v="0"/>
    <n v="0"/>
    <n v="0"/>
    <n v="0"/>
    <n v="2"/>
    <n v="0"/>
    <n v="0"/>
    <x v="37"/>
    <n v="0"/>
    <n v="43"/>
    <n v="0"/>
    <n v="0"/>
    <n v="152"/>
    <n v="122"/>
    <n v="741"/>
  </r>
  <r>
    <x v="5"/>
    <s v="BARAYA"/>
    <s v="32/14/08/002"/>
    <n v="1"/>
    <n v="0"/>
    <n v="0"/>
    <n v="1"/>
    <n v="0"/>
    <n v="20"/>
    <n v="0"/>
    <n v="0"/>
    <n v="2"/>
    <n v="0"/>
    <n v="14"/>
    <n v="0"/>
    <n v="1"/>
    <x v="13"/>
    <n v="0"/>
    <n v="35"/>
    <n v="0"/>
    <n v="0"/>
    <n v="142"/>
    <n v="106"/>
    <n v="684"/>
  </r>
  <r>
    <x v="5"/>
    <s v="BARA-KPONG"/>
    <s v="32/14/08/006"/>
    <n v="0"/>
    <n v="0"/>
    <n v="1"/>
    <n v="0"/>
    <n v="0"/>
    <n v="58"/>
    <n v="0"/>
    <n v="0"/>
    <n v="1"/>
    <n v="0"/>
    <n v="12"/>
    <n v="0"/>
    <n v="0"/>
    <x v="38"/>
    <n v="0"/>
    <n v="11"/>
    <n v="0"/>
    <n v="0"/>
    <n v="138"/>
    <n v="138"/>
    <n v="726"/>
  </r>
  <r>
    <x v="5"/>
    <s v="KOROGBERE"/>
    <s v="32/14/08/005"/>
    <n v="0"/>
    <n v="0"/>
    <n v="0"/>
    <n v="2"/>
    <n v="0"/>
    <n v="28"/>
    <n v="2"/>
    <n v="0"/>
    <n v="1"/>
    <n v="0"/>
    <n v="5"/>
    <n v="0"/>
    <n v="0"/>
    <x v="39"/>
    <n v="0"/>
    <n v="19"/>
    <n v="0"/>
    <n v="3"/>
    <n v="101"/>
    <n v="101"/>
    <n v="613"/>
  </r>
  <r>
    <x v="5"/>
    <s v="KEOR"/>
    <s v=" 32/14/08/008"/>
    <n v="0"/>
    <n v="0"/>
    <n v="0"/>
    <n v="1"/>
    <n v="0"/>
    <n v="29"/>
    <n v="0"/>
    <n v="0"/>
    <n v="0"/>
    <n v="0"/>
    <n v="6"/>
    <n v="0"/>
    <n v="1"/>
    <x v="12"/>
    <n v="0"/>
    <n v="11"/>
    <n v="0"/>
    <n v="0"/>
    <n v="72"/>
    <n v="79"/>
    <n v="532"/>
  </r>
  <r>
    <x v="5"/>
    <s v="EEDU"/>
    <s v="32/14/08/001"/>
    <n v="0"/>
    <n v="0"/>
    <n v="0"/>
    <n v="0"/>
    <n v="0"/>
    <n v="15"/>
    <n v="0"/>
    <n v="0"/>
    <n v="1"/>
    <n v="0"/>
    <n v="3"/>
    <n v="0"/>
    <n v="0"/>
    <x v="33"/>
    <n v="0"/>
    <n v="43"/>
    <n v="0"/>
    <n v="1"/>
    <n v="120"/>
    <n v="108"/>
    <n v="489"/>
  </r>
  <r>
    <x v="5"/>
    <s v="BARASARO"/>
    <s v="32/14/08/012"/>
    <n v="0"/>
    <n v="0"/>
    <n v="0"/>
    <n v="0"/>
    <n v="0"/>
    <n v="8"/>
    <n v="0"/>
    <n v="1"/>
    <n v="0"/>
    <n v="0"/>
    <n v="7"/>
    <n v="0"/>
    <n v="0"/>
    <x v="40"/>
    <n v="0"/>
    <n v="19"/>
    <n v="0"/>
    <n v="1"/>
    <n v="113"/>
    <n v="96"/>
    <n v="461"/>
  </r>
  <r>
    <x v="6"/>
    <s v="EETE TAA SAAH"/>
    <s v="32/14/09/022"/>
    <n v="0"/>
    <n v="0"/>
    <n v="0"/>
    <n v="0"/>
    <n v="0"/>
    <n v="11"/>
    <n v="0"/>
    <n v="0"/>
    <n v="0"/>
    <n v="0"/>
    <n v="3"/>
    <n v="0"/>
    <n v="0"/>
    <x v="0"/>
    <n v="0"/>
    <n v="4"/>
    <n v="0"/>
    <n v="0"/>
    <n v="23"/>
    <n v="22"/>
    <n v="69"/>
  </r>
  <r>
    <x v="6"/>
    <s v="EETE OBE"/>
    <s v="32/14/09/021"/>
    <n v="0"/>
    <n v="0"/>
    <n v="0"/>
    <n v="1"/>
    <n v="0"/>
    <n v="11"/>
    <n v="0"/>
    <n v="0"/>
    <n v="0"/>
    <n v="0"/>
    <n v="0"/>
    <n v="0"/>
    <n v="0"/>
    <x v="18"/>
    <n v="0"/>
    <n v="0"/>
    <n v="0"/>
    <n v="0"/>
    <n v="39"/>
    <n v="39"/>
    <n v="91"/>
  </r>
  <r>
    <x v="6"/>
    <s v="EETE WIIZOR"/>
    <s v="32/14/09/020"/>
    <n v="1"/>
    <n v="0"/>
    <n v="0"/>
    <n v="0"/>
    <n v="0"/>
    <n v="40"/>
    <n v="0"/>
    <n v="0"/>
    <n v="0"/>
    <n v="0"/>
    <n v="10"/>
    <n v="0"/>
    <n v="0"/>
    <x v="31"/>
    <n v="0"/>
    <n v="1"/>
    <n v="0"/>
    <n v="0"/>
    <n v="81"/>
    <n v="77"/>
    <n v="148"/>
  </r>
  <r>
    <x v="6"/>
    <s v="EETE GARAKWARI"/>
    <s v="32/14/09/019"/>
    <n v="0"/>
    <n v="0"/>
    <n v="0"/>
    <n v="1"/>
    <n v="0"/>
    <n v="8"/>
    <n v="0"/>
    <n v="0"/>
    <n v="0"/>
    <n v="0"/>
    <n v="4"/>
    <n v="0"/>
    <n v="0"/>
    <x v="0"/>
    <n v="0"/>
    <n v="0"/>
    <n v="0"/>
    <n v="0"/>
    <n v="17"/>
    <n v="17"/>
    <n v="38"/>
  </r>
  <r>
    <x v="6"/>
    <s v="EETE TEZOR"/>
    <s v="32/14/09/018"/>
    <n v="1"/>
    <n v="0"/>
    <n v="0"/>
    <n v="0"/>
    <n v="0"/>
    <n v="9"/>
    <n v="1"/>
    <n v="0"/>
    <n v="0"/>
    <n v="0"/>
    <n v="2"/>
    <n v="0"/>
    <n v="0"/>
    <x v="41"/>
    <n v="0"/>
    <n v="1"/>
    <n v="0"/>
    <n v="0"/>
    <n v="20"/>
    <n v="19"/>
    <n v="48"/>
  </r>
  <r>
    <x v="6"/>
    <s v="EETE MII"/>
    <s v="32/14/09/017"/>
    <n v="0"/>
    <n v="0"/>
    <n v="0"/>
    <n v="0"/>
    <n v="0"/>
    <n v="12"/>
    <n v="0"/>
    <n v="0"/>
    <n v="0"/>
    <n v="0"/>
    <n v="2"/>
    <n v="0"/>
    <n v="0"/>
    <x v="42"/>
    <n v="0"/>
    <n v="1"/>
    <n v="0"/>
    <n v="0"/>
    <n v="33"/>
    <n v="33"/>
    <n v="64"/>
  </r>
  <r>
    <x v="6"/>
    <s v="TOWN HALL NYOGOR"/>
    <s v="32/14/09/015"/>
    <n v="0"/>
    <n v="0"/>
    <n v="0"/>
    <n v="0"/>
    <n v="0"/>
    <n v="17"/>
    <n v="0"/>
    <n v="0"/>
    <n v="0"/>
    <n v="0"/>
    <n v="1"/>
    <n v="0"/>
    <n v="0"/>
    <x v="43"/>
    <n v="0"/>
    <n v="0"/>
    <n v="0"/>
    <n v="0"/>
    <n v="35"/>
    <n v="33"/>
    <n v="94"/>
  </r>
  <r>
    <x v="6"/>
    <s v="EETE GBENEBE"/>
    <s v="32/14/09/014"/>
    <n v="0"/>
    <n v="0"/>
    <n v="0"/>
    <n v="0"/>
    <n v="0"/>
    <n v="20"/>
    <n v="1"/>
    <n v="0"/>
    <n v="0"/>
    <n v="0"/>
    <n v="7"/>
    <n v="0"/>
    <n v="0"/>
    <x v="0"/>
    <n v="0"/>
    <n v="5"/>
    <n v="0"/>
    <n v="0"/>
    <n v="39"/>
    <n v="37"/>
    <n v="73"/>
  </r>
  <r>
    <x v="6"/>
    <s v="GREATER EVANGELISM JUNCTION"/>
    <s v="32/14/09/013"/>
    <m/>
    <m/>
    <m/>
    <m/>
    <m/>
    <m/>
    <m/>
    <m/>
    <m/>
    <m/>
    <m/>
    <m/>
    <m/>
    <x v="9"/>
    <m/>
    <m/>
    <m/>
    <m/>
    <m/>
    <m/>
    <m/>
  </r>
  <r>
    <x v="6"/>
    <s v="EETE YOR"/>
    <s v="32/14/09/010"/>
    <n v="0"/>
    <n v="0"/>
    <n v="0"/>
    <n v="0"/>
    <n v="0"/>
    <n v="5"/>
    <n v="0"/>
    <n v="0"/>
    <n v="0"/>
    <n v="0"/>
    <n v="2"/>
    <n v="0"/>
    <n v="0"/>
    <x v="41"/>
    <n v="0"/>
    <n v="1"/>
    <n v="0"/>
    <n v="0"/>
    <n v="15"/>
    <n v="13"/>
    <n v="47"/>
  </r>
  <r>
    <x v="6"/>
    <s v="EETE SAAH"/>
    <s v="32/14/09/009"/>
    <n v="1"/>
    <n v="0"/>
    <n v="0"/>
    <n v="0"/>
    <n v="0"/>
    <n v="38"/>
    <n v="0"/>
    <n v="0"/>
    <n v="1"/>
    <n v="0"/>
    <n v="10"/>
    <n v="1"/>
    <n v="0"/>
    <x v="28"/>
    <n v="0"/>
    <n v="11"/>
    <n v="0"/>
    <n v="0"/>
    <n v="145"/>
    <n v="145"/>
    <n v="1301"/>
  </r>
  <r>
    <x v="6"/>
    <s v="EETE BUEMENEYOR"/>
    <s v="32/14/09/008"/>
    <n v="0"/>
    <n v="0"/>
    <n v="0"/>
    <n v="0"/>
    <n v="0"/>
    <n v="91"/>
    <n v="1"/>
    <n v="0"/>
    <n v="0"/>
    <n v="0"/>
    <n v="12"/>
    <n v="0"/>
    <n v="0"/>
    <x v="44"/>
    <n v="0"/>
    <n v="4"/>
    <n v="0"/>
    <n v="1"/>
    <n v="177"/>
    <n v="176"/>
    <n v="2349"/>
  </r>
  <r>
    <x v="6"/>
    <s v="WIIMAA"/>
    <s v="32/14/09/007"/>
    <n v="2"/>
    <n v="0"/>
    <n v="1"/>
    <n v="0"/>
    <n v="0"/>
    <n v="13"/>
    <n v="0"/>
    <n v="0"/>
    <n v="1"/>
    <n v="0"/>
    <n v="4"/>
    <n v="0"/>
    <n v="0"/>
    <x v="22"/>
    <n v="0"/>
    <n v="14"/>
    <n v="0"/>
    <n v="0"/>
    <n v="58"/>
    <n v="54"/>
    <n v="706"/>
  </r>
  <r>
    <x v="6"/>
    <s v="EETE DEEGOR"/>
    <s v="32/14/09/006"/>
    <n v="3"/>
    <n v="0"/>
    <n v="0"/>
    <n v="4"/>
    <n v="0"/>
    <n v="19"/>
    <n v="0"/>
    <n v="0"/>
    <n v="4"/>
    <n v="1"/>
    <n v="2"/>
    <n v="2"/>
    <n v="0"/>
    <x v="31"/>
    <n v="0"/>
    <n v="7"/>
    <n v="1"/>
    <n v="0"/>
    <n v="78"/>
    <n v="66"/>
    <n v="1040"/>
  </r>
  <r>
    <x v="6"/>
    <s v="EETE NYOGOR"/>
    <s v="32/14/09/005"/>
    <n v="0"/>
    <n v="0"/>
    <n v="0"/>
    <n v="0"/>
    <n v="0"/>
    <n v="11"/>
    <n v="0"/>
    <n v="0"/>
    <n v="0"/>
    <n v="0"/>
    <n v="0"/>
    <n v="0"/>
    <n v="0"/>
    <x v="10"/>
    <n v="0"/>
    <n v="2"/>
    <n v="0"/>
    <n v="0"/>
    <n v="35"/>
    <n v="24"/>
    <n v="1053"/>
  </r>
  <r>
    <x v="6"/>
    <s v="EETE LUERE"/>
    <s v="32/14/09/004"/>
    <n v="2"/>
    <n v="0"/>
    <n v="0"/>
    <n v="0"/>
    <n v="0"/>
    <n v="41"/>
    <n v="0"/>
    <n v="0"/>
    <n v="0"/>
    <n v="0"/>
    <n v="2"/>
    <n v="0"/>
    <n v="0"/>
    <x v="10"/>
    <n v="0"/>
    <n v="3"/>
    <n v="1"/>
    <n v="0"/>
    <n v="60"/>
    <n v="68"/>
    <n v="544"/>
  </r>
  <r>
    <x v="6"/>
    <s v="EETE GUI"/>
    <s v="32/14/09/003"/>
    <n v="0"/>
    <n v="0"/>
    <n v="0"/>
    <n v="0"/>
    <n v="0"/>
    <n v="27"/>
    <n v="0"/>
    <n v="0"/>
    <n v="2"/>
    <n v="0"/>
    <n v="10"/>
    <n v="0"/>
    <n v="1"/>
    <x v="19"/>
    <n v="0"/>
    <n v="12"/>
    <n v="0"/>
    <n v="0"/>
    <n v="120"/>
    <n v="120"/>
    <n v="1001"/>
  </r>
  <r>
    <x v="6"/>
    <s v="TEZOR"/>
    <s v="32/14/09/002"/>
    <n v="0"/>
    <n v="1"/>
    <n v="0"/>
    <n v="1"/>
    <n v="0"/>
    <n v="26"/>
    <n v="0"/>
    <n v="0"/>
    <n v="7"/>
    <n v="1"/>
    <n v="8"/>
    <n v="0"/>
    <n v="0"/>
    <x v="36"/>
    <n v="2"/>
    <n v="31"/>
    <n v="0"/>
    <n v="0"/>
    <n v="151"/>
    <n v="138"/>
    <n v="871"/>
  </r>
  <r>
    <x v="6"/>
    <s v="EETE NYOWII"/>
    <s v="32/14/09/001"/>
    <n v="2"/>
    <n v="0"/>
    <n v="0"/>
    <n v="0"/>
    <n v="0"/>
    <n v="30"/>
    <n v="0"/>
    <n v="0"/>
    <n v="4"/>
    <n v="0"/>
    <n v="14"/>
    <n v="0"/>
    <n v="0"/>
    <x v="45"/>
    <n v="0"/>
    <n v="17"/>
    <n v="0"/>
    <n v="0"/>
    <n v="119"/>
    <n v="119"/>
    <n v="965"/>
  </r>
  <r>
    <x v="7"/>
    <s v="KABARA"/>
    <s v="32/14/10/010"/>
    <n v="0"/>
    <n v="0"/>
    <n v="0"/>
    <n v="2"/>
    <n v="0"/>
    <n v="25"/>
    <n v="0"/>
    <n v="0"/>
    <n v="0"/>
    <n v="0"/>
    <n v="3"/>
    <n v="0"/>
    <n v="0"/>
    <x v="38"/>
    <n v="0"/>
    <n v="16"/>
    <n v="0"/>
    <n v="0"/>
    <n v="83"/>
    <n v="86"/>
    <n v="638"/>
  </r>
  <r>
    <x v="7"/>
    <s v="GBORA"/>
    <s v="32/14/10/006"/>
    <n v="0"/>
    <n v="0"/>
    <n v="0"/>
    <n v="0"/>
    <n v="0"/>
    <n v="54"/>
    <n v="0"/>
    <n v="1"/>
    <n v="1"/>
    <n v="0"/>
    <n v="8"/>
    <n v="0"/>
    <n v="0"/>
    <x v="46"/>
    <n v="0"/>
    <n v="2"/>
    <n v="0"/>
    <n v="0"/>
    <n v="100"/>
    <n v="100"/>
    <n v="368"/>
  </r>
  <r>
    <x v="7"/>
    <s v="DEH/BARA"/>
    <s v="32/14/10/005"/>
    <n v="2"/>
    <n v="0"/>
    <n v="0"/>
    <n v="2"/>
    <n v="0"/>
    <n v="67"/>
    <n v="0"/>
    <n v="0"/>
    <n v="0"/>
    <n v="0"/>
    <n v="20"/>
    <n v="0"/>
    <n v="0"/>
    <x v="47"/>
    <n v="0"/>
    <n v="25"/>
    <n v="0"/>
    <n v="0"/>
    <n v="192"/>
    <n v="186"/>
    <n v="1256"/>
  </r>
  <r>
    <x v="7"/>
    <s v="GBOR/LUMENE"/>
    <s v="32/14/10/004"/>
    <n v="1"/>
    <n v="0"/>
    <n v="0"/>
    <n v="1"/>
    <n v="0"/>
    <n v="81"/>
    <n v="1"/>
    <n v="0"/>
    <n v="0"/>
    <n v="0"/>
    <n v="29"/>
    <n v="1"/>
    <n v="1"/>
    <x v="44"/>
    <n v="1"/>
    <n v="6"/>
    <n v="0"/>
    <n v="0"/>
    <n v="188"/>
    <n v="192"/>
    <n v="772"/>
  </r>
  <r>
    <x v="7"/>
    <s v="MA-OR/LEBA"/>
    <s v=" 32/14/10/003"/>
    <n v="3"/>
    <n v="0"/>
    <n v="0"/>
    <n v="2"/>
    <n v="1"/>
    <n v="54"/>
    <n v="0"/>
    <n v="0"/>
    <n v="0"/>
    <n v="0"/>
    <n v="20"/>
    <n v="0"/>
    <n v="1"/>
    <x v="48"/>
    <n v="0"/>
    <n v="9"/>
    <n v="0"/>
    <n v="0"/>
    <n v="160"/>
    <n v="138"/>
    <n v="777"/>
  </r>
  <r>
    <x v="7"/>
    <s v="MAE/NYOZOGHO"/>
    <s v="32/14/10/002"/>
    <n v="3"/>
    <n v="0"/>
    <n v="0"/>
    <n v="1"/>
    <n v="1"/>
    <n v="65"/>
    <n v="0"/>
    <n v="0"/>
    <n v="2"/>
    <n v="0"/>
    <n v="36"/>
    <n v="0"/>
    <n v="0"/>
    <x v="49"/>
    <n v="0"/>
    <n v="8"/>
    <n v="0"/>
    <n v="0"/>
    <n v="179"/>
    <n v="192"/>
    <n v="782"/>
  </r>
  <r>
    <x v="7"/>
    <s v="DEEWII/COLLEGE II"/>
    <s v="32/14/10/011"/>
    <n v="0"/>
    <n v="0"/>
    <n v="0"/>
    <n v="0"/>
    <n v="0"/>
    <n v="4"/>
    <n v="0"/>
    <n v="0"/>
    <n v="0"/>
    <n v="0"/>
    <n v="1"/>
    <n v="0"/>
    <n v="0"/>
    <x v="50"/>
    <n v="0"/>
    <n v="0"/>
    <n v="0"/>
    <n v="0"/>
    <n v="7"/>
    <n v="6"/>
    <n v="20"/>
  </r>
  <r>
    <x v="7"/>
    <s v="BERE"/>
    <s v="32/14/10/007"/>
    <n v="0"/>
    <n v="0"/>
    <n v="0"/>
    <n v="0"/>
    <n v="0"/>
    <n v="23"/>
    <n v="0"/>
    <n v="0"/>
    <n v="0"/>
    <n v="0"/>
    <n v="3"/>
    <n v="0"/>
    <n v="0"/>
    <x v="41"/>
    <n v="0"/>
    <n v="2"/>
    <n v="0"/>
    <n v="0"/>
    <n v="51"/>
    <n v="38"/>
    <n v="638"/>
  </r>
  <r>
    <x v="7"/>
    <s v="DEEWII/COLLEGE"/>
    <s v="32/14/10/001"/>
    <n v="0"/>
    <n v="0"/>
    <n v="1"/>
    <n v="2"/>
    <n v="0"/>
    <n v="62"/>
    <n v="0"/>
    <n v="0"/>
    <n v="0"/>
    <n v="0"/>
    <n v="32"/>
    <n v="0"/>
    <n v="0"/>
    <x v="51"/>
    <n v="10"/>
    <n v="5"/>
    <n v="0"/>
    <n v="1"/>
    <n v="140"/>
    <n v="131"/>
    <n v="917"/>
  </r>
  <r>
    <x v="7"/>
    <s v="MAE/NYOZOGHO II"/>
    <s v="32/14/10/012"/>
    <n v="0"/>
    <n v="0"/>
    <n v="0"/>
    <n v="0"/>
    <n v="0"/>
    <n v="4"/>
    <n v="0"/>
    <n v="0"/>
    <n v="0"/>
    <n v="0"/>
    <n v="0"/>
    <n v="0"/>
    <n v="0"/>
    <x v="10"/>
    <n v="0"/>
    <n v="0"/>
    <n v="0"/>
    <n v="0"/>
    <n v="15"/>
    <n v="15"/>
    <n v="33"/>
  </r>
  <r>
    <x v="7"/>
    <s v="WIIBAA"/>
    <s v=" 32/14/10/009"/>
    <n v="0"/>
    <n v="0"/>
    <n v="0"/>
    <n v="2"/>
    <n v="0"/>
    <n v="25"/>
    <n v="0"/>
    <n v="0"/>
    <n v="0"/>
    <n v="0"/>
    <n v="3"/>
    <n v="0"/>
    <n v="0"/>
    <x v="38"/>
    <n v="0"/>
    <n v="16"/>
    <n v="0"/>
    <n v="0"/>
    <n v="86"/>
    <n v="83"/>
    <n v="638"/>
  </r>
  <r>
    <x v="7"/>
    <s v="EWEH-BARA"/>
    <s v="32/14/10/008"/>
    <n v="1"/>
    <n v="0"/>
    <n v="0"/>
    <n v="1"/>
    <n v="0"/>
    <n v="29"/>
    <n v="0"/>
    <n v="0"/>
    <n v="0"/>
    <n v="0"/>
    <n v="17"/>
    <n v="0"/>
    <n v="0"/>
    <x v="25"/>
    <n v="0"/>
    <n v="12"/>
    <n v="0"/>
    <n v="0"/>
    <n v="91"/>
    <n v="83"/>
    <n v="580"/>
  </r>
  <r>
    <x v="7"/>
    <s v="DEH/BARA II"/>
    <s v="32/14/10/014"/>
    <n v="0"/>
    <n v="0"/>
    <n v="0"/>
    <n v="0"/>
    <n v="0"/>
    <n v="11"/>
    <n v="0"/>
    <n v="0"/>
    <n v="0"/>
    <n v="0"/>
    <n v="6"/>
    <n v="0"/>
    <n v="0"/>
    <x v="24"/>
    <n v="0"/>
    <n v="2"/>
    <n v="0"/>
    <n v="0"/>
    <n v="35"/>
    <n v="35"/>
    <n v="62"/>
  </r>
  <r>
    <x v="8"/>
    <s v="EETE TAA II"/>
    <s v="32/14/11/015"/>
    <n v="0"/>
    <n v="0"/>
    <n v="0"/>
    <n v="2"/>
    <n v="0"/>
    <n v="4"/>
    <n v="0"/>
    <n v="0"/>
    <n v="0"/>
    <n v="0"/>
    <n v="4"/>
    <n v="0"/>
    <n v="0"/>
    <x v="29"/>
    <n v="0"/>
    <n v="27"/>
    <n v="0"/>
    <n v="0"/>
    <n v="22"/>
    <n v="56"/>
    <n v="37"/>
  </r>
  <r>
    <x v="8"/>
    <s v="MUBOM BUAN WATER FRONT"/>
    <s v="32/14/11/013"/>
    <n v="2"/>
    <n v="0"/>
    <n v="0"/>
    <n v="0"/>
    <n v="0"/>
    <n v="31"/>
    <n v="1"/>
    <n v="0"/>
    <n v="0"/>
    <n v="0"/>
    <n v="6"/>
    <n v="0"/>
    <n v="0"/>
    <x v="29"/>
    <n v="0"/>
    <n v="4"/>
    <n v="0"/>
    <n v="0"/>
    <n v="78"/>
    <n v="73"/>
    <n v="355"/>
  </r>
  <r>
    <x v="8"/>
    <s v="BARA-KONO"/>
    <s v="32/14/11/007"/>
    <n v="0"/>
    <n v="0"/>
    <n v="0"/>
    <n v="0"/>
    <n v="0"/>
    <n v="44"/>
    <n v="0"/>
    <n v="0"/>
    <n v="1"/>
    <n v="0"/>
    <n v="13"/>
    <n v="0"/>
    <n v="0"/>
    <x v="24"/>
    <n v="0"/>
    <n v="19"/>
    <n v="0"/>
    <n v="0"/>
    <n v="102"/>
    <n v="87"/>
    <n v="784"/>
  </r>
  <r>
    <x v="8"/>
    <s v="DEE-EENA II KWAWA"/>
    <s v="32/14/11/016"/>
    <n v="0"/>
    <n v="0"/>
    <n v="0"/>
    <n v="0"/>
    <n v="0"/>
    <n v="5"/>
    <n v="0"/>
    <n v="0"/>
    <n v="0"/>
    <n v="0"/>
    <n v="3"/>
    <n v="0"/>
    <n v="0"/>
    <x v="3"/>
    <n v="0"/>
    <n v="12"/>
    <n v="0"/>
    <n v="0"/>
    <n v="26"/>
    <n v="26"/>
    <n v="45"/>
  </r>
  <r>
    <x v="9"/>
    <s v="EETE KEBAE GURE"/>
    <s v="32/14/12/016"/>
    <n v="0"/>
    <n v="0"/>
    <n v="0"/>
    <n v="52"/>
    <n v="0"/>
    <n v="0"/>
    <n v="0"/>
    <n v="0"/>
    <n v="0"/>
    <n v="0"/>
    <n v="6"/>
    <n v="0"/>
    <n v="0"/>
    <x v="32"/>
    <n v="0"/>
    <n v="34"/>
    <n v="0"/>
    <n v="0"/>
    <n v="144"/>
    <n v="105"/>
    <n v="533"/>
  </r>
  <r>
    <x v="9"/>
    <s v="EETE KEEBUGURU"/>
    <s v="32/14/12/018"/>
    <m/>
    <m/>
    <m/>
    <m/>
    <m/>
    <m/>
    <m/>
    <m/>
    <m/>
    <m/>
    <m/>
    <m/>
    <m/>
    <x v="9"/>
    <m/>
    <m/>
    <m/>
    <m/>
    <m/>
    <m/>
    <m/>
  </r>
  <r>
    <x v="9"/>
    <s v="EETE LENYIE MENE DEEZIM"/>
    <s v="32/14/12/019"/>
    <n v="0"/>
    <n v="0"/>
    <n v="0"/>
    <n v="0"/>
    <n v="0"/>
    <n v="0"/>
    <n v="0"/>
    <n v="0"/>
    <n v="0"/>
    <n v="0"/>
    <n v="0"/>
    <n v="0"/>
    <n v="0"/>
    <x v="23"/>
    <n v="0"/>
    <n v="0"/>
    <n v="0"/>
    <n v="0"/>
    <n v="38"/>
    <n v="38"/>
    <n v="60"/>
  </r>
  <r>
    <x v="9"/>
    <s v="C.P.S. GURE"/>
    <s v="32/14/12/014"/>
    <n v="0"/>
    <n v="0"/>
    <n v="0"/>
    <n v="0"/>
    <n v="1"/>
    <n v="18"/>
    <n v="0"/>
    <n v="0"/>
    <n v="0"/>
    <n v="0"/>
    <n v="1"/>
    <n v="0"/>
    <n v="0"/>
    <x v="31"/>
    <n v="0"/>
    <n v="9"/>
    <n v="1"/>
    <n v="0"/>
    <n v="128"/>
    <n v="51"/>
    <n v="740"/>
  </r>
  <r>
    <x v="9"/>
    <s v="EETE DEEDE"/>
    <s v="32/14/12/002"/>
    <m/>
    <m/>
    <m/>
    <m/>
    <m/>
    <m/>
    <m/>
    <m/>
    <m/>
    <m/>
    <m/>
    <m/>
    <m/>
    <x v="9"/>
    <m/>
    <m/>
    <m/>
    <m/>
    <m/>
    <m/>
    <m/>
  </r>
  <r>
    <x v="9"/>
    <s v="EETE BARA/LUUBARA"/>
    <s v="32/14/12/007"/>
    <n v="0"/>
    <n v="1"/>
    <n v="0"/>
    <n v="2"/>
    <n v="0"/>
    <n v="30"/>
    <n v="0"/>
    <n v="0"/>
    <n v="3"/>
    <n v="0"/>
    <n v="12"/>
    <n v="0"/>
    <n v="0"/>
    <x v="51"/>
    <n v="0"/>
    <n v="48"/>
    <n v="0"/>
    <n v="0"/>
    <n v="126"/>
    <n v="120"/>
    <n v="726"/>
  </r>
  <r>
    <x v="9"/>
    <s v="EETE BAGARA"/>
    <s v="32/14/12/005"/>
    <m/>
    <m/>
    <m/>
    <m/>
    <m/>
    <m/>
    <m/>
    <m/>
    <m/>
    <m/>
    <m/>
    <m/>
    <m/>
    <x v="9"/>
    <m/>
    <m/>
    <m/>
    <m/>
    <m/>
    <m/>
    <m/>
  </r>
  <r>
    <x v="9"/>
    <s v="EETE NYOTEM"/>
    <s v="32/14/12/008"/>
    <m/>
    <m/>
    <m/>
    <m/>
    <m/>
    <m/>
    <m/>
    <m/>
    <m/>
    <m/>
    <m/>
    <m/>
    <m/>
    <x v="9"/>
    <m/>
    <m/>
    <m/>
    <m/>
    <m/>
    <m/>
    <m/>
  </r>
  <r>
    <x v="9"/>
    <s v="EETE ZORGORYOR PUE"/>
    <s v="32/14/12/012"/>
    <m/>
    <m/>
    <m/>
    <m/>
    <m/>
    <m/>
    <m/>
    <m/>
    <m/>
    <m/>
    <m/>
    <m/>
    <m/>
    <x v="9"/>
    <m/>
    <m/>
    <m/>
    <m/>
    <m/>
    <m/>
    <m/>
  </r>
  <r>
    <x v="9"/>
    <s v="WIIYAAKARA PRIMARY SCHOOL I"/>
    <s v="32/14/12/017"/>
    <m/>
    <m/>
    <m/>
    <m/>
    <m/>
    <m/>
    <m/>
    <m/>
    <m/>
    <m/>
    <m/>
    <m/>
    <m/>
    <x v="9"/>
    <m/>
    <m/>
    <m/>
    <m/>
    <m/>
    <m/>
    <m/>
  </r>
  <r>
    <x v="9"/>
    <s v="EETE KEEGBARA"/>
    <s v="32/14/12/006"/>
    <n v="0"/>
    <n v="0"/>
    <n v="0"/>
    <n v="0"/>
    <n v="0"/>
    <n v="23"/>
    <n v="0"/>
    <n v="0"/>
    <n v="0"/>
    <n v="0"/>
    <n v="4"/>
    <n v="0"/>
    <n v="0"/>
    <x v="52"/>
    <n v="0"/>
    <n v="0"/>
    <n v="0"/>
    <n v="0"/>
    <n v="147"/>
    <n v="131"/>
    <n v="738"/>
  </r>
  <r>
    <x v="9"/>
    <s v="WIIYAAKARA"/>
    <s v="32/14/12/006"/>
    <n v="0"/>
    <n v="0"/>
    <n v="0"/>
    <n v="0"/>
    <n v="1"/>
    <n v="44"/>
    <n v="1"/>
    <n v="0"/>
    <n v="0"/>
    <n v="0"/>
    <n v="11"/>
    <n v="0"/>
    <n v="0"/>
    <x v="53"/>
    <n v="0"/>
    <n v="7"/>
    <n v="0"/>
    <n v="1"/>
    <n v="143"/>
    <n v="143"/>
    <n v="908"/>
  </r>
  <r>
    <x v="9"/>
    <s v="EETE BARASAGA"/>
    <s v="32/14/12/004"/>
    <n v="0"/>
    <n v="0"/>
    <n v="0"/>
    <n v="1"/>
    <n v="0"/>
    <n v="36"/>
    <n v="0"/>
    <n v="0"/>
    <n v="0"/>
    <n v="0"/>
    <n v="19"/>
    <n v="0"/>
    <n v="0"/>
    <x v="54"/>
    <n v="0"/>
    <n v="13"/>
    <n v="1"/>
    <n v="0"/>
    <n v="163"/>
    <n v="159"/>
    <n v="938"/>
  </r>
  <r>
    <x v="10"/>
    <s v="BEEBANA"/>
    <s v="32/14/13/015"/>
    <n v="0"/>
    <n v="0"/>
    <n v="0"/>
    <n v="0"/>
    <n v="0"/>
    <n v="50"/>
    <n v="1"/>
    <n v="0"/>
    <n v="0"/>
    <n v="0"/>
    <n v="3"/>
    <n v="0"/>
    <n v="0"/>
    <x v="24"/>
    <n v="0"/>
    <n v="2"/>
    <n v="0"/>
    <n v="0"/>
    <n v="86"/>
    <n v="66"/>
    <n v="480"/>
  </r>
  <r>
    <x v="10"/>
    <s v="KE-ON"/>
    <s v="32/14/13/014"/>
    <n v="0"/>
    <n v="0"/>
    <n v="0"/>
    <n v="0"/>
    <n v="0"/>
    <n v="33"/>
    <n v="1"/>
    <n v="0"/>
    <n v="1"/>
    <n v="0"/>
    <n v="0"/>
    <n v="0"/>
    <n v="1"/>
    <x v="32"/>
    <n v="0"/>
    <n v="2"/>
    <n v="0"/>
    <n v="1"/>
    <n v="82"/>
    <n v="52"/>
    <n v="341"/>
  </r>
  <r>
    <x v="10"/>
    <s v="KAABAM"/>
    <s v="32/14/13/013"/>
    <n v="1"/>
    <n v="0"/>
    <n v="0"/>
    <n v="1"/>
    <n v="1"/>
    <n v="54"/>
    <n v="0"/>
    <n v="0"/>
    <n v="1"/>
    <n v="0"/>
    <n v="4"/>
    <n v="0"/>
    <n v="0"/>
    <x v="4"/>
    <n v="0"/>
    <n v="6"/>
    <n v="0"/>
    <n v="0"/>
    <n v="112"/>
    <n v="88"/>
    <n v="568"/>
  </r>
  <r>
    <x v="10"/>
    <s v="NOR BANA II"/>
    <s v="32/14/13/005"/>
    <n v="0"/>
    <n v="0"/>
    <n v="0"/>
    <n v="0"/>
    <n v="0"/>
    <n v="24"/>
    <n v="0"/>
    <n v="0"/>
    <n v="2"/>
    <n v="0"/>
    <n v="4"/>
    <n v="0"/>
    <n v="0"/>
    <x v="46"/>
    <n v="0"/>
    <n v="17"/>
    <n v="0"/>
    <n v="1"/>
    <n v="89"/>
    <n v="79"/>
    <n v="455"/>
  </r>
  <r>
    <x v="10"/>
    <s v="BEEMA"/>
    <s v="32/14/13/007"/>
    <n v="0"/>
    <n v="0"/>
    <n v="0"/>
    <n v="0"/>
    <n v="0"/>
    <n v="10"/>
    <n v="0"/>
    <n v="0"/>
    <n v="1"/>
    <n v="0"/>
    <n v="3"/>
    <n v="0"/>
    <n v="0"/>
    <x v="8"/>
    <n v="0"/>
    <n v="27"/>
    <n v="0"/>
    <n v="0"/>
    <n v="74"/>
    <n v="63"/>
    <n v="440"/>
  </r>
  <r>
    <x v="10"/>
    <s v="KEGBA"/>
    <s v="32/14/13/016"/>
    <n v="0"/>
    <n v="0"/>
    <n v="0"/>
    <n v="0"/>
    <n v="0"/>
    <n v="45"/>
    <n v="0"/>
    <n v="0"/>
    <n v="1"/>
    <n v="0"/>
    <n v="3"/>
    <n v="0"/>
    <n v="0"/>
    <x v="55"/>
    <n v="0"/>
    <n v="36"/>
    <n v="0"/>
    <n v="0"/>
    <n v="107"/>
    <n v="99"/>
    <n v="527"/>
  </r>
  <r>
    <x v="10"/>
    <s v="LUUGARA"/>
    <s v="32/14/13/017"/>
    <n v="1"/>
    <n v="0"/>
    <n v="0"/>
    <n v="0"/>
    <n v="0"/>
    <n v="29"/>
    <n v="0"/>
    <n v="0"/>
    <n v="0"/>
    <n v="0"/>
    <n v="1"/>
    <n v="0"/>
    <n v="0"/>
    <x v="5"/>
    <n v="0"/>
    <n v="20"/>
    <n v="0"/>
    <n v="0"/>
    <n v="65"/>
    <n v="60"/>
    <n v="405"/>
  </r>
  <r>
    <x v="10"/>
    <s v="KWAKWAA"/>
    <s v="32/14/13/003"/>
    <n v="1"/>
    <n v="0"/>
    <n v="0"/>
    <n v="0"/>
    <n v="0"/>
    <n v="33"/>
    <n v="0"/>
    <n v="0"/>
    <n v="2"/>
    <n v="0"/>
    <n v="7"/>
    <n v="0"/>
    <n v="0"/>
    <x v="12"/>
    <n v="0"/>
    <n v="32"/>
    <n v="0"/>
    <n v="0"/>
    <n v="101"/>
    <n v="100"/>
    <n v="679"/>
  </r>
  <r>
    <x v="10"/>
    <s v="LUUBALE_x000a_KEE-MAA"/>
    <s v="32/14/13/008"/>
    <n v="0"/>
    <n v="0"/>
    <n v="0"/>
    <n v="0"/>
    <n v="0"/>
    <n v="11"/>
    <n v="0"/>
    <n v="0"/>
    <n v="0"/>
    <n v="0"/>
    <n v="8"/>
    <n v="0"/>
    <n v="0"/>
    <x v="7"/>
    <n v="0"/>
    <n v="19"/>
    <n v="0"/>
    <n v="0"/>
    <n v="317"/>
    <n v="34"/>
    <n v="572"/>
  </r>
  <r>
    <x v="10"/>
    <s v="KEE-MAA"/>
    <s v="32/14/13/012"/>
    <n v="0"/>
    <n v="0"/>
    <n v="0"/>
    <n v="0"/>
    <n v="0"/>
    <n v="17"/>
    <n v="0"/>
    <n v="0"/>
    <n v="2"/>
    <n v="0"/>
    <n v="4"/>
    <n v="1"/>
    <n v="0"/>
    <x v="2"/>
    <n v="0"/>
    <n v="9"/>
    <n v="0"/>
    <n v="0"/>
    <n v="47"/>
    <n v="36"/>
    <n v="339"/>
  </r>
  <r>
    <x v="10"/>
    <s v="NOR BANA I"/>
    <s v="32/14/13/004"/>
    <n v="0"/>
    <n v="0"/>
    <n v="0"/>
    <n v="0"/>
    <n v="0"/>
    <n v="25"/>
    <n v="0"/>
    <n v="0"/>
    <n v="3"/>
    <n v="0"/>
    <n v="5"/>
    <n v="0"/>
    <n v="0"/>
    <x v="29"/>
    <n v="0"/>
    <n v="17"/>
    <n v="0"/>
    <n v="0"/>
    <n v="95"/>
    <n v="79"/>
    <n v="566"/>
  </r>
  <r>
    <x v="10"/>
    <s v="EEPIE"/>
    <s v="32/14/13/002"/>
    <n v="1"/>
    <n v="0"/>
    <n v="0"/>
    <n v="0"/>
    <n v="0"/>
    <n v="33"/>
    <n v="0"/>
    <n v="0"/>
    <n v="2"/>
    <n v="0"/>
    <n v="7"/>
    <n v="0"/>
    <n v="0"/>
    <x v="12"/>
    <n v="0"/>
    <n v="32"/>
    <n v="0"/>
    <n v="0"/>
    <n v="101"/>
    <n v="100"/>
    <n v="679"/>
  </r>
  <r>
    <x v="10"/>
    <s v="TEGO DEEKURU"/>
    <s v="32/14/13/001"/>
    <n v="1"/>
    <n v="0"/>
    <n v="0"/>
    <n v="1"/>
    <n v="0"/>
    <n v="23"/>
    <n v="1"/>
    <n v="0"/>
    <n v="6"/>
    <n v="0"/>
    <n v="13"/>
    <n v="0"/>
    <n v="0"/>
    <x v="30"/>
    <n v="0"/>
    <n v="18"/>
    <n v="0"/>
    <n v="0"/>
    <n v="131"/>
    <n v="105"/>
    <n v="527"/>
  </r>
  <r>
    <x v="11"/>
    <s v="UEKUE BUS STOP"/>
    <s v="32/14/14/011"/>
    <n v="0"/>
    <n v="0"/>
    <n v="0"/>
    <n v="1"/>
    <n v="0"/>
    <n v="12"/>
    <n v="0"/>
    <n v="0"/>
    <n v="2"/>
    <n v="0"/>
    <n v="8"/>
    <n v="0"/>
    <n v="0"/>
    <x v="55"/>
    <n v="0"/>
    <n v="57"/>
    <n v="0"/>
    <n v="0"/>
    <n v="98"/>
    <n v="94"/>
    <n v="434"/>
  </r>
  <r>
    <x v="11"/>
    <s v="BANGHE"/>
    <s v="32/14/14/009"/>
    <n v="0"/>
    <n v="0"/>
    <n v="0"/>
    <n v="2"/>
    <n v="0"/>
    <n v="30"/>
    <n v="0"/>
    <n v="0"/>
    <n v="4"/>
    <n v="0"/>
    <n v="5"/>
    <n v="0"/>
    <n v="0"/>
    <x v="8"/>
    <n v="0"/>
    <n v="19"/>
    <n v="0"/>
    <n v="2"/>
    <n v="92"/>
    <n v="84"/>
    <n v="416"/>
  </r>
  <r>
    <x v="11"/>
    <s v="C.P.S. II UEGWERE"/>
    <s v="32/14/14/007"/>
    <n v="0"/>
    <n v="0"/>
    <n v="0"/>
    <n v="3"/>
    <n v="1"/>
    <n v="21"/>
    <n v="0"/>
    <n v="0"/>
    <n v="2"/>
    <n v="0"/>
    <n v="13"/>
    <n v="0"/>
    <n v="0"/>
    <x v="45"/>
    <n v="0"/>
    <n v="27"/>
    <n v="1"/>
    <n v="0"/>
    <n v="123"/>
    <n v="1043"/>
    <n v="642"/>
  </r>
  <r>
    <x v="11"/>
    <s v="EETE EELORLOR"/>
    <s v="32/14/14/006"/>
    <n v="0"/>
    <n v="0"/>
    <n v="0"/>
    <n v="0"/>
    <n v="1"/>
    <n v="26"/>
    <n v="0"/>
    <n v="0"/>
    <n v="5"/>
    <n v="0"/>
    <n v="8"/>
    <n v="0"/>
    <n v="0"/>
    <x v="46"/>
    <n v="0"/>
    <n v="39"/>
    <n v="0"/>
    <n v="0"/>
    <n v="127"/>
    <n v="127"/>
    <n v="785"/>
  </r>
  <r>
    <x v="11"/>
    <s v="EETE NORMAA"/>
    <s v="32/14/14/005"/>
    <n v="0"/>
    <n v="0"/>
    <n v="0"/>
    <n v="0"/>
    <n v="0"/>
    <n v="15"/>
    <n v="0"/>
    <n v="0"/>
    <n v="3"/>
    <n v="0"/>
    <n v="11"/>
    <n v="0"/>
    <n v="1"/>
    <x v="56"/>
    <n v="1"/>
    <n v="36"/>
    <n v="0"/>
    <n v="0"/>
    <n v="113"/>
    <n v="95"/>
    <n v="601"/>
  </r>
  <r>
    <x v="11"/>
    <s v="EEYORBIA"/>
    <s v="32/14/14/004"/>
    <n v="0"/>
    <n v="0"/>
    <n v="0"/>
    <n v="0"/>
    <n v="0"/>
    <n v="20"/>
    <n v="0"/>
    <n v="1"/>
    <n v="0"/>
    <n v="0"/>
    <n v="10"/>
    <n v="0"/>
    <n v="0"/>
    <x v="25"/>
    <n v="0"/>
    <n v="38"/>
    <n v="0"/>
    <n v="0"/>
    <n v="94"/>
    <n v="92"/>
    <n v="814"/>
  </r>
  <r>
    <x v="12"/>
    <s v="EETE NYORGBOR"/>
    <s v=" 32/14/15/002"/>
    <n v="0"/>
    <n v="0"/>
    <n v="0"/>
    <n v="0"/>
    <n v="0"/>
    <n v="22"/>
    <n v="0"/>
    <n v="0"/>
    <n v="0"/>
    <n v="0"/>
    <n v="3"/>
    <n v="0"/>
    <n v="0"/>
    <x v="6"/>
    <n v="0"/>
    <n v="4"/>
    <n v="0"/>
    <n v="0"/>
    <n v="50"/>
    <n v="46"/>
    <n v="411"/>
  </r>
  <r>
    <x v="12"/>
    <s v="EETE KAA"/>
    <s v="32/14/15/001"/>
    <n v="1"/>
    <n v="0"/>
    <n v="0"/>
    <n v="1"/>
    <n v="0"/>
    <n v="39"/>
    <n v="0"/>
    <n v="0"/>
    <n v="1"/>
    <n v="0"/>
    <n v="5"/>
    <n v="0"/>
    <n v="0"/>
    <x v="18"/>
    <n v="0"/>
    <n v="16"/>
    <n v="0"/>
    <n v="0"/>
    <n v="98"/>
    <n v="89"/>
    <n v="744"/>
  </r>
  <r>
    <x v="12"/>
    <s v="EETE LELUU GWARA"/>
    <s v=" 32/14/15/013"/>
    <n v="0"/>
    <n v="0"/>
    <n v="0"/>
    <n v="1"/>
    <n v="0"/>
    <n v="65"/>
    <n v="0"/>
    <n v="0"/>
    <n v="0"/>
    <n v="0"/>
    <n v="8"/>
    <n v="0"/>
    <n v="0"/>
    <x v="31"/>
    <n v="0"/>
    <n v="7"/>
    <n v="0"/>
    <n v="0"/>
    <n v="117"/>
    <n v="102"/>
    <n v="723"/>
  </r>
  <r>
    <x v="12"/>
    <s v="EETE KAAKUOLUAWII"/>
    <s v="32/14/15/011"/>
    <n v="0"/>
    <n v="0"/>
    <n v="0"/>
    <n v="0"/>
    <n v="0"/>
    <n v="20"/>
    <n v="0"/>
    <n v="0"/>
    <n v="0"/>
    <n v="0"/>
    <n v="4"/>
    <n v="0"/>
    <n v="0"/>
    <x v="57"/>
    <n v="0"/>
    <n v="9"/>
    <n v="0"/>
    <n v="0"/>
    <n v="85"/>
    <n v="85"/>
    <n v="664"/>
  </r>
  <r>
    <x v="12"/>
    <s v="EETE BEAGU EEKEN"/>
    <s v="32/14/15/004"/>
    <n v="0"/>
    <n v="0"/>
    <n v="0"/>
    <n v="0"/>
    <n v="0"/>
    <n v="15"/>
    <n v="1"/>
    <n v="0"/>
    <n v="0"/>
    <n v="0"/>
    <n v="3"/>
    <n v="0"/>
    <n v="0"/>
    <x v="32"/>
    <n v="0"/>
    <n v="3"/>
    <n v="0"/>
    <n v="0"/>
    <n v="35"/>
    <n v="35"/>
    <n v="415"/>
  </r>
  <r>
    <x v="12"/>
    <s v="EETE BUE-MBEA"/>
    <s v="32/14/15/008"/>
    <n v="0"/>
    <n v="0"/>
    <n v="0"/>
    <n v="0"/>
    <n v="0"/>
    <n v="44"/>
    <n v="0"/>
    <n v="0"/>
    <n v="0"/>
    <n v="0"/>
    <n v="5"/>
    <n v="0"/>
    <n v="0"/>
    <x v="24"/>
    <n v="0"/>
    <n v="15"/>
    <n v="0"/>
    <n v="0"/>
    <n v="78"/>
    <n v="71"/>
    <n v="769"/>
  </r>
  <r>
    <x v="12"/>
    <s v="TAEZORGHO"/>
    <s v=" 32/14/15/017"/>
    <n v="0"/>
    <n v="0"/>
    <n v="0"/>
    <n v="1"/>
    <n v="0"/>
    <n v="24"/>
    <n v="0"/>
    <n v="0"/>
    <n v="1"/>
    <n v="0"/>
    <n v="3"/>
    <n v="0"/>
    <n v="0"/>
    <x v="58"/>
    <n v="0"/>
    <n v="3"/>
    <n v="0"/>
    <n v="0"/>
    <n v="65"/>
    <n v="63"/>
    <n v="313"/>
  </r>
  <r>
    <x v="12"/>
    <s v="KAA MOTOR PARK II"/>
    <s v="32/14/15/022"/>
    <n v="0"/>
    <n v="0"/>
    <n v="0"/>
    <n v="0"/>
    <n v="0"/>
    <n v="54"/>
    <n v="1"/>
    <n v="0"/>
    <n v="0"/>
    <n v="0"/>
    <n v="14"/>
    <n v="0"/>
    <n v="0"/>
    <x v="35"/>
    <n v="0"/>
    <n v="7"/>
    <n v="0"/>
    <n v="0"/>
    <n v="164"/>
    <n v="139"/>
    <n v="825"/>
  </r>
  <r>
    <x v="12"/>
    <s v="LUAWU"/>
    <s v="32/14/15/010"/>
    <n v="0"/>
    <n v="0"/>
    <n v="0"/>
    <n v="0"/>
    <n v="0"/>
    <n v="30"/>
    <n v="0"/>
    <n v="0"/>
    <n v="0"/>
    <n v="0"/>
    <n v="9"/>
    <n v="0"/>
    <n v="0"/>
    <x v="39"/>
    <n v="0"/>
    <n v="9"/>
    <n v="0"/>
    <n v="0"/>
    <n v="92"/>
    <n v="76"/>
    <n v="927"/>
  </r>
  <r>
    <x v="12"/>
    <s v="EETE WIIGAMAA GWARA"/>
    <s v=" 32/14/15/019"/>
    <n v="0"/>
    <n v="0"/>
    <n v="0"/>
    <n v="0"/>
    <n v="0"/>
    <n v="54"/>
    <n v="1"/>
    <n v="0"/>
    <n v="0"/>
    <n v="0"/>
    <n v="14"/>
    <n v="0"/>
    <n v="0"/>
    <x v="35"/>
    <n v="0"/>
    <n v="7"/>
    <n v="0"/>
    <n v="0"/>
    <n v="164"/>
    <n v="139"/>
    <n v="825"/>
  </r>
  <r>
    <x v="12"/>
    <s v="EETE KOROYOR GWARA"/>
    <s v="32/14/15/014"/>
    <n v="0"/>
    <n v="0"/>
    <n v="0"/>
    <n v="1"/>
    <n v="0"/>
    <n v="45"/>
    <n v="0"/>
    <n v="0"/>
    <n v="0"/>
    <n v="0"/>
    <n v="8"/>
    <n v="0"/>
    <n v="0"/>
    <x v="46"/>
    <n v="0"/>
    <n v="3"/>
    <n v="0"/>
    <n v="0"/>
    <n v="127"/>
    <n v="87"/>
    <n v="684"/>
  </r>
  <r>
    <x v="12"/>
    <s v="EETE WIIBARA-BIEN"/>
    <s v=" 32/14/15/021"/>
    <n v="0"/>
    <n v="0"/>
    <n v="1"/>
    <n v="0"/>
    <n v="0"/>
    <n v="41"/>
    <n v="1"/>
    <n v="1"/>
    <n v="0"/>
    <n v="0"/>
    <n v="10"/>
    <n v="0"/>
    <n v="1"/>
    <x v="16"/>
    <n v="0"/>
    <n v="2"/>
    <n v="0"/>
    <n v="0"/>
    <n v="124"/>
    <n v="90"/>
    <n v="664"/>
  </r>
  <r>
    <x v="12"/>
    <s v="C.P.S. KAA"/>
    <s v="32/14/15/003"/>
    <n v="0"/>
    <n v="0"/>
    <n v="0"/>
    <n v="0"/>
    <n v="0"/>
    <n v="62"/>
    <n v="0"/>
    <n v="0"/>
    <n v="3"/>
    <n v="0"/>
    <n v="15"/>
    <n v="0"/>
    <n v="0"/>
    <x v="6"/>
    <n v="0"/>
    <n v="15"/>
    <n v="0"/>
    <n v="0"/>
    <n v="141"/>
    <n v="113"/>
    <n v="669"/>
  </r>
  <r>
    <x v="12"/>
    <s v="KAA MOTOR PARK"/>
    <s v="32/14/15/002"/>
    <n v="0"/>
    <n v="0"/>
    <n v="0"/>
    <n v="0"/>
    <n v="0"/>
    <n v="51"/>
    <n v="0"/>
    <n v="0"/>
    <n v="2"/>
    <n v="0"/>
    <n v="15"/>
    <n v="3"/>
    <n v="0"/>
    <x v="32"/>
    <n v="0"/>
    <n v="15"/>
    <n v="0"/>
    <n v="0"/>
    <n v="103"/>
    <n v="99"/>
    <n v="843"/>
  </r>
  <r>
    <x v="12"/>
    <s v="C.P.S. GWARA"/>
    <s v="32/14/15/016"/>
    <n v="2"/>
    <n v="0"/>
    <n v="0"/>
    <n v="0"/>
    <n v="3"/>
    <n v="50"/>
    <n v="0"/>
    <n v="0"/>
    <n v="3"/>
    <n v="0"/>
    <n v="4"/>
    <n v="0"/>
    <n v="0"/>
    <x v="59"/>
    <n v="0"/>
    <n v="11"/>
    <n v="0"/>
    <n v="0"/>
    <n v="123"/>
    <n v="118"/>
    <n v="788"/>
  </r>
  <r>
    <x v="12"/>
    <s v="C.P.S EEKEN"/>
    <s v="32/14/15/006"/>
    <n v="0"/>
    <n v="0"/>
    <n v="0"/>
    <n v="0"/>
    <n v="0"/>
    <n v="26"/>
    <n v="0"/>
    <n v="0"/>
    <n v="0"/>
    <n v="0"/>
    <n v="6"/>
    <n v="0"/>
    <n v="0"/>
    <x v="32"/>
    <n v="0"/>
    <n v="12"/>
    <n v="0"/>
    <n v="0"/>
    <n v="61"/>
    <n v="57"/>
    <n v="714"/>
  </r>
  <r>
    <x v="12"/>
    <s v="EEKEN"/>
    <s v="32/14/15/005"/>
    <n v="0"/>
    <n v="0"/>
    <n v="0"/>
    <n v="0"/>
    <n v="0"/>
    <n v="42"/>
    <n v="0"/>
    <n v="0"/>
    <n v="0"/>
    <n v="0"/>
    <n v="3"/>
    <n v="0"/>
    <n v="0"/>
    <x v="31"/>
    <n v="0"/>
    <n v="12"/>
    <n v="0"/>
    <n v="0"/>
    <n v="78"/>
    <n v="85"/>
    <n v="860"/>
  </r>
  <r>
    <x v="12"/>
    <s v="EETE KAPNOR"/>
    <s v="32/14/15/009"/>
    <n v="0"/>
    <n v="0"/>
    <n v="0"/>
    <n v="0"/>
    <n v="0"/>
    <n v="53"/>
    <n v="0"/>
    <n v="0"/>
    <n v="0"/>
    <n v="0"/>
    <n v="3"/>
    <n v="0"/>
    <n v="0"/>
    <x v="22"/>
    <n v="0"/>
    <n v="12"/>
    <n v="0"/>
    <n v="0"/>
    <n v="97"/>
    <n v="87"/>
    <n v="567"/>
  </r>
  <r>
    <x v="13"/>
    <m/>
    <s v="32/14/16/020"/>
    <n v="0"/>
    <n v="0"/>
    <n v="0"/>
    <n v="0"/>
    <n v="1"/>
    <n v="25"/>
    <n v="0"/>
    <n v="0"/>
    <n v="3"/>
    <n v="0"/>
    <n v="8"/>
    <n v="0"/>
    <n v="1"/>
    <x v="6"/>
    <n v="0"/>
    <n v="10"/>
    <n v="0"/>
    <n v="0"/>
    <n v="75"/>
    <n v="65"/>
    <n v="436"/>
  </r>
  <r>
    <x v="13"/>
    <s v="EETE BUPARI III"/>
    <s v="32/14/16/021"/>
    <n v="0"/>
    <n v="0"/>
    <n v="0"/>
    <n v="0"/>
    <n v="0"/>
    <n v="19"/>
    <n v="0"/>
    <n v="1"/>
    <n v="0"/>
    <n v="0"/>
    <n v="5"/>
    <n v="0"/>
    <n v="0"/>
    <x v="60"/>
    <n v="0"/>
    <n v="14"/>
    <n v="0"/>
    <n v="0"/>
    <n v="58"/>
    <n v="58"/>
    <n v="400"/>
  </r>
  <r>
    <x v="13"/>
    <s v="EETE ZONGORYOR II BIANU"/>
    <s v="32/14/16/025"/>
    <n v="0"/>
    <n v="0"/>
    <n v="0"/>
    <n v="0"/>
    <n v="0"/>
    <n v="6"/>
    <n v="0"/>
    <n v="0"/>
    <n v="0"/>
    <n v="0"/>
    <n v="7"/>
    <n v="0"/>
    <n v="0"/>
    <x v="5"/>
    <n v="0"/>
    <n v="10"/>
    <n v="0"/>
    <n v="0"/>
    <n v="33"/>
    <n v="32"/>
    <n v="119"/>
  </r>
  <r>
    <x v="13"/>
    <s v="EETE GUA-LUUWA"/>
    <s v="32/14/16/022"/>
    <n v="0"/>
    <n v="0"/>
    <n v="0"/>
    <n v="0"/>
    <n v="0"/>
    <n v="2"/>
    <n v="0"/>
    <n v="0"/>
    <n v="0"/>
    <n v="0"/>
    <n v="3"/>
    <n v="0"/>
    <n v="0"/>
    <x v="61"/>
    <n v="0"/>
    <n v="0"/>
    <n v="0"/>
    <n v="0"/>
    <n v="112"/>
    <n v="112"/>
    <n v="455"/>
  </r>
  <r>
    <x v="13"/>
    <s v="EETE WIIKUE"/>
    <s v="32/14/16/011"/>
    <n v="0"/>
    <n v="0"/>
    <n v="0"/>
    <n v="0"/>
    <n v="0"/>
    <n v="9"/>
    <n v="0"/>
    <n v="0"/>
    <n v="0"/>
    <n v="0"/>
    <n v="15"/>
    <n v="0"/>
    <n v="0"/>
    <x v="12"/>
    <n v="0"/>
    <n v="16"/>
    <n v="0"/>
    <n v="0"/>
    <n v="67"/>
    <n v="65"/>
    <n v="451"/>
  </r>
  <r>
    <x v="13"/>
    <s v="EETE TEOH LUUWA"/>
    <s v="32/14/16/016"/>
    <n v="0"/>
    <n v="0"/>
    <n v="0"/>
    <n v="0"/>
    <n v="0"/>
    <n v="0"/>
    <n v="0"/>
    <n v="0"/>
    <n v="0"/>
    <n v="0"/>
    <n v="1"/>
    <n v="0"/>
    <n v="0"/>
    <x v="62"/>
    <n v="0"/>
    <n v="0"/>
    <n v="0"/>
    <n v="0"/>
    <n v="80"/>
    <n v="80"/>
    <n v="325"/>
  </r>
  <r>
    <x v="13"/>
    <s v="EETE NWIYOR"/>
    <s v=" 32/14/16/008"/>
    <n v="0"/>
    <n v="0"/>
    <n v="0"/>
    <n v="0"/>
    <n v="0"/>
    <n v="9"/>
    <n v="0"/>
    <n v="0"/>
    <n v="3"/>
    <n v="0"/>
    <n v="3"/>
    <n v="0"/>
    <n v="0"/>
    <x v="26"/>
    <n v="0"/>
    <n v="3"/>
    <n v="0"/>
    <n v="0"/>
    <n v="31"/>
    <n v="29"/>
    <n v="477"/>
  </r>
  <r>
    <x v="13"/>
    <s v="EETE EENWIILABA"/>
    <s v="32/14/16/002"/>
    <n v="0"/>
    <n v="0"/>
    <n v="0"/>
    <n v="0"/>
    <n v="0"/>
    <n v="8"/>
    <n v="0"/>
    <n v="0"/>
    <n v="0"/>
    <n v="0"/>
    <n v="3"/>
    <n v="0"/>
    <n v="0"/>
    <x v="63"/>
    <n v="0"/>
    <n v="9"/>
    <n v="1"/>
    <n v="0"/>
    <n v="61"/>
    <n v="56"/>
    <n v="508"/>
  </r>
  <r>
    <x v="13"/>
    <s v="DEMUI KALAOKO"/>
    <s v="32/14/16/006"/>
    <n v="0"/>
    <n v="0"/>
    <n v="0"/>
    <n v="0"/>
    <n v="0"/>
    <n v="5"/>
    <n v="0"/>
    <n v="0"/>
    <n v="0"/>
    <n v="0"/>
    <n v="2"/>
    <n v="0"/>
    <n v="0"/>
    <x v="24"/>
    <n v="0"/>
    <n v="1"/>
    <n v="0"/>
    <n v="0"/>
    <n v="19"/>
    <n v="18"/>
    <n v="449"/>
  </r>
  <r>
    <x v="13"/>
    <s v="GBARA OPUOKO"/>
    <s v="32/14/16/010"/>
    <n v="0"/>
    <n v="0"/>
    <n v="0"/>
    <n v="1"/>
    <n v="0"/>
    <n v="19"/>
    <n v="1"/>
    <n v="0"/>
    <n v="0"/>
    <n v="0"/>
    <n v="4"/>
    <n v="0"/>
    <n v="0"/>
    <x v="26"/>
    <n v="0"/>
    <n v="8"/>
    <n v="0"/>
    <n v="0"/>
    <n v="69"/>
    <n v="54"/>
    <n v="380"/>
  </r>
  <r>
    <x v="13"/>
    <s v="EETE ZONGOR-DEH"/>
    <s v="32/14/16/003"/>
    <n v="0"/>
    <n v="0"/>
    <n v="0"/>
    <n v="0"/>
    <n v="0"/>
    <n v="5"/>
    <n v="0"/>
    <n v="0"/>
    <n v="0"/>
    <n v="1"/>
    <n v="3"/>
    <n v="0"/>
    <n v="0"/>
    <x v="43"/>
    <n v="0"/>
    <n v="3"/>
    <n v="0"/>
    <n v="0"/>
    <n v="27"/>
    <n v="28"/>
    <n v="321"/>
  </r>
  <r>
    <x v="14"/>
    <s v="C.P.S. I BETEMC.P.S. I BETEM"/>
    <s v="32/14/17/016"/>
    <n v="0"/>
    <n v="0"/>
    <n v="0"/>
    <n v="0"/>
    <n v="1"/>
    <n v="11"/>
    <n v="0"/>
    <n v="0"/>
    <n v="7"/>
    <n v="0"/>
    <n v="5"/>
    <n v="0"/>
    <n v="0"/>
    <x v="60"/>
    <n v="0"/>
    <n v="35"/>
    <n v="0"/>
    <n v="0"/>
    <n v="77"/>
    <n v="77"/>
    <n v="550"/>
  </r>
  <r>
    <x v="14"/>
    <s v="EETE WIIKAP"/>
    <s v="32/14/17/015"/>
    <n v="0"/>
    <n v="0"/>
    <n v="0"/>
    <n v="0"/>
    <n v="0"/>
    <n v="28"/>
    <n v="0"/>
    <n v="0"/>
    <n v="0"/>
    <n v="0"/>
    <n v="0"/>
    <n v="0"/>
    <n v="0"/>
    <x v="12"/>
    <n v="0"/>
    <n v="2"/>
    <n v="0"/>
    <n v="0"/>
    <n v="61"/>
    <n v="55"/>
    <n v="625"/>
  </r>
  <r>
    <x v="14"/>
    <s v="EETE NYOGOR YEEKUNU"/>
    <s v="32/14/17/014"/>
    <n v="0"/>
    <n v="1"/>
    <n v="0"/>
    <n v="1"/>
    <n v="0"/>
    <n v="31"/>
    <n v="0"/>
    <n v="0"/>
    <n v="2"/>
    <n v="0"/>
    <n v="4"/>
    <n v="0"/>
    <n v="0"/>
    <x v="31"/>
    <n v="0"/>
    <n v="101"/>
    <n v="0"/>
    <n v="1"/>
    <n v="179"/>
    <n v="168"/>
    <n v="804"/>
  </r>
  <r>
    <x v="14"/>
    <s v="EETE NUMAA SII"/>
    <s v="32/14/17/013"/>
    <n v="0"/>
    <n v="0"/>
    <n v="0"/>
    <n v="1"/>
    <n v="0"/>
    <n v="7"/>
    <n v="0"/>
    <n v="0"/>
    <n v="0"/>
    <n v="0"/>
    <n v="0"/>
    <n v="0"/>
    <n v="0"/>
    <x v="24"/>
    <n v="0"/>
    <n v="2"/>
    <n v="0"/>
    <n v="0"/>
    <n v="26"/>
    <n v="20"/>
    <n v="63"/>
  </r>
  <r>
    <x v="14"/>
    <s v="EETE KOROGBERE"/>
    <s v="32/14/17/012"/>
    <n v="0"/>
    <n v="0"/>
    <n v="0"/>
    <n v="0"/>
    <n v="0"/>
    <n v="46"/>
    <n v="0"/>
    <n v="0"/>
    <n v="2"/>
    <n v="0"/>
    <n v="4"/>
    <n v="0"/>
    <n v="1"/>
    <x v="46"/>
    <n v="0"/>
    <n v="15"/>
    <n v="0"/>
    <n v="0"/>
    <n v="113"/>
    <n v="100"/>
    <n v="751"/>
  </r>
  <r>
    <x v="14"/>
    <s v="EETE EEBIA SII"/>
    <s v="32/14/17/010"/>
    <n v="0"/>
    <n v="0"/>
    <n v="0"/>
    <n v="1"/>
    <n v="0"/>
    <n v="30"/>
    <n v="0"/>
    <n v="0"/>
    <n v="0"/>
    <n v="0"/>
    <n v="4"/>
    <n v="0"/>
    <n v="0"/>
    <x v="12"/>
    <n v="0"/>
    <n v="18"/>
    <n v="0"/>
    <n v="0"/>
    <n v="97"/>
    <n v="88"/>
    <n v="706"/>
  </r>
  <r>
    <x v="14"/>
    <s v="EETE BARA SII"/>
    <s v=" 32/14/17/009"/>
    <n v="1"/>
    <n v="0"/>
    <n v="0"/>
    <n v="1"/>
    <n v="1"/>
    <n v="43"/>
    <n v="0"/>
    <n v="0"/>
    <n v="0"/>
    <n v="0"/>
    <n v="17"/>
    <n v="0"/>
    <n v="0"/>
    <x v="48"/>
    <n v="0"/>
    <n v="11"/>
    <n v="0"/>
    <n v="0"/>
    <n v="133"/>
    <n v="123"/>
    <n v="706"/>
  </r>
  <r>
    <x v="14"/>
    <s v="EETE KADERA SII"/>
    <s v=" 32/14/17/008"/>
    <n v="0"/>
    <n v="0"/>
    <n v="0"/>
    <n v="0"/>
    <n v="0"/>
    <n v="49"/>
    <n v="0"/>
    <n v="0"/>
    <n v="1"/>
    <n v="0"/>
    <n v="5"/>
    <n v="0"/>
    <n v="1"/>
    <x v="21"/>
    <n v="0"/>
    <n v="15"/>
    <n v="0"/>
    <n v="0"/>
    <n v="125"/>
    <n v="112"/>
    <n v="624"/>
  </r>
  <r>
    <x v="14"/>
    <s v="C.P.S. II SII"/>
    <s v="32/14/17/007"/>
    <n v="1"/>
    <n v="0"/>
    <n v="0"/>
    <n v="0"/>
    <n v="0"/>
    <n v="33"/>
    <n v="0"/>
    <n v="0"/>
    <n v="0"/>
    <n v="0"/>
    <n v="13"/>
    <n v="0"/>
    <n v="0"/>
    <x v="8"/>
    <n v="0"/>
    <n v="25"/>
    <n v="0"/>
    <n v="0"/>
    <n v="112"/>
    <n v="94"/>
    <n v="811"/>
  </r>
  <r>
    <x v="14"/>
    <s v="C.P.S. I SII"/>
    <s v="32/14/17/006"/>
    <n v="0"/>
    <n v="0"/>
    <n v="2"/>
    <n v="0"/>
    <n v="2"/>
    <n v="40"/>
    <n v="2"/>
    <n v="1"/>
    <n v="5"/>
    <n v="1"/>
    <n v="16"/>
    <n v="0"/>
    <n v="0"/>
    <x v="6"/>
    <n v="0"/>
    <n v="17"/>
    <n v="0"/>
    <n v="0"/>
    <n v="103"/>
    <n v="103"/>
    <n v="784"/>
  </r>
  <r>
    <x v="14"/>
    <s v="C.P.S. KANI BAABE"/>
    <s v="32/14/17/005"/>
    <n v="0"/>
    <n v="0"/>
    <n v="2"/>
    <n v="0"/>
    <n v="2"/>
    <n v="40"/>
    <n v="2"/>
    <n v="1"/>
    <n v="5"/>
    <n v="1"/>
    <n v="16"/>
    <n v="0"/>
    <n v="0"/>
    <x v="6"/>
    <n v="0"/>
    <n v="17"/>
    <n v="0"/>
    <n v="0"/>
    <n v="103"/>
    <n v="103"/>
    <n v="784"/>
  </r>
  <r>
    <x v="14"/>
    <s v="EETE KEREKE"/>
    <s v="32/14/17/004"/>
    <n v="0"/>
    <n v="0"/>
    <n v="0"/>
    <n v="0"/>
    <n v="0"/>
    <n v="15"/>
    <n v="0"/>
    <n v="0"/>
    <n v="0"/>
    <n v="0"/>
    <n v="12"/>
    <n v="0"/>
    <n v="1"/>
    <x v="22"/>
    <n v="0"/>
    <n v="10"/>
    <n v="0"/>
    <n v="0"/>
    <n v="63"/>
    <n v="57"/>
    <n v="561"/>
  </r>
  <r>
    <x v="14"/>
    <s v="EETE NWIINUA K-BAABE"/>
    <s v="32/14/17/003"/>
    <n v="0"/>
    <n v="0"/>
    <n v="1"/>
    <n v="0"/>
    <n v="0"/>
    <n v="28"/>
    <n v="0"/>
    <n v="0"/>
    <n v="0"/>
    <n v="0"/>
    <n v="8"/>
    <n v="0"/>
    <n v="1"/>
    <x v="26"/>
    <n v="0"/>
    <n v="8"/>
    <n v="0"/>
    <n v="0"/>
    <n v="71"/>
    <n v="58"/>
    <n v="800"/>
  </r>
  <r>
    <x v="14"/>
    <s v="EETE BETEM II"/>
    <s v="32/14/17/002"/>
    <n v="0"/>
    <n v="0"/>
    <n v="0"/>
    <n v="0"/>
    <n v="0"/>
    <n v="21"/>
    <n v="0"/>
    <n v="0"/>
    <n v="1"/>
    <n v="0"/>
    <n v="4"/>
    <n v="0"/>
    <n v="0"/>
    <x v="43"/>
    <n v="0"/>
    <n v="47"/>
    <n v="0"/>
    <n v="0"/>
    <n v="88"/>
    <n v="88"/>
    <n v="589"/>
  </r>
  <r>
    <x v="14"/>
    <s v="EETE BETEM I"/>
    <s v="32/14/17/001"/>
    <n v="1"/>
    <n v="0"/>
    <n v="0"/>
    <n v="0"/>
    <n v="1"/>
    <n v="18"/>
    <n v="0"/>
    <n v="0"/>
    <n v="7"/>
    <n v="0"/>
    <n v="6"/>
    <n v="0"/>
    <n v="0"/>
    <x v="51"/>
    <n v="0"/>
    <n v="50"/>
    <n v="0"/>
    <n v="0"/>
    <n v="114"/>
    <n v="107"/>
    <n v="689"/>
  </r>
  <r>
    <x v="15"/>
    <m/>
    <s v="32/14/18/007"/>
    <m/>
    <m/>
    <m/>
    <m/>
    <m/>
    <m/>
    <m/>
    <m/>
    <m/>
    <m/>
    <m/>
    <m/>
    <m/>
    <x v="9"/>
    <m/>
    <m/>
    <m/>
    <m/>
    <m/>
    <m/>
    <m/>
  </r>
  <r>
    <x v="15"/>
    <s v="C.P.S KPEAN III"/>
    <s v="32/14/18/023"/>
    <n v="1"/>
    <n v="0"/>
    <n v="0"/>
    <n v="1"/>
    <n v="0"/>
    <n v="8"/>
    <n v="0"/>
    <n v="0"/>
    <n v="3"/>
    <n v="0"/>
    <n v="5"/>
    <n v="0"/>
    <n v="0"/>
    <x v="2"/>
    <n v="0"/>
    <n v="14"/>
    <n v="0"/>
    <n v="0"/>
    <n v="44"/>
    <n v="33"/>
    <n v="222"/>
  </r>
  <r>
    <x v="15"/>
    <s v="C.P.S. WIUA BAEN"/>
    <s v="32/14/18/006"/>
    <n v="0"/>
    <n v="0"/>
    <n v="0"/>
    <n v="0"/>
    <n v="0"/>
    <n v="100"/>
    <n v="0"/>
    <n v="0"/>
    <n v="0"/>
    <n v="0"/>
    <n v="0"/>
    <n v="0"/>
    <n v="0"/>
    <x v="50"/>
    <n v="0"/>
    <n v="1"/>
    <n v="0"/>
    <n v="0"/>
    <n v="101"/>
    <n v="101"/>
    <n v="621"/>
  </r>
  <r>
    <x v="15"/>
    <s v="EETE YORKIRI I, KPEAN"/>
    <s v="32/14/18/014"/>
    <n v="0"/>
    <n v="0"/>
    <n v="0"/>
    <n v="1"/>
    <n v="0"/>
    <n v="31"/>
    <n v="0"/>
    <n v="0"/>
    <n v="6"/>
    <n v="0"/>
    <n v="16"/>
    <n v="0"/>
    <n v="0"/>
    <x v="22"/>
    <n v="1"/>
    <n v="24"/>
    <n v="1"/>
    <n v="1"/>
    <n v="114"/>
    <n v="98"/>
    <n v="606"/>
  </r>
  <r>
    <x v="15"/>
    <s v="EETE LUMENE"/>
    <s v="32/14/18/009"/>
    <n v="2"/>
    <n v="0"/>
    <n v="0"/>
    <n v="0"/>
    <n v="0"/>
    <n v="19"/>
    <n v="0"/>
    <n v="1"/>
    <n v="4"/>
    <n v="0"/>
    <n v="5"/>
    <n v="0"/>
    <n v="0"/>
    <x v="50"/>
    <n v="1"/>
    <n v="25"/>
    <n v="1"/>
    <n v="0"/>
    <n v="78"/>
    <n v="59"/>
    <n v="317"/>
  </r>
  <r>
    <x v="15"/>
    <s v="LUMENE II (DEEMUII)"/>
    <s v="32/14/18/022"/>
    <n v="0"/>
    <n v="0"/>
    <n v="0"/>
    <n v="0"/>
    <n v="0"/>
    <n v="22"/>
    <n v="0"/>
    <n v="0"/>
    <n v="1"/>
    <n v="0"/>
    <n v="1"/>
    <n v="0"/>
    <n v="0"/>
    <x v="1"/>
    <n v="0"/>
    <n v="5"/>
    <n v="0"/>
    <n v="0"/>
    <n v="35"/>
    <n v="31"/>
    <n v="395"/>
  </r>
  <r>
    <x v="15"/>
    <s v="C.P.S. TENAMA"/>
    <s v="32/14/18/016"/>
    <n v="1"/>
    <n v="2"/>
    <n v="2"/>
    <n v="1"/>
    <n v="0"/>
    <n v="46"/>
    <n v="2"/>
    <n v="2"/>
    <n v="1"/>
    <n v="0"/>
    <n v="1"/>
    <n v="0"/>
    <n v="0"/>
    <x v="3"/>
    <n v="0"/>
    <n v="17"/>
    <n v="0"/>
    <n v="0"/>
    <n v="74"/>
    <n v="84"/>
    <n v="544"/>
  </r>
  <r>
    <x v="15"/>
    <s v="EETE NYOKURU"/>
    <s v="32/14/18/008"/>
    <n v="0"/>
    <n v="0"/>
    <n v="0"/>
    <n v="0"/>
    <n v="1"/>
    <n v="25"/>
    <n v="0"/>
    <n v="0"/>
    <n v="3"/>
    <n v="0"/>
    <n v="7"/>
    <n v="0"/>
    <n v="0"/>
    <x v="55"/>
    <n v="0"/>
    <n v="35"/>
    <n v="0"/>
    <n v="0"/>
    <n v="96"/>
    <n v="85"/>
    <n v="928"/>
  </r>
  <r>
    <x v="15"/>
    <s v="NWIDENU TOWN HALL"/>
    <s v="32/14/18/021"/>
    <m/>
    <m/>
    <m/>
    <m/>
    <m/>
    <m/>
    <m/>
    <m/>
    <m/>
    <m/>
    <m/>
    <m/>
    <m/>
    <x v="9"/>
    <m/>
    <m/>
    <m/>
    <m/>
    <m/>
    <m/>
    <m/>
  </r>
  <r>
    <x v="15"/>
    <s v="EETE SIBARA"/>
    <s v="32/14/18/019"/>
    <n v="0"/>
    <n v="1"/>
    <n v="0"/>
    <n v="1"/>
    <n v="0"/>
    <n v="12"/>
    <n v="0"/>
    <n v="0"/>
    <n v="2"/>
    <n v="0"/>
    <n v="5"/>
    <n v="0"/>
    <n v="0"/>
    <x v="22"/>
    <n v="0"/>
    <n v="13"/>
    <n v="0"/>
    <n v="0"/>
    <n v="57"/>
    <n v="53"/>
    <n v="324"/>
  </r>
  <r>
    <x v="15"/>
    <s v="EETE GUI"/>
    <s v="32/14/18/002"/>
    <n v="0"/>
    <n v="0"/>
    <n v="0"/>
    <n v="0"/>
    <n v="0"/>
    <n v="170"/>
    <n v="0"/>
    <n v="0"/>
    <n v="0"/>
    <n v="0"/>
    <n v="1"/>
    <n v="0"/>
    <n v="0"/>
    <x v="1"/>
    <n v="0"/>
    <n v="1"/>
    <n v="0"/>
    <n v="0"/>
    <n v="174"/>
    <n v="174"/>
    <n v="685"/>
  </r>
  <r>
    <x v="15"/>
    <s v="C.P.S. KPAEN I"/>
    <s v="32/14/18/012"/>
    <n v="1"/>
    <n v="0"/>
    <n v="1"/>
    <n v="1"/>
    <n v="0"/>
    <n v="27"/>
    <n v="0"/>
    <n v="0"/>
    <n v="6"/>
    <n v="0"/>
    <n v="17"/>
    <n v="1"/>
    <n v="0"/>
    <x v="6"/>
    <n v="0"/>
    <n v="37"/>
    <n v="0"/>
    <n v="0"/>
    <n v="724"/>
    <n v="110"/>
    <n v="780"/>
  </r>
  <r>
    <x v="15"/>
    <s v="EETE GAKE"/>
    <s v="32/14/18/001"/>
    <n v="0"/>
    <n v="0"/>
    <n v="2"/>
    <n v="2"/>
    <n v="0"/>
    <n v="45"/>
    <n v="0"/>
    <n v="0"/>
    <n v="0"/>
    <n v="0"/>
    <n v="14"/>
    <n v="0"/>
    <n v="0"/>
    <x v="58"/>
    <n v="0"/>
    <n v="22"/>
    <n v="0"/>
    <n v="1"/>
    <n v="125"/>
    <n v="116"/>
    <n v="609"/>
  </r>
  <r>
    <x v="15"/>
    <s v="EETE YOKIRI II"/>
    <s v="32/14/18/015"/>
    <n v="0"/>
    <n v="0"/>
    <n v="0"/>
    <n v="0"/>
    <n v="0"/>
    <n v="25"/>
    <n v="0"/>
    <n v="0"/>
    <n v="1"/>
    <n v="0"/>
    <n v="17"/>
    <n v="0"/>
    <n v="0"/>
    <x v="11"/>
    <n v="0"/>
    <n v="40"/>
    <n v="0"/>
    <n v="0"/>
    <n v="91"/>
    <n v="91"/>
    <n v="661"/>
  </r>
  <r>
    <x v="15"/>
    <s v="EETE LUUDUE"/>
    <s v="32/14/18/010"/>
    <n v="0"/>
    <n v="0"/>
    <n v="0"/>
    <n v="0"/>
    <n v="0"/>
    <n v="23"/>
    <n v="0"/>
    <n v="0"/>
    <n v="0"/>
    <n v="0"/>
    <n v="5"/>
    <n v="0"/>
    <n v="0"/>
    <x v="7"/>
    <n v="0"/>
    <n v="24"/>
    <n v="0"/>
    <n v="0"/>
    <n v="63"/>
    <n v="60"/>
    <n v="344"/>
  </r>
  <r>
    <x v="15"/>
    <s v="EETE BERE"/>
    <s v="32/14/18/020"/>
    <m/>
    <m/>
    <m/>
    <m/>
    <m/>
    <m/>
    <m/>
    <m/>
    <m/>
    <m/>
    <m/>
    <m/>
    <m/>
    <x v="9"/>
    <m/>
    <m/>
    <m/>
    <m/>
    <m/>
    <m/>
    <m/>
  </r>
  <r>
    <x v="15"/>
    <s v="EETE LUUZUE"/>
    <s v="32/14/18/005"/>
    <n v="1"/>
    <n v="0"/>
    <n v="0"/>
    <n v="0"/>
    <n v="0"/>
    <n v="40"/>
    <n v="0"/>
    <n v="1"/>
    <n v="0"/>
    <n v="0"/>
    <n v="5"/>
    <n v="0"/>
    <n v="0"/>
    <x v="60"/>
    <n v="0"/>
    <n v="22"/>
    <n v="0"/>
    <n v="1"/>
    <n v="96"/>
    <n v="86"/>
    <n v="433"/>
  </r>
  <r>
    <x v="16"/>
    <s v="KPAA"/>
    <s v=" 32/14/19/001"/>
    <n v="1"/>
    <n v="0"/>
    <n v="0"/>
    <n v="0"/>
    <n v="1"/>
    <n v="20"/>
    <n v="0"/>
    <n v="1"/>
    <n v="0"/>
    <n v="0"/>
    <n v="1"/>
    <n v="0"/>
    <n v="0"/>
    <x v="35"/>
    <n v="0"/>
    <n v="9"/>
    <n v="0"/>
    <n v="0"/>
    <n v="101"/>
    <n v="97"/>
    <n v="795"/>
  </r>
  <r>
    <x v="16"/>
    <s v="NYOWII"/>
    <s v=" 32/14/19/002"/>
    <n v="0"/>
    <n v="0"/>
    <n v="0"/>
    <n v="0"/>
    <n v="1"/>
    <n v="61"/>
    <n v="0"/>
    <n v="0"/>
    <n v="0"/>
    <n v="0"/>
    <n v="0"/>
    <n v="0"/>
    <n v="0"/>
    <x v="32"/>
    <n v="0"/>
    <n v="1"/>
    <n v="0"/>
    <n v="0"/>
    <n v="75"/>
    <n v="75"/>
    <n v="661"/>
  </r>
  <r>
    <x v="16"/>
    <s v="YAE"/>
    <s v=" 32/14/19/003"/>
    <n v="1"/>
    <n v="0"/>
    <n v="0"/>
    <n v="1"/>
    <n v="0"/>
    <n v="53"/>
    <n v="1"/>
    <n v="0"/>
    <n v="0"/>
    <n v="0"/>
    <n v="6"/>
    <n v="0"/>
    <n v="0"/>
    <x v="22"/>
    <n v="0"/>
    <n v="6"/>
    <n v="0"/>
    <n v="1"/>
    <n v="97"/>
    <n v="88"/>
    <n v="459"/>
  </r>
  <r>
    <x v="16"/>
    <s v="DAEN I"/>
    <s v=" 32/14/19/004"/>
    <n v="0"/>
    <n v="0"/>
    <n v="0"/>
    <n v="0"/>
    <n v="1"/>
    <n v="30"/>
    <n v="0"/>
    <n v="0"/>
    <n v="1"/>
    <n v="0"/>
    <n v="15"/>
    <n v="0"/>
    <n v="0"/>
    <x v="19"/>
    <n v="0"/>
    <n v="0"/>
    <n v="0"/>
    <n v="0"/>
    <n v="52"/>
    <n v="47"/>
    <n v="402"/>
  </r>
  <r>
    <x v="16"/>
    <s v="DAEN II"/>
    <s v=" 32/14/19/005"/>
    <n v="0"/>
    <n v="0"/>
    <n v="1"/>
    <n v="0"/>
    <n v="1"/>
    <n v="8"/>
    <n v="0"/>
    <n v="0"/>
    <n v="1"/>
    <n v="0"/>
    <n v="0"/>
    <n v="0"/>
    <n v="0"/>
    <x v="6"/>
    <n v="0"/>
    <n v="16"/>
    <n v="0"/>
    <n v="0"/>
    <n v="64"/>
    <n v="45"/>
    <n v="400"/>
  </r>
  <r>
    <x v="16"/>
    <s v="DAEN III"/>
    <s v=" 32/14/19/006"/>
    <n v="2"/>
    <n v="0"/>
    <n v="1"/>
    <n v="0"/>
    <n v="1"/>
    <n v="30"/>
    <n v="0"/>
    <n v="0"/>
    <n v="0"/>
    <n v="0"/>
    <n v="6"/>
    <n v="0"/>
    <n v="0"/>
    <x v="26"/>
    <n v="0"/>
    <n v="20"/>
    <n v="0"/>
    <n v="0"/>
    <n v="87"/>
    <n v="72"/>
    <n v="387"/>
  </r>
  <r>
    <x v="16"/>
    <s v="KEGBAM"/>
    <s v=" 32/14/19/007"/>
    <n v="1"/>
    <n v="0"/>
    <n v="2"/>
    <n v="0"/>
    <n v="0"/>
    <n v="24"/>
    <n v="0"/>
    <n v="0"/>
    <n v="0"/>
    <n v="0"/>
    <n v="4"/>
    <n v="0"/>
    <n v="0"/>
    <x v="23"/>
    <n v="0"/>
    <n v="3"/>
    <n v="0"/>
    <n v="0"/>
    <n v="84"/>
    <n v="72"/>
    <n v="506"/>
  </r>
  <r>
    <x v="16"/>
    <s v="NYOMANA I"/>
    <s v=" 32/14/19/008"/>
    <n v="0"/>
    <n v="0"/>
    <n v="0"/>
    <n v="0"/>
    <n v="0"/>
    <n v="17"/>
    <n v="0"/>
    <n v="0"/>
    <n v="1"/>
    <n v="0"/>
    <n v="7"/>
    <n v="0"/>
    <n v="0"/>
    <x v="45"/>
    <n v="0"/>
    <n v="10"/>
    <n v="0"/>
    <n v="0"/>
    <n v="81"/>
    <n v="72"/>
    <n v="392"/>
  </r>
  <r>
    <x v="16"/>
    <s v="NYOMANA II"/>
    <s v=" 32/14/19/009"/>
    <n v="0"/>
    <n v="0"/>
    <n v="0"/>
    <n v="1"/>
    <n v="1"/>
    <n v="35"/>
    <n v="0"/>
    <n v="0"/>
    <n v="0"/>
    <n v="0"/>
    <n v="5"/>
    <n v="0"/>
    <n v="0"/>
    <x v="17"/>
    <n v="0"/>
    <n v="6"/>
    <n v="0"/>
    <n v="0"/>
    <n v="89"/>
    <n v="82"/>
    <n v="444"/>
  </r>
  <r>
    <x v="16"/>
    <s v="KIRIKA"/>
    <s v=" 32/14/19/010"/>
    <n v="1"/>
    <n v="0"/>
    <n v="0"/>
    <n v="2"/>
    <n v="1"/>
    <n v="21"/>
    <n v="0"/>
    <n v="0"/>
    <n v="1"/>
    <n v="0"/>
    <n v="2"/>
    <n v="1"/>
    <n v="0"/>
    <x v="31"/>
    <n v="0"/>
    <n v="3"/>
    <n v="0"/>
    <n v="0"/>
    <n v="62"/>
    <n v="52"/>
    <n v="256"/>
  </r>
  <r>
    <x v="16"/>
    <s v="KOROGUA"/>
    <s v=" 32/14/19/011"/>
    <n v="1"/>
    <n v="0"/>
    <n v="0"/>
    <n v="0"/>
    <n v="0"/>
    <n v="68"/>
    <n v="0"/>
    <n v="0"/>
    <n v="0"/>
    <n v="0"/>
    <n v="2"/>
    <n v="0"/>
    <n v="0"/>
    <x v="32"/>
    <n v="0"/>
    <n v="8"/>
    <n v="0"/>
    <n v="0"/>
    <n v="106"/>
    <n v="93"/>
    <n v="534"/>
  </r>
  <r>
    <x v="16"/>
    <s v="GORTEM"/>
    <s v=" 32/14/19/012"/>
    <n v="1"/>
    <n v="0"/>
    <n v="0"/>
    <n v="0"/>
    <n v="0"/>
    <n v="48"/>
    <n v="0"/>
    <n v="0"/>
    <n v="0"/>
    <n v="0"/>
    <n v="7"/>
    <n v="0"/>
    <n v="1"/>
    <x v="22"/>
    <n v="0"/>
    <n v="13"/>
    <n v="0"/>
    <n v="0"/>
    <n v="97"/>
    <n v="89"/>
    <n v="58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x v="0"/>
    <s v="GBENESUUDEE TOWN SQUARE, BORI"/>
    <s v="32/14/01/026"/>
    <n v="0"/>
    <n v="0"/>
    <n v="0"/>
    <n v="0"/>
    <n v="0"/>
    <n v="2"/>
    <n v="0"/>
    <n v="0"/>
    <n v="0"/>
    <n v="0"/>
    <n v="1"/>
    <n v="0"/>
    <n v="0"/>
    <x v="0"/>
    <n v="0"/>
    <n v="1"/>
    <n v="0"/>
    <n v="0"/>
    <n v="8"/>
    <n v="8"/>
    <n v="59"/>
  </r>
  <r>
    <x v="0"/>
    <s v="KAANI ROAD JUNCTION, BORI"/>
    <s v="32/14/01/026"/>
    <n v="0"/>
    <n v="0"/>
    <n v="0"/>
    <n v="0"/>
    <n v="0"/>
    <n v="0"/>
    <n v="0"/>
    <n v="0"/>
    <n v="0"/>
    <n v="0"/>
    <n v="0"/>
    <n v="0"/>
    <n v="0"/>
    <x v="1"/>
    <n v="0"/>
    <n v="0"/>
    <n v="0"/>
    <n v="0"/>
    <n v="2"/>
    <n v="0"/>
    <n v="20"/>
  </r>
  <r>
    <x v="0"/>
    <s v="ETTE- NGBUBE II"/>
    <s v="32/14/01/024"/>
    <n v="2"/>
    <n v="0"/>
    <n v="0"/>
    <n v="0"/>
    <n v="0"/>
    <n v="11"/>
    <n v="0"/>
    <n v="0"/>
    <n v="0"/>
    <n v="0"/>
    <n v="4"/>
    <n v="0"/>
    <n v="0"/>
    <x v="0"/>
    <n v="0"/>
    <n v="0"/>
    <n v="0"/>
    <n v="0"/>
    <n v="22"/>
    <n v="21"/>
    <n v="71"/>
  </r>
  <r>
    <x v="0"/>
    <s v="LOOYOO TOWN SQUARE, BORI"/>
    <s v="32/14/01/023"/>
    <n v="2"/>
    <n v="0"/>
    <n v="0"/>
    <n v="0"/>
    <n v="0"/>
    <n v="11"/>
    <n v="0"/>
    <n v="0"/>
    <n v="0"/>
    <n v="0"/>
    <n v="4"/>
    <n v="0"/>
    <n v="0"/>
    <x v="0"/>
    <n v="0"/>
    <n v="0"/>
    <n v="0"/>
    <n v="0"/>
    <n v="22"/>
    <n v="21"/>
    <n v="71"/>
  </r>
  <r>
    <x v="0"/>
    <s v="ABANEE SQUARE"/>
    <s v="32/14/01/022"/>
    <n v="0"/>
    <n v="0"/>
    <n v="1"/>
    <n v="0"/>
    <n v="0"/>
    <n v="1"/>
    <n v="0"/>
    <n v="0"/>
    <n v="1"/>
    <n v="0"/>
    <n v="6"/>
    <n v="0"/>
    <n v="0"/>
    <x v="2"/>
    <n v="0"/>
    <n v="4"/>
    <n v="0"/>
    <n v="1"/>
    <n v="17"/>
    <n v="17"/>
    <n v="64"/>
  </r>
  <r>
    <x v="0"/>
    <s v="TIGIDAM JUNCTION BY TTC, BORI"/>
    <s v="32/14/01/021"/>
    <n v="0"/>
    <n v="0"/>
    <n v="0"/>
    <n v="0"/>
    <n v="0"/>
    <n v="4"/>
    <n v="0"/>
    <n v="0"/>
    <n v="0"/>
    <n v="0"/>
    <n v="7"/>
    <n v="1"/>
    <n v="0"/>
    <x v="3"/>
    <n v="0"/>
    <n v="1"/>
    <n v="0"/>
    <n v="0"/>
    <n v="19"/>
    <n v="19"/>
    <n v="43"/>
  </r>
  <r>
    <x v="0"/>
    <s v="KEN SARO WIWA POLYTECHNIC, BORI"/>
    <s v="32/14/01/020"/>
    <n v="0"/>
    <n v="0"/>
    <n v="0"/>
    <n v="0"/>
    <n v="0"/>
    <n v="14"/>
    <n v="0"/>
    <n v="0"/>
    <n v="0"/>
    <n v="0"/>
    <n v="18"/>
    <n v="0"/>
    <n v="0"/>
    <x v="4"/>
    <n v="0"/>
    <n v="1"/>
    <n v="0"/>
    <n v="0"/>
    <n v="57"/>
    <n v="53"/>
    <n v="249"/>
  </r>
  <r>
    <x v="0"/>
    <s v="NORTEM TOWN HALL"/>
    <s v="32/14/01/019"/>
    <n v="0"/>
    <n v="0"/>
    <n v="0"/>
    <n v="0"/>
    <n v="0"/>
    <n v="6"/>
    <n v="0"/>
    <n v="0"/>
    <n v="0"/>
    <n v="0"/>
    <n v="8"/>
    <n v="0"/>
    <n v="0"/>
    <x v="5"/>
    <n v="0"/>
    <n v="7"/>
    <n v="0"/>
    <n v="0"/>
    <n v="33"/>
    <n v="30"/>
    <n v="142"/>
  </r>
  <r>
    <x v="0"/>
    <s v="B.M.G.S. FIELD BORI III"/>
    <s v="32/14/01/018"/>
    <n v="1"/>
    <n v="0"/>
    <n v="0"/>
    <n v="0"/>
    <n v="0"/>
    <n v="0"/>
    <n v="0"/>
    <n v="0"/>
    <n v="0"/>
    <n v="0"/>
    <n v="3"/>
    <n v="0"/>
    <n v="0"/>
    <x v="6"/>
    <n v="0"/>
    <n v="0"/>
    <n v="0"/>
    <n v="0"/>
    <n v="21"/>
    <n v="21"/>
    <n v="39"/>
  </r>
  <r>
    <x v="0"/>
    <s v="B.M.G.S. FIELD BORI II"/>
    <s v="32/14/01/017"/>
    <n v="2"/>
    <n v="0"/>
    <n v="0"/>
    <n v="0"/>
    <n v="0"/>
    <n v="9"/>
    <n v="0"/>
    <n v="0"/>
    <n v="0"/>
    <n v="0"/>
    <n v="24"/>
    <n v="2"/>
    <n v="0"/>
    <x v="4"/>
    <n v="0"/>
    <n v="1"/>
    <n v="0"/>
    <n v="1"/>
    <n v="63"/>
    <n v="59"/>
    <n v="396"/>
  </r>
  <r>
    <x v="0"/>
    <s v="BACK OF POLICE STATION, WIIKEMAAKOR JUNCTION"/>
    <s v="32/14/01/016"/>
    <n v="0"/>
    <m/>
    <n v="0"/>
    <n v="0"/>
    <n v="0"/>
    <n v="6"/>
    <n v="0"/>
    <n v="0"/>
    <n v="0"/>
    <n v="0"/>
    <n v="10"/>
    <n v="0"/>
    <n v="0"/>
    <x v="7"/>
    <n v="0"/>
    <n v="3"/>
    <n v="0"/>
    <n v="1"/>
    <n v="30"/>
    <n v="27"/>
    <n v="95"/>
  </r>
  <r>
    <x v="0"/>
    <s v="POLICE FIELD II BORI"/>
    <s v="32/14/01/015"/>
    <n v="0"/>
    <n v="0"/>
    <n v="0"/>
    <n v="0"/>
    <n v="1"/>
    <n v="9"/>
    <n v="0"/>
    <n v="0"/>
    <n v="0"/>
    <n v="0"/>
    <n v="41"/>
    <n v="0"/>
    <m/>
    <x v="8"/>
    <n v="1"/>
    <n v="7"/>
    <n v="0"/>
    <n v="1"/>
    <n v="89"/>
    <n v="84"/>
    <n v="750"/>
  </r>
  <r>
    <x v="0"/>
    <s v="C.P.S II BORI I"/>
    <s v="32/14/01/014"/>
    <m/>
    <m/>
    <m/>
    <m/>
    <m/>
    <m/>
    <m/>
    <m/>
    <m/>
    <m/>
    <m/>
    <m/>
    <m/>
    <x v="9"/>
    <m/>
    <m/>
    <m/>
    <m/>
    <m/>
    <m/>
    <m/>
  </r>
  <r>
    <x v="0"/>
    <s v="MOTOR PARK BORI IV"/>
    <s v="32/14/01/013"/>
    <n v="0"/>
    <n v="0"/>
    <n v="0"/>
    <n v="1"/>
    <n v="0"/>
    <n v="12"/>
    <n v="0"/>
    <n v="0"/>
    <n v="0"/>
    <n v="0"/>
    <n v="22"/>
    <n v="0"/>
    <n v="0"/>
    <x v="10"/>
    <n v="0"/>
    <n v="7"/>
    <n v="1"/>
    <n v="0"/>
    <n v="55"/>
    <n v="54"/>
    <n v="467"/>
  </r>
  <r>
    <x v="0"/>
    <s v="MOTOR PARK BORI III"/>
    <s v="32/14/01/012"/>
    <n v="0"/>
    <n v="0"/>
    <n v="0"/>
    <n v="0"/>
    <n v="0"/>
    <n v="10"/>
    <n v="0"/>
    <n v="0"/>
    <n v="0"/>
    <n v="0"/>
    <n v="23"/>
    <n v="1"/>
    <n v="0"/>
    <x v="11"/>
    <n v="1"/>
    <n v="3"/>
    <n v="0"/>
    <n v="0"/>
    <n v="49"/>
    <n v="46"/>
    <n v="459"/>
  </r>
  <r>
    <x v="0"/>
    <s v="MOTOR PARK BORI II"/>
    <s v="32/14/01/011"/>
    <n v="2"/>
    <n v="0"/>
    <n v="0"/>
    <n v="0"/>
    <n v="0"/>
    <n v="6"/>
    <n v="0"/>
    <n v="0"/>
    <n v="0"/>
    <n v="0"/>
    <n v="21"/>
    <n v="0"/>
    <n v="0"/>
    <x v="12"/>
    <n v="0"/>
    <n v="0"/>
    <n v="0"/>
    <n v="0"/>
    <n v="56"/>
    <n v="54"/>
    <n v="431"/>
  </r>
  <r>
    <x v="0"/>
    <s v="GIADOM GUEST HOUSE JUCTION"/>
    <s v="32/14/01/010"/>
    <m/>
    <m/>
    <m/>
    <m/>
    <m/>
    <m/>
    <m/>
    <m/>
    <m/>
    <m/>
    <m/>
    <m/>
    <m/>
    <x v="9"/>
    <m/>
    <m/>
    <m/>
    <m/>
    <m/>
    <m/>
    <m/>
  </r>
  <r>
    <x v="0"/>
    <s v="TAABAA ROAD JUNCTION, BORI"/>
    <s v="32/14/01/009"/>
    <n v="0"/>
    <n v="0"/>
    <n v="0"/>
    <n v="0"/>
    <n v="0"/>
    <n v="17"/>
    <n v="2"/>
    <n v="0"/>
    <n v="0"/>
    <n v="0"/>
    <n v="39"/>
    <n v="1"/>
    <n v="0"/>
    <x v="13"/>
    <n v="0"/>
    <n v="5"/>
    <n v="0"/>
    <n v="0"/>
    <n v="99"/>
    <n v="96"/>
    <n v="916"/>
  </r>
  <r>
    <x v="0"/>
    <s v="EETE-NGBUBE"/>
    <s v="32/14/01/008"/>
    <n v="11"/>
    <n v="2"/>
    <n v="1"/>
    <n v="1"/>
    <n v="0"/>
    <n v="14"/>
    <n v="0"/>
    <n v="0"/>
    <n v="0"/>
    <n v="0"/>
    <n v="28"/>
    <n v="0"/>
    <n v="0"/>
    <x v="14"/>
    <n v="0"/>
    <n v="6"/>
    <n v="1"/>
    <n v="0"/>
    <n v="142"/>
    <n v="113"/>
    <n v="880"/>
  </r>
  <r>
    <x v="0"/>
    <s v="UPE SCHOOL, BORI II"/>
    <s v="32/14/01/007"/>
    <n v="2"/>
    <n v="0"/>
    <n v="0"/>
    <n v="0"/>
    <n v="0"/>
    <n v="5"/>
    <n v="0"/>
    <n v="0"/>
    <n v="0"/>
    <n v="0"/>
    <n v="24"/>
    <n v="0"/>
    <n v="0"/>
    <x v="15"/>
    <n v="0"/>
    <n v="7"/>
    <n v="0"/>
    <n v="0"/>
    <n v="112"/>
    <n v="86"/>
    <n v="660"/>
  </r>
  <r>
    <x v="0"/>
    <s v="C.P.S.NORTEM"/>
    <s v="32/14/01/005"/>
    <n v="0"/>
    <n v="0"/>
    <n v="0"/>
    <n v="0"/>
    <n v="0"/>
    <n v="10"/>
    <n v="0"/>
    <n v="0"/>
    <n v="0"/>
    <n v="0"/>
    <n v="32"/>
    <n v="0"/>
    <n v="0"/>
    <x v="16"/>
    <n v="0"/>
    <n v="7"/>
    <n v="0"/>
    <n v="0"/>
    <n v="85"/>
    <n v="84"/>
    <n v="1796"/>
  </r>
  <r>
    <x v="0"/>
    <s v="B.M.G.S. FIELD, BORI"/>
    <s v="32/14/01/004"/>
    <n v="5"/>
    <n v="0"/>
    <n v="0"/>
    <n v="1"/>
    <n v="1"/>
    <n v="6"/>
    <n v="1"/>
    <n v="0"/>
    <n v="0"/>
    <n v="0"/>
    <n v="13"/>
    <n v="0"/>
    <n v="0"/>
    <x v="17"/>
    <n v="0"/>
    <n v="3"/>
    <n v="0"/>
    <n v="1"/>
    <n v="72"/>
    <n v="65"/>
    <n v="750"/>
  </r>
  <r>
    <x v="0"/>
    <s v="POLICE FIELD, BORI"/>
    <s v="32/14/01/003"/>
    <n v="1"/>
    <n v="0"/>
    <n v="0"/>
    <n v="0"/>
    <n v="0"/>
    <n v="8"/>
    <n v="0"/>
    <n v="0"/>
    <n v="0"/>
    <n v="0"/>
    <n v="45"/>
    <n v="0"/>
    <n v="0"/>
    <x v="18"/>
    <n v="0"/>
    <n v="8"/>
    <n v="0"/>
    <n v="1"/>
    <n v="96"/>
    <n v="89"/>
    <n v="885"/>
  </r>
  <r>
    <x v="0"/>
    <s v="CPS II, BORI"/>
    <s v="32/14/01/002"/>
    <n v="1"/>
    <n v="0"/>
    <n v="0"/>
    <n v="0"/>
    <n v="0"/>
    <n v="14"/>
    <n v="0"/>
    <n v="0"/>
    <n v="1"/>
    <n v="0"/>
    <n v="50"/>
    <n v="0"/>
    <n v="0"/>
    <x v="16"/>
    <n v="0"/>
    <n v="7"/>
    <n v="0"/>
    <n v="1"/>
    <n v="113"/>
    <n v="107"/>
    <n v="1065"/>
  </r>
  <r>
    <x v="0"/>
    <s v="MOTOR PARK"/>
    <s v="32/14/01/001"/>
    <n v="0"/>
    <n v="0"/>
    <n v="1"/>
    <n v="2"/>
    <n v="0"/>
    <n v="11"/>
    <n v="1"/>
    <n v="1"/>
    <n v="0"/>
    <n v="0"/>
    <n v="37"/>
    <n v="0"/>
    <n v="0"/>
    <x v="6"/>
    <n v="0"/>
    <n v="4"/>
    <n v="1"/>
    <n v="10"/>
    <n v="82"/>
    <n v="77"/>
    <n v="750"/>
  </r>
  <r>
    <x v="0"/>
    <s v="UPE SCHOOL, BORI I"/>
    <s v="32/14/01/006"/>
    <n v="0"/>
    <n v="0"/>
    <n v="0"/>
    <n v="0"/>
    <n v="0"/>
    <n v="19"/>
    <n v="0"/>
    <n v="0"/>
    <n v="5"/>
    <n v="0"/>
    <n v="31"/>
    <n v="0"/>
    <n v="1"/>
    <x v="19"/>
    <n v="0"/>
    <n v="5"/>
    <n v="1"/>
    <n v="1"/>
    <n v="90"/>
    <n v="83"/>
    <n v="1163"/>
  </r>
  <r>
    <x v="1"/>
    <s v="KUE IKINANEE"/>
    <s v="32/14/02/012"/>
    <m/>
    <m/>
    <m/>
    <m/>
    <m/>
    <m/>
    <m/>
    <m/>
    <m/>
    <m/>
    <m/>
    <m/>
    <m/>
    <x v="9"/>
    <m/>
    <m/>
    <m/>
    <m/>
    <m/>
    <m/>
    <m/>
  </r>
  <r>
    <x v="1"/>
    <s v="TAEZORGOR"/>
    <s v="32/14/02/008"/>
    <n v="1"/>
    <n v="0"/>
    <n v="0"/>
    <n v="1"/>
    <n v="0"/>
    <n v="24"/>
    <n v="2"/>
    <n v="3"/>
    <n v="0"/>
    <n v="0"/>
    <n v="9"/>
    <n v="0"/>
    <n v="0"/>
    <x v="4"/>
    <n v="3"/>
    <n v="79"/>
    <n v="1"/>
    <n v="0"/>
    <n v="154"/>
    <n v="144"/>
    <n v="603"/>
  </r>
  <r>
    <x v="1"/>
    <s v="KEKARA"/>
    <s v="32/14/02/002"/>
    <n v="0"/>
    <n v="0"/>
    <n v="0"/>
    <n v="1"/>
    <n v="0"/>
    <n v="51"/>
    <n v="0"/>
    <n v="0"/>
    <n v="3"/>
    <n v="0"/>
    <n v="5"/>
    <n v="0"/>
    <n v="0"/>
    <x v="20"/>
    <n v="0"/>
    <n v="30"/>
    <n v="0"/>
    <n v="1"/>
    <n v="165"/>
    <n v="127"/>
    <n v="897"/>
  </r>
  <r>
    <x v="1"/>
    <s v="LUUKO"/>
    <s v=" 32/14/02/001"/>
    <n v="0"/>
    <n v="0"/>
    <n v="0"/>
    <n v="1"/>
    <n v="0"/>
    <n v="15"/>
    <n v="0"/>
    <n v="2"/>
    <n v="0"/>
    <n v="0"/>
    <n v="8"/>
    <n v="0"/>
    <n v="0"/>
    <x v="21"/>
    <n v="1"/>
    <n v="41"/>
    <n v="0"/>
    <n v="0"/>
    <n v="127"/>
    <n v="109"/>
    <n v="662"/>
  </r>
  <r>
    <x v="1"/>
    <s v="IKPANI"/>
    <s v="32/14/02/005"/>
    <n v="0"/>
    <n v="0"/>
    <n v="0"/>
    <n v="0"/>
    <n v="0"/>
    <n v="30"/>
    <n v="0"/>
    <n v="0"/>
    <n v="0"/>
    <n v="0"/>
    <n v="10"/>
    <n v="0"/>
    <n v="1"/>
    <x v="16"/>
    <n v="0"/>
    <n v="42"/>
    <n v="1"/>
    <n v="3"/>
    <n v="137"/>
    <n v="120"/>
    <n v="812"/>
  </r>
  <r>
    <x v="1"/>
    <s v="LEETE GBOR II"/>
    <s v="32/14/02/010"/>
    <n v="0"/>
    <n v="0"/>
    <n v="0"/>
    <n v="0"/>
    <n v="0"/>
    <n v="13"/>
    <n v="0"/>
    <n v="0"/>
    <n v="1"/>
    <n v="0"/>
    <n v="0"/>
    <n v="0"/>
    <n v="0"/>
    <x v="19"/>
    <n v="5"/>
    <n v="4"/>
    <n v="0"/>
    <n v="0"/>
    <n v="23"/>
    <n v="23"/>
    <n v="34"/>
  </r>
  <r>
    <x v="1"/>
    <s v="LUUYOR"/>
    <s v="32/14/02/003"/>
    <n v="1"/>
    <n v="0"/>
    <n v="0"/>
    <n v="2"/>
    <n v="0"/>
    <n v="27"/>
    <n v="0"/>
    <n v="1"/>
    <n v="1"/>
    <n v="0"/>
    <n v="6"/>
    <n v="0"/>
    <n v="0"/>
    <x v="19"/>
    <n v="43"/>
    <n v="19"/>
    <n v="0"/>
    <n v="0"/>
    <n v="118"/>
    <n v="100"/>
    <n v="690"/>
  </r>
  <r>
    <x v="1"/>
    <s v="YEEKUNU"/>
    <s v="32/14/02/004"/>
    <n v="0"/>
    <n v="0"/>
    <n v="0"/>
    <n v="0"/>
    <n v="0"/>
    <n v="47"/>
    <n v="0"/>
    <n v="0"/>
    <n v="2"/>
    <n v="1"/>
    <n v="8"/>
    <n v="0"/>
    <n v="0"/>
    <x v="22"/>
    <n v="0"/>
    <n v="34"/>
    <n v="0"/>
    <n v="1"/>
    <n v="147"/>
    <n v="113"/>
    <n v="231"/>
  </r>
  <r>
    <x v="1"/>
    <s v="KUEYIRATE"/>
    <s v="32/14/02/007"/>
    <n v="0"/>
    <n v="0"/>
    <n v="0"/>
    <n v="0"/>
    <n v="0"/>
    <n v="23"/>
    <n v="0"/>
    <n v="0"/>
    <n v="3"/>
    <n v="0"/>
    <n v="1"/>
    <n v="0"/>
    <n v="0"/>
    <x v="23"/>
    <n v="0"/>
    <n v="21"/>
    <n v="0"/>
    <n v="0"/>
    <n v="94"/>
    <n v="86"/>
    <n v="150"/>
  </r>
  <r>
    <x v="1"/>
    <s v="EETE EEPIE"/>
    <s v="32/14/02/011"/>
    <n v="1"/>
    <n v="0"/>
    <n v="0"/>
    <n v="0"/>
    <n v="0"/>
    <n v="9"/>
    <n v="0"/>
    <n v="0"/>
    <n v="0"/>
    <n v="0"/>
    <n v="3"/>
    <n v="0"/>
    <n v="0"/>
    <x v="24"/>
    <n v="0"/>
    <n v="2"/>
    <n v="0"/>
    <n v="0"/>
    <n v="25"/>
    <n v="25"/>
    <n v="61"/>
  </r>
  <r>
    <x v="1"/>
    <s v="EEMI"/>
    <s v="32/14/02/009"/>
    <n v="0"/>
    <n v="0"/>
    <n v="0"/>
    <n v="0"/>
    <n v="0"/>
    <n v="31"/>
    <n v="0"/>
    <n v="0"/>
    <n v="0"/>
    <n v="0"/>
    <n v="8"/>
    <n v="0"/>
    <n v="0"/>
    <x v="4"/>
    <n v="0"/>
    <n v="24"/>
    <n v="0"/>
    <n v="0"/>
    <n v="88"/>
    <n v="83"/>
    <n v="209"/>
  </r>
  <r>
    <x v="1"/>
    <s v="GBORKIRI"/>
    <s v="32/14/02/006"/>
    <n v="0"/>
    <n v="0"/>
    <n v="0"/>
    <n v="0"/>
    <n v="0"/>
    <n v="23"/>
    <n v="0"/>
    <n v="0"/>
    <n v="3"/>
    <n v="0"/>
    <n v="1"/>
    <n v="0"/>
    <n v="0"/>
    <x v="23"/>
    <n v="0"/>
    <n v="21"/>
    <n v="0"/>
    <n v="0"/>
    <n v="94"/>
    <n v="86"/>
    <n v="796"/>
  </r>
  <r>
    <x v="2"/>
    <s v="KATEM"/>
    <s v="32/14/03/007"/>
    <n v="0"/>
    <n v="0"/>
    <n v="0"/>
    <n v="0"/>
    <n v="0"/>
    <n v="41"/>
    <n v="0"/>
    <n v="0"/>
    <n v="0"/>
    <n v="0"/>
    <n v="20"/>
    <n v="1"/>
    <n v="0"/>
    <x v="8"/>
    <n v="1"/>
    <n v="13"/>
    <n v="0"/>
    <n v="1"/>
    <n v="103"/>
    <n v="100"/>
    <n v="565"/>
  </r>
  <r>
    <x v="3"/>
    <s v="EETE KORO"/>
    <s v="32/14/05/006"/>
    <n v="0"/>
    <n v="0"/>
    <n v="0"/>
    <n v="0"/>
    <n v="0"/>
    <n v="47"/>
    <n v="0"/>
    <n v="0"/>
    <n v="1"/>
    <n v="0"/>
    <n v="3"/>
    <n v="0"/>
    <n v="0"/>
    <x v="25"/>
    <n v="0"/>
    <n v="18"/>
    <n v="0"/>
    <n v="0"/>
    <n v="93"/>
    <n v="92"/>
    <n v="419"/>
  </r>
  <r>
    <x v="3"/>
    <s v="EETE LUUMENE"/>
    <s v="32/14/05/010"/>
    <n v="0"/>
    <n v="0"/>
    <n v="0"/>
    <n v="1"/>
    <n v="0"/>
    <n v="11"/>
    <n v="0"/>
    <n v="0"/>
    <n v="0"/>
    <n v="0"/>
    <n v="0"/>
    <n v="0"/>
    <n v="0"/>
    <x v="26"/>
    <n v="0"/>
    <n v="2"/>
    <n v="0"/>
    <n v="0"/>
    <n v="44"/>
    <n v="26"/>
    <n v="255"/>
  </r>
  <r>
    <x v="3"/>
    <s v="EETE EETE TEBANA"/>
    <s v="32/14/05/011"/>
    <n v="0"/>
    <n v="0"/>
    <n v="0"/>
    <n v="0"/>
    <n v="0"/>
    <n v="74"/>
    <n v="0"/>
    <n v="0"/>
    <n v="1"/>
    <n v="0"/>
    <n v="1"/>
    <n v="0"/>
    <n v="0"/>
    <x v="27"/>
    <n v="0"/>
    <n v="2"/>
    <n v="0"/>
    <n v="0"/>
    <n v="129"/>
    <n v="117"/>
    <n v="690"/>
  </r>
  <r>
    <x v="3"/>
    <s v="ETEE EFEELOO"/>
    <s v=" 32/14/05/012"/>
    <n v="0"/>
    <n v="0"/>
    <n v="0"/>
    <n v="0"/>
    <n v="0"/>
    <n v="1"/>
    <n v="0"/>
    <n v="0"/>
    <n v="0"/>
    <n v="0"/>
    <n v="0"/>
    <n v="0"/>
    <n v="0"/>
    <x v="2"/>
    <n v="0"/>
    <n v="2"/>
    <n v="0"/>
    <n v="0"/>
    <n v="6"/>
    <n v="6"/>
    <n v="14"/>
  </r>
  <r>
    <x v="3"/>
    <s v="BUAGO TOWN HALL"/>
    <s v="32/14/05/001"/>
    <n v="1"/>
    <n v="0"/>
    <n v="3"/>
    <n v="2"/>
    <n v="0"/>
    <n v="19"/>
    <n v="0"/>
    <n v="0"/>
    <n v="3"/>
    <n v="0"/>
    <n v="12"/>
    <n v="0"/>
    <n v="1"/>
    <x v="28"/>
    <n v="3"/>
    <n v="11"/>
    <n v="0"/>
    <n v="1"/>
    <n v="139"/>
    <n v="137"/>
    <n v="840"/>
  </r>
  <r>
    <x v="3"/>
    <s v="EETE NYOKUA"/>
    <s v="32/14/05/005"/>
    <n v="0"/>
    <n v="0"/>
    <n v="1"/>
    <n v="1"/>
    <n v="0"/>
    <n v="32"/>
    <n v="0"/>
    <n v="0"/>
    <n v="5"/>
    <n v="0"/>
    <n v="6"/>
    <n v="0"/>
    <n v="0"/>
    <x v="16"/>
    <n v="0"/>
    <n v="20"/>
    <n v="1"/>
    <n v="0"/>
    <n v="118"/>
    <n v="100"/>
    <n v="564"/>
  </r>
  <r>
    <x v="3"/>
    <s v="EETE NYOKUA I"/>
    <s v="32/14/05/004"/>
    <n v="2"/>
    <n v="0"/>
    <n v="1"/>
    <n v="0"/>
    <n v="0"/>
    <n v="10"/>
    <n v="0"/>
    <n v="1"/>
    <n v="1"/>
    <n v="0"/>
    <n v="9"/>
    <n v="0"/>
    <n v="0"/>
    <x v="29"/>
    <n v="0"/>
    <n v="25"/>
    <n v="0"/>
    <n v="0"/>
    <n v="130"/>
    <n v="118"/>
    <n v="779"/>
  </r>
  <r>
    <x v="3"/>
    <s v="EETE BUAGON"/>
    <s v="32/14/05/008"/>
    <n v="0"/>
    <n v="0"/>
    <n v="0"/>
    <n v="0"/>
    <n v="0"/>
    <n v="19"/>
    <n v="0"/>
    <n v="0"/>
    <n v="0"/>
    <n v="0"/>
    <n v="8"/>
    <n v="0"/>
    <n v="0"/>
    <x v="30"/>
    <n v="0"/>
    <n v="9"/>
    <n v="0"/>
    <n v="0"/>
    <n v="86"/>
    <n v="78"/>
    <n v="432"/>
  </r>
  <r>
    <x v="3"/>
    <s v="EETE BEKPAA"/>
    <s v="32/14/05/009"/>
    <n v="0"/>
    <n v="0"/>
    <n v="0"/>
    <n v="0"/>
    <n v="0"/>
    <n v="28"/>
    <n v="0"/>
    <n v="0"/>
    <n v="1"/>
    <n v="0"/>
    <n v="1"/>
    <n v="0"/>
    <n v="0"/>
    <x v="31"/>
    <n v="0"/>
    <n v="15"/>
    <n v="0"/>
    <n v="0"/>
    <n v="72"/>
    <n v="66"/>
    <n v="337"/>
  </r>
  <r>
    <x v="4"/>
    <s v="KEGBA"/>
    <s v="32/14/06/010"/>
    <n v="0"/>
    <n v="0"/>
    <n v="0"/>
    <n v="0"/>
    <n v="0"/>
    <n v="26"/>
    <n v="0"/>
    <n v="0"/>
    <n v="0"/>
    <n v="0"/>
    <n v="8"/>
    <n v="0"/>
    <n v="0"/>
    <x v="13"/>
    <n v="0"/>
    <n v="6"/>
    <n v="0"/>
    <n v="0"/>
    <n v="90"/>
    <n v="72"/>
    <n v="460"/>
  </r>
  <r>
    <x v="4"/>
    <s v="EETE LUUSUE II"/>
    <s v="32/14/06/017"/>
    <n v="0"/>
    <n v="0"/>
    <n v="0"/>
    <n v="0"/>
    <n v="0"/>
    <n v="11"/>
    <n v="0"/>
    <n v="0"/>
    <n v="0"/>
    <n v="0"/>
    <n v="1"/>
    <n v="0"/>
    <n v="0"/>
    <x v="32"/>
    <n v="0"/>
    <n v="2"/>
    <n v="0"/>
    <n v="0"/>
    <n v="31"/>
    <n v="27"/>
    <n v="47"/>
  </r>
  <r>
    <x v="4"/>
    <s v="KEE PEEH"/>
    <s v="32/14/06/018"/>
    <n v="0"/>
    <n v="0"/>
    <n v="0"/>
    <n v="0"/>
    <n v="0"/>
    <n v="0"/>
    <n v="0"/>
    <n v="0"/>
    <n v="0"/>
    <n v="0"/>
    <n v="2"/>
    <n v="0"/>
    <n v="0"/>
    <x v="1"/>
    <n v="0"/>
    <n v="2"/>
    <n v="0"/>
    <n v="0"/>
    <n v="8"/>
    <n v="6"/>
    <n v="50"/>
  </r>
  <r>
    <x v="4"/>
    <s v="PEMAA"/>
    <s v="32/14/06/013"/>
    <n v="0"/>
    <n v="0"/>
    <n v="0"/>
    <n v="0"/>
    <n v="0"/>
    <n v="8"/>
    <n v="0"/>
    <n v="6"/>
    <n v="1"/>
    <n v="0"/>
    <n v="5"/>
    <n v="0"/>
    <n v="0"/>
    <x v="33"/>
    <n v="0"/>
    <n v="52"/>
    <n v="0"/>
    <n v="0"/>
    <n v="122"/>
    <n v="117"/>
    <n v="150"/>
  </r>
  <r>
    <x v="5"/>
    <s v="TEERA-UE"/>
    <s v="32/14/08/003"/>
    <n v="1"/>
    <n v="0"/>
    <n v="0"/>
    <n v="3"/>
    <n v="2"/>
    <n v="15"/>
    <n v="0"/>
    <n v="0"/>
    <n v="0"/>
    <n v="0"/>
    <n v="27"/>
    <n v="0"/>
    <n v="66"/>
    <x v="19"/>
    <n v="0"/>
    <n v="20"/>
    <n v="0"/>
    <n v="0"/>
    <n v="139"/>
    <n v="134"/>
    <n v="557"/>
  </r>
  <r>
    <x v="5"/>
    <s v="BARAKOR"/>
    <s v="32/14/08/009"/>
    <n v="0"/>
    <n v="0"/>
    <n v="0"/>
    <n v="2"/>
    <n v="0"/>
    <n v="21"/>
    <n v="0"/>
    <n v="2"/>
    <n v="0"/>
    <n v="0"/>
    <n v="5"/>
    <n v="0"/>
    <n v="2"/>
    <x v="34"/>
    <n v="0"/>
    <n v="35"/>
    <n v="0"/>
    <n v="0"/>
    <n v="155"/>
    <n v="134"/>
    <n v="909"/>
  </r>
  <r>
    <x v="5"/>
    <s v="JUNCTION"/>
    <s v="32/14/08/004"/>
    <n v="1"/>
    <n v="0"/>
    <n v="3"/>
    <n v="0"/>
    <n v="0"/>
    <n v="15"/>
    <n v="0"/>
    <n v="0"/>
    <n v="3"/>
    <n v="0"/>
    <n v="9"/>
    <n v="0"/>
    <n v="0"/>
    <x v="35"/>
    <n v="0"/>
    <n v="22"/>
    <n v="0"/>
    <n v="0"/>
    <n v="118"/>
    <n v="117"/>
    <n v="516"/>
  </r>
  <r>
    <x v="5"/>
    <s v="BARAKOR BUS STOP"/>
    <s v="32/14/08/014"/>
    <n v="0"/>
    <n v="0"/>
    <n v="0"/>
    <n v="0"/>
    <n v="0"/>
    <n v="8"/>
    <n v="1"/>
    <n v="0"/>
    <n v="0"/>
    <n v="0"/>
    <n v="1"/>
    <n v="0"/>
    <n v="0"/>
    <x v="36"/>
    <n v="0"/>
    <n v="0"/>
    <n v="0"/>
    <n v="0"/>
    <n v="39"/>
    <n v="26"/>
    <n v="114"/>
  </r>
  <r>
    <x v="5"/>
    <s v="SAAKOO"/>
    <s v="32/14/08/010"/>
    <n v="0"/>
    <n v="0"/>
    <n v="0"/>
    <n v="0"/>
    <n v="0"/>
    <n v="23"/>
    <n v="0"/>
    <n v="0"/>
    <n v="0"/>
    <n v="0"/>
    <n v="2"/>
    <n v="0"/>
    <n v="0"/>
    <x v="37"/>
    <n v="0"/>
    <n v="43"/>
    <n v="0"/>
    <n v="0"/>
    <n v="152"/>
    <n v="122"/>
    <n v="741"/>
  </r>
  <r>
    <x v="5"/>
    <s v="BARAYA"/>
    <s v="32/14/08/002"/>
    <n v="1"/>
    <n v="0"/>
    <n v="0"/>
    <n v="1"/>
    <n v="0"/>
    <n v="20"/>
    <n v="0"/>
    <n v="0"/>
    <n v="2"/>
    <n v="0"/>
    <n v="14"/>
    <n v="0"/>
    <n v="1"/>
    <x v="13"/>
    <n v="0"/>
    <n v="35"/>
    <n v="0"/>
    <n v="0"/>
    <n v="142"/>
    <n v="106"/>
    <n v="684"/>
  </r>
  <r>
    <x v="5"/>
    <s v="BARA-KPONG"/>
    <s v="32/14/08/006"/>
    <n v="0"/>
    <n v="0"/>
    <n v="1"/>
    <n v="0"/>
    <n v="0"/>
    <n v="58"/>
    <n v="0"/>
    <n v="0"/>
    <n v="1"/>
    <n v="0"/>
    <n v="12"/>
    <n v="0"/>
    <n v="0"/>
    <x v="38"/>
    <n v="0"/>
    <n v="11"/>
    <n v="0"/>
    <n v="0"/>
    <n v="138"/>
    <n v="138"/>
    <n v="726"/>
  </r>
  <r>
    <x v="5"/>
    <s v="KOROGBERE"/>
    <s v="32/14/08/005"/>
    <n v="0"/>
    <n v="0"/>
    <n v="0"/>
    <n v="2"/>
    <n v="0"/>
    <n v="28"/>
    <n v="2"/>
    <n v="0"/>
    <n v="1"/>
    <n v="0"/>
    <n v="5"/>
    <n v="0"/>
    <n v="0"/>
    <x v="39"/>
    <n v="0"/>
    <n v="19"/>
    <n v="0"/>
    <n v="3"/>
    <n v="101"/>
    <n v="101"/>
    <n v="613"/>
  </r>
  <r>
    <x v="5"/>
    <s v="KEOR"/>
    <s v=" 32/14/08/008"/>
    <n v="0"/>
    <n v="0"/>
    <n v="0"/>
    <n v="1"/>
    <n v="0"/>
    <n v="29"/>
    <n v="0"/>
    <n v="0"/>
    <n v="0"/>
    <n v="0"/>
    <n v="6"/>
    <n v="0"/>
    <n v="1"/>
    <x v="12"/>
    <n v="0"/>
    <n v="11"/>
    <n v="0"/>
    <n v="0"/>
    <n v="79"/>
    <n v="72"/>
    <n v="532"/>
  </r>
  <r>
    <x v="5"/>
    <s v="EEDU"/>
    <s v="32/14/08/001"/>
    <n v="0"/>
    <n v="0"/>
    <n v="0"/>
    <n v="0"/>
    <n v="0"/>
    <n v="15"/>
    <n v="0"/>
    <n v="0"/>
    <n v="1"/>
    <n v="0"/>
    <n v="3"/>
    <n v="0"/>
    <n v="0"/>
    <x v="33"/>
    <n v="0"/>
    <n v="43"/>
    <n v="0"/>
    <n v="1"/>
    <n v="120"/>
    <n v="108"/>
    <n v="489"/>
  </r>
  <r>
    <x v="5"/>
    <s v="BARASARO"/>
    <s v="32/14/08/012"/>
    <n v="0"/>
    <n v="0"/>
    <n v="0"/>
    <n v="0"/>
    <n v="0"/>
    <n v="8"/>
    <n v="0"/>
    <n v="1"/>
    <n v="0"/>
    <n v="0"/>
    <n v="7"/>
    <n v="0"/>
    <n v="0"/>
    <x v="40"/>
    <n v="0"/>
    <n v="19"/>
    <n v="0"/>
    <n v="1"/>
    <n v="113"/>
    <n v="96"/>
    <n v="461"/>
  </r>
  <r>
    <x v="6"/>
    <s v="EETE TAA SAAH"/>
    <s v="32/14/09/022"/>
    <n v="0"/>
    <n v="0"/>
    <n v="0"/>
    <n v="0"/>
    <n v="0"/>
    <n v="11"/>
    <n v="0"/>
    <n v="0"/>
    <n v="0"/>
    <n v="0"/>
    <n v="3"/>
    <n v="0"/>
    <n v="0"/>
    <x v="0"/>
    <n v="0"/>
    <n v="4"/>
    <n v="0"/>
    <n v="0"/>
    <n v="23"/>
    <n v="22"/>
    <n v="69"/>
  </r>
  <r>
    <x v="6"/>
    <s v="EETE OBE"/>
    <s v="32/14/09/021"/>
    <n v="0"/>
    <n v="0"/>
    <n v="0"/>
    <n v="1"/>
    <n v="0"/>
    <n v="11"/>
    <n v="0"/>
    <n v="0"/>
    <n v="0"/>
    <n v="0"/>
    <n v="0"/>
    <n v="0"/>
    <n v="0"/>
    <x v="18"/>
    <n v="0"/>
    <n v="0"/>
    <n v="0"/>
    <n v="0"/>
    <n v="39"/>
    <n v="39"/>
    <n v="91"/>
  </r>
  <r>
    <x v="6"/>
    <s v="EETE WIIZOR"/>
    <s v="32/14/09/020"/>
    <n v="1"/>
    <n v="0"/>
    <n v="0"/>
    <n v="0"/>
    <n v="0"/>
    <n v="40"/>
    <n v="0"/>
    <n v="0"/>
    <n v="0"/>
    <n v="0"/>
    <n v="10"/>
    <n v="0"/>
    <n v="0"/>
    <x v="31"/>
    <n v="0"/>
    <n v="1"/>
    <n v="0"/>
    <n v="0"/>
    <n v="81"/>
    <n v="77"/>
    <n v="148"/>
  </r>
  <r>
    <x v="6"/>
    <s v="EETE GARAKWARI"/>
    <s v="32/14/09/019"/>
    <n v="0"/>
    <n v="0"/>
    <n v="0"/>
    <n v="1"/>
    <n v="0"/>
    <n v="8"/>
    <n v="0"/>
    <n v="0"/>
    <n v="0"/>
    <n v="0"/>
    <n v="4"/>
    <n v="0"/>
    <n v="0"/>
    <x v="0"/>
    <n v="0"/>
    <n v="0"/>
    <n v="0"/>
    <n v="0"/>
    <n v="17"/>
    <n v="17"/>
    <n v="38"/>
  </r>
  <r>
    <x v="6"/>
    <s v="EETE TEZOR"/>
    <s v="32/14/09/018"/>
    <n v="1"/>
    <n v="0"/>
    <n v="0"/>
    <n v="0"/>
    <n v="0"/>
    <n v="9"/>
    <n v="1"/>
    <n v="0"/>
    <n v="0"/>
    <n v="0"/>
    <n v="2"/>
    <n v="0"/>
    <n v="0"/>
    <x v="41"/>
    <n v="0"/>
    <n v="1"/>
    <n v="0"/>
    <n v="0"/>
    <n v="20"/>
    <n v="19"/>
    <n v="48"/>
  </r>
  <r>
    <x v="6"/>
    <s v="EETE MII"/>
    <s v="32/14/09/017"/>
    <n v="0"/>
    <n v="0"/>
    <n v="0"/>
    <n v="0"/>
    <n v="0"/>
    <n v="12"/>
    <n v="0"/>
    <n v="0"/>
    <n v="0"/>
    <n v="0"/>
    <n v="2"/>
    <n v="0"/>
    <n v="0"/>
    <x v="42"/>
    <n v="0"/>
    <n v="1"/>
    <n v="0"/>
    <n v="0"/>
    <n v="33"/>
    <n v="33"/>
    <n v="64"/>
  </r>
  <r>
    <x v="6"/>
    <s v="TOWN HALL NYOGOR"/>
    <s v="32/14/09/015"/>
    <n v="0"/>
    <n v="0"/>
    <n v="0"/>
    <n v="0"/>
    <n v="0"/>
    <n v="17"/>
    <n v="0"/>
    <n v="0"/>
    <n v="0"/>
    <n v="0"/>
    <n v="1"/>
    <n v="0"/>
    <n v="0"/>
    <x v="43"/>
    <n v="0"/>
    <n v="0"/>
    <n v="0"/>
    <n v="0"/>
    <n v="35"/>
    <n v="33"/>
    <n v="94"/>
  </r>
  <r>
    <x v="6"/>
    <s v="EETE GBENEBE"/>
    <s v="32/14/09/014"/>
    <n v="0"/>
    <n v="0"/>
    <n v="0"/>
    <n v="0"/>
    <n v="0"/>
    <n v="20"/>
    <n v="1"/>
    <n v="0"/>
    <n v="0"/>
    <n v="0"/>
    <n v="7"/>
    <n v="0"/>
    <n v="0"/>
    <x v="0"/>
    <n v="0"/>
    <n v="5"/>
    <n v="0"/>
    <n v="0"/>
    <n v="39"/>
    <n v="37"/>
    <n v="73"/>
  </r>
  <r>
    <x v="6"/>
    <s v="GREATER EVANGELISM JUNCTION"/>
    <s v="32/14/09/013"/>
    <m/>
    <m/>
    <m/>
    <m/>
    <m/>
    <m/>
    <m/>
    <m/>
    <m/>
    <m/>
    <m/>
    <m/>
    <m/>
    <x v="9"/>
    <m/>
    <m/>
    <m/>
    <m/>
    <m/>
    <m/>
    <m/>
  </r>
  <r>
    <x v="6"/>
    <s v="EETE YOR"/>
    <s v="32/14/09/010"/>
    <n v="0"/>
    <n v="0"/>
    <n v="0"/>
    <n v="0"/>
    <n v="0"/>
    <n v="5"/>
    <n v="0"/>
    <n v="0"/>
    <n v="0"/>
    <n v="0"/>
    <n v="2"/>
    <n v="0"/>
    <n v="0"/>
    <x v="41"/>
    <n v="0"/>
    <n v="1"/>
    <n v="0"/>
    <n v="0"/>
    <n v="15"/>
    <n v="13"/>
    <n v="47"/>
  </r>
  <r>
    <x v="6"/>
    <s v="EETE SAAH"/>
    <s v="32/14/09/009"/>
    <n v="1"/>
    <n v="0"/>
    <n v="0"/>
    <n v="0"/>
    <n v="0"/>
    <n v="38"/>
    <n v="0"/>
    <n v="0"/>
    <n v="1"/>
    <n v="0"/>
    <n v="10"/>
    <n v="1"/>
    <n v="0"/>
    <x v="28"/>
    <n v="0"/>
    <n v="11"/>
    <n v="0"/>
    <n v="0"/>
    <n v="145"/>
    <n v="145"/>
    <n v="1301"/>
  </r>
  <r>
    <x v="6"/>
    <s v="EETE BUEMENEYOR"/>
    <s v="32/14/09/008"/>
    <n v="0"/>
    <n v="0"/>
    <n v="0"/>
    <n v="0"/>
    <n v="0"/>
    <n v="91"/>
    <n v="1"/>
    <n v="0"/>
    <n v="0"/>
    <n v="0"/>
    <n v="12"/>
    <n v="0"/>
    <n v="0"/>
    <x v="44"/>
    <n v="0"/>
    <n v="4"/>
    <n v="0"/>
    <n v="1"/>
    <n v="177"/>
    <n v="176"/>
    <n v="2349"/>
  </r>
  <r>
    <x v="6"/>
    <s v="WIIMAA"/>
    <s v="32/14/09/007"/>
    <n v="2"/>
    <n v="0"/>
    <n v="1"/>
    <n v="0"/>
    <n v="0"/>
    <n v="13"/>
    <n v="0"/>
    <n v="0"/>
    <n v="1"/>
    <n v="0"/>
    <n v="4"/>
    <n v="0"/>
    <n v="0"/>
    <x v="22"/>
    <n v="0"/>
    <n v="14"/>
    <n v="0"/>
    <n v="0"/>
    <n v="58"/>
    <n v="54"/>
    <n v="706"/>
  </r>
  <r>
    <x v="6"/>
    <s v="EETE DEEGOR"/>
    <s v="32/14/09/006"/>
    <n v="3"/>
    <n v="0"/>
    <n v="0"/>
    <n v="4"/>
    <n v="0"/>
    <n v="19"/>
    <n v="0"/>
    <n v="0"/>
    <n v="4"/>
    <n v="1"/>
    <n v="2"/>
    <n v="2"/>
    <n v="0"/>
    <x v="31"/>
    <n v="0"/>
    <n v="7"/>
    <n v="1"/>
    <n v="0"/>
    <n v="78"/>
    <n v="66"/>
    <n v="1040"/>
  </r>
  <r>
    <x v="6"/>
    <s v="EETE NYOGOR"/>
    <s v="32/14/09/005"/>
    <n v="0"/>
    <n v="0"/>
    <n v="0"/>
    <n v="0"/>
    <n v="0"/>
    <n v="11"/>
    <n v="0"/>
    <n v="0"/>
    <n v="0"/>
    <n v="0"/>
    <n v="0"/>
    <n v="0"/>
    <n v="0"/>
    <x v="10"/>
    <n v="0"/>
    <n v="2"/>
    <n v="0"/>
    <n v="0"/>
    <n v="35"/>
    <n v="24"/>
    <n v="1053"/>
  </r>
  <r>
    <x v="6"/>
    <s v="EETE LUERE"/>
    <s v="32/14/09/004"/>
    <n v="2"/>
    <n v="0"/>
    <n v="0"/>
    <n v="0"/>
    <n v="0"/>
    <n v="41"/>
    <n v="0"/>
    <n v="0"/>
    <n v="0"/>
    <n v="0"/>
    <n v="2"/>
    <n v="0"/>
    <n v="0"/>
    <x v="10"/>
    <n v="0"/>
    <n v="3"/>
    <n v="1"/>
    <n v="0"/>
    <n v="68"/>
    <n v="60"/>
    <n v="544"/>
  </r>
  <r>
    <x v="6"/>
    <s v="EETE GUI"/>
    <s v="32/14/09/003"/>
    <n v="0"/>
    <n v="0"/>
    <n v="0"/>
    <n v="0"/>
    <n v="0"/>
    <n v="27"/>
    <n v="0"/>
    <n v="0"/>
    <n v="2"/>
    <n v="0"/>
    <n v="10"/>
    <n v="0"/>
    <n v="1"/>
    <x v="19"/>
    <n v="0"/>
    <n v="12"/>
    <n v="0"/>
    <n v="0"/>
    <n v="120"/>
    <n v="120"/>
    <n v="1001"/>
  </r>
  <r>
    <x v="6"/>
    <s v="TEZOR"/>
    <s v="32/14/09/002"/>
    <n v="0"/>
    <n v="1"/>
    <n v="0"/>
    <n v="1"/>
    <n v="0"/>
    <n v="26"/>
    <n v="0"/>
    <n v="0"/>
    <n v="7"/>
    <n v="1"/>
    <n v="8"/>
    <n v="0"/>
    <n v="0"/>
    <x v="36"/>
    <n v="2"/>
    <n v="31"/>
    <n v="0"/>
    <n v="0"/>
    <n v="151"/>
    <n v="138"/>
    <n v="871"/>
  </r>
  <r>
    <x v="6"/>
    <s v="EETE NYOWII"/>
    <s v="32/14/09/001"/>
    <n v="2"/>
    <n v="0"/>
    <n v="0"/>
    <n v="0"/>
    <n v="0"/>
    <n v="30"/>
    <n v="0"/>
    <n v="0"/>
    <n v="4"/>
    <n v="0"/>
    <n v="14"/>
    <n v="0"/>
    <n v="0"/>
    <x v="45"/>
    <n v="0"/>
    <n v="17"/>
    <n v="0"/>
    <n v="0"/>
    <n v="119"/>
    <n v="119"/>
    <n v="965"/>
  </r>
  <r>
    <x v="7"/>
    <s v="KABARA"/>
    <s v="32/14/10/010"/>
    <n v="0"/>
    <n v="0"/>
    <n v="0"/>
    <n v="2"/>
    <n v="0"/>
    <n v="25"/>
    <n v="0"/>
    <n v="0"/>
    <n v="0"/>
    <n v="0"/>
    <n v="3"/>
    <n v="0"/>
    <n v="0"/>
    <x v="38"/>
    <n v="0"/>
    <n v="16"/>
    <n v="0"/>
    <n v="0"/>
    <n v="86"/>
    <n v="83"/>
    <n v="638"/>
  </r>
  <r>
    <x v="7"/>
    <s v="GBORA"/>
    <s v="32/14/10/006"/>
    <n v="0"/>
    <n v="0"/>
    <n v="0"/>
    <n v="0"/>
    <n v="0"/>
    <n v="54"/>
    <n v="0"/>
    <n v="1"/>
    <n v="1"/>
    <n v="0"/>
    <n v="8"/>
    <n v="0"/>
    <n v="0"/>
    <x v="46"/>
    <n v="0"/>
    <n v="2"/>
    <n v="0"/>
    <n v="0"/>
    <n v="100"/>
    <n v="100"/>
    <n v="368"/>
  </r>
  <r>
    <x v="7"/>
    <s v="DEH/BARA"/>
    <s v="32/14/10/005"/>
    <n v="2"/>
    <n v="0"/>
    <n v="0"/>
    <n v="2"/>
    <n v="0"/>
    <n v="67"/>
    <n v="0"/>
    <n v="0"/>
    <n v="0"/>
    <n v="0"/>
    <n v="20"/>
    <n v="0"/>
    <n v="0"/>
    <x v="47"/>
    <n v="0"/>
    <n v="25"/>
    <n v="0"/>
    <n v="0"/>
    <n v="192"/>
    <n v="186"/>
    <n v="1256"/>
  </r>
  <r>
    <x v="7"/>
    <s v="GBOR/LUMENE"/>
    <s v="32/14/10/004"/>
    <n v="1"/>
    <n v="0"/>
    <n v="0"/>
    <n v="1"/>
    <n v="0"/>
    <n v="81"/>
    <n v="1"/>
    <n v="0"/>
    <n v="0"/>
    <n v="0"/>
    <n v="29"/>
    <n v="1"/>
    <n v="1"/>
    <x v="44"/>
    <n v="1"/>
    <n v="6"/>
    <n v="0"/>
    <n v="0"/>
    <n v="192"/>
    <n v="188"/>
    <n v="772"/>
  </r>
  <r>
    <x v="7"/>
    <s v="MA-OR/LEBA"/>
    <s v=" 32/14/10/003"/>
    <n v="3"/>
    <n v="0"/>
    <n v="0"/>
    <n v="2"/>
    <n v="1"/>
    <n v="54"/>
    <n v="0"/>
    <n v="0"/>
    <n v="0"/>
    <n v="0"/>
    <n v="20"/>
    <n v="0"/>
    <n v="1"/>
    <x v="48"/>
    <n v="0"/>
    <n v="9"/>
    <n v="0"/>
    <n v="0"/>
    <n v="160"/>
    <n v="138"/>
    <n v="777"/>
  </r>
  <r>
    <x v="7"/>
    <s v="MAE/NYOZOGHO"/>
    <s v="32/14/10/002"/>
    <n v="3"/>
    <n v="0"/>
    <n v="0"/>
    <n v="1"/>
    <n v="1"/>
    <n v="65"/>
    <n v="0"/>
    <n v="0"/>
    <n v="2"/>
    <n v="0"/>
    <n v="36"/>
    <n v="0"/>
    <n v="0"/>
    <x v="49"/>
    <n v="0"/>
    <n v="8"/>
    <n v="0"/>
    <n v="0"/>
    <n v="192"/>
    <n v="179"/>
    <n v="782"/>
  </r>
  <r>
    <x v="7"/>
    <s v="DEEWII/COLLEGE II"/>
    <s v="32/14/10/011"/>
    <n v="0"/>
    <n v="0"/>
    <n v="0"/>
    <n v="0"/>
    <n v="0"/>
    <n v="4"/>
    <n v="0"/>
    <n v="0"/>
    <n v="0"/>
    <n v="0"/>
    <n v="1"/>
    <n v="0"/>
    <n v="0"/>
    <x v="50"/>
    <n v="0"/>
    <n v="0"/>
    <n v="0"/>
    <n v="0"/>
    <n v="7"/>
    <n v="6"/>
    <n v="20"/>
  </r>
  <r>
    <x v="7"/>
    <s v="BERE"/>
    <s v="32/14/10/007"/>
    <n v="0"/>
    <n v="0"/>
    <n v="0"/>
    <n v="0"/>
    <n v="0"/>
    <n v="23"/>
    <n v="0"/>
    <n v="0"/>
    <n v="0"/>
    <n v="0"/>
    <n v="3"/>
    <n v="0"/>
    <n v="0"/>
    <x v="41"/>
    <n v="0"/>
    <n v="2"/>
    <n v="0"/>
    <n v="0"/>
    <n v="51"/>
    <n v="38"/>
    <n v="638"/>
  </r>
  <r>
    <x v="7"/>
    <s v="DEEWII/COLLEGE"/>
    <s v="32/14/10/001"/>
    <n v="0"/>
    <n v="0"/>
    <n v="1"/>
    <n v="2"/>
    <n v="0"/>
    <n v="62"/>
    <n v="0"/>
    <n v="0"/>
    <n v="0"/>
    <n v="0"/>
    <n v="32"/>
    <n v="0"/>
    <n v="0"/>
    <x v="51"/>
    <n v="10"/>
    <n v="5"/>
    <n v="0"/>
    <n v="1"/>
    <n v="140"/>
    <n v="131"/>
    <n v="917"/>
  </r>
  <r>
    <x v="7"/>
    <s v="MAE/NYOZOGHO II"/>
    <s v="32/14/10/012"/>
    <n v="0"/>
    <n v="0"/>
    <n v="0"/>
    <n v="0"/>
    <n v="0"/>
    <n v="4"/>
    <n v="0"/>
    <n v="0"/>
    <n v="0"/>
    <n v="0"/>
    <n v="0"/>
    <n v="0"/>
    <n v="0"/>
    <x v="10"/>
    <n v="0"/>
    <n v="0"/>
    <n v="0"/>
    <n v="0"/>
    <n v="15"/>
    <n v="15"/>
    <n v="33"/>
  </r>
  <r>
    <x v="7"/>
    <s v="WIIBAA"/>
    <s v=" 32/14/10/009"/>
    <n v="0"/>
    <n v="0"/>
    <n v="0"/>
    <n v="2"/>
    <n v="0"/>
    <n v="25"/>
    <n v="0"/>
    <n v="0"/>
    <n v="0"/>
    <n v="0"/>
    <n v="3"/>
    <n v="0"/>
    <n v="0"/>
    <x v="38"/>
    <n v="0"/>
    <n v="16"/>
    <n v="0"/>
    <n v="0"/>
    <n v="86"/>
    <n v="83"/>
    <n v="638"/>
  </r>
  <r>
    <x v="7"/>
    <s v="EWEH-BARA"/>
    <s v="32/14/10/008"/>
    <n v="1"/>
    <n v="0"/>
    <n v="0"/>
    <n v="1"/>
    <n v="0"/>
    <n v="29"/>
    <n v="0"/>
    <n v="0"/>
    <n v="0"/>
    <n v="0"/>
    <n v="17"/>
    <n v="0"/>
    <n v="0"/>
    <x v="25"/>
    <n v="0"/>
    <n v="12"/>
    <n v="0"/>
    <n v="0"/>
    <n v="91"/>
    <n v="83"/>
    <n v="580"/>
  </r>
  <r>
    <x v="7"/>
    <s v="DEH/BARA II"/>
    <s v="32/14/10/014"/>
    <n v="0"/>
    <n v="0"/>
    <n v="0"/>
    <n v="0"/>
    <n v="0"/>
    <n v="11"/>
    <n v="0"/>
    <n v="0"/>
    <n v="0"/>
    <n v="0"/>
    <n v="6"/>
    <n v="0"/>
    <n v="0"/>
    <x v="24"/>
    <n v="0"/>
    <n v="2"/>
    <n v="0"/>
    <n v="0"/>
    <n v="35"/>
    <n v="35"/>
    <n v="62"/>
  </r>
  <r>
    <x v="8"/>
    <s v="EETE TAA II"/>
    <s v="32/14/11/015"/>
    <n v="0"/>
    <n v="0"/>
    <n v="0"/>
    <n v="2"/>
    <n v="0"/>
    <n v="4"/>
    <n v="0"/>
    <n v="0"/>
    <n v="0"/>
    <n v="0"/>
    <n v="4"/>
    <n v="0"/>
    <n v="0"/>
    <x v="29"/>
    <n v="0"/>
    <n v="27"/>
    <n v="0"/>
    <n v="0"/>
    <n v="37"/>
    <n v="22"/>
    <n v="56"/>
  </r>
  <r>
    <x v="8"/>
    <s v="MUBOM BUAN WATER FRONT"/>
    <s v="32/14/11/013"/>
    <n v="2"/>
    <n v="0"/>
    <n v="0"/>
    <n v="0"/>
    <n v="0"/>
    <n v="31"/>
    <n v="1"/>
    <n v="0"/>
    <n v="0"/>
    <n v="0"/>
    <n v="6"/>
    <n v="0"/>
    <n v="0"/>
    <x v="29"/>
    <n v="0"/>
    <n v="4"/>
    <n v="0"/>
    <n v="0"/>
    <n v="78"/>
    <n v="73"/>
    <n v="355"/>
  </r>
  <r>
    <x v="8"/>
    <s v="BARA-KONO"/>
    <s v="32/14/11/007"/>
    <n v="0"/>
    <n v="0"/>
    <n v="0"/>
    <n v="0"/>
    <n v="0"/>
    <n v="44"/>
    <n v="0"/>
    <n v="0"/>
    <n v="1"/>
    <n v="0"/>
    <n v="13"/>
    <n v="0"/>
    <n v="0"/>
    <x v="24"/>
    <n v="0"/>
    <n v="19"/>
    <n v="0"/>
    <n v="0"/>
    <n v="102"/>
    <n v="87"/>
    <n v="784"/>
  </r>
  <r>
    <x v="8"/>
    <s v="DEE-EENA II KWAWA"/>
    <s v="32/14/11/016"/>
    <n v="0"/>
    <n v="0"/>
    <n v="0"/>
    <n v="0"/>
    <n v="0"/>
    <n v="5"/>
    <n v="0"/>
    <n v="0"/>
    <n v="0"/>
    <n v="0"/>
    <n v="3"/>
    <n v="0"/>
    <n v="0"/>
    <x v="3"/>
    <n v="0"/>
    <n v="12"/>
    <n v="0"/>
    <n v="0"/>
    <n v="26"/>
    <n v="26"/>
    <n v="45"/>
  </r>
  <r>
    <x v="9"/>
    <s v="EETE KEBAE GURE"/>
    <s v="32/14/12/016"/>
    <n v="0"/>
    <n v="0"/>
    <n v="0"/>
    <n v="52"/>
    <n v="0"/>
    <n v="0"/>
    <n v="0"/>
    <n v="0"/>
    <n v="0"/>
    <n v="0"/>
    <n v="6"/>
    <n v="0"/>
    <n v="0"/>
    <x v="32"/>
    <n v="0"/>
    <n v="34"/>
    <n v="0"/>
    <n v="0"/>
    <n v="144"/>
    <n v="105"/>
    <n v="533"/>
  </r>
  <r>
    <x v="9"/>
    <s v="EETE KEEBUGURU"/>
    <s v="32/14/12/018"/>
    <m/>
    <m/>
    <m/>
    <m/>
    <m/>
    <m/>
    <m/>
    <m/>
    <m/>
    <m/>
    <m/>
    <m/>
    <m/>
    <x v="9"/>
    <m/>
    <m/>
    <m/>
    <m/>
    <m/>
    <m/>
    <m/>
  </r>
  <r>
    <x v="9"/>
    <s v="EETE LENYIE MENE DEEZIM"/>
    <s v="32/14/12/019"/>
    <n v="0"/>
    <n v="0"/>
    <n v="0"/>
    <n v="0"/>
    <n v="0"/>
    <n v="0"/>
    <n v="0"/>
    <n v="0"/>
    <n v="0"/>
    <n v="0"/>
    <n v="0"/>
    <n v="0"/>
    <n v="0"/>
    <x v="23"/>
    <n v="0"/>
    <n v="0"/>
    <n v="0"/>
    <n v="0"/>
    <n v="38"/>
    <n v="38"/>
    <n v="60"/>
  </r>
  <r>
    <x v="9"/>
    <s v="C.P.S. GURE"/>
    <s v="32/14/12/014"/>
    <n v="0"/>
    <n v="0"/>
    <n v="0"/>
    <n v="0"/>
    <n v="1"/>
    <n v="18"/>
    <n v="0"/>
    <n v="0"/>
    <n v="0"/>
    <n v="0"/>
    <n v="1"/>
    <n v="0"/>
    <n v="0"/>
    <x v="31"/>
    <n v="0"/>
    <n v="9"/>
    <n v="1"/>
    <n v="0"/>
    <n v="128"/>
    <n v="51"/>
    <n v="740"/>
  </r>
  <r>
    <x v="9"/>
    <s v="EETE DEEDE"/>
    <s v="32/14/12/002"/>
    <m/>
    <m/>
    <m/>
    <m/>
    <m/>
    <m/>
    <m/>
    <m/>
    <m/>
    <m/>
    <m/>
    <m/>
    <m/>
    <x v="9"/>
    <m/>
    <m/>
    <m/>
    <m/>
    <m/>
    <m/>
    <m/>
  </r>
  <r>
    <x v="9"/>
    <s v="EETE BARA/LUUBARA"/>
    <s v="32/14/12/007"/>
    <n v="0"/>
    <n v="1"/>
    <n v="0"/>
    <n v="2"/>
    <n v="0"/>
    <n v="30"/>
    <n v="0"/>
    <n v="0"/>
    <n v="3"/>
    <n v="0"/>
    <n v="12"/>
    <n v="0"/>
    <n v="0"/>
    <x v="51"/>
    <n v="0"/>
    <n v="48"/>
    <n v="0"/>
    <n v="0"/>
    <n v="126"/>
    <n v="120"/>
    <n v="726"/>
  </r>
  <r>
    <x v="9"/>
    <s v="EETE BAGARA"/>
    <s v="32/14/12/005"/>
    <m/>
    <m/>
    <m/>
    <m/>
    <m/>
    <m/>
    <m/>
    <m/>
    <m/>
    <m/>
    <m/>
    <m/>
    <m/>
    <x v="9"/>
    <m/>
    <m/>
    <m/>
    <m/>
    <m/>
    <m/>
    <m/>
  </r>
  <r>
    <x v="9"/>
    <s v="EETE NYOTEM"/>
    <s v="32/14/12/008"/>
    <m/>
    <m/>
    <m/>
    <m/>
    <m/>
    <m/>
    <m/>
    <m/>
    <m/>
    <m/>
    <m/>
    <m/>
    <m/>
    <x v="9"/>
    <m/>
    <m/>
    <m/>
    <m/>
    <m/>
    <m/>
    <m/>
  </r>
  <r>
    <x v="9"/>
    <s v="EETE ZORGORYOR PUE"/>
    <s v="32/14/12/012"/>
    <m/>
    <m/>
    <m/>
    <m/>
    <m/>
    <m/>
    <m/>
    <m/>
    <m/>
    <m/>
    <m/>
    <m/>
    <m/>
    <x v="9"/>
    <m/>
    <m/>
    <m/>
    <m/>
    <m/>
    <m/>
    <m/>
  </r>
  <r>
    <x v="9"/>
    <s v="WIIYAAKARA PRIMARY SCHOOL I"/>
    <s v="32/14/12/017"/>
    <m/>
    <m/>
    <m/>
    <m/>
    <m/>
    <m/>
    <m/>
    <m/>
    <m/>
    <m/>
    <m/>
    <m/>
    <m/>
    <x v="9"/>
    <m/>
    <m/>
    <m/>
    <m/>
    <m/>
    <m/>
    <m/>
  </r>
  <r>
    <x v="9"/>
    <s v="EETE KEEGBARA"/>
    <s v="32/14/12/006"/>
    <n v="0"/>
    <n v="0"/>
    <n v="0"/>
    <n v="0"/>
    <n v="0"/>
    <n v="23"/>
    <n v="0"/>
    <n v="0"/>
    <n v="0"/>
    <n v="0"/>
    <n v="4"/>
    <n v="0"/>
    <n v="0"/>
    <x v="52"/>
    <n v="0"/>
    <n v="0"/>
    <n v="0"/>
    <n v="0"/>
    <n v="147"/>
    <n v="131"/>
    <n v="738"/>
  </r>
  <r>
    <x v="9"/>
    <s v="WIIYAAKARA"/>
    <s v="32/14/12/006"/>
    <n v="0"/>
    <n v="0"/>
    <n v="0"/>
    <n v="0"/>
    <n v="1"/>
    <n v="44"/>
    <n v="1"/>
    <n v="0"/>
    <n v="0"/>
    <n v="0"/>
    <n v="11"/>
    <n v="0"/>
    <n v="0"/>
    <x v="53"/>
    <n v="0"/>
    <n v="7"/>
    <n v="0"/>
    <n v="1"/>
    <n v="143"/>
    <n v="143"/>
    <n v="908"/>
  </r>
  <r>
    <x v="9"/>
    <s v="EETE BARASAGA"/>
    <s v="32/14/12/004"/>
    <n v="0"/>
    <n v="0"/>
    <n v="0"/>
    <n v="1"/>
    <n v="0"/>
    <n v="36"/>
    <n v="0"/>
    <n v="0"/>
    <n v="0"/>
    <n v="0"/>
    <n v="19"/>
    <n v="0"/>
    <n v="0"/>
    <x v="54"/>
    <n v="0"/>
    <n v="13"/>
    <n v="1"/>
    <n v="0"/>
    <n v="163"/>
    <n v="159"/>
    <n v="938"/>
  </r>
  <r>
    <x v="10"/>
    <s v="BEEBANA"/>
    <s v="32/14/13/015"/>
    <n v="0"/>
    <n v="0"/>
    <n v="0"/>
    <n v="0"/>
    <n v="0"/>
    <n v="50"/>
    <n v="1"/>
    <n v="0"/>
    <n v="0"/>
    <n v="0"/>
    <n v="3"/>
    <n v="0"/>
    <n v="0"/>
    <x v="24"/>
    <n v="0"/>
    <n v="2"/>
    <n v="0"/>
    <n v="0"/>
    <n v="86"/>
    <n v="66"/>
    <n v="480"/>
  </r>
  <r>
    <x v="10"/>
    <s v="KE-ON"/>
    <s v="32/14/13/014"/>
    <n v="0"/>
    <n v="0"/>
    <n v="0"/>
    <n v="0"/>
    <n v="0"/>
    <n v="33"/>
    <n v="1"/>
    <n v="0"/>
    <n v="1"/>
    <n v="0"/>
    <n v="0"/>
    <n v="0"/>
    <n v="1"/>
    <x v="32"/>
    <n v="0"/>
    <n v="2"/>
    <n v="0"/>
    <n v="1"/>
    <n v="82"/>
    <n v="52"/>
    <n v="341"/>
  </r>
  <r>
    <x v="10"/>
    <s v="KAABAM"/>
    <s v="32/14/13/013"/>
    <n v="1"/>
    <n v="0"/>
    <n v="0"/>
    <n v="1"/>
    <n v="1"/>
    <n v="54"/>
    <n v="0"/>
    <n v="0"/>
    <n v="1"/>
    <n v="0"/>
    <n v="4"/>
    <n v="0"/>
    <n v="0"/>
    <x v="4"/>
    <n v="0"/>
    <n v="6"/>
    <n v="0"/>
    <n v="0"/>
    <n v="112"/>
    <n v="88"/>
    <n v="568"/>
  </r>
  <r>
    <x v="10"/>
    <s v="NOR BANA II"/>
    <s v="32/14/13/005"/>
    <n v="0"/>
    <n v="0"/>
    <n v="0"/>
    <n v="0"/>
    <n v="0"/>
    <n v="24"/>
    <n v="0"/>
    <n v="0"/>
    <n v="2"/>
    <n v="0"/>
    <n v="4"/>
    <n v="0"/>
    <n v="0"/>
    <x v="46"/>
    <n v="0"/>
    <n v="17"/>
    <n v="0"/>
    <n v="1"/>
    <n v="89"/>
    <n v="79"/>
    <n v="455"/>
  </r>
  <r>
    <x v="10"/>
    <s v="BEEMA"/>
    <s v="32/14/13/007"/>
    <n v="0"/>
    <n v="0"/>
    <n v="0"/>
    <n v="0"/>
    <n v="0"/>
    <n v="10"/>
    <n v="0"/>
    <n v="0"/>
    <n v="1"/>
    <n v="0"/>
    <n v="3"/>
    <n v="0"/>
    <n v="0"/>
    <x v="8"/>
    <n v="0"/>
    <n v="27"/>
    <n v="0"/>
    <n v="0"/>
    <n v="74"/>
    <n v="63"/>
    <n v="440"/>
  </r>
  <r>
    <x v="10"/>
    <s v="KEGBA"/>
    <s v="32/14/13/016"/>
    <n v="0"/>
    <n v="0"/>
    <n v="0"/>
    <n v="0"/>
    <n v="0"/>
    <n v="45"/>
    <n v="0"/>
    <n v="0"/>
    <n v="1"/>
    <n v="0"/>
    <n v="3"/>
    <n v="0"/>
    <n v="0"/>
    <x v="55"/>
    <n v="0"/>
    <n v="36"/>
    <n v="0"/>
    <n v="0"/>
    <n v="107"/>
    <n v="99"/>
    <n v="527"/>
  </r>
  <r>
    <x v="10"/>
    <s v="LUUGARA"/>
    <s v="32/14/13/017"/>
    <n v="1"/>
    <n v="0"/>
    <n v="0"/>
    <n v="0"/>
    <n v="0"/>
    <n v="29"/>
    <n v="0"/>
    <n v="0"/>
    <n v="0"/>
    <n v="0"/>
    <n v="1"/>
    <n v="0"/>
    <n v="0"/>
    <x v="5"/>
    <n v="0"/>
    <n v="20"/>
    <n v="0"/>
    <n v="0"/>
    <n v="65"/>
    <n v="60"/>
    <n v="405"/>
  </r>
  <r>
    <x v="10"/>
    <s v="KWAKWAA"/>
    <s v="32/14/13/003"/>
    <n v="1"/>
    <n v="0"/>
    <n v="0"/>
    <n v="0"/>
    <n v="0"/>
    <n v="33"/>
    <n v="0"/>
    <n v="0"/>
    <n v="2"/>
    <n v="0"/>
    <n v="7"/>
    <n v="0"/>
    <n v="0"/>
    <x v="12"/>
    <n v="0"/>
    <n v="32"/>
    <n v="0"/>
    <n v="0"/>
    <n v="101"/>
    <n v="100"/>
    <n v="679"/>
  </r>
  <r>
    <x v="10"/>
    <s v="LUUBALE_x000a_KEE-MAA"/>
    <s v="32/14/13/008"/>
    <n v="0"/>
    <n v="0"/>
    <n v="0"/>
    <n v="0"/>
    <n v="0"/>
    <n v="11"/>
    <n v="0"/>
    <n v="0"/>
    <n v="0"/>
    <n v="0"/>
    <n v="8"/>
    <n v="0"/>
    <n v="0"/>
    <x v="7"/>
    <n v="0"/>
    <n v="19"/>
    <n v="0"/>
    <n v="0"/>
    <n v="317"/>
    <n v="34"/>
    <n v="572"/>
  </r>
  <r>
    <x v="10"/>
    <s v="KEE-MAA"/>
    <s v="32/14/13/012"/>
    <n v="0"/>
    <n v="0"/>
    <n v="0"/>
    <n v="0"/>
    <n v="0"/>
    <n v="17"/>
    <n v="0"/>
    <n v="0"/>
    <n v="2"/>
    <n v="0"/>
    <n v="4"/>
    <n v="1"/>
    <n v="0"/>
    <x v="2"/>
    <n v="0"/>
    <n v="9"/>
    <n v="0"/>
    <n v="0"/>
    <n v="47"/>
    <n v="36"/>
    <n v="339"/>
  </r>
  <r>
    <x v="10"/>
    <s v="NOR BANA I"/>
    <s v="32/14/13/004"/>
    <n v="0"/>
    <n v="0"/>
    <n v="0"/>
    <n v="0"/>
    <n v="0"/>
    <n v="25"/>
    <n v="0"/>
    <n v="0"/>
    <n v="3"/>
    <n v="0"/>
    <n v="5"/>
    <n v="0"/>
    <n v="0"/>
    <x v="29"/>
    <n v="0"/>
    <n v="17"/>
    <n v="0"/>
    <n v="0"/>
    <n v="95"/>
    <n v="79"/>
    <n v="566"/>
  </r>
  <r>
    <x v="10"/>
    <s v="EEPIE"/>
    <s v="32/14/13/002"/>
    <n v="1"/>
    <n v="0"/>
    <n v="0"/>
    <n v="0"/>
    <n v="0"/>
    <n v="33"/>
    <n v="0"/>
    <n v="0"/>
    <n v="2"/>
    <n v="0"/>
    <n v="7"/>
    <n v="0"/>
    <n v="0"/>
    <x v="12"/>
    <n v="0"/>
    <n v="32"/>
    <n v="0"/>
    <n v="0"/>
    <n v="101"/>
    <n v="100"/>
    <n v="679"/>
  </r>
  <r>
    <x v="10"/>
    <s v="TEGO DEEKURU"/>
    <s v="32/14/13/001"/>
    <n v="1"/>
    <n v="0"/>
    <n v="0"/>
    <n v="1"/>
    <n v="0"/>
    <n v="23"/>
    <n v="1"/>
    <n v="0"/>
    <n v="6"/>
    <n v="0"/>
    <n v="13"/>
    <n v="0"/>
    <n v="0"/>
    <x v="30"/>
    <n v="0"/>
    <n v="18"/>
    <n v="0"/>
    <n v="0"/>
    <n v="131"/>
    <n v="105"/>
    <n v="527"/>
  </r>
  <r>
    <x v="11"/>
    <s v="UEKUE BUS STOP"/>
    <s v="32/14/14/011"/>
    <n v="0"/>
    <n v="0"/>
    <n v="0"/>
    <n v="1"/>
    <n v="0"/>
    <n v="12"/>
    <n v="0"/>
    <n v="0"/>
    <n v="2"/>
    <n v="0"/>
    <n v="8"/>
    <n v="0"/>
    <n v="0"/>
    <x v="55"/>
    <n v="0"/>
    <n v="57"/>
    <n v="0"/>
    <n v="0"/>
    <n v="98"/>
    <n v="94"/>
    <n v="434"/>
  </r>
  <r>
    <x v="11"/>
    <s v="BANGHE"/>
    <s v="32/14/14/009"/>
    <n v="0"/>
    <n v="0"/>
    <n v="0"/>
    <n v="2"/>
    <n v="0"/>
    <n v="30"/>
    <n v="0"/>
    <n v="0"/>
    <n v="4"/>
    <n v="0"/>
    <n v="5"/>
    <n v="0"/>
    <n v="0"/>
    <x v="8"/>
    <n v="0"/>
    <n v="19"/>
    <n v="0"/>
    <n v="2"/>
    <n v="92"/>
    <n v="84"/>
    <n v="416"/>
  </r>
  <r>
    <x v="11"/>
    <s v="C.P.S. II UEGWERE"/>
    <s v="32/14/14/007"/>
    <n v="0"/>
    <n v="0"/>
    <n v="0"/>
    <n v="3"/>
    <n v="1"/>
    <n v="21"/>
    <n v="0"/>
    <n v="0"/>
    <n v="2"/>
    <n v="0"/>
    <n v="13"/>
    <n v="0"/>
    <n v="0"/>
    <x v="45"/>
    <n v="0"/>
    <n v="27"/>
    <n v="1"/>
    <n v="0"/>
    <n v="123"/>
    <n v="1043"/>
    <n v="642"/>
  </r>
  <r>
    <x v="11"/>
    <s v="EETE EELORLOR"/>
    <s v="32/14/14/006"/>
    <n v="0"/>
    <n v="0"/>
    <n v="0"/>
    <n v="0"/>
    <n v="1"/>
    <n v="26"/>
    <n v="0"/>
    <n v="0"/>
    <n v="5"/>
    <n v="0"/>
    <n v="8"/>
    <n v="0"/>
    <n v="0"/>
    <x v="46"/>
    <n v="0"/>
    <n v="39"/>
    <n v="0"/>
    <n v="0"/>
    <n v="127"/>
    <n v="127"/>
    <n v="785"/>
  </r>
  <r>
    <x v="11"/>
    <s v="EETE NORMAA"/>
    <s v="32/14/14/005"/>
    <n v="0"/>
    <n v="0"/>
    <n v="0"/>
    <n v="0"/>
    <n v="0"/>
    <n v="15"/>
    <n v="0"/>
    <n v="0"/>
    <n v="3"/>
    <n v="0"/>
    <n v="11"/>
    <n v="0"/>
    <n v="1"/>
    <x v="56"/>
    <n v="1"/>
    <n v="36"/>
    <n v="0"/>
    <n v="0"/>
    <n v="113"/>
    <n v="95"/>
    <n v="601"/>
  </r>
  <r>
    <x v="11"/>
    <s v="EEYORBIA"/>
    <s v="32/14/14/004"/>
    <n v="0"/>
    <n v="0"/>
    <n v="0"/>
    <n v="0"/>
    <n v="0"/>
    <n v="20"/>
    <n v="0"/>
    <n v="1"/>
    <n v="0"/>
    <n v="0"/>
    <n v="10"/>
    <n v="0"/>
    <n v="0"/>
    <x v="25"/>
    <n v="0"/>
    <n v="38"/>
    <n v="0"/>
    <n v="0"/>
    <n v="94"/>
    <n v="92"/>
    <n v="814"/>
  </r>
  <r>
    <x v="12"/>
    <s v="EETE NYORGBOR"/>
    <s v=" 32/14/15/002"/>
    <n v="0"/>
    <n v="0"/>
    <n v="0"/>
    <n v="0"/>
    <n v="0"/>
    <n v="22"/>
    <n v="0"/>
    <n v="0"/>
    <n v="0"/>
    <n v="0"/>
    <n v="3"/>
    <n v="0"/>
    <n v="0"/>
    <x v="6"/>
    <n v="0"/>
    <n v="4"/>
    <n v="0"/>
    <n v="0"/>
    <n v="50"/>
    <n v="46"/>
    <n v="411"/>
  </r>
  <r>
    <x v="12"/>
    <s v="EETE KAA"/>
    <s v="32/14/15/001"/>
    <n v="1"/>
    <n v="0"/>
    <n v="0"/>
    <n v="1"/>
    <n v="0"/>
    <n v="39"/>
    <n v="0"/>
    <n v="0"/>
    <n v="1"/>
    <n v="0"/>
    <n v="5"/>
    <n v="0"/>
    <n v="0"/>
    <x v="18"/>
    <n v="0"/>
    <n v="16"/>
    <n v="0"/>
    <n v="0"/>
    <n v="98"/>
    <n v="89"/>
    <n v="744"/>
  </r>
  <r>
    <x v="12"/>
    <s v="EETE LELUU GWARA"/>
    <s v=" 32/14/15/013"/>
    <n v="0"/>
    <n v="0"/>
    <n v="0"/>
    <n v="1"/>
    <n v="0"/>
    <n v="65"/>
    <n v="0"/>
    <n v="0"/>
    <n v="0"/>
    <n v="0"/>
    <n v="8"/>
    <n v="0"/>
    <n v="0"/>
    <x v="31"/>
    <n v="0"/>
    <n v="7"/>
    <n v="0"/>
    <n v="0"/>
    <n v="117"/>
    <n v="102"/>
    <n v="723"/>
  </r>
  <r>
    <x v="12"/>
    <s v="EETE KAAKUOLUAWII"/>
    <s v="32/14/15/011"/>
    <n v="0"/>
    <n v="0"/>
    <n v="0"/>
    <n v="0"/>
    <n v="0"/>
    <n v="20"/>
    <n v="0"/>
    <n v="0"/>
    <n v="0"/>
    <n v="0"/>
    <n v="4"/>
    <n v="0"/>
    <n v="0"/>
    <x v="57"/>
    <n v="0"/>
    <n v="9"/>
    <n v="0"/>
    <n v="0"/>
    <n v="85"/>
    <n v="85"/>
    <n v="664"/>
  </r>
  <r>
    <x v="12"/>
    <s v="EETE BEAGU EEKEN"/>
    <s v="32/14/15/004"/>
    <n v="0"/>
    <n v="0"/>
    <n v="0"/>
    <n v="0"/>
    <n v="0"/>
    <n v="15"/>
    <n v="1"/>
    <n v="0"/>
    <n v="0"/>
    <n v="0"/>
    <n v="3"/>
    <n v="0"/>
    <n v="0"/>
    <x v="32"/>
    <n v="0"/>
    <n v="3"/>
    <n v="0"/>
    <n v="0"/>
    <n v="35"/>
    <n v="35"/>
    <n v="415"/>
  </r>
  <r>
    <x v="12"/>
    <s v="EETE BUE-MBEA"/>
    <s v="32/14/15/008"/>
    <n v="0"/>
    <n v="0"/>
    <n v="0"/>
    <n v="0"/>
    <n v="0"/>
    <n v="44"/>
    <n v="0"/>
    <n v="0"/>
    <n v="0"/>
    <n v="0"/>
    <n v="5"/>
    <n v="0"/>
    <n v="0"/>
    <x v="24"/>
    <n v="0"/>
    <n v="15"/>
    <n v="0"/>
    <n v="0"/>
    <n v="78"/>
    <n v="71"/>
    <n v="769"/>
  </r>
  <r>
    <x v="12"/>
    <s v="TAEZORGHO"/>
    <s v=" 32/14/15/017"/>
    <n v="0"/>
    <n v="0"/>
    <n v="0"/>
    <n v="1"/>
    <n v="0"/>
    <n v="24"/>
    <n v="0"/>
    <n v="0"/>
    <n v="1"/>
    <n v="0"/>
    <n v="3"/>
    <n v="0"/>
    <n v="0"/>
    <x v="58"/>
    <n v="0"/>
    <n v="3"/>
    <n v="0"/>
    <n v="0"/>
    <n v="65"/>
    <n v="63"/>
    <n v="313"/>
  </r>
  <r>
    <x v="12"/>
    <s v="KAA MOTOR PARK II"/>
    <s v="32/14/15/022"/>
    <n v="0"/>
    <n v="0"/>
    <n v="0"/>
    <n v="0"/>
    <n v="0"/>
    <n v="54"/>
    <n v="1"/>
    <n v="0"/>
    <n v="0"/>
    <n v="0"/>
    <n v="14"/>
    <n v="0"/>
    <n v="0"/>
    <x v="35"/>
    <n v="0"/>
    <n v="7"/>
    <n v="0"/>
    <n v="0"/>
    <n v="164"/>
    <n v="139"/>
    <n v="825"/>
  </r>
  <r>
    <x v="12"/>
    <s v="LUAWU"/>
    <s v="32/14/15/010"/>
    <n v="0"/>
    <n v="0"/>
    <n v="0"/>
    <n v="0"/>
    <n v="0"/>
    <n v="30"/>
    <n v="0"/>
    <n v="0"/>
    <n v="0"/>
    <n v="0"/>
    <n v="9"/>
    <n v="0"/>
    <n v="0"/>
    <x v="39"/>
    <n v="0"/>
    <n v="9"/>
    <n v="0"/>
    <n v="0"/>
    <n v="92"/>
    <n v="76"/>
    <n v="927"/>
  </r>
  <r>
    <x v="12"/>
    <s v="EETE WIIGAMAA GWARA"/>
    <s v=" 32/14/15/019"/>
    <n v="0"/>
    <n v="0"/>
    <n v="0"/>
    <n v="0"/>
    <n v="0"/>
    <n v="54"/>
    <n v="1"/>
    <n v="0"/>
    <n v="0"/>
    <n v="0"/>
    <n v="14"/>
    <n v="0"/>
    <n v="0"/>
    <x v="35"/>
    <n v="0"/>
    <n v="7"/>
    <n v="0"/>
    <n v="0"/>
    <n v="164"/>
    <n v="139"/>
    <n v="825"/>
  </r>
  <r>
    <x v="12"/>
    <s v="EETE KOROYOR GWARA"/>
    <s v="32/14/15/014"/>
    <n v="0"/>
    <n v="0"/>
    <n v="0"/>
    <n v="1"/>
    <n v="0"/>
    <n v="45"/>
    <n v="0"/>
    <n v="0"/>
    <n v="0"/>
    <n v="0"/>
    <n v="8"/>
    <n v="0"/>
    <n v="0"/>
    <x v="46"/>
    <n v="0"/>
    <n v="3"/>
    <n v="0"/>
    <n v="0"/>
    <n v="127"/>
    <n v="87"/>
    <n v="684"/>
  </r>
  <r>
    <x v="12"/>
    <s v="EETE WIIBARA-BIEN"/>
    <s v=" 32/14/15/021"/>
    <n v="0"/>
    <n v="0"/>
    <n v="1"/>
    <n v="0"/>
    <n v="0"/>
    <n v="41"/>
    <n v="1"/>
    <n v="1"/>
    <n v="0"/>
    <n v="0"/>
    <n v="10"/>
    <n v="0"/>
    <n v="1"/>
    <x v="16"/>
    <n v="0"/>
    <n v="2"/>
    <n v="0"/>
    <n v="0"/>
    <n v="124"/>
    <n v="90"/>
    <n v="664"/>
  </r>
  <r>
    <x v="12"/>
    <s v="C.P.S. KAA"/>
    <s v="32/14/15/003"/>
    <n v="0"/>
    <n v="0"/>
    <n v="0"/>
    <n v="0"/>
    <n v="0"/>
    <n v="62"/>
    <n v="0"/>
    <n v="0"/>
    <n v="3"/>
    <n v="0"/>
    <n v="15"/>
    <n v="0"/>
    <n v="0"/>
    <x v="6"/>
    <n v="0"/>
    <n v="15"/>
    <n v="0"/>
    <n v="0"/>
    <n v="141"/>
    <n v="113"/>
    <n v="669"/>
  </r>
  <r>
    <x v="12"/>
    <s v="KAA MOTOR PARK"/>
    <s v="32/14/15/002"/>
    <n v="0"/>
    <n v="0"/>
    <n v="0"/>
    <n v="0"/>
    <n v="0"/>
    <n v="51"/>
    <n v="0"/>
    <n v="0"/>
    <n v="2"/>
    <n v="0"/>
    <n v="15"/>
    <n v="3"/>
    <n v="0"/>
    <x v="32"/>
    <n v="0"/>
    <n v="15"/>
    <n v="0"/>
    <n v="0"/>
    <n v="103"/>
    <n v="99"/>
    <n v="843"/>
  </r>
  <r>
    <x v="12"/>
    <s v="C.P.S. GWARA"/>
    <s v="32/14/15/016"/>
    <n v="2"/>
    <n v="0"/>
    <n v="0"/>
    <n v="0"/>
    <n v="3"/>
    <n v="50"/>
    <n v="0"/>
    <n v="0"/>
    <n v="3"/>
    <n v="0"/>
    <n v="4"/>
    <n v="0"/>
    <n v="0"/>
    <x v="59"/>
    <n v="0"/>
    <n v="11"/>
    <n v="0"/>
    <n v="0"/>
    <n v="123"/>
    <n v="118"/>
    <n v="788"/>
  </r>
  <r>
    <x v="12"/>
    <s v="C.P.S EEKEN"/>
    <s v="32/14/15/006"/>
    <n v="0"/>
    <n v="0"/>
    <n v="0"/>
    <n v="0"/>
    <n v="0"/>
    <n v="26"/>
    <n v="0"/>
    <n v="0"/>
    <n v="0"/>
    <n v="0"/>
    <n v="6"/>
    <n v="0"/>
    <n v="0"/>
    <x v="32"/>
    <n v="0"/>
    <n v="12"/>
    <n v="0"/>
    <n v="0"/>
    <n v="61"/>
    <n v="57"/>
    <n v="714"/>
  </r>
  <r>
    <x v="12"/>
    <s v="EEKEN"/>
    <s v="32/14/15/005"/>
    <n v="0"/>
    <n v="0"/>
    <n v="0"/>
    <n v="0"/>
    <n v="0"/>
    <n v="42"/>
    <n v="0"/>
    <n v="0"/>
    <n v="0"/>
    <n v="0"/>
    <n v="3"/>
    <n v="0"/>
    <n v="0"/>
    <x v="31"/>
    <n v="0"/>
    <n v="12"/>
    <n v="0"/>
    <n v="0"/>
    <n v="85"/>
    <n v="78"/>
    <n v="860"/>
  </r>
  <r>
    <x v="12"/>
    <s v="EETE KAPNOR"/>
    <s v="32/14/15/009"/>
    <n v="0"/>
    <n v="0"/>
    <n v="0"/>
    <n v="0"/>
    <n v="0"/>
    <n v="53"/>
    <n v="0"/>
    <n v="0"/>
    <n v="0"/>
    <n v="0"/>
    <n v="3"/>
    <n v="0"/>
    <n v="0"/>
    <x v="22"/>
    <n v="0"/>
    <n v="12"/>
    <n v="0"/>
    <n v="0"/>
    <n v="97"/>
    <n v="87"/>
    <n v="567"/>
  </r>
  <r>
    <x v="13"/>
    <m/>
    <s v="32/14/16/020"/>
    <n v="0"/>
    <n v="0"/>
    <n v="0"/>
    <n v="0"/>
    <n v="1"/>
    <n v="25"/>
    <n v="0"/>
    <n v="0"/>
    <n v="3"/>
    <n v="0"/>
    <n v="8"/>
    <n v="0"/>
    <n v="1"/>
    <x v="6"/>
    <n v="0"/>
    <n v="10"/>
    <n v="0"/>
    <n v="0"/>
    <n v="75"/>
    <n v="65"/>
    <n v="436"/>
  </r>
  <r>
    <x v="13"/>
    <s v="EETE BUPARI III"/>
    <s v="32/14/16/021"/>
    <n v="0"/>
    <n v="0"/>
    <n v="0"/>
    <n v="0"/>
    <n v="0"/>
    <n v="19"/>
    <n v="0"/>
    <n v="1"/>
    <n v="0"/>
    <n v="0"/>
    <n v="5"/>
    <n v="0"/>
    <n v="0"/>
    <x v="60"/>
    <n v="0"/>
    <n v="14"/>
    <n v="0"/>
    <n v="0"/>
    <n v="58"/>
    <n v="58"/>
    <n v="400"/>
  </r>
  <r>
    <x v="13"/>
    <s v="EETE ZONGORYOR II BIANU"/>
    <s v="32/14/16/025"/>
    <n v="0"/>
    <n v="0"/>
    <n v="0"/>
    <n v="0"/>
    <n v="0"/>
    <n v="6"/>
    <n v="0"/>
    <n v="0"/>
    <n v="0"/>
    <n v="0"/>
    <n v="7"/>
    <n v="0"/>
    <n v="0"/>
    <x v="5"/>
    <n v="0"/>
    <n v="10"/>
    <n v="0"/>
    <n v="0"/>
    <n v="33"/>
    <n v="32"/>
    <n v="119"/>
  </r>
  <r>
    <x v="13"/>
    <s v="EETE GUA-LUUWA"/>
    <s v="32/14/16/022"/>
    <n v="0"/>
    <n v="0"/>
    <n v="0"/>
    <n v="0"/>
    <n v="0"/>
    <n v="2"/>
    <n v="0"/>
    <n v="0"/>
    <n v="0"/>
    <n v="0"/>
    <n v="3"/>
    <n v="0"/>
    <n v="0"/>
    <x v="61"/>
    <n v="0"/>
    <n v="0"/>
    <n v="0"/>
    <n v="0"/>
    <n v="112"/>
    <n v="112"/>
    <n v="455"/>
  </r>
  <r>
    <x v="13"/>
    <s v="EETE WIIKUE"/>
    <s v="32/14/16/011"/>
    <n v="0"/>
    <n v="0"/>
    <n v="0"/>
    <n v="0"/>
    <n v="0"/>
    <n v="9"/>
    <n v="0"/>
    <n v="0"/>
    <n v="0"/>
    <n v="0"/>
    <n v="15"/>
    <n v="0"/>
    <n v="0"/>
    <x v="12"/>
    <n v="0"/>
    <n v="16"/>
    <n v="0"/>
    <n v="0"/>
    <n v="67"/>
    <n v="65"/>
    <n v="451"/>
  </r>
  <r>
    <x v="13"/>
    <s v="EETE TEOH LUUWA"/>
    <s v="32/14/16/016"/>
    <n v="0"/>
    <n v="0"/>
    <n v="0"/>
    <n v="0"/>
    <n v="0"/>
    <n v="0"/>
    <n v="0"/>
    <n v="0"/>
    <n v="0"/>
    <n v="0"/>
    <n v="1"/>
    <n v="0"/>
    <n v="0"/>
    <x v="62"/>
    <n v="0"/>
    <n v="0"/>
    <n v="0"/>
    <n v="0"/>
    <n v="80"/>
    <n v="80"/>
    <n v="325"/>
  </r>
  <r>
    <x v="13"/>
    <s v="EETE NWIYOR"/>
    <s v=" 32/14/16/008"/>
    <n v="0"/>
    <n v="0"/>
    <n v="0"/>
    <n v="0"/>
    <n v="0"/>
    <n v="9"/>
    <n v="0"/>
    <n v="0"/>
    <n v="3"/>
    <n v="0"/>
    <n v="3"/>
    <n v="0"/>
    <n v="0"/>
    <x v="26"/>
    <n v="0"/>
    <n v="3"/>
    <n v="0"/>
    <n v="0"/>
    <n v="31"/>
    <n v="29"/>
    <n v="477"/>
  </r>
  <r>
    <x v="13"/>
    <s v="EETE EENWIILABA"/>
    <s v="32/14/16/002"/>
    <n v="0"/>
    <n v="0"/>
    <n v="0"/>
    <n v="0"/>
    <n v="0"/>
    <n v="8"/>
    <n v="0"/>
    <n v="0"/>
    <n v="0"/>
    <n v="0"/>
    <n v="3"/>
    <n v="0"/>
    <n v="0"/>
    <x v="63"/>
    <n v="0"/>
    <n v="9"/>
    <n v="1"/>
    <n v="0"/>
    <n v="61"/>
    <n v="56"/>
    <n v="508"/>
  </r>
  <r>
    <x v="13"/>
    <s v="DEMUI KALAOKO"/>
    <s v="32/14/16/006"/>
    <n v="0"/>
    <n v="0"/>
    <n v="0"/>
    <n v="0"/>
    <n v="0"/>
    <n v="5"/>
    <n v="0"/>
    <n v="0"/>
    <n v="0"/>
    <n v="0"/>
    <n v="2"/>
    <n v="0"/>
    <n v="0"/>
    <x v="24"/>
    <n v="0"/>
    <n v="1"/>
    <n v="0"/>
    <n v="0"/>
    <n v="19"/>
    <n v="18"/>
    <n v="449"/>
  </r>
  <r>
    <x v="13"/>
    <s v="GBARA OPUOKO"/>
    <s v="32/14/16/010"/>
    <n v="0"/>
    <n v="0"/>
    <n v="0"/>
    <n v="1"/>
    <n v="0"/>
    <n v="19"/>
    <n v="1"/>
    <n v="0"/>
    <n v="0"/>
    <n v="0"/>
    <n v="4"/>
    <n v="0"/>
    <n v="0"/>
    <x v="26"/>
    <n v="0"/>
    <n v="8"/>
    <n v="0"/>
    <n v="0"/>
    <n v="69"/>
    <n v="54"/>
    <n v="380"/>
  </r>
  <r>
    <x v="13"/>
    <s v="EETE ZONGOR-DEH"/>
    <s v="32/14/16/003"/>
    <n v="0"/>
    <n v="0"/>
    <n v="0"/>
    <n v="0"/>
    <n v="0"/>
    <n v="5"/>
    <n v="0"/>
    <n v="0"/>
    <n v="0"/>
    <n v="1"/>
    <n v="3"/>
    <n v="0"/>
    <n v="0"/>
    <x v="43"/>
    <n v="0"/>
    <n v="3"/>
    <n v="0"/>
    <n v="0"/>
    <n v="28"/>
    <n v="27"/>
    <n v="321"/>
  </r>
  <r>
    <x v="14"/>
    <s v="C.P.S. I BETEMC.P.S. I BETEM"/>
    <s v="32/14/17/016"/>
    <n v="0"/>
    <n v="0"/>
    <n v="0"/>
    <n v="0"/>
    <n v="1"/>
    <n v="11"/>
    <n v="0"/>
    <n v="0"/>
    <n v="7"/>
    <n v="0"/>
    <n v="5"/>
    <n v="0"/>
    <n v="0"/>
    <x v="60"/>
    <n v="0"/>
    <n v="35"/>
    <n v="0"/>
    <n v="0"/>
    <n v="77"/>
    <n v="77"/>
    <n v="550"/>
  </r>
  <r>
    <x v="14"/>
    <s v="EETE WIIKAP"/>
    <s v="32/14/17/015"/>
    <n v="0"/>
    <n v="0"/>
    <n v="0"/>
    <n v="0"/>
    <n v="0"/>
    <n v="28"/>
    <n v="0"/>
    <n v="0"/>
    <n v="0"/>
    <n v="0"/>
    <n v="0"/>
    <n v="0"/>
    <n v="0"/>
    <x v="12"/>
    <n v="0"/>
    <n v="2"/>
    <n v="0"/>
    <n v="0"/>
    <n v="61"/>
    <n v="55"/>
    <n v="625"/>
  </r>
  <r>
    <x v="14"/>
    <s v="EETE NYOGOR YEEKUNU"/>
    <s v="32/14/17/014"/>
    <n v="0"/>
    <n v="1"/>
    <n v="0"/>
    <n v="1"/>
    <n v="0"/>
    <n v="31"/>
    <n v="0"/>
    <n v="0"/>
    <n v="2"/>
    <n v="0"/>
    <n v="4"/>
    <n v="0"/>
    <n v="0"/>
    <x v="31"/>
    <n v="0"/>
    <n v="101"/>
    <n v="0"/>
    <n v="1"/>
    <n v="179"/>
    <n v="168"/>
    <n v="804"/>
  </r>
  <r>
    <x v="14"/>
    <s v="EETE NUMAA SII"/>
    <s v="32/14/17/013"/>
    <n v="0"/>
    <n v="0"/>
    <n v="0"/>
    <n v="1"/>
    <n v="0"/>
    <n v="7"/>
    <n v="0"/>
    <n v="0"/>
    <n v="0"/>
    <n v="0"/>
    <n v="0"/>
    <n v="0"/>
    <n v="0"/>
    <x v="24"/>
    <n v="0"/>
    <n v="2"/>
    <n v="0"/>
    <n v="0"/>
    <n v="26"/>
    <n v="20"/>
    <n v="63"/>
  </r>
  <r>
    <x v="14"/>
    <s v="EETE KOROGBERE"/>
    <s v="32/14/17/012"/>
    <n v="0"/>
    <n v="0"/>
    <n v="0"/>
    <n v="0"/>
    <n v="0"/>
    <n v="46"/>
    <n v="0"/>
    <n v="0"/>
    <n v="2"/>
    <n v="0"/>
    <n v="4"/>
    <n v="0"/>
    <n v="1"/>
    <x v="46"/>
    <n v="0"/>
    <n v="15"/>
    <n v="0"/>
    <n v="0"/>
    <n v="113"/>
    <n v="100"/>
    <n v="751"/>
  </r>
  <r>
    <x v="14"/>
    <s v="EETE EEBIA SII"/>
    <s v="32/14/17/010"/>
    <n v="0"/>
    <n v="0"/>
    <n v="0"/>
    <n v="1"/>
    <n v="0"/>
    <n v="30"/>
    <n v="0"/>
    <n v="0"/>
    <n v="0"/>
    <n v="0"/>
    <n v="4"/>
    <n v="0"/>
    <n v="0"/>
    <x v="12"/>
    <n v="0"/>
    <n v="18"/>
    <n v="0"/>
    <n v="0"/>
    <n v="97"/>
    <n v="88"/>
    <n v="706"/>
  </r>
  <r>
    <x v="14"/>
    <s v="EETE BARA SII"/>
    <s v=" 32/14/17/009"/>
    <n v="1"/>
    <n v="0"/>
    <n v="0"/>
    <n v="1"/>
    <n v="1"/>
    <n v="43"/>
    <n v="0"/>
    <n v="0"/>
    <n v="0"/>
    <n v="0"/>
    <n v="17"/>
    <n v="0"/>
    <n v="0"/>
    <x v="48"/>
    <n v="0"/>
    <n v="11"/>
    <n v="0"/>
    <n v="0"/>
    <n v="133"/>
    <n v="123"/>
    <n v="706"/>
  </r>
  <r>
    <x v="14"/>
    <s v="EETE KADERA SII"/>
    <s v=" 32/14/17/008"/>
    <n v="0"/>
    <n v="0"/>
    <n v="0"/>
    <n v="0"/>
    <n v="0"/>
    <n v="49"/>
    <n v="0"/>
    <n v="0"/>
    <n v="1"/>
    <n v="0"/>
    <n v="5"/>
    <n v="0"/>
    <n v="1"/>
    <x v="21"/>
    <n v="0"/>
    <n v="15"/>
    <n v="0"/>
    <n v="0"/>
    <n v="125"/>
    <n v="112"/>
    <n v="624"/>
  </r>
  <r>
    <x v="14"/>
    <s v="C.P.S. II SII"/>
    <s v="32/14/17/007"/>
    <n v="1"/>
    <n v="0"/>
    <n v="0"/>
    <n v="0"/>
    <n v="0"/>
    <n v="33"/>
    <n v="0"/>
    <n v="0"/>
    <n v="0"/>
    <n v="0"/>
    <n v="13"/>
    <n v="0"/>
    <n v="0"/>
    <x v="8"/>
    <n v="0"/>
    <n v="25"/>
    <n v="0"/>
    <n v="0"/>
    <n v="112"/>
    <n v="94"/>
    <n v="811"/>
  </r>
  <r>
    <x v="14"/>
    <s v="C.P.S. I SII"/>
    <s v="32/14/17/006"/>
    <n v="0"/>
    <n v="0"/>
    <n v="2"/>
    <n v="0"/>
    <n v="2"/>
    <n v="40"/>
    <n v="2"/>
    <n v="1"/>
    <n v="5"/>
    <n v="1"/>
    <n v="16"/>
    <n v="0"/>
    <n v="0"/>
    <x v="6"/>
    <n v="0"/>
    <n v="17"/>
    <n v="0"/>
    <n v="0"/>
    <n v="103"/>
    <n v="103"/>
    <n v="784"/>
  </r>
  <r>
    <x v="14"/>
    <s v="C.P.S. KANI BAABE"/>
    <s v="32/14/17/005"/>
    <n v="0"/>
    <n v="0"/>
    <n v="2"/>
    <n v="0"/>
    <n v="2"/>
    <n v="40"/>
    <n v="2"/>
    <n v="1"/>
    <n v="5"/>
    <n v="1"/>
    <n v="16"/>
    <n v="0"/>
    <n v="0"/>
    <x v="6"/>
    <n v="0"/>
    <n v="17"/>
    <n v="0"/>
    <n v="0"/>
    <n v="103"/>
    <n v="103"/>
    <n v="784"/>
  </r>
  <r>
    <x v="14"/>
    <s v="EETE KEREKE"/>
    <s v="32/14/17/004"/>
    <n v="0"/>
    <n v="0"/>
    <n v="0"/>
    <n v="0"/>
    <n v="0"/>
    <n v="15"/>
    <n v="0"/>
    <n v="0"/>
    <n v="0"/>
    <n v="0"/>
    <n v="12"/>
    <n v="0"/>
    <n v="1"/>
    <x v="22"/>
    <n v="0"/>
    <n v="10"/>
    <n v="0"/>
    <n v="0"/>
    <n v="63"/>
    <n v="57"/>
    <n v="561"/>
  </r>
  <r>
    <x v="14"/>
    <s v="EETE NWIINUA K-BAABE"/>
    <s v="32/14/17/003"/>
    <n v="0"/>
    <n v="0"/>
    <n v="1"/>
    <n v="0"/>
    <n v="0"/>
    <n v="28"/>
    <n v="0"/>
    <n v="0"/>
    <n v="0"/>
    <n v="0"/>
    <n v="8"/>
    <n v="0"/>
    <n v="1"/>
    <x v="26"/>
    <n v="0"/>
    <n v="8"/>
    <n v="0"/>
    <n v="0"/>
    <n v="71"/>
    <n v="58"/>
    <n v="800"/>
  </r>
  <r>
    <x v="14"/>
    <s v="EETE BETEM II"/>
    <s v="32/14/17/002"/>
    <n v="0"/>
    <n v="0"/>
    <n v="0"/>
    <n v="0"/>
    <n v="0"/>
    <n v="21"/>
    <n v="0"/>
    <n v="0"/>
    <n v="1"/>
    <n v="0"/>
    <n v="4"/>
    <n v="0"/>
    <n v="0"/>
    <x v="43"/>
    <n v="0"/>
    <n v="47"/>
    <n v="0"/>
    <n v="0"/>
    <n v="88"/>
    <n v="88"/>
    <n v="589"/>
  </r>
  <r>
    <x v="14"/>
    <s v="EETE BETEM I"/>
    <s v="32/14/17/001"/>
    <n v="1"/>
    <n v="0"/>
    <n v="0"/>
    <n v="0"/>
    <n v="1"/>
    <n v="18"/>
    <n v="0"/>
    <n v="0"/>
    <n v="7"/>
    <n v="0"/>
    <n v="6"/>
    <n v="0"/>
    <n v="0"/>
    <x v="51"/>
    <n v="0"/>
    <n v="50"/>
    <n v="0"/>
    <n v="0"/>
    <n v="114"/>
    <n v="107"/>
    <n v="689"/>
  </r>
  <r>
    <x v="15"/>
    <m/>
    <s v="32/14/18/007"/>
    <m/>
    <m/>
    <m/>
    <m/>
    <m/>
    <m/>
    <m/>
    <m/>
    <m/>
    <m/>
    <m/>
    <m/>
    <m/>
    <x v="9"/>
    <m/>
    <m/>
    <m/>
    <m/>
    <m/>
    <m/>
    <m/>
  </r>
  <r>
    <x v="15"/>
    <s v="C.P.S KPEAN III"/>
    <s v="32/14/18/023"/>
    <n v="1"/>
    <n v="0"/>
    <n v="0"/>
    <n v="1"/>
    <n v="0"/>
    <n v="8"/>
    <n v="0"/>
    <n v="0"/>
    <n v="3"/>
    <n v="0"/>
    <n v="5"/>
    <n v="0"/>
    <n v="0"/>
    <x v="2"/>
    <n v="0"/>
    <n v="14"/>
    <n v="0"/>
    <n v="0"/>
    <n v="44"/>
    <n v="33"/>
    <n v="222"/>
  </r>
  <r>
    <x v="15"/>
    <s v="C.P.S. WIUA BAEN"/>
    <s v="32/14/18/006"/>
    <n v="0"/>
    <n v="0"/>
    <n v="0"/>
    <n v="0"/>
    <n v="0"/>
    <n v="100"/>
    <n v="0"/>
    <n v="0"/>
    <n v="0"/>
    <n v="0"/>
    <n v="0"/>
    <n v="0"/>
    <n v="0"/>
    <x v="50"/>
    <n v="0"/>
    <n v="1"/>
    <n v="0"/>
    <n v="0"/>
    <n v="101"/>
    <n v="101"/>
    <n v="621"/>
  </r>
  <r>
    <x v="15"/>
    <s v="EETE YORKIRI I, KPEAN"/>
    <s v="32/14/18/014"/>
    <n v="0"/>
    <n v="0"/>
    <n v="0"/>
    <n v="1"/>
    <n v="0"/>
    <n v="31"/>
    <n v="0"/>
    <n v="0"/>
    <n v="6"/>
    <n v="0"/>
    <n v="16"/>
    <n v="0"/>
    <n v="0"/>
    <x v="22"/>
    <n v="1"/>
    <n v="24"/>
    <n v="1"/>
    <n v="1"/>
    <n v="114"/>
    <n v="98"/>
    <n v="606"/>
  </r>
  <r>
    <x v="15"/>
    <s v="EETE LUMENE"/>
    <s v="32/14/18/009"/>
    <n v="2"/>
    <n v="0"/>
    <n v="0"/>
    <n v="0"/>
    <n v="0"/>
    <n v="19"/>
    <n v="0"/>
    <n v="1"/>
    <n v="4"/>
    <n v="0"/>
    <n v="5"/>
    <n v="0"/>
    <n v="0"/>
    <x v="50"/>
    <n v="1"/>
    <n v="25"/>
    <n v="1"/>
    <n v="0"/>
    <n v="78"/>
    <n v="59"/>
    <n v="317"/>
  </r>
  <r>
    <x v="15"/>
    <s v="LUMENE II (DEEMUII)"/>
    <s v="32/14/18/022"/>
    <n v="0"/>
    <n v="0"/>
    <n v="0"/>
    <n v="0"/>
    <n v="0"/>
    <n v="22"/>
    <n v="0"/>
    <n v="0"/>
    <n v="1"/>
    <n v="0"/>
    <n v="1"/>
    <n v="0"/>
    <n v="0"/>
    <x v="1"/>
    <n v="0"/>
    <n v="5"/>
    <n v="0"/>
    <n v="0"/>
    <n v="35"/>
    <n v="31"/>
    <n v="395"/>
  </r>
  <r>
    <x v="15"/>
    <s v="C.P.S. TENAMA"/>
    <s v="32/14/18/016"/>
    <n v="1"/>
    <n v="2"/>
    <n v="2"/>
    <n v="1"/>
    <n v="0"/>
    <n v="46"/>
    <n v="2"/>
    <n v="2"/>
    <n v="1"/>
    <n v="0"/>
    <n v="1"/>
    <n v="0"/>
    <n v="0"/>
    <x v="3"/>
    <n v="0"/>
    <n v="17"/>
    <n v="0"/>
    <n v="0"/>
    <n v="84"/>
    <n v="74"/>
    <n v="544"/>
  </r>
  <r>
    <x v="15"/>
    <s v="EETE NYOKURU"/>
    <s v="32/14/18/008"/>
    <n v="0"/>
    <n v="0"/>
    <n v="0"/>
    <n v="0"/>
    <n v="1"/>
    <n v="25"/>
    <n v="0"/>
    <n v="0"/>
    <n v="3"/>
    <n v="0"/>
    <n v="7"/>
    <n v="0"/>
    <n v="0"/>
    <x v="55"/>
    <n v="0"/>
    <n v="35"/>
    <n v="0"/>
    <n v="0"/>
    <n v="96"/>
    <n v="85"/>
    <n v="928"/>
  </r>
  <r>
    <x v="15"/>
    <s v="NWIDENU TOWN HALL"/>
    <s v="32/14/18/021"/>
    <m/>
    <m/>
    <m/>
    <m/>
    <m/>
    <m/>
    <m/>
    <m/>
    <m/>
    <m/>
    <m/>
    <m/>
    <m/>
    <x v="9"/>
    <m/>
    <m/>
    <m/>
    <m/>
    <m/>
    <m/>
    <m/>
  </r>
  <r>
    <x v="15"/>
    <s v="EETE SIBARA"/>
    <s v="32/14/18/019"/>
    <n v="0"/>
    <n v="1"/>
    <n v="0"/>
    <n v="1"/>
    <n v="0"/>
    <n v="12"/>
    <n v="0"/>
    <n v="0"/>
    <n v="2"/>
    <n v="0"/>
    <n v="5"/>
    <n v="0"/>
    <n v="0"/>
    <x v="22"/>
    <n v="0"/>
    <n v="13"/>
    <n v="0"/>
    <n v="0"/>
    <n v="57"/>
    <n v="53"/>
    <n v="324"/>
  </r>
  <r>
    <x v="15"/>
    <s v="EETE GUI"/>
    <s v="32/14/18/002"/>
    <n v="0"/>
    <n v="0"/>
    <n v="0"/>
    <n v="0"/>
    <n v="0"/>
    <n v="170"/>
    <n v="0"/>
    <n v="0"/>
    <n v="0"/>
    <n v="0"/>
    <n v="1"/>
    <n v="0"/>
    <n v="0"/>
    <x v="1"/>
    <n v="0"/>
    <n v="1"/>
    <n v="0"/>
    <n v="0"/>
    <n v="174"/>
    <n v="174"/>
    <n v="685"/>
  </r>
  <r>
    <x v="15"/>
    <s v="C.P.S. KPAEN I"/>
    <s v="32/14/18/012"/>
    <n v="1"/>
    <n v="0"/>
    <n v="1"/>
    <n v="1"/>
    <n v="0"/>
    <n v="27"/>
    <n v="0"/>
    <n v="0"/>
    <n v="6"/>
    <n v="0"/>
    <n v="17"/>
    <n v="1"/>
    <n v="0"/>
    <x v="6"/>
    <n v="0"/>
    <n v="37"/>
    <n v="0"/>
    <n v="0"/>
    <n v="724"/>
    <n v="110"/>
    <n v="780"/>
  </r>
  <r>
    <x v="15"/>
    <s v="EETE GAKE"/>
    <s v="32/14/18/001"/>
    <n v="0"/>
    <n v="0"/>
    <n v="2"/>
    <n v="2"/>
    <n v="0"/>
    <n v="45"/>
    <n v="0"/>
    <n v="0"/>
    <n v="0"/>
    <n v="0"/>
    <n v="14"/>
    <n v="0"/>
    <n v="0"/>
    <x v="58"/>
    <n v="0"/>
    <n v="22"/>
    <n v="0"/>
    <n v="1"/>
    <n v="125"/>
    <n v="116"/>
    <n v="609"/>
  </r>
  <r>
    <x v="15"/>
    <s v="EETE YOKIRI II"/>
    <s v="32/14/18/015"/>
    <n v="0"/>
    <n v="0"/>
    <n v="0"/>
    <n v="0"/>
    <n v="0"/>
    <n v="25"/>
    <n v="0"/>
    <n v="0"/>
    <n v="1"/>
    <n v="0"/>
    <n v="17"/>
    <n v="0"/>
    <n v="0"/>
    <x v="11"/>
    <n v="0"/>
    <n v="40"/>
    <n v="0"/>
    <n v="0"/>
    <n v="91"/>
    <n v="91"/>
    <n v="661"/>
  </r>
  <r>
    <x v="15"/>
    <s v="EETE LUUDUE"/>
    <s v="32/14/18/010"/>
    <n v="0"/>
    <n v="0"/>
    <n v="0"/>
    <n v="0"/>
    <n v="0"/>
    <n v="23"/>
    <n v="0"/>
    <n v="0"/>
    <n v="0"/>
    <n v="0"/>
    <n v="5"/>
    <n v="0"/>
    <n v="0"/>
    <x v="7"/>
    <n v="0"/>
    <n v="24"/>
    <n v="0"/>
    <n v="0"/>
    <n v="63"/>
    <n v="60"/>
    <n v="344"/>
  </r>
  <r>
    <x v="15"/>
    <s v="EETE BERE"/>
    <s v="32/14/18/020"/>
    <m/>
    <m/>
    <m/>
    <m/>
    <m/>
    <m/>
    <m/>
    <m/>
    <m/>
    <m/>
    <m/>
    <m/>
    <m/>
    <x v="9"/>
    <m/>
    <m/>
    <m/>
    <m/>
    <m/>
    <m/>
    <m/>
  </r>
  <r>
    <x v="15"/>
    <s v="EETE LUUZUE"/>
    <s v="32/14/18/005"/>
    <n v="1"/>
    <n v="0"/>
    <n v="0"/>
    <n v="0"/>
    <n v="0"/>
    <n v="40"/>
    <n v="0"/>
    <n v="1"/>
    <n v="0"/>
    <n v="0"/>
    <n v="5"/>
    <n v="0"/>
    <n v="0"/>
    <x v="60"/>
    <n v="0"/>
    <n v="22"/>
    <n v="0"/>
    <n v="1"/>
    <n v="96"/>
    <n v="86"/>
    <n v="433"/>
  </r>
  <r>
    <x v="16"/>
    <s v="KPAA"/>
    <s v=" 32/14/19/001"/>
    <n v="1"/>
    <n v="0"/>
    <n v="0"/>
    <n v="0"/>
    <n v="1"/>
    <n v="20"/>
    <n v="0"/>
    <n v="1"/>
    <n v="0"/>
    <n v="0"/>
    <n v="1"/>
    <n v="0"/>
    <n v="0"/>
    <x v="35"/>
    <n v="0"/>
    <n v="9"/>
    <n v="0"/>
    <n v="0"/>
    <n v="101"/>
    <n v="97"/>
    <n v="795"/>
  </r>
  <r>
    <x v="16"/>
    <s v="NYOWII"/>
    <s v=" 32/14/19/002"/>
    <n v="0"/>
    <n v="0"/>
    <n v="0"/>
    <n v="0"/>
    <n v="1"/>
    <n v="61"/>
    <n v="0"/>
    <n v="0"/>
    <n v="0"/>
    <n v="0"/>
    <n v="0"/>
    <n v="0"/>
    <n v="0"/>
    <x v="32"/>
    <n v="0"/>
    <n v="1"/>
    <n v="0"/>
    <n v="0"/>
    <n v="75"/>
    <n v="75"/>
    <n v="661"/>
  </r>
  <r>
    <x v="16"/>
    <s v="YAE"/>
    <s v=" 32/14/19/003"/>
    <n v="1"/>
    <n v="0"/>
    <n v="0"/>
    <n v="1"/>
    <n v="0"/>
    <n v="53"/>
    <n v="1"/>
    <n v="0"/>
    <n v="0"/>
    <n v="0"/>
    <n v="6"/>
    <n v="0"/>
    <n v="0"/>
    <x v="22"/>
    <n v="0"/>
    <n v="6"/>
    <n v="0"/>
    <n v="1"/>
    <n v="97"/>
    <n v="88"/>
    <n v="459"/>
  </r>
  <r>
    <x v="16"/>
    <s v="DAEN I"/>
    <s v=" 32/14/19/004"/>
    <n v="0"/>
    <n v="0"/>
    <n v="0"/>
    <n v="0"/>
    <n v="1"/>
    <n v="30"/>
    <n v="0"/>
    <n v="0"/>
    <n v="1"/>
    <n v="0"/>
    <n v="15"/>
    <n v="0"/>
    <n v="0"/>
    <x v="19"/>
    <n v="0"/>
    <n v="0"/>
    <n v="0"/>
    <n v="0"/>
    <n v="52"/>
    <n v="47"/>
    <n v="402"/>
  </r>
  <r>
    <x v="16"/>
    <s v="DAEN II"/>
    <s v=" 32/14/19/005"/>
    <n v="0"/>
    <n v="0"/>
    <n v="1"/>
    <n v="0"/>
    <n v="1"/>
    <n v="8"/>
    <n v="0"/>
    <n v="0"/>
    <n v="1"/>
    <n v="0"/>
    <n v="0"/>
    <n v="0"/>
    <n v="0"/>
    <x v="6"/>
    <n v="0"/>
    <n v="16"/>
    <n v="0"/>
    <n v="0"/>
    <n v="64"/>
    <n v="45"/>
    <n v="400"/>
  </r>
  <r>
    <x v="16"/>
    <s v="DAEN III"/>
    <s v=" 32/14/19/006"/>
    <n v="2"/>
    <n v="0"/>
    <n v="1"/>
    <n v="0"/>
    <n v="1"/>
    <n v="30"/>
    <n v="0"/>
    <n v="0"/>
    <n v="0"/>
    <n v="0"/>
    <n v="6"/>
    <n v="0"/>
    <n v="0"/>
    <x v="26"/>
    <n v="0"/>
    <n v="20"/>
    <n v="0"/>
    <n v="0"/>
    <n v="87"/>
    <n v="72"/>
    <n v="387"/>
  </r>
  <r>
    <x v="16"/>
    <s v="KEGBAM"/>
    <s v=" 32/14/19/007"/>
    <n v="1"/>
    <n v="0"/>
    <n v="2"/>
    <n v="0"/>
    <n v="0"/>
    <n v="24"/>
    <n v="0"/>
    <n v="0"/>
    <n v="0"/>
    <n v="0"/>
    <n v="4"/>
    <n v="0"/>
    <n v="0"/>
    <x v="23"/>
    <n v="0"/>
    <n v="3"/>
    <n v="0"/>
    <n v="0"/>
    <n v="84"/>
    <n v="72"/>
    <n v="506"/>
  </r>
  <r>
    <x v="16"/>
    <s v="NYOMANA I"/>
    <s v=" 32/14/19/008"/>
    <n v="0"/>
    <n v="0"/>
    <n v="0"/>
    <n v="0"/>
    <n v="0"/>
    <n v="17"/>
    <n v="0"/>
    <n v="0"/>
    <n v="1"/>
    <n v="0"/>
    <n v="7"/>
    <n v="0"/>
    <n v="0"/>
    <x v="45"/>
    <n v="0"/>
    <n v="10"/>
    <n v="0"/>
    <n v="0"/>
    <n v="81"/>
    <n v="72"/>
    <n v="392"/>
  </r>
  <r>
    <x v="16"/>
    <s v="NYOMANA II"/>
    <s v=" 32/14/19/009"/>
    <n v="0"/>
    <n v="0"/>
    <n v="0"/>
    <n v="1"/>
    <n v="1"/>
    <n v="35"/>
    <n v="0"/>
    <n v="0"/>
    <n v="0"/>
    <n v="0"/>
    <n v="5"/>
    <n v="0"/>
    <n v="0"/>
    <x v="17"/>
    <n v="0"/>
    <n v="6"/>
    <n v="0"/>
    <n v="0"/>
    <n v="89"/>
    <n v="82"/>
    <n v="444"/>
  </r>
  <r>
    <x v="16"/>
    <s v="KIRIKA"/>
    <s v=" 32/14/19/010"/>
    <n v="1"/>
    <n v="0"/>
    <n v="0"/>
    <n v="2"/>
    <n v="1"/>
    <n v="21"/>
    <n v="0"/>
    <n v="0"/>
    <n v="1"/>
    <n v="0"/>
    <n v="2"/>
    <n v="1"/>
    <n v="0"/>
    <x v="31"/>
    <n v="0"/>
    <n v="3"/>
    <n v="0"/>
    <n v="0"/>
    <n v="62"/>
    <n v="52"/>
    <n v="256"/>
  </r>
  <r>
    <x v="16"/>
    <s v="KOROGUA"/>
    <s v=" 32/14/19/011"/>
    <n v="1"/>
    <n v="0"/>
    <n v="0"/>
    <n v="0"/>
    <n v="0"/>
    <n v="68"/>
    <n v="0"/>
    <n v="0"/>
    <n v="0"/>
    <n v="0"/>
    <n v="2"/>
    <n v="0"/>
    <n v="0"/>
    <x v="32"/>
    <n v="0"/>
    <n v="8"/>
    <n v="0"/>
    <n v="0"/>
    <n v="106"/>
    <n v="93"/>
    <n v="534"/>
  </r>
  <r>
    <x v="16"/>
    <s v="GORTEM"/>
    <s v=" 32/14/19/012"/>
    <n v="1"/>
    <n v="0"/>
    <n v="0"/>
    <n v="0"/>
    <n v="0"/>
    <n v="48"/>
    <n v="0"/>
    <n v="0"/>
    <n v="0"/>
    <n v="0"/>
    <n v="7"/>
    <n v="0"/>
    <n v="1"/>
    <x v="22"/>
    <n v="0"/>
    <n v="13"/>
    <n v="0"/>
    <n v="0"/>
    <n v="97"/>
    <n v="89"/>
    <n v="58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x v="0"/>
    <x v="0"/>
    <x v="0"/>
    <n v="0"/>
    <n v="0"/>
    <n v="0"/>
    <n v="0"/>
    <n v="0"/>
    <n v="2"/>
    <n v="0"/>
    <n v="0"/>
    <n v="0"/>
    <n v="0"/>
    <n v="1"/>
    <n v="0"/>
    <n v="0"/>
    <x v="0"/>
    <n v="0"/>
    <n v="1"/>
    <n v="0"/>
    <n v="0"/>
    <n v="8"/>
    <n v="8"/>
    <n v="59"/>
  </r>
  <r>
    <x v="0"/>
    <x v="1"/>
    <x v="0"/>
    <n v="0"/>
    <n v="0"/>
    <n v="0"/>
    <n v="0"/>
    <n v="0"/>
    <n v="0"/>
    <n v="0"/>
    <n v="0"/>
    <n v="0"/>
    <n v="0"/>
    <n v="0"/>
    <n v="0"/>
    <n v="0"/>
    <x v="1"/>
    <n v="0"/>
    <n v="0"/>
    <n v="0"/>
    <n v="0"/>
    <n v="2"/>
    <n v="0"/>
    <n v="20"/>
  </r>
  <r>
    <x v="0"/>
    <x v="2"/>
    <x v="1"/>
    <n v="2"/>
    <n v="0"/>
    <n v="0"/>
    <n v="0"/>
    <n v="0"/>
    <n v="11"/>
    <n v="0"/>
    <n v="0"/>
    <n v="0"/>
    <n v="0"/>
    <n v="4"/>
    <n v="0"/>
    <n v="0"/>
    <x v="0"/>
    <n v="0"/>
    <n v="0"/>
    <n v="0"/>
    <n v="0"/>
    <n v="22"/>
    <n v="21"/>
    <n v="71"/>
  </r>
  <r>
    <x v="0"/>
    <x v="3"/>
    <x v="2"/>
    <n v="2"/>
    <n v="0"/>
    <n v="0"/>
    <n v="0"/>
    <n v="0"/>
    <n v="11"/>
    <n v="0"/>
    <n v="0"/>
    <n v="0"/>
    <n v="0"/>
    <n v="4"/>
    <n v="0"/>
    <n v="0"/>
    <x v="0"/>
    <n v="0"/>
    <n v="0"/>
    <n v="0"/>
    <n v="0"/>
    <n v="22"/>
    <n v="21"/>
    <n v="71"/>
  </r>
  <r>
    <x v="0"/>
    <x v="4"/>
    <x v="3"/>
    <n v="0"/>
    <n v="0"/>
    <n v="1"/>
    <n v="0"/>
    <n v="0"/>
    <n v="1"/>
    <n v="0"/>
    <n v="0"/>
    <n v="1"/>
    <n v="0"/>
    <n v="6"/>
    <n v="0"/>
    <n v="0"/>
    <x v="2"/>
    <n v="0"/>
    <n v="4"/>
    <n v="0"/>
    <n v="1"/>
    <n v="17"/>
    <n v="17"/>
    <n v="64"/>
  </r>
  <r>
    <x v="0"/>
    <x v="5"/>
    <x v="4"/>
    <n v="0"/>
    <n v="0"/>
    <n v="0"/>
    <n v="0"/>
    <n v="0"/>
    <n v="4"/>
    <n v="0"/>
    <n v="0"/>
    <n v="0"/>
    <n v="0"/>
    <n v="7"/>
    <n v="1"/>
    <n v="0"/>
    <x v="3"/>
    <n v="0"/>
    <n v="1"/>
    <n v="0"/>
    <n v="0"/>
    <n v="19"/>
    <n v="19"/>
    <n v="43"/>
  </r>
  <r>
    <x v="0"/>
    <x v="6"/>
    <x v="5"/>
    <n v="0"/>
    <n v="0"/>
    <n v="0"/>
    <n v="0"/>
    <n v="0"/>
    <n v="14"/>
    <n v="0"/>
    <n v="0"/>
    <n v="0"/>
    <n v="0"/>
    <n v="18"/>
    <n v="0"/>
    <n v="0"/>
    <x v="4"/>
    <n v="0"/>
    <n v="1"/>
    <n v="0"/>
    <n v="0"/>
    <n v="57"/>
    <n v="53"/>
    <n v="249"/>
  </r>
  <r>
    <x v="0"/>
    <x v="7"/>
    <x v="6"/>
    <n v="0"/>
    <n v="0"/>
    <n v="0"/>
    <n v="0"/>
    <n v="0"/>
    <n v="6"/>
    <n v="0"/>
    <n v="0"/>
    <n v="0"/>
    <n v="0"/>
    <n v="8"/>
    <n v="0"/>
    <n v="0"/>
    <x v="5"/>
    <n v="0"/>
    <n v="7"/>
    <n v="0"/>
    <n v="0"/>
    <n v="33"/>
    <n v="30"/>
    <n v="142"/>
  </r>
  <r>
    <x v="0"/>
    <x v="8"/>
    <x v="7"/>
    <n v="1"/>
    <n v="0"/>
    <n v="0"/>
    <n v="0"/>
    <n v="0"/>
    <n v="0"/>
    <n v="0"/>
    <n v="0"/>
    <n v="0"/>
    <n v="0"/>
    <n v="3"/>
    <n v="0"/>
    <n v="0"/>
    <x v="6"/>
    <n v="0"/>
    <n v="0"/>
    <n v="0"/>
    <n v="0"/>
    <n v="21"/>
    <n v="21"/>
    <n v="39"/>
  </r>
  <r>
    <x v="0"/>
    <x v="9"/>
    <x v="8"/>
    <n v="2"/>
    <n v="0"/>
    <n v="0"/>
    <n v="0"/>
    <n v="0"/>
    <n v="9"/>
    <n v="0"/>
    <n v="0"/>
    <n v="0"/>
    <n v="0"/>
    <n v="24"/>
    <n v="2"/>
    <n v="0"/>
    <x v="4"/>
    <n v="0"/>
    <n v="1"/>
    <n v="0"/>
    <n v="1"/>
    <n v="63"/>
    <n v="59"/>
    <n v="396"/>
  </r>
  <r>
    <x v="0"/>
    <x v="10"/>
    <x v="9"/>
    <n v="0"/>
    <m/>
    <n v="0"/>
    <n v="0"/>
    <n v="0"/>
    <n v="6"/>
    <n v="0"/>
    <n v="0"/>
    <n v="0"/>
    <n v="0"/>
    <n v="10"/>
    <n v="0"/>
    <n v="0"/>
    <x v="7"/>
    <n v="0"/>
    <n v="3"/>
    <n v="0"/>
    <n v="1"/>
    <n v="30"/>
    <n v="27"/>
    <n v="95"/>
  </r>
  <r>
    <x v="0"/>
    <x v="11"/>
    <x v="10"/>
    <n v="0"/>
    <n v="0"/>
    <n v="0"/>
    <n v="0"/>
    <n v="1"/>
    <n v="9"/>
    <n v="0"/>
    <n v="0"/>
    <n v="0"/>
    <n v="0"/>
    <n v="41"/>
    <n v="0"/>
    <m/>
    <x v="8"/>
    <n v="1"/>
    <n v="7"/>
    <n v="0"/>
    <n v="1"/>
    <n v="89"/>
    <n v="84"/>
    <n v="750"/>
  </r>
  <r>
    <x v="0"/>
    <x v="12"/>
    <x v="11"/>
    <m/>
    <m/>
    <m/>
    <m/>
    <m/>
    <m/>
    <m/>
    <m/>
    <m/>
    <m/>
    <m/>
    <m/>
    <m/>
    <x v="9"/>
    <m/>
    <m/>
    <m/>
    <m/>
    <m/>
    <m/>
    <m/>
  </r>
  <r>
    <x v="0"/>
    <x v="13"/>
    <x v="12"/>
    <n v="0"/>
    <n v="0"/>
    <n v="0"/>
    <n v="1"/>
    <n v="0"/>
    <n v="12"/>
    <n v="0"/>
    <n v="0"/>
    <n v="0"/>
    <n v="0"/>
    <n v="22"/>
    <n v="0"/>
    <n v="0"/>
    <x v="10"/>
    <n v="0"/>
    <n v="7"/>
    <n v="1"/>
    <n v="0"/>
    <n v="55"/>
    <n v="54"/>
    <n v="467"/>
  </r>
  <r>
    <x v="0"/>
    <x v="14"/>
    <x v="13"/>
    <n v="0"/>
    <n v="0"/>
    <n v="0"/>
    <n v="0"/>
    <n v="0"/>
    <n v="10"/>
    <n v="0"/>
    <n v="0"/>
    <n v="0"/>
    <n v="0"/>
    <n v="23"/>
    <n v="1"/>
    <n v="0"/>
    <x v="11"/>
    <n v="1"/>
    <n v="3"/>
    <n v="0"/>
    <n v="0"/>
    <n v="49"/>
    <n v="46"/>
    <n v="459"/>
  </r>
  <r>
    <x v="0"/>
    <x v="15"/>
    <x v="14"/>
    <n v="2"/>
    <n v="0"/>
    <n v="0"/>
    <n v="0"/>
    <n v="0"/>
    <n v="6"/>
    <n v="0"/>
    <n v="0"/>
    <n v="0"/>
    <n v="0"/>
    <n v="21"/>
    <n v="0"/>
    <n v="0"/>
    <x v="12"/>
    <n v="0"/>
    <n v="0"/>
    <n v="0"/>
    <n v="0"/>
    <n v="56"/>
    <n v="54"/>
    <n v="431"/>
  </r>
  <r>
    <x v="0"/>
    <x v="16"/>
    <x v="15"/>
    <m/>
    <m/>
    <m/>
    <m/>
    <m/>
    <m/>
    <m/>
    <m/>
    <m/>
    <m/>
    <m/>
    <m/>
    <m/>
    <x v="9"/>
    <m/>
    <m/>
    <m/>
    <m/>
    <m/>
    <m/>
    <m/>
  </r>
  <r>
    <x v="0"/>
    <x v="17"/>
    <x v="16"/>
    <n v="0"/>
    <n v="0"/>
    <n v="0"/>
    <n v="0"/>
    <n v="0"/>
    <n v="17"/>
    <n v="2"/>
    <n v="0"/>
    <n v="0"/>
    <n v="0"/>
    <n v="39"/>
    <n v="1"/>
    <n v="0"/>
    <x v="13"/>
    <n v="0"/>
    <n v="5"/>
    <n v="0"/>
    <n v="0"/>
    <n v="99"/>
    <n v="96"/>
    <n v="916"/>
  </r>
  <r>
    <x v="0"/>
    <x v="18"/>
    <x v="17"/>
    <n v="11"/>
    <n v="2"/>
    <n v="1"/>
    <n v="1"/>
    <n v="0"/>
    <n v="14"/>
    <n v="0"/>
    <n v="0"/>
    <n v="0"/>
    <n v="0"/>
    <n v="28"/>
    <n v="0"/>
    <n v="0"/>
    <x v="14"/>
    <n v="0"/>
    <n v="6"/>
    <n v="1"/>
    <n v="0"/>
    <n v="142"/>
    <n v="113"/>
    <n v="880"/>
  </r>
  <r>
    <x v="0"/>
    <x v="19"/>
    <x v="18"/>
    <n v="2"/>
    <n v="0"/>
    <n v="0"/>
    <n v="0"/>
    <n v="0"/>
    <n v="5"/>
    <n v="0"/>
    <n v="0"/>
    <n v="0"/>
    <n v="0"/>
    <n v="24"/>
    <n v="0"/>
    <n v="0"/>
    <x v="15"/>
    <n v="0"/>
    <n v="7"/>
    <n v="0"/>
    <n v="0"/>
    <n v="112"/>
    <n v="86"/>
    <n v="660"/>
  </r>
  <r>
    <x v="0"/>
    <x v="20"/>
    <x v="19"/>
    <n v="0"/>
    <n v="0"/>
    <n v="0"/>
    <n v="0"/>
    <n v="0"/>
    <n v="10"/>
    <n v="0"/>
    <n v="0"/>
    <n v="0"/>
    <n v="0"/>
    <n v="32"/>
    <n v="0"/>
    <n v="0"/>
    <x v="16"/>
    <n v="0"/>
    <n v="7"/>
    <n v="0"/>
    <n v="0"/>
    <n v="85"/>
    <n v="84"/>
    <n v="1796"/>
  </r>
  <r>
    <x v="0"/>
    <x v="21"/>
    <x v="20"/>
    <n v="5"/>
    <n v="0"/>
    <n v="0"/>
    <n v="1"/>
    <n v="1"/>
    <n v="6"/>
    <n v="1"/>
    <n v="0"/>
    <n v="0"/>
    <n v="0"/>
    <n v="13"/>
    <n v="0"/>
    <n v="0"/>
    <x v="17"/>
    <n v="0"/>
    <n v="3"/>
    <n v="0"/>
    <n v="1"/>
    <n v="72"/>
    <n v="65"/>
    <n v="750"/>
  </r>
  <r>
    <x v="0"/>
    <x v="22"/>
    <x v="21"/>
    <n v="1"/>
    <n v="0"/>
    <n v="0"/>
    <n v="0"/>
    <n v="0"/>
    <n v="8"/>
    <n v="0"/>
    <n v="0"/>
    <n v="0"/>
    <n v="0"/>
    <n v="45"/>
    <n v="0"/>
    <n v="0"/>
    <x v="18"/>
    <n v="0"/>
    <n v="8"/>
    <n v="0"/>
    <n v="1"/>
    <n v="96"/>
    <n v="89"/>
    <n v="885"/>
  </r>
  <r>
    <x v="0"/>
    <x v="23"/>
    <x v="22"/>
    <n v="1"/>
    <n v="0"/>
    <n v="0"/>
    <n v="0"/>
    <n v="0"/>
    <n v="14"/>
    <n v="0"/>
    <n v="0"/>
    <n v="1"/>
    <n v="0"/>
    <n v="50"/>
    <n v="0"/>
    <n v="0"/>
    <x v="16"/>
    <n v="0"/>
    <n v="7"/>
    <n v="0"/>
    <n v="1"/>
    <n v="113"/>
    <n v="107"/>
    <n v="1065"/>
  </r>
  <r>
    <x v="0"/>
    <x v="24"/>
    <x v="23"/>
    <n v="0"/>
    <n v="0"/>
    <n v="1"/>
    <n v="2"/>
    <n v="0"/>
    <n v="11"/>
    <n v="1"/>
    <n v="1"/>
    <n v="0"/>
    <n v="0"/>
    <n v="37"/>
    <n v="0"/>
    <n v="0"/>
    <x v="6"/>
    <n v="0"/>
    <n v="4"/>
    <n v="1"/>
    <n v="10"/>
    <n v="82"/>
    <n v="77"/>
    <n v="750"/>
  </r>
  <r>
    <x v="0"/>
    <x v="25"/>
    <x v="24"/>
    <n v="0"/>
    <n v="0"/>
    <n v="0"/>
    <n v="0"/>
    <n v="0"/>
    <n v="19"/>
    <n v="0"/>
    <n v="0"/>
    <n v="5"/>
    <n v="0"/>
    <n v="31"/>
    <n v="0"/>
    <n v="1"/>
    <x v="19"/>
    <n v="0"/>
    <n v="5"/>
    <n v="1"/>
    <n v="1"/>
    <n v="90"/>
    <n v="83"/>
    <n v="1163"/>
  </r>
  <r>
    <x v="1"/>
    <x v="26"/>
    <x v="25"/>
    <m/>
    <m/>
    <m/>
    <m/>
    <m/>
    <m/>
    <m/>
    <m/>
    <m/>
    <m/>
    <m/>
    <m/>
    <m/>
    <x v="9"/>
    <m/>
    <m/>
    <m/>
    <m/>
    <m/>
    <m/>
    <m/>
  </r>
  <r>
    <x v="1"/>
    <x v="27"/>
    <x v="26"/>
    <n v="1"/>
    <n v="0"/>
    <n v="0"/>
    <n v="1"/>
    <n v="0"/>
    <n v="24"/>
    <n v="2"/>
    <n v="3"/>
    <n v="0"/>
    <n v="0"/>
    <n v="9"/>
    <n v="0"/>
    <n v="0"/>
    <x v="4"/>
    <n v="3"/>
    <n v="79"/>
    <n v="1"/>
    <n v="0"/>
    <n v="154"/>
    <n v="144"/>
    <n v="603"/>
  </r>
  <r>
    <x v="1"/>
    <x v="28"/>
    <x v="27"/>
    <n v="0"/>
    <n v="0"/>
    <n v="0"/>
    <n v="1"/>
    <n v="0"/>
    <n v="51"/>
    <n v="0"/>
    <n v="0"/>
    <n v="3"/>
    <n v="0"/>
    <n v="5"/>
    <n v="0"/>
    <n v="0"/>
    <x v="20"/>
    <n v="0"/>
    <n v="30"/>
    <n v="0"/>
    <n v="1"/>
    <n v="165"/>
    <n v="127"/>
    <n v="897"/>
  </r>
  <r>
    <x v="1"/>
    <x v="29"/>
    <x v="28"/>
    <n v="0"/>
    <n v="0"/>
    <n v="0"/>
    <n v="1"/>
    <n v="0"/>
    <n v="15"/>
    <n v="0"/>
    <n v="2"/>
    <n v="0"/>
    <n v="0"/>
    <n v="8"/>
    <n v="0"/>
    <n v="0"/>
    <x v="21"/>
    <n v="1"/>
    <n v="41"/>
    <n v="0"/>
    <n v="0"/>
    <n v="127"/>
    <n v="109"/>
    <n v="662"/>
  </r>
  <r>
    <x v="1"/>
    <x v="30"/>
    <x v="29"/>
    <n v="0"/>
    <n v="0"/>
    <n v="0"/>
    <n v="0"/>
    <n v="0"/>
    <n v="30"/>
    <n v="0"/>
    <n v="0"/>
    <n v="0"/>
    <n v="0"/>
    <n v="10"/>
    <n v="0"/>
    <n v="1"/>
    <x v="16"/>
    <n v="0"/>
    <n v="42"/>
    <n v="1"/>
    <n v="3"/>
    <n v="137"/>
    <n v="120"/>
    <n v="812"/>
  </r>
  <r>
    <x v="1"/>
    <x v="31"/>
    <x v="30"/>
    <n v="0"/>
    <n v="0"/>
    <n v="0"/>
    <n v="0"/>
    <n v="0"/>
    <n v="13"/>
    <n v="0"/>
    <n v="0"/>
    <n v="1"/>
    <n v="0"/>
    <n v="0"/>
    <n v="0"/>
    <n v="0"/>
    <x v="19"/>
    <n v="5"/>
    <n v="4"/>
    <n v="0"/>
    <n v="0"/>
    <n v="23"/>
    <n v="23"/>
    <n v="34"/>
  </r>
  <r>
    <x v="1"/>
    <x v="32"/>
    <x v="31"/>
    <n v="1"/>
    <n v="0"/>
    <n v="0"/>
    <n v="2"/>
    <n v="0"/>
    <n v="27"/>
    <n v="0"/>
    <n v="1"/>
    <n v="1"/>
    <n v="0"/>
    <n v="6"/>
    <n v="0"/>
    <n v="0"/>
    <x v="19"/>
    <n v="43"/>
    <n v="19"/>
    <n v="0"/>
    <n v="0"/>
    <n v="118"/>
    <n v="100"/>
    <n v="690"/>
  </r>
  <r>
    <x v="1"/>
    <x v="33"/>
    <x v="32"/>
    <n v="0"/>
    <n v="0"/>
    <n v="0"/>
    <n v="0"/>
    <n v="0"/>
    <n v="47"/>
    <n v="0"/>
    <n v="0"/>
    <n v="2"/>
    <n v="1"/>
    <n v="8"/>
    <n v="0"/>
    <n v="0"/>
    <x v="22"/>
    <n v="0"/>
    <n v="34"/>
    <n v="0"/>
    <n v="1"/>
    <n v="147"/>
    <n v="113"/>
    <n v="231"/>
  </r>
  <r>
    <x v="1"/>
    <x v="34"/>
    <x v="33"/>
    <n v="0"/>
    <n v="0"/>
    <n v="0"/>
    <n v="0"/>
    <n v="0"/>
    <n v="23"/>
    <n v="0"/>
    <n v="0"/>
    <n v="3"/>
    <n v="0"/>
    <n v="1"/>
    <n v="0"/>
    <n v="0"/>
    <x v="23"/>
    <n v="0"/>
    <n v="21"/>
    <n v="0"/>
    <n v="0"/>
    <n v="94"/>
    <n v="86"/>
    <n v="150"/>
  </r>
  <r>
    <x v="1"/>
    <x v="35"/>
    <x v="34"/>
    <n v="1"/>
    <n v="0"/>
    <n v="0"/>
    <n v="0"/>
    <n v="0"/>
    <n v="9"/>
    <n v="0"/>
    <n v="0"/>
    <n v="0"/>
    <n v="0"/>
    <n v="3"/>
    <n v="0"/>
    <n v="0"/>
    <x v="24"/>
    <n v="0"/>
    <n v="2"/>
    <n v="0"/>
    <n v="0"/>
    <n v="25"/>
    <n v="25"/>
    <n v="61"/>
  </r>
  <r>
    <x v="1"/>
    <x v="36"/>
    <x v="35"/>
    <n v="0"/>
    <n v="0"/>
    <n v="0"/>
    <n v="0"/>
    <n v="0"/>
    <n v="31"/>
    <n v="0"/>
    <n v="0"/>
    <n v="0"/>
    <n v="0"/>
    <n v="8"/>
    <n v="0"/>
    <n v="0"/>
    <x v="4"/>
    <n v="0"/>
    <n v="24"/>
    <n v="0"/>
    <n v="0"/>
    <n v="88"/>
    <n v="83"/>
    <n v="209"/>
  </r>
  <r>
    <x v="1"/>
    <x v="37"/>
    <x v="36"/>
    <n v="0"/>
    <n v="0"/>
    <n v="0"/>
    <n v="0"/>
    <n v="0"/>
    <n v="23"/>
    <n v="0"/>
    <n v="0"/>
    <n v="3"/>
    <n v="0"/>
    <n v="1"/>
    <n v="0"/>
    <n v="0"/>
    <x v="23"/>
    <n v="0"/>
    <n v="21"/>
    <n v="0"/>
    <n v="0"/>
    <n v="94"/>
    <n v="86"/>
    <n v="796"/>
  </r>
  <r>
    <x v="2"/>
    <x v="38"/>
    <x v="37"/>
    <n v="0"/>
    <n v="0"/>
    <n v="0"/>
    <n v="0"/>
    <n v="0"/>
    <n v="41"/>
    <n v="0"/>
    <n v="0"/>
    <n v="0"/>
    <n v="0"/>
    <n v="20"/>
    <n v="1"/>
    <n v="0"/>
    <x v="8"/>
    <n v="1"/>
    <n v="13"/>
    <n v="0"/>
    <n v="1"/>
    <n v="103"/>
    <n v="100"/>
    <n v="565"/>
  </r>
  <r>
    <x v="3"/>
    <x v="39"/>
    <x v="38"/>
    <n v="0"/>
    <n v="0"/>
    <n v="0"/>
    <n v="0"/>
    <n v="0"/>
    <n v="47"/>
    <n v="0"/>
    <n v="0"/>
    <n v="1"/>
    <n v="0"/>
    <n v="3"/>
    <n v="0"/>
    <n v="0"/>
    <x v="25"/>
    <n v="0"/>
    <n v="18"/>
    <n v="0"/>
    <n v="0"/>
    <n v="93"/>
    <n v="92"/>
    <n v="419"/>
  </r>
  <r>
    <x v="3"/>
    <x v="40"/>
    <x v="39"/>
    <n v="0"/>
    <n v="0"/>
    <n v="0"/>
    <n v="1"/>
    <n v="0"/>
    <n v="11"/>
    <n v="0"/>
    <n v="0"/>
    <n v="0"/>
    <n v="0"/>
    <n v="0"/>
    <n v="0"/>
    <n v="0"/>
    <x v="26"/>
    <n v="0"/>
    <n v="2"/>
    <n v="0"/>
    <n v="0"/>
    <n v="44"/>
    <n v="26"/>
    <n v="255"/>
  </r>
  <r>
    <x v="3"/>
    <x v="41"/>
    <x v="40"/>
    <n v="0"/>
    <n v="0"/>
    <n v="0"/>
    <n v="0"/>
    <n v="0"/>
    <n v="74"/>
    <n v="0"/>
    <n v="0"/>
    <n v="1"/>
    <n v="0"/>
    <n v="1"/>
    <n v="0"/>
    <n v="0"/>
    <x v="27"/>
    <n v="0"/>
    <n v="2"/>
    <n v="0"/>
    <n v="0"/>
    <n v="129"/>
    <n v="117"/>
    <n v="690"/>
  </r>
  <r>
    <x v="3"/>
    <x v="42"/>
    <x v="41"/>
    <n v="0"/>
    <n v="0"/>
    <n v="0"/>
    <n v="0"/>
    <n v="0"/>
    <n v="1"/>
    <n v="0"/>
    <n v="0"/>
    <n v="0"/>
    <n v="0"/>
    <n v="0"/>
    <n v="0"/>
    <n v="0"/>
    <x v="2"/>
    <n v="0"/>
    <n v="2"/>
    <n v="0"/>
    <n v="0"/>
    <n v="6"/>
    <n v="6"/>
    <n v="14"/>
  </r>
  <r>
    <x v="3"/>
    <x v="43"/>
    <x v="42"/>
    <n v="1"/>
    <n v="0"/>
    <n v="3"/>
    <n v="2"/>
    <n v="0"/>
    <n v="19"/>
    <n v="0"/>
    <n v="0"/>
    <n v="3"/>
    <n v="0"/>
    <n v="12"/>
    <n v="0"/>
    <n v="1"/>
    <x v="28"/>
    <n v="3"/>
    <n v="11"/>
    <n v="0"/>
    <n v="1"/>
    <n v="139"/>
    <n v="137"/>
    <n v="840"/>
  </r>
  <r>
    <x v="3"/>
    <x v="44"/>
    <x v="43"/>
    <n v="0"/>
    <n v="0"/>
    <n v="1"/>
    <n v="1"/>
    <n v="0"/>
    <n v="32"/>
    <n v="0"/>
    <n v="0"/>
    <n v="5"/>
    <n v="0"/>
    <n v="6"/>
    <n v="0"/>
    <n v="0"/>
    <x v="16"/>
    <n v="0"/>
    <n v="20"/>
    <n v="1"/>
    <n v="0"/>
    <n v="118"/>
    <n v="100"/>
    <n v="564"/>
  </r>
  <r>
    <x v="3"/>
    <x v="45"/>
    <x v="44"/>
    <n v="2"/>
    <n v="0"/>
    <n v="1"/>
    <n v="0"/>
    <n v="0"/>
    <n v="10"/>
    <n v="0"/>
    <n v="1"/>
    <n v="1"/>
    <n v="0"/>
    <n v="9"/>
    <n v="0"/>
    <n v="0"/>
    <x v="29"/>
    <n v="0"/>
    <n v="25"/>
    <n v="0"/>
    <n v="0"/>
    <n v="130"/>
    <n v="118"/>
    <n v="779"/>
  </r>
  <r>
    <x v="3"/>
    <x v="46"/>
    <x v="45"/>
    <n v="0"/>
    <n v="0"/>
    <n v="0"/>
    <n v="0"/>
    <n v="0"/>
    <n v="19"/>
    <n v="0"/>
    <n v="0"/>
    <n v="0"/>
    <n v="0"/>
    <n v="8"/>
    <n v="0"/>
    <n v="0"/>
    <x v="30"/>
    <n v="0"/>
    <n v="9"/>
    <n v="0"/>
    <n v="0"/>
    <n v="86"/>
    <n v="78"/>
    <n v="432"/>
  </r>
  <r>
    <x v="3"/>
    <x v="47"/>
    <x v="46"/>
    <n v="0"/>
    <n v="0"/>
    <n v="0"/>
    <n v="0"/>
    <n v="0"/>
    <n v="28"/>
    <n v="0"/>
    <n v="0"/>
    <n v="1"/>
    <n v="0"/>
    <n v="1"/>
    <n v="0"/>
    <n v="0"/>
    <x v="31"/>
    <n v="0"/>
    <n v="15"/>
    <n v="0"/>
    <n v="0"/>
    <n v="72"/>
    <n v="66"/>
    <n v="337"/>
  </r>
  <r>
    <x v="4"/>
    <x v="48"/>
    <x v="47"/>
    <n v="0"/>
    <n v="0"/>
    <n v="0"/>
    <n v="0"/>
    <n v="0"/>
    <n v="26"/>
    <n v="0"/>
    <n v="0"/>
    <n v="0"/>
    <n v="0"/>
    <n v="8"/>
    <n v="0"/>
    <n v="0"/>
    <x v="13"/>
    <n v="0"/>
    <n v="6"/>
    <n v="0"/>
    <n v="0"/>
    <n v="90"/>
    <n v="72"/>
    <n v="460"/>
  </r>
  <r>
    <x v="4"/>
    <x v="49"/>
    <x v="48"/>
    <n v="0"/>
    <n v="0"/>
    <n v="0"/>
    <n v="0"/>
    <n v="0"/>
    <n v="11"/>
    <n v="0"/>
    <n v="0"/>
    <n v="0"/>
    <n v="0"/>
    <n v="1"/>
    <n v="0"/>
    <n v="0"/>
    <x v="32"/>
    <n v="0"/>
    <n v="2"/>
    <n v="0"/>
    <n v="0"/>
    <n v="31"/>
    <n v="27"/>
    <n v="47"/>
  </r>
  <r>
    <x v="4"/>
    <x v="50"/>
    <x v="49"/>
    <n v="0"/>
    <n v="0"/>
    <n v="0"/>
    <n v="0"/>
    <n v="0"/>
    <n v="0"/>
    <n v="0"/>
    <n v="0"/>
    <n v="0"/>
    <n v="0"/>
    <n v="2"/>
    <n v="0"/>
    <n v="0"/>
    <x v="1"/>
    <n v="0"/>
    <n v="2"/>
    <n v="0"/>
    <n v="0"/>
    <n v="8"/>
    <n v="6"/>
    <n v="50"/>
  </r>
  <r>
    <x v="4"/>
    <x v="51"/>
    <x v="50"/>
    <n v="0"/>
    <n v="0"/>
    <n v="0"/>
    <n v="0"/>
    <n v="0"/>
    <n v="8"/>
    <n v="0"/>
    <n v="6"/>
    <n v="1"/>
    <n v="0"/>
    <n v="5"/>
    <n v="0"/>
    <n v="0"/>
    <x v="33"/>
    <n v="0"/>
    <n v="52"/>
    <n v="0"/>
    <n v="0"/>
    <n v="122"/>
    <n v="117"/>
    <n v="150"/>
  </r>
  <r>
    <x v="5"/>
    <x v="52"/>
    <x v="51"/>
    <n v="1"/>
    <n v="0"/>
    <n v="0"/>
    <n v="3"/>
    <n v="2"/>
    <n v="15"/>
    <n v="0"/>
    <n v="0"/>
    <n v="0"/>
    <n v="0"/>
    <n v="27"/>
    <n v="0"/>
    <n v="66"/>
    <x v="19"/>
    <n v="0"/>
    <n v="20"/>
    <n v="0"/>
    <n v="0"/>
    <n v="139"/>
    <n v="134"/>
    <n v="557"/>
  </r>
  <r>
    <x v="5"/>
    <x v="53"/>
    <x v="52"/>
    <n v="0"/>
    <n v="0"/>
    <n v="0"/>
    <n v="2"/>
    <n v="0"/>
    <n v="21"/>
    <n v="0"/>
    <n v="2"/>
    <n v="0"/>
    <n v="0"/>
    <n v="5"/>
    <n v="0"/>
    <n v="2"/>
    <x v="34"/>
    <n v="0"/>
    <n v="35"/>
    <n v="0"/>
    <n v="0"/>
    <n v="155"/>
    <n v="134"/>
    <n v="909"/>
  </r>
  <r>
    <x v="5"/>
    <x v="54"/>
    <x v="53"/>
    <n v="1"/>
    <n v="0"/>
    <n v="3"/>
    <n v="0"/>
    <n v="0"/>
    <n v="15"/>
    <n v="0"/>
    <n v="0"/>
    <n v="3"/>
    <n v="0"/>
    <n v="9"/>
    <n v="0"/>
    <n v="0"/>
    <x v="35"/>
    <n v="0"/>
    <n v="22"/>
    <n v="0"/>
    <n v="0"/>
    <n v="118"/>
    <n v="117"/>
    <n v="516"/>
  </r>
  <r>
    <x v="5"/>
    <x v="55"/>
    <x v="54"/>
    <n v="0"/>
    <n v="0"/>
    <n v="0"/>
    <n v="0"/>
    <n v="0"/>
    <n v="8"/>
    <n v="1"/>
    <n v="0"/>
    <n v="0"/>
    <n v="0"/>
    <n v="1"/>
    <n v="0"/>
    <n v="0"/>
    <x v="36"/>
    <n v="0"/>
    <n v="0"/>
    <n v="0"/>
    <n v="0"/>
    <n v="39"/>
    <n v="26"/>
    <n v="114"/>
  </r>
  <r>
    <x v="5"/>
    <x v="56"/>
    <x v="55"/>
    <n v="0"/>
    <n v="0"/>
    <n v="0"/>
    <n v="0"/>
    <n v="0"/>
    <n v="23"/>
    <n v="0"/>
    <n v="0"/>
    <n v="0"/>
    <n v="0"/>
    <n v="2"/>
    <n v="0"/>
    <n v="0"/>
    <x v="37"/>
    <n v="0"/>
    <n v="43"/>
    <n v="0"/>
    <n v="0"/>
    <n v="152"/>
    <n v="122"/>
    <n v="741"/>
  </r>
  <r>
    <x v="5"/>
    <x v="57"/>
    <x v="56"/>
    <n v="1"/>
    <n v="0"/>
    <n v="0"/>
    <n v="1"/>
    <n v="0"/>
    <n v="20"/>
    <n v="0"/>
    <n v="0"/>
    <n v="2"/>
    <n v="0"/>
    <n v="14"/>
    <n v="0"/>
    <n v="1"/>
    <x v="13"/>
    <n v="0"/>
    <n v="35"/>
    <n v="0"/>
    <n v="0"/>
    <n v="142"/>
    <n v="106"/>
    <n v="684"/>
  </r>
  <r>
    <x v="5"/>
    <x v="58"/>
    <x v="57"/>
    <n v="0"/>
    <n v="0"/>
    <n v="1"/>
    <n v="0"/>
    <n v="0"/>
    <n v="58"/>
    <n v="0"/>
    <n v="0"/>
    <n v="1"/>
    <n v="0"/>
    <n v="12"/>
    <n v="0"/>
    <n v="0"/>
    <x v="38"/>
    <n v="0"/>
    <n v="11"/>
    <n v="0"/>
    <n v="0"/>
    <n v="138"/>
    <n v="138"/>
    <n v="726"/>
  </r>
  <r>
    <x v="5"/>
    <x v="59"/>
    <x v="58"/>
    <n v="0"/>
    <n v="0"/>
    <n v="0"/>
    <n v="2"/>
    <n v="0"/>
    <n v="28"/>
    <n v="2"/>
    <n v="0"/>
    <n v="1"/>
    <n v="0"/>
    <n v="5"/>
    <n v="0"/>
    <n v="0"/>
    <x v="39"/>
    <n v="0"/>
    <n v="19"/>
    <n v="0"/>
    <n v="3"/>
    <n v="101"/>
    <n v="101"/>
    <n v="613"/>
  </r>
  <r>
    <x v="5"/>
    <x v="60"/>
    <x v="59"/>
    <n v="0"/>
    <n v="0"/>
    <n v="0"/>
    <n v="1"/>
    <n v="0"/>
    <n v="29"/>
    <n v="0"/>
    <n v="0"/>
    <n v="0"/>
    <n v="0"/>
    <n v="6"/>
    <n v="0"/>
    <n v="1"/>
    <x v="12"/>
    <n v="0"/>
    <n v="11"/>
    <n v="0"/>
    <n v="0"/>
    <n v="79"/>
    <n v="72"/>
    <n v="532"/>
  </r>
  <r>
    <x v="5"/>
    <x v="61"/>
    <x v="60"/>
    <n v="0"/>
    <n v="0"/>
    <n v="0"/>
    <n v="0"/>
    <n v="0"/>
    <n v="15"/>
    <n v="0"/>
    <n v="0"/>
    <n v="1"/>
    <n v="0"/>
    <n v="3"/>
    <n v="0"/>
    <n v="0"/>
    <x v="33"/>
    <n v="0"/>
    <n v="43"/>
    <n v="0"/>
    <n v="1"/>
    <n v="120"/>
    <n v="108"/>
    <n v="489"/>
  </r>
  <r>
    <x v="5"/>
    <x v="62"/>
    <x v="61"/>
    <n v="0"/>
    <n v="0"/>
    <n v="0"/>
    <n v="0"/>
    <n v="0"/>
    <n v="8"/>
    <n v="0"/>
    <n v="1"/>
    <n v="0"/>
    <n v="0"/>
    <n v="7"/>
    <n v="0"/>
    <n v="0"/>
    <x v="40"/>
    <n v="0"/>
    <n v="19"/>
    <n v="0"/>
    <n v="1"/>
    <n v="113"/>
    <n v="96"/>
    <n v="461"/>
  </r>
  <r>
    <x v="6"/>
    <x v="63"/>
    <x v="62"/>
    <n v="0"/>
    <n v="0"/>
    <n v="0"/>
    <n v="0"/>
    <n v="0"/>
    <n v="11"/>
    <n v="0"/>
    <n v="0"/>
    <n v="0"/>
    <n v="0"/>
    <n v="3"/>
    <n v="0"/>
    <n v="0"/>
    <x v="0"/>
    <n v="0"/>
    <n v="4"/>
    <n v="0"/>
    <n v="0"/>
    <n v="23"/>
    <n v="22"/>
    <n v="69"/>
  </r>
  <r>
    <x v="6"/>
    <x v="64"/>
    <x v="63"/>
    <n v="0"/>
    <n v="0"/>
    <n v="0"/>
    <n v="1"/>
    <n v="0"/>
    <n v="11"/>
    <n v="0"/>
    <n v="0"/>
    <n v="0"/>
    <n v="0"/>
    <n v="0"/>
    <n v="0"/>
    <n v="0"/>
    <x v="18"/>
    <n v="0"/>
    <n v="0"/>
    <n v="0"/>
    <n v="0"/>
    <n v="39"/>
    <n v="39"/>
    <n v="91"/>
  </r>
  <r>
    <x v="6"/>
    <x v="65"/>
    <x v="64"/>
    <n v="1"/>
    <n v="0"/>
    <n v="0"/>
    <n v="0"/>
    <n v="0"/>
    <n v="40"/>
    <n v="0"/>
    <n v="0"/>
    <n v="0"/>
    <n v="0"/>
    <n v="10"/>
    <n v="0"/>
    <n v="0"/>
    <x v="31"/>
    <n v="0"/>
    <n v="1"/>
    <n v="0"/>
    <n v="0"/>
    <n v="81"/>
    <n v="77"/>
    <n v="148"/>
  </r>
  <r>
    <x v="6"/>
    <x v="66"/>
    <x v="65"/>
    <n v="0"/>
    <n v="0"/>
    <n v="0"/>
    <n v="1"/>
    <n v="0"/>
    <n v="8"/>
    <n v="0"/>
    <n v="0"/>
    <n v="0"/>
    <n v="0"/>
    <n v="4"/>
    <n v="0"/>
    <n v="0"/>
    <x v="0"/>
    <n v="0"/>
    <n v="0"/>
    <n v="0"/>
    <n v="0"/>
    <n v="17"/>
    <n v="17"/>
    <n v="38"/>
  </r>
  <r>
    <x v="6"/>
    <x v="67"/>
    <x v="66"/>
    <n v="1"/>
    <n v="0"/>
    <n v="0"/>
    <n v="0"/>
    <n v="0"/>
    <n v="9"/>
    <n v="1"/>
    <n v="0"/>
    <n v="0"/>
    <n v="0"/>
    <n v="2"/>
    <n v="0"/>
    <n v="0"/>
    <x v="41"/>
    <n v="0"/>
    <n v="1"/>
    <n v="0"/>
    <n v="0"/>
    <n v="20"/>
    <n v="19"/>
    <n v="48"/>
  </r>
  <r>
    <x v="6"/>
    <x v="68"/>
    <x v="67"/>
    <n v="0"/>
    <n v="0"/>
    <n v="0"/>
    <n v="0"/>
    <n v="0"/>
    <n v="12"/>
    <n v="0"/>
    <n v="0"/>
    <n v="0"/>
    <n v="0"/>
    <n v="2"/>
    <n v="0"/>
    <n v="0"/>
    <x v="42"/>
    <n v="0"/>
    <n v="1"/>
    <n v="0"/>
    <n v="0"/>
    <n v="33"/>
    <n v="33"/>
    <n v="64"/>
  </r>
  <r>
    <x v="6"/>
    <x v="69"/>
    <x v="68"/>
    <n v="0"/>
    <n v="0"/>
    <n v="0"/>
    <n v="0"/>
    <n v="0"/>
    <n v="17"/>
    <n v="0"/>
    <n v="0"/>
    <n v="0"/>
    <n v="0"/>
    <n v="1"/>
    <n v="0"/>
    <n v="0"/>
    <x v="43"/>
    <n v="0"/>
    <n v="0"/>
    <n v="0"/>
    <n v="0"/>
    <n v="35"/>
    <n v="33"/>
    <n v="94"/>
  </r>
  <r>
    <x v="6"/>
    <x v="70"/>
    <x v="69"/>
    <n v="0"/>
    <n v="0"/>
    <n v="0"/>
    <n v="0"/>
    <n v="0"/>
    <n v="20"/>
    <n v="1"/>
    <n v="0"/>
    <n v="0"/>
    <n v="0"/>
    <n v="7"/>
    <n v="0"/>
    <n v="0"/>
    <x v="0"/>
    <n v="0"/>
    <n v="5"/>
    <n v="0"/>
    <n v="0"/>
    <n v="39"/>
    <n v="37"/>
    <n v="73"/>
  </r>
  <r>
    <x v="6"/>
    <x v="71"/>
    <x v="70"/>
    <m/>
    <m/>
    <m/>
    <m/>
    <m/>
    <m/>
    <m/>
    <m/>
    <m/>
    <m/>
    <m/>
    <m/>
    <m/>
    <x v="9"/>
    <m/>
    <m/>
    <m/>
    <m/>
    <m/>
    <m/>
    <m/>
  </r>
  <r>
    <x v="6"/>
    <x v="72"/>
    <x v="71"/>
    <n v="0"/>
    <n v="0"/>
    <n v="0"/>
    <n v="0"/>
    <n v="0"/>
    <n v="5"/>
    <n v="0"/>
    <n v="0"/>
    <n v="0"/>
    <n v="0"/>
    <n v="2"/>
    <n v="0"/>
    <n v="0"/>
    <x v="41"/>
    <n v="0"/>
    <n v="1"/>
    <n v="0"/>
    <n v="0"/>
    <n v="15"/>
    <n v="13"/>
    <n v="47"/>
  </r>
  <r>
    <x v="6"/>
    <x v="73"/>
    <x v="72"/>
    <n v="1"/>
    <n v="0"/>
    <n v="0"/>
    <n v="0"/>
    <n v="0"/>
    <n v="38"/>
    <n v="0"/>
    <n v="0"/>
    <n v="1"/>
    <n v="0"/>
    <n v="10"/>
    <n v="1"/>
    <n v="0"/>
    <x v="28"/>
    <n v="0"/>
    <n v="11"/>
    <n v="0"/>
    <n v="0"/>
    <n v="145"/>
    <n v="145"/>
    <n v="1301"/>
  </r>
  <r>
    <x v="6"/>
    <x v="74"/>
    <x v="73"/>
    <n v="0"/>
    <n v="0"/>
    <n v="0"/>
    <n v="0"/>
    <n v="0"/>
    <n v="91"/>
    <n v="1"/>
    <n v="0"/>
    <n v="0"/>
    <n v="0"/>
    <n v="12"/>
    <n v="0"/>
    <n v="0"/>
    <x v="44"/>
    <n v="0"/>
    <n v="4"/>
    <n v="0"/>
    <n v="1"/>
    <n v="177"/>
    <n v="176"/>
    <n v="2349"/>
  </r>
  <r>
    <x v="6"/>
    <x v="75"/>
    <x v="74"/>
    <n v="2"/>
    <n v="0"/>
    <n v="1"/>
    <n v="0"/>
    <n v="0"/>
    <n v="13"/>
    <n v="0"/>
    <n v="0"/>
    <n v="1"/>
    <n v="0"/>
    <n v="4"/>
    <n v="0"/>
    <n v="0"/>
    <x v="22"/>
    <n v="0"/>
    <n v="14"/>
    <n v="0"/>
    <n v="0"/>
    <n v="58"/>
    <n v="54"/>
    <n v="706"/>
  </r>
  <r>
    <x v="6"/>
    <x v="76"/>
    <x v="75"/>
    <n v="3"/>
    <n v="0"/>
    <n v="0"/>
    <n v="4"/>
    <n v="0"/>
    <n v="19"/>
    <n v="0"/>
    <n v="0"/>
    <n v="4"/>
    <n v="1"/>
    <n v="2"/>
    <n v="2"/>
    <n v="0"/>
    <x v="31"/>
    <n v="0"/>
    <n v="7"/>
    <n v="1"/>
    <n v="0"/>
    <n v="78"/>
    <n v="66"/>
    <n v="1040"/>
  </r>
  <r>
    <x v="6"/>
    <x v="77"/>
    <x v="76"/>
    <n v="0"/>
    <n v="0"/>
    <n v="0"/>
    <n v="0"/>
    <n v="0"/>
    <n v="11"/>
    <n v="0"/>
    <n v="0"/>
    <n v="0"/>
    <n v="0"/>
    <n v="0"/>
    <n v="0"/>
    <n v="0"/>
    <x v="10"/>
    <n v="0"/>
    <n v="2"/>
    <n v="0"/>
    <n v="0"/>
    <n v="35"/>
    <n v="24"/>
    <n v="1053"/>
  </r>
  <r>
    <x v="6"/>
    <x v="78"/>
    <x v="77"/>
    <n v="2"/>
    <n v="0"/>
    <n v="0"/>
    <n v="0"/>
    <n v="0"/>
    <n v="41"/>
    <n v="0"/>
    <n v="0"/>
    <n v="0"/>
    <n v="0"/>
    <n v="2"/>
    <n v="0"/>
    <n v="0"/>
    <x v="10"/>
    <n v="0"/>
    <n v="3"/>
    <n v="1"/>
    <n v="0"/>
    <n v="68"/>
    <n v="60"/>
    <n v="544"/>
  </r>
  <r>
    <x v="6"/>
    <x v="79"/>
    <x v="78"/>
    <n v="0"/>
    <n v="0"/>
    <n v="0"/>
    <n v="0"/>
    <n v="0"/>
    <n v="27"/>
    <n v="0"/>
    <n v="0"/>
    <n v="2"/>
    <n v="0"/>
    <n v="10"/>
    <n v="0"/>
    <n v="1"/>
    <x v="19"/>
    <n v="0"/>
    <n v="12"/>
    <n v="0"/>
    <n v="0"/>
    <n v="120"/>
    <n v="120"/>
    <n v="1001"/>
  </r>
  <r>
    <x v="6"/>
    <x v="80"/>
    <x v="79"/>
    <n v="0"/>
    <n v="1"/>
    <n v="0"/>
    <n v="1"/>
    <n v="0"/>
    <n v="26"/>
    <n v="0"/>
    <n v="0"/>
    <n v="7"/>
    <n v="1"/>
    <n v="8"/>
    <n v="0"/>
    <n v="0"/>
    <x v="36"/>
    <n v="2"/>
    <n v="31"/>
    <n v="0"/>
    <n v="0"/>
    <n v="151"/>
    <n v="138"/>
    <n v="871"/>
  </r>
  <r>
    <x v="6"/>
    <x v="81"/>
    <x v="80"/>
    <n v="2"/>
    <n v="0"/>
    <n v="0"/>
    <n v="0"/>
    <n v="0"/>
    <n v="30"/>
    <n v="0"/>
    <n v="0"/>
    <n v="4"/>
    <n v="0"/>
    <n v="14"/>
    <n v="0"/>
    <n v="0"/>
    <x v="45"/>
    <n v="0"/>
    <n v="17"/>
    <n v="0"/>
    <n v="0"/>
    <n v="119"/>
    <n v="119"/>
    <n v="965"/>
  </r>
  <r>
    <x v="7"/>
    <x v="82"/>
    <x v="81"/>
    <n v="0"/>
    <n v="0"/>
    <n v="0"/>
    <n v="2"/>
    <n v="0"/>
    <n v="25"/>
    <n v="0"/>
    <n v="0"/>
    <n v="0"/>
    <n v="0"/>
    <n v="3"/>
    <n v="0"/>
    <n v="0"/>
    <x v="38"/>
    <n v="0"/>
    <n v="16"/>
    <n v="0"/>
    <n v="0"/>
    <n v="86"/>
    <n v="83"/>
    <n v="638"/>
  </r>
  <r>
    <x v="7"/>
    <x v="83"/>
    <x v="82"/>
    <n v="0"/>
    <n v="0"/>
    <n v="0"/>
    <n v="0"/>
    <n v="0"/>
    <n v="54"/>
    <n v="0"/>
    <n v="1"/>
    <n v="1"/>
    <n v="0"/>
    <n v="8"/>
    <n v="0"/>
    <n v="0"/>
    <x v="46"/>
    <n v="0"/>
    <n v="2"/>
    <n v="0"/>
    <n v="0"/>
    <n v="100"/>
    <n v="100"/>
    <n v="368"/>
  </r>
  <r>
    <x v="7"/>
    <x v="84"/>
    <x v="83"/>
    <n v="2"/>
    <n v="0"/>
    <n v="0"/>
    <n v="2"/>
    <n v="0"/>
    <n v="67"/>
    <n v="0"/>
    <n v="0"/>
    <n v="0"/>
    <n v="0"/>
    <n v="20"/>
    <n v="0"/>
    <n v="0"/>
    <x v="47"/>
    <n v="0"/>
    <n v="25"/>
    <n v="0"/>
    <n v="0"/>
    <n v="192"/>
    <n v="186"/>
    <n v="1256"/>
  </r>
  <r>
    <x v="7"/>
    <x v="85"/>
    <x v="84"/>
    <n v="1"/>
    <n v="0"/>
    <n v="0"/>
    <n v="1"/>
    <n v="0"/>
    <n v="81"/>
    <n v="1"/>
    <n v="0"/>
    <n v="0"/>
    <n v="0"/>
    <n v="29"/>
    <n v="1"/>
    <n v="1"/>
    <x v="44"/>
    <n v="1"/>
    <n v="6"/>
    <n v="0"/>
    <n v="0"/>
    <n v="192"/>
    <n v="188"/>
    <n v="772"/>
  </r>
  <r>
    <x v="7"/>
    <x v="86"/>
    <x v="85"/>
    <n v="3"/>
    <n v="0"/>
    <n v="0"/>
    <n v="2"/>
    <n v="1"/>
    <n v="54"/>
    <n v="0"/>
    <n v="0"/>
    <n v="0"/>
    <n v="0"/>
    <n v="20"/>
    <n v="0"/>
    <n v="1"/>
    <x v="48"/>
    <n v="0"/>
    <n v="9"/>
    <n v="0"/>
    <n v="0"/>
    <n v="160"/>
    <n v="138"/>
    <n v="777"/>
  </r>
  <r>
    <x v="7"/>
    <x v="87"/>
    <x v="86"/>
    <n v="3"/>
    <n v="0"/>
    <n v="0"/>
    <n v="1"/>
    <n v="1"/>
    <n v="65"/>
    <n v="0"/>
    <n v="0"/>
    <n v="2"/>
    <n v="0"/>
    <n v="36"/>
    <n v="0"/>
    <n v="0"/>
    <x v="49"/>
    <n v="0"/>
    <n v="8"/>
    <n v="0"/>
    <n v="0"/>
    <n v="192"/>
    <n v="179"/>
    <n v="782"/>
  </r>
  <r>
    <x v="7"/>
    <x v="88"/>
    <x v="87"/>
    <n v="0"/>
    <n v="0"/>
    <n v="0"/>
    <n v="0"/>
    <n v="0"/>
    <n v="4"/>
    <n v="0"/>
    <n v="0"/>
    <n v="0"/>
    <n v="0"/>
    <n v="1"/>
    <n v="0"/>
    <n v="0"/>
    <x v="50"/>
    <n v="0"/>
    <n v="0"/>
    <n v="0"/>
    <n v="0"/>
    <n v="7"/>
    <n v="6"/>
    <n v="20"/>
  </r>
  <r>
    <x v="7"/>
    <x v="89"/>
    <x v="88"/>
    <n v="0"/>
    <n v="0"/>
    <n v="0"/>
    <n v="0"/>
    <n v="0"/>
    <n v="23"/>
    <n v="0"/>
    <n v="0"/>
    <n v="0"/>
    <n v="0"/>
    <n v="3"/>
    <n v="0"/>
    <n v="0"/>
    <x v="41"/>
    <n v="0"/>
    <n v="2"/>
    <n v="0"/>
    <n v="0"/>
    <n v="51"/>
    <n v="38"/>
    <n v="638"/>
  </r>
  <r>
    <x v="7"/>
    <x v="90"/>
    <x v="89"/>
    <n v="0"/>
    <n v="0"/>
    <n v="1"/>
    <n v="2"/>
    <n v="0"/>
    <n v="62"/>
    <n v="0"/>
    <n v="0"/>
    <n v="0"/>
    <n v="0"/>
    <n v="32"/>
    <n v="0"/>
    <n v="0"/>
    <x v="51"/>
    <n v="10"/>
    <n v="5"/>
    <n v="0"/>
    <n v="1"/>
    <n v="140"/>
    <n v="131"/>
    <n v="917"/>
  </r>
  <r>
    <x v="7"/>
    <x v="91"/>
    <x v="90"/>
    <n v="0"/>
    <n v="0"/>
    <n v="0"/>
    <n v="0"/>
    <n v="0"/>
    <n v="4"/>
    <n v="0"/>
    <n v="0"/>
    <n v="0"/>
    <n v="0"/>
    <n v="0"/>
    <n v="0"/>
    <n v="0"/>
    <x v="10"/>
    <n v="0"/>
    <n v="0"/>
    <n v="0"/>
    <n v="0"/>
    <n v="15"/>
    <n v="15"/>
    <n v="33"/>
  </r>
  <r>
    <x v="7"/>
    <x v="92"/>
    <x v="91"/>
    <n v="0"/>
    <n v="0"/>
    <n v="0"/>
    <n v="2"/>
    <n v="0"/>
    <n v="25"/>
    <n v="0"/>
    <n v="0"/>
    <n v="0"/>
    <n v="0"/>
    <n v="3"/>
    <n v="0"/>
    <n v="0"/>
    <x v="38"/>
    <n v="0"/>
    <n v="16"/>
    <n v="0"/>
    <n v="0"/>
    <n v="86"/>
    <n v="83"/>
    <n v="638"/>
  </r>
  <r>
    <x v="7"/>
    <x v="93"/>
    <x v="92"/>
    <n v="1"/>
    <n v="0"/>
    <n v="0"/>
    <n v="1"/>
    <n v="0"/>
    <n v="29"/>
    <n v="0"/>
    <n v="0"/>
    <n v="0"/>
    <n v="0"/>
    <n v="17"/>
    <n v="0"/>
    <n v="0"/>
    <x v="25"/>
    <n v="0"/>
    <n v="12"/>
    <n v="0"/>
    <n v="0"/>
    <n v="91"/>
    <n v="83"/>
    <n v="580"/>
  </r>
  <r>
    <x v="7"/>
    <x v="94"/>
    <x v="93"/>
    <n v="0"/>
    <n v="0"/>
    <n v="0"/>
    <n v="0"/>
    <n v="0"/>
    <n v="11"/>
    <n v="0"/>
    <n v="0"/>
    <n v="0"/>
    <n v="0"/>
    <n v="6"/>
    <n v="0"/>
    <n v="0"/>
    <x v="24"/>
    <n v="0"/>
    <n v="2"/>
    <n v="0"/>
    <n v="0"/>
    <n v="35"/>
    <n v="35"/>
    <n v="62"/>
  </r>
  <r>
    <x v="8"/>
    <x v="95"/>
    <x v="94"/>
    <n v="0"/>
    <n v="0"/>
    <n v="0"/>
    <n v="2"/>
    <n v="0"/>
    <n v="4"/>
    <n v="0"/>
    <n v="0"/>
    <n v="0"/>
    <n v="0"/>
    <n v="4"/>
    <n v="0"/>
    <n v="0"/>
    <x v="29"/>
    <n v="0"/>
    <n v="27"/>
    <n v="0"/>
    <n v="0"/>
    <n v="37"/>
    <n v="22"/>
    <n v="56"/>
  </r>
  <r>
    <x v="8"/>
    <x v="96"/>
    <x v="95"/>
    <n v="2"/>
    <n v="0"/>
    <n v="0"/>
    <n v="0"/>
    <n v="0"/>
    <n v="31"/>
    <n v="1"/>
    <n v="0"/>
    <n v="0"/>
    <n v="0"/>
    <n v="6"/>
    <n v="0"/>
    <n v="0"/>
    <x v="29"/>
    <n v="0"/>
    <n v="4"/>
    <n v="0"/>
    <n v="0"/>
    <n v="78"/>
    <n v="73"/>
    <n v="355"/>
  </r>
  <r>
    <x v="8"/>
    <x v="97"/>
    <x v="96"/>
    <n v="0"/>
    <n v="0"/>
    <n v="0"/>
    <n v="0"/>
    <n v="0"/>
    <n v="44"/>
    <n v="0"/>
    <n v="0"/>
    <n v="1"/>
    <n v="0"/>
    <n v="13"/>
    <n v="0"/>
    <n v="0"/>
    <x v="24"/>
    <n v="0"/>
    <n v="19"/>
    <n v="0"/>
    <n v="0"/>
    <n v="102"/>
    <n v="87"/>
    <n v="784"/>
  </r>
  <r>
    <x v="8"/>
    <x v="98"/>
    <x v="97"/>
    <n v="0"/>
    <n v="0"/>
    <n v="0"/>
    <n v="0"/>
    <n v="0"/>
    <n v="5"/>
    <n v="0"/>
    <n v="0"/>
    <n v="0"/>
    <n v="0"/>
    <n v="3"/>
    <n v="0"/>
    <n v="0"/>
    <x v="3"/>
    <n v="0"/>
    <n v="12"/>
    <n v="0"/>
    <n v="0"/>
    <n v="26"/>
    <n v="26"/>
    <n v="45"/>
  </r>
  <r>
    <x v="9"/>
    <x v="99"/>
    <x v="98"/>
    <n v="0"/>
    <n v="0"/>
    <n v="0"/>
    <n v="52"/>
    <n v="0"/>
    <n v="0"/>
    <n v="0"/>
    <n v="0"/>
    <n v="0"/>
    <n v="0"/>
    <n v="6"/>
    <n v="0"/>
    <n v="0"/>
    <x v="32"/>
    <n v="0"/>
    <n v="34"/>
    <n v="0"/>
    <n v="0"/>
    <n v="144"/>
    <n v="105"/>
    <n v="533"/>
  </r>
  <r>
    <x v="9"/>
    <x v="100"/>
    <x v="99"/>
    <m/>
    <m/>
    <m/>
    <m/>
    <m/>
    <m/>
    <m/>
    <m/>
    <m/>
    <m/>
    <m/>
    <m/>
    <m/>
    <x v="9"/>
    <m/>
    <m/>
    <m/>
    <m/>
    <m/>
    <m/>
    <m/>
  </r>
  <r>
    <x v="9"/>
    <x v="101"/>
    <x v="100"/>
    <n v="0"/>
    <n v="0"/>
    <n v="0"/>
    <n v="0"/>
    <n v="0"/>
    <n v="0"/>
    <n v="0"/>
    <n v="0"/>
    <n v="0"/>
    <n v="0"/>
    <n v="0"/>
    <n v="0"/>
    <n v="0"/>
    <x v="23"/>
    <n v="0"/>
    <n v="0"/>
    <n v="0"/>
    <n v="0"/>
    <n v="38"/>
    <n v="38"/>
    <n v="60"/>
  </r>
  <r>
    <x v="9"/>
    <x v="102"/>
    <x v="101"/>
    <n v="0"/>
    <n v="0"/>
    <n v="0"/>
    <n v="0"/>
    <n v="1"/>
    <n v="18"/>
    <n v="0"/>
    <n v="0"/>
    <n v="0"/>
    <n v="0"/>
    <n v="1"/>
    <n v="0"/>
    <n v="0"/>
    <x v="31"/>
    <n v="0"/>
    <n v="9"/>
    <n v="1"/>
    <n v="0"/>
    <n v="128"/>
    <n v="51"/>
    <n v="740"/>
  </r>
  <r>
    <x v="9"/>
    <x v="103"/>
    <x v="102"/>
    <m/>
    <m/>
    <m/>
    <m/>
    <m/>
    <m/>
    <m/>
    <m/>
    <m/>
    <m/>
    <m/>
    <m/>
    <m/>
    <x v="9"/>
    <m/>
    <m/>
    <m/>
    <m/>
    <m/>
    <m/>
    <m/>
  </r>
  <r>
    <x v="9"/>
    <x v="104"/>
    <x v="103"/>
    <n v="0"/>
    <n v="1"/>
    <n v="0"/>
    <n v="2"/>
    <n v="0"/>
    <n v="30"/>
    <n v="0"/>
    <n v="0"/>
    <n v="3"/>
    <n v="0"/>
    <n v="12"/>
    <n v="0"/>
    <n v="0"/>
    <x v="51"/>
    <n v="0"/>
    <n v="48"/>
    <n v="0"/>
    <n v="0"/>
    <n v="126"/>
    <n v="120"/>
    <n v="726"/>
  </r>
  <r>
    <x v="9"/>
    <x v="105"/>
    <x v="104"/>
    <m/>
    <m/>
    <m/>
    <m/>
    <m/>
    <m/>
    <m/>
    <m/>
    <m/>
    <m/>
    <m/>
    <m/>
    <m/>
    <x v="9"/>
    <m/>
    <m/>
    <m/>
    <m/>
    <m/>
    <m/>
    <m/>
  </r>
  <r>
    <x v="9"/>
    <x v="106"/>
    <x v="105"/>
    <m/>
    <m/>
    <m/>
    <m/>
    <m/>
    <m/>
    <m/>
    <m/>
    <m/>
    <m/>
    <m/>
    <m/>
    <m/>
    <x v="9"/>
    <m/>
    <m/>
    <m/>
    <m/>
    <m/>
    <m/>
    <m/>
  </r>
  <r>
    <x v="9"/>
    <x v="107"/>
    <x v="106"/>
    <m/>
    <m/>
    <m/>
    <m/>
    <m/>
    <m/>
    <m/>
    <m/>
    <m/>
    <m/>
    <m/>
    <m/>
    <m/>
    <x v="9"/>
    <m/>
    <m/>
    <m/>
    <m/>
    <m/>
    <m/>
    <m/>
  </r>
  <r>
    <x v="9"/>
    <x v="108"/>
    <x v="107"/>
    <m/>
    <m/>
    <m/>
    <m/>
    <m/>
    <m/>
    <m/>
    <m/>
    <m/>
    <m/>
    <m/>
    <m/>
    <m/>
    <x v="9"/>
    <m/>
    <m/>
    <m/>
    <m/>
    <m/>
    <m/>
    <m/>
  </r>
  <r>
    <x v="9"/>
    <x v="109"/>
    <x v="108"/>
    <n v="0"/>
    <n v="0"/>
    <n v="0"/>
    <n v="0"/>
    <n v="0"/>
    <n v="23"/>
    <n v="0"/>
    <n v="0"/>
    <n v="0"/>
    <n v="0"/>
    <n v="4"/>
    <n v="0"/>
    <n v="0"/>
    <x v="52"/>
    <n v="0"/>
    <n v="0"/>
    <n v="0"/>
    <n v="0"/>
    <n v="147"/>
    <n v="131"/>
    <n v="738"/>
  </r>
  <r>
    <x v="9"/>
    <x v="110"/>
    <x v="108"/>
    <n v="0"/>
    <n v="0"/>
    <n v="0"/>
    <n v="0"/>
    <n v="1"/>
    <n v="44"/>
    <n v="1"/>
    <n v="0"/>
    <n v="0"/>
    <n v="0"/>
    <n v="11"/>
    <n v="0"/>
    <n v="0"/>
    <x v="53"/>
    <n v="0"/>
    <n v="7"/>
    <n v="0"/>
    <n v="1"/>
    <n v="143"/>
    <n v="143"/>
    <n v="908"/>
  </r>
  <r>
    <x v="9"/>
    <x v="111"/>
    <x v="109"/>
    <n v="0"/>
    <n v="0"/>
    <n v="0"/>
    <n v="1"/>
    <n v="0"/>
    <n v="36"/>
    <n v="0"/>
    <n v="0"/>
    <n v="0"/>
    <n v="0"/>
    <n v="19"/>
    <n v="0"/>
    <n v="0"/>
    <x v="54"/>
    <n v="0"/>
    <n v="13"/>
    <n v="1"/>
    <n v="0"/>
    <n v="163"/>
    <n v="159"/>
    <n v="938"/>
  </r>
  <r>
    <x v="10"/>
    <x v="112"/>
    <x v="110"/>
    <n v="0"/>
    <n v="0"/>
    <n v="0"/>
    <n v="0"/>
    <n v="0"/>
    <n v="50"/>
    <n v="1"/>
    <n v="0"/>
    <n v="0"/>
    <n v="0"/>
    <n v="3"/>
    <n v="0"/>
    <n v="0"/>
    <x v="24"/>
    <n v="0"/>
    <n v="2"/>
    <n v="0"/>
    <n v="0"/>
    <n v="86"/>
    <n v="66"/>
    <n v="480"/>
  </r>
  <r>
    <x v="10"/>
    <x v="113"/>
    <x v="111"/>
    <n v="0"/>
    <n v="0"/>
    <n v="0"/>
    <n v="0"/>
    <n v="0"/>
    <n v="33"/>
    <n v="1"/>
    <n v="0"/>
    <n v="1"/>
    <n v="0"/>
    <n v="0"/>
    <n v="0"/>
    <n v="1"/>
    <x v="32"/>
    <n v="0"/>
    <n v="2"/>
    <n v="0"/>
    <n v="1"/>
    <n v="82"/>
    <n v="52"/>
    <n v="341"/>
  </r>
  <r>
    <x v="10"/>
    <x v="114"/>
    <x v="112"/>
    <n v="1"/>
    <n v="0"/>
    <n v="0"/>
    <n v="1"/>
    <n v="1"/>
    <n v="54"/>
    <n v="0"/>
    <n v="0"/>
    <n v="1"/>
    <n v="0"/>
    <n v="4"/>
    <n v="0"/>
    <n v="0"/>
    <x v="4"/>
    <n v="0"/>
    <n v="6"/>
    <n v="0"/>
    <n v="0"/>
    <n v="112"/>
    <n v="88"/>
    <n v="568"/>
  </r>
  <r>
    <x v="10"/>
    <x v="115"/>
    <x v="113"/>
    <n v="0"/>
    <n v="0"/>
    <n v="0"/>
    <n v="0"/>
    <n v="0"/>
    <n v="24"/>
    <n v="0"/>
    <n v="0"/>
    <n v="2"/>
    <n v="0"/>
    <n v="4"/>
    <n v="0"/>
    <n v="0"/>
    <x v="46"/>
    <n v="0"/>
    <n v="17"/>
    <n v="0"/>
    <n v="1"/>
    <n v="89"/>
    <n v="79"/>
    <n v="455"/>
  </r>
  <r>
    <x v="10"/>
    <x v="116"/>
    <x v="114"/>
    <n v="0"/>
    <n v="0"/>
    <n v="0"/>
    <n v="0"/>
    <n v="0"/>
    <n v="10"/>
    <n v="0"/>
    <n v="0"/>
    <n v="1"/>
    <n v="0"/>
    <n v="3"/>
    <n v="0"/>
    <n v="0"/>
    <x v="8"/>
    <n v="0"/>
    <n v="27"/>
    <n v="0"/>
    <n v="0"/>
    <n v="74"/>
    <n v="63"/>
    <n v="440"/>
  </r>
  <r>
    <x v="10"/>
    <x v="48"/>
    <x v="115"/>
    <n v="0"/>
    <n v="0"/>
    <n v="0"/>
    <n v="0"/>
    <n v="0"/>
    <n v="45"/>
    <n v="0"/>
    <n v="0"/>
    <n v="1"/>
    <n v="0"/>
    <n v="3"/>
    <n v="0"/>
    <n v="0"/>
    <x v="55"/>
    <n v="0"/>
    <n v="36"/>
    <n v="0"/>
    <n v="0"/>
    <n v="107"/>
    <n v="99"/>
    <n v="527"/>
  </r>
  <r>
    <x v="10"/>
    <x v="117"/>
    <x v="116"/>
    <n v="1"/>
    <n v="0"/>
    <n v="0"/>
    <n v="0"/>
    <n v="0"/>
    <n v="29"/>
    <n v="0"/>
    <n v="0"/>
    <n v="0"/>
    <n v="0"/>
    <n v="1"/>
    <n v="0"/>
    <n v="0"/>
    <x v="5"/>
    <n v="0"/>
    <n v="20"/>
    <n v="0"/>
    <n v="0"/>
    <n v="65"/>
    <n v="60"/>
    <n v="405"/>
  </r>
  <r>
    <x v="10"/>
    <x v="118"/>
    <x v="117"/>
    <n v="1"/>
    <n v="0"/>
    <n v="0"/>
    <n v="0"/>
    <n v="0"/>
    <n v="33"/>
    <n v="0"/>
    <n v="0"/>
    <n v="2"/>
    <n v="0"/>
    <n v="7"/>
    <n v="0"/>
    <n v="0"/>
    <x v="12"/>
    <n v="0"/>
    <n v="32"/>
    <n v="0"/>
    <n v="0"/>
    <n v="101"/>
    <n v="100"/>
    <n v="679"/>
  </r>
  <r>
    <x v="10"/>
    <x v="119"/>
    <x v="118"/>
    <n v="0"/>
    <n v="0"/>
    <n v="0"/>
    <n v="0"/>
    <n v="0"/>
    <n v="11"/>
    <n v="0"/>
    <n v="0"/>
    <n v="0"/>
    <n v="0"/>
    <n v="8"/>
    <n v="0"/>
    <n v="0"/>
    <x v="7"/>
    <n v="0"/>
    <n v="19"/>
    <n v="0"/>
    <n v="0"/>
    <n v="317"/>
    <n v="34"/>
    <n v="572"/>
  </r>
  <r>
    <x v="10"/>
    <x v="120"/>
    <x v="119"/>
    <n v="0"/>
    <n v="0"/>
    <n v="0"/>
    <n v="0"/>
    <n v="0"/>
    <n v="17"/>
    <n v="0"/>
    <n v="0"/>
    <n v="2"/>
    <n v="0"/>
    <n v="4"/>
    <n v="1"/>
    <n v="0"/>
    <x v="2"/>
    <n v="0"/>
    <n v="9"/>
    <n v="0"/>
    <n v="0"/>
    <n v="47"/>
    <n v="36"/>
    <n v="339"/>
  </r>
  <r>
    <x v="10"/>
    <x v="121"/>
    <x v="120"/>
    <n v="0"/>
    <n v="0"/>
    <n v="0"/>
    <n v="0"/>
    <n v="0"/>
    <n v="25"/>
    <n v="0"/>
    <n v="0"/>
    <n v="3"/>
    <n v="0"/>
    <n v="5"/>
    <n v="0"/>
    <n v="0"/>
    <x v="29"/>
    <n v="0"/>
    <n v="17"/>
    <n v="0"/>
    <n v="0"/>
    <n v="95"/>
    <n v="79"/>
    <n v="566"/>
  </r>
  <r>
    <x v="10"/>
    <x v="122"/>
    <x v="121"/>
    <n v="1"/>
    <n v="0"/>
    <n v="0"/>
    <n v="0"/>
    <n v="0"/>
    <n v="33"/>
    <n v="0"/>
    <n v="0"/>
    <n v="2"/>
    <n v="0"/>
    <n v="7"/>
    <n v="0"/>
    <n v="0"/>
    <x v="12"/>
    <n v="0"/>
    <n v="32"/>
    <n v="0"/>
    <n v="0"/>
    <n v="101"/>
    <n v="100"/>
    <n v="679"/>
  </r>
  <r>
    <x v="10"/>
    <x v="123"/>
    <x v="122"/>
    <n v="1"/>
    <n v="0"/>
    <n v="0"/>
    <n v="1"/>
    <n v="0"/>
    <n v="23"/>
    <n v="1"/>
    <n v="0"/>
    <n v="6"/>
    <n v="0"/>
    <n v="13"/>
    <n v="0"/>
    <n v="0"/>
    <x v="30"/>
    <n v="0"/>
    <n v="18"/>
    <n v="0"/>
    <n v="0"/>
    <n v="131"/>
    <n v="105"/>
    <n v="527"/>
  </r>
  <r>
    <x v="11"/>
    <x v="124"/>
    <x v="123"/>
    <n v="0"/>
    <n v="0"/>
    <n v="0"/>
    <n v="1"/>
    <n v="0"/>
    <n v="12"/>
    <n v="0"/>
    <n v="0"/>
    <n v="2"/>
    <n v="0"/>
    <n v="8"/>
    <n v="0"/>
    <n v="0"/>
    <x v="55"/>
    <n v="0"/>
    <n v="57"/>
    <n v="0"/>
    <n v="0"/>
    <n v="98"/>
    <n v="94"/>
    <n v="434"/>
  </r>
  <r>
    <x v="11"/>
    <x v="125"/>
    <x v="124"/>
    <n v="0"/>
    <n v="0"/>
    <n v="0"/>
    <n v="2"/>
    <n v="0"/>
    <n v="30"/>
    <n v="0"/>
    <n v="0"/>
    <n v="4"/>
    <n v="0"/>
    <n v="5"/>
    <n v="0"/>
    <n v="0"/>
    <x v="8"/>
    <n v="0"/>
    <n v="19"/>
    <n v="0"/>
    <n v="2"/>
    <n v="92"/>
    <n v="84"/>
    <n v="416"/>
  </r>
  <r>
    <x v="11"/>
    <x v="126"/>
    <x v="125"/>
    <n v="0"/>
    <n v="0"/>
    <n v="0"/>
    <n v="3"/>
    <n v="1"/>
    <n v="21"/>
    <n v="0"/>
    <n v="0"/>
    <n v="2"/>
    <n v="0"/>
    <n v="13"/>
    <n v="0"/>
    <n v="0"/>
    <x v="45"/>
    <n v="0"/>
    <n v="27"/>
    <n v="1"/>
    <n v="0"/>
    <n v="1043"/>
    <n v="123"/>
    <n v="642"/>
  </r>
  <r>
    <x v="11"/>
    <x v="127"/>
    <x v="126"/>
    <n v="0"/>
    <n v="0"/>
    <n v="0"/>
    <n v="0"/>
    <n v="1"/>
    <n v="26"/>
    <n v="0"/>
    <n v="0"/>
    <n v="5"/>
    <n v="0"/>
    <n v="8"/>
    <n v="0"/>
    <n v="0"/>
    <x v="46"/>
    <n v="0"/>
    <n v="39"/>
    <n v="0"/>
    <n v="0"/>
    <n v="127"/>
    <n v="127"/>
    <n v="785"/>
  </r>
  <r>
    <x v="11"/>
    <x v="128"/>
    <x v="127"/>
    <n v="0"/>
    <n v="0"/>
    <n v="0"/>
    <n v="0"/>
    <n v="0"/>
    <n v="15"/>
    <n v="0"/>
    <n v="0"/>
    <n v="3"/>
    <n v="0"/>
    <n v="11"/>
    <n v="0"/>
    <n v="1"/>
    <x v="56"/>
    <n v="1"/>
    <n v="36"/>
    <n v="0"/>
    <n v="0"/>
    <n v="113"/>
    <n v="95"/>
    <n v="601"/>
  </r>
  <r>
    <x v="11"/>
    <x v="129"/>
    <x v="128"/>
    <n v="0"/>
    <n v="0"/>
    <n v="0"/>
    <n v="0"/>
    <n v="0"/>
    <n v="20"/>
    <n v="0"/>
    <n v="1"/>
    <n v="0"/>
    <n v="0"/>
    <n v="10"/>
    <n v="0"/>
    <n v="0"/>
    <x v="25"/>
    <n v="0"/>
    <n v="38"/>
    <n v="0"/>
    <n v="0"/>
    <n v="94"/>
    <n v="92"/>
    <n v="814"/>
  </r>
  <r>
    <x v="12"/>
    <x v="130"/>
    <x v="129"/>
    <n v="0"/>
    <n v="0"/>
    <n v="0"/>
    <n v="0"/>
    <n v="0"/>
    <n v="22"/>
    <n v="0"/>
    <n v="0"/>
    <n v="0"/>
    <n v="0"/>
    <n v="3"/>
    <n v="0"/>
    <n v="0"/>
    <x v="6"/>
    <n v="0"/>
    <n v="4"/>
    <n v="0"/>
    <n v="0"/>
    <n v="50"/>
    <n v="46"/>
    <n v="411"/>
  </r>
  <r>
    <x v="12"/>
    <x v="131"/>
    <x v="130"/>
    <n v="1"/>
    <n v="0"/>
    <n v="0"/>
    <n v="1"/>
    <n v="0"/>
    <n v="39"/>
    <n v="0"/>
    <n v="0"/>
    <n v="1"/>
    <n v="0"/>
    <n v="5"/>
    <n v="0"/>
    <n v="0"/>
    <x v="18"/>
    <n v="0"/>
    <n v="16"/>
    <n v="0"/>
    <n v="0"/>
    <n v="98"/>
    <n v="89"/>
    <n v="744"/>
  </r>
  <r>
    <x v="12"/>
    <x v="132"/>
    <x v="131"/>
    <n v="0"/>
    <n v="0"/>
    <n v="0"/>
    <n v="1"/>
    <n v="0"/>
    <n v="65"/>
    <n v="0"/>
    <n v="0"/>
    <n v="0"/>
    <n v="0"/>
    <n v="8"/>
    <n v="0"/>
    <n v="0"/>
    <x v="31"/>
    <n v="0"/>
    <n v="7"/>
    <n v="0"/>
    <n v="0"/>
    <n v="117"/>
    <n v="102"/>
    <n v="723"/>
  </r>
  <r>
    <x v="12"/>
    <x v="133"/>
    <x v="132"/>
    <n v="0"/>
    <n v="0"/>
    <n v="0"/>
    <n v="0"/>
    <n v="0"/>
    <n v="20"/>
    <n v="0"/>
    <n v="0"/>
    <n v="0"/>
    <n v="0"/>
    <n v="4"/>
    <n v="0"/>
    <n v="0"/>
    <x v="57"/>
    <n v="0"/>
    <n v="9"/>
    <n v="0"/>
    <n v="0"/>
    <n v="85"/>
    <n v="85"/>
    <n v="664"/>
  </r>
  <r>
    <x v="12"/>
    <x v="134"/>
    <x v="133"/>
    <n v="0"/>
    <n v="0"/>
    <n v="0"/>
    <n v="0"/>
    <n v="0"/>
    <n v="15"/>
    <n v="1"/>
    <n v="0"/>
    <n v="0"/>
    <n v="0"/>
    <n v="3"/>
    <n v="0"/>
    <n v="0"/>
    <x v="32"/>
    <n v="0"/>
    <n v="3"/>
    <n v="0"/>
    <n v="0"/>
    <n v="35"/>
    <n v="35"/>
    <n v="415"/>
  </r>
  <r>
    <x v="12"/>
    <x v="135"/>
    <x v="134"/>
    <n v="0"/>
    <n v="0"/>
    <n v="0"/>
    <n v="0"/>
    <n v="0"/>
    <n v="44"/>
    <n v="0"/>
    <n v="0"/>
    <n v="0"/>
    <n v="0"/>
    <n v="5"/>
    <n v="0"/>
    <n v="0"/>
    <x v="24"/>
    <n v="0"/>
    <n v="15"/>
    <n v="0"/>
    <n v="0"/>
    <n v="78"/>
    <n v="71"/>
    <n v="769"/>
  </r>
  <r>
    <x v="12"/>
    <x v="136"/>
    <x v="135"/>
    <n v="0"/>
    <n v="0"/>
    <n v="0"/>
    <n v="1"/>
    <n v="0"/>
    <n v="24"/>
    <n v="0"/>
    <n v="0"/>
    <n v="1"/>
    <n v="0"/>
    <n v="3"/>
    <n v="0"/>
    <n v="0"/>
    <x v="58"/>
    <n v="0"/>
    <n v="3"/>
    <n v="0"/>
    <n v="0"/>
    <n v="65"/>
    <n v="63"/>
    <n v="313"/>
  </r>
  <r>
    <x v="12"/>
    <x v="137"/>
    <x v="136"/>
    <n v="0"/>
    <n v="0"/>
    <n v="0"/>
    <n v="0"/>
    <n v="0"/>
    <n v="54"/>
    <n v="1"/>
    <n v="0"/>
    <n v="0"/>
    <n v="0"/>
    <n v="14"/>
    <n v="0"/>
    <n v="0"/>
    <x v="35"/>
    <n v="0"/>
    <n v="7"/>
    <n v="0"/>
    <n v="0"/>
    <n v="164"/>
    <n v="139"/>
    <n v="825"/>
  </r>
  <r>
    <x v="12"/>
    <x v="138"/>
    <x v="137"/>
    <n v="0"/>
    <n v="0"/>
    <n v="0"/>
    <n v="0"/>
    <n v="0"/>
    <n v="30"/>
    <n v="0"/>
    <n v="0"/>
    <n v="0"/>
    <n v="0"/>
    <n v="9"/>
    <n v="0"/>
    <n v="0"/>
    <x v="39"/>
    <n v="0"/>
    <n v="9"/>
    <n v="0"/>
    <n v="0"/>
    <n v="92"/>
    <n v="76"/>
    <n v="927"/>
  </r>
  <r>
    <x v="12"/>
    <x v="139"/>
    <x v="138"/>
    <n v="0"/>
    <n v="0"/>
    <n v="0"/>
    <n v="0"/>
    <n v="0"/>
    <n v="54"/>
    <n v="1"/>
    <n v="0"/>
    <n v="0"/>
    <n v="0"/>
    <n v="14"/>
    <n v="0"/>
    <n v="0"/>
    <x v="35"/>
    <n v="0"/>
    <n v="7"/>
    <n v="0"/>
    <n v="0"/>
    <n v="164"/>
    <n v="139"/>
    <n v="825"/>
  </r>
  <r>
    <x v="12"/>
    <x v="140"/>
    <x v="139"/>
    <n v="0"/>
    <n v="0"/>
    <n v="0"/>
    <n v="1"/>
    <n v="0"/>
    <n v="45"/>
    <n v="0"/>
    <n v="0"/>
    <n v="0"/>
    <n v="0"/>
    <n v="8"/>
    <n v="0"/>
    <n v="0"/>
    <x v="46"/>
    <n v="0"/>
    <n v="3"/>
    <n v="0"/>
    <n v="0"/>
    <n v="127"/>
    <n v="87"/>
    <n v="684"/>
  </r>
  <r>
    <x v="12"/>
    <x v="141"/>
    <x v="140"/>
    <n v="0"/>
    <n v="0"/>
    <n v="1"/>
    <n v="0"/>
    <n v="0"/>
    <n v="41"/>
    <n v="1"/>
    <n v="1"/>
    <n v="0"/>
    <n v="0"/>
    <n v="10"/>
    <n v="0"/>
    <n v="1"/>
    <x v="16"/>
    <n v="0"/>
    <n v="2"/>
    <n v="0"/>
    <n v="0"/>
    <n v="124"/>
    <n v="90"/>
    <n v="664"/>
  </r>
  <r>
    <x v="12"/>
    <x v="142"/>
    <x v="141"/>
    <n v="0"/>
    <n v="0"/>
    <n v="0"/>
    <n v="0"/>
    <n v="0"/>
    <n v="62"/>
    <n v="0"/>
    <n v="0"/>
    <n v="3"/>
    <n v="0"/>
    <n v="15"/>
    <n v="0"/>
    <n v="0"/>
    <x v="6"/>
    <n v="0"/>
    <n v="15"/>
    <n v="0"/>
    <n v="0"/>
    <n v="141"/>
    <n v="113"/>
    <n v="669"/>
  </r>
  <r>
    <x v="12"/>
    <x v="143"/>
    <x v="142"/>
    <n v="0"/>
    <n v="0"/>
    <n v="0"/>
    <n v="0"/>
    <n v="0"/>
    <n v="51"/>
    <n v="0"/>
    <n v="0"/>
    <n v="2"/>
    <n v="0"/>
    <n v="15"/>
    <n v="3"/>
    <n v="0"/>
    <x v="32"/>
    <n v="0"/>
    <n v="15"/>
    <n v="0"/>
    <n v="0"/>
    <n v="103"/>
    <n v="99"/>
    <n v="843"/>
  </r>
  <r>
    <x v="12"/>
    <x v="144"/>
    <x v="143"/>
    <n v="2"/>
    <n v="0"/>
    <n v="0"/>
    <n v="0"/>
    <n v="3"/>
    <n v="50"/>
    <n v="0"/>
    <n v="0"/>
    <n v="3"/>
    <n v="0"/>
    <n v="4"/>
    <n v="0"/>
    <n v="0"/>
    <x v="59"/>
    <n v="0"/>
    <n v="11"/>
    <n v="0"/>
    <n v="0"/>
    <n v="123"/>
    <n v="118"/>
    <n v="788"/>
  </r>
  <r>
    <x v="12"/>
    <x v="145"/>
    <x v="144"/>
    <n v="0"/>
    <n v="0"/>
    <n v="0"/>
    <n v="0"/>
    <n v="0"/>
    <n v="26"/>
    <n v="0"/>
    <n v="0"/>
    <n v="0"/>
    <n v="0"/>
    <n v="6"/>
    <n v="0"/>
    <n v="0"/>
    <x v="32"/>
    <n v="0"/>
    <n v="12"/>
    <n v="0"/>
    <n v="0"/>
    <n v="61"/>
    <n v="57"/>
    <n v="714"/>
  </r>
  <r>
    <x v="12"/>
    <x v="146"/>
    <x v="145"/>
    <n v="0"/>
    <n v="0"/>
    <n v="0"/>
    <n v="0"/>
    <n v="0"/>
    <n v="42"/>
    <n v="0"/>
    <n v="0"/>
    <n v="0"/>
    <n v="0"/>
    <n v="3"/>
    <n v="0"/>
    <n v="0"/>
    <x v="31"/>
    <n v="0"/>
    <n v="12"/>
    <n v="0"/>
    <n v="0"/>
    <n v="85"/>
    <n v="78"/>
    <n v="860"/>
  </r>
  <r>
    <x v="12"/>
    <x v="147"/>
    <x v="146"/>
    <n v="0"/>
    <n v="0"/>
    <n v="0"/>
    <n v="0"/>
    <n v="0"/>
    <n v="53"/>
    <n v="0"/>
    <n v="0"/>
    <n v="0"/>
    <n v="0"/>
    <n v="3"/>
    <n v="0"/>
    <n v="0"/>
    <x v="22"/>
    <n v="0"/>
    <n v="12"/>
    <n v="0"/>
    <n v="0"/>
    <n v="97"/>
    <n v="87"/>
    <n v="567"/>
  </r>
  <r>
    <x v="13"/>
    <x v="148"/>
    <x v="147"/>
    <n v="0"/>
    <n v="0"/>
    <n v="0"/>
    <n v="0"/>
    <n v="1"/>
    <n v="25"/>
    <n v="0"/>
    <n v="0"/>
    <n v="3"/>
    <n v="0"/>
    <n v="8"/>
    <n v="0"/>
    <n v="1"/>
    <x v="6"/>
    <n v="0"/>
    <n v="10"/>
    <n v="0"/>
    <n v="0"/>
    <n v="75"/>
    <n v="65"/>
    <n v="436"/>
  </r>
  <r>
    <x v="13"/>
    <x v="149"/>
    <x v="148"/>
    <n v="0"/>
    <n v="0"/>
    <n v="0"/>
    <n v="0"/>
    <n v="0"/>
    <n v="19"/>
    <n v="0"/>
    <n v="1"/>
    <n v="0"/>
    <n v="0"/>
    <n v="5"/>
    <n v="0"/>
    <n v="0"/>
    <x v="60"/>
    <n v="0"/>
    <n v="14"/>
    <n v="0"/>
    <n v="0"/>
    <n v="58"/>
    <n v="58"/>
    <n v="400"/>
  </r>
  <r>
    <x v="13"/>
    <x v="150"/>
    <x v="149"/>
    <n v="0"/>
    <n v="0"/>
    <n v="0"/>
    <n v="0"/>
    <n v="0"/>
    <n v="6"/>
    <n v="0"/>
    <n v="0"/>
    <n v="0"/>
    <n v="0"/>
    <n v="7"/>
    <n v="0"/>
    <n v="0"/>
    <x v="5"/>
    <n v="0"/>
    <n v="10"/>
    <n v="0"/>
    <n v="0"/>
    <n v="33"/>
    <n v="32"/>
    <n v="119"/>
  </r>
  <r>
    <x v="13"/>
    <x v="151"/>
    <x v="150"/>
    <n v="0"/>
    <n v="0"/>
    <n v="0"/>
    <n v="0"/>
    <n v="0"/>
    <n v="2"/>
    <n v="0"/>
    <n v="0"/>
    <n v="0"/>
    <n v="0"/>
    <n v="3"/>
    <n v="0"/>
    <n v="0"/>
    <x v="61"/>
    <n v="0"/>
    <n v="0"/>
    <n v="0"/>
    <n v="0"/>
    <n v="112"/>
    <n v="112"/>
    <n v="455"/>
  </r>
  <r>
    <x v="13"/>
    <x v="152"/>
    <x v="151"/>
    <n v="0"/>
    <n v="0"/>
    <n v="0"/>
    <n v="0"/>
    <n v="0"/>
    <n v="9"/>
    <n v="0"/>
    <n v="0"/>
    <n v="0"/>
    <n v="0"/>
    <n v="15"/>
    <n v="0"/>
    <n v="0"/>
    <x v="12"/>
    <n v="0"/>
    <n v="16"/>
    <n v="0"/>
    <n v="0"/>
    <n v="67"/>
    <n v="65"/>
    <n v="451"/>
  </r>
  <r>
    <x v="13"/>
    <x v="153"/>
    <x v="152"/>
    <n v="0"/>
    <n v="0"/>
    <n v="0"/>
    <n v="0"/>
    <n v="0"/>
    <n v="0"/>
    <n v="0"/>
    <n v="0"/>
    <n v="0"/>
    <n v="0"/>
    <n v="1"/>
    <n v="0"/>
    <n v="0"/>
    <x v="62"/>
    <n v="0"/>
    <n v="0"/>
    <n v="0"/>
    <n v="0"/>
    <n v="80"/>
    <n v="80"/>
    <n v="325"/>
  </r>
  <r>
    <x v="13"/>
    <x v="154"/>
    <x v="153"/>
    <n v="0"/>
    <n v="0"/>
    <n v="0"/>
    <n v="0"/>
    <n v="0"/>
    <n v="9"/>
    <n v="0"/>
    <n v="0"/>
    <n v="3"/>
    <n v="0"/>
    <n v="3"/>
    <n v="0"/>
    <n v="0"/>
    <x v="26"/>
    <n v="0"/>
    <n v="3"/>
    <n v="0"/>
    <n v="0"/>
    <n v="31"/>
    <n v="29"/>
    <n v="477"/>
  </r>
  <r>
    <x v="13"/>
    <x v="155"/>
    <x v="154"/>
    <n v="0"/>
    <n v="0"/>
    <n v="0"/>
    <n v="0"/>
    <n v="0"/>
    <n v="8"/>
    <n v="0"/>
    <n v="0"/>
    <n v="0"/>
    <n v="0"/>
    <n v="3"/>
    <n v="0"/>
    <n v="0"/>
    <x v="63"/>
    <n v="0"/>
    <n v="9"/>
    <n v="1"/>
    <n v="0"/>
    <n v="61"/>
    <n v="56"/>
    <n v="508"/>
  </r>
  <r>
    <x v="13"/>
    <x v="156"/>
    <x v="155"/>
    <n v="0"/>
    <n v="0"/>
    <n v="0"/>
    <n v="0"/>
    <n v="0"/>
    <n v="5"/>
    <n v="0"/>
    <n v="0"/>
    <n v="0"/>
    <n v="0"/>
    <n v="2"/>
    <n v="0"/>
    <n v="0"/>
    <x v="24"/>
    <n v="0"/>
    <n v="1"/>
    <n v="0"/>
    <n v="0"/>
    <n v="19"/>
    <n v="18"/>
    <n v="449"/>
  </r>
  <r>
    <x v="13"/>
    <x v="157"/>
    <x v="156"/>
    <n v="0"/>
    <n v="0"/>
    <n v="0"/>
    <n v="1"/>
    <n v="0"/>
    <n v="19"/>
    <n v="1"/>
    <n v="0"/>
    <n v="0"/>
    <n v="0"/>
    <n v="4"/>
    <n v="0"/>
    <n v="0"/>
    <x v="26"/>
    <n v="0"/>
    <n v="8"/>
    <n v="0"/>
    <n v="0"/>
    <n v="69"/>
    <n v="54"/>
    <n v="380"/>
  </r>
  <r>
    <x v="13"/>
    <x v="158"/>
    <x v="157"/>
    <n v="0"/>
    <n v="0"/>
    <n v="0"/>
    <n v="0"/>
    <n v="0"/>
    <n v="5"/>
    <n v="0"/>
    <n v="0"/>
    <n v="0"/>
    <n v="1"/>
    <n v="3"/>
    <n v="0"/>
    <n v="0"/>
    <x v="43"/>
    <n v="0"/>
    <n v="3"/>
    <n v="0"/>
    <n v="0"/>
    <n v="28"/>
    <n v="27"/>
    <n v="321"/>
  </r>
  <r>
    <x v="14"/>
    <x v="159"/>
    <x v="158"/>
    <n v="0"/>
    <n v="0"/>
    <n v="0"/>
    <n v="0"/>
    <n v="1"/>
    <n v="11"/>
    <n v="0"/>
    <n v="0"/>
    <n v="7"/>
    <n v="0"/>
    <n v="5"/>
    <n v="0"/>
    <n v="0"/>
    <x v="60"/>
    <n v="0"/>
    <n v="35"/>
    <n v="0"/>
    <n v="0"/>
    <n v="77"/>
    <n v="77"/>
    <n v="550"/>
  </r>
  <r>
    <x v="14"/>
    <x v="160"/>
    <x v="159"/>
    <n v="0"/>
    <n v="0"/>
    <n v="0"/>
    <n v="0"/>
    <n v="0"/>
    <n v="28"/>
    <n v="0"/>
    <n v="0"/>
    <n v="0"/>
    <n v="0"/>
    <n v="0"/>
    <n v="0"/>
    <n v="0"/>
    <x v="12"/>
    <n v="0"/>
    <n v="2"/>
    <n v="0"/>
    <n v="0"/>
    <n v="61"/>
    <n v="55"/>
    <n v="625"/>
  </r>
  <r>
    <x v="14"/>
    <x v="161"/>
    <x v="160"/>
    <n v="0"/>
    <n v="1"/>
    <n v="0"/>
    <n v="1"/>
    <n v="0"/>
    <n v="31"/>
    <n v="0"/>
    <n v="0"/>
    <n v="2"/>
    <n v="0"/>
    <n v="4"/>
    <n v="0"/>
    <n v="0"/>
    <x v="31"/>
    <n v="0"/>
    <n v="101"/>
    <n v="0"/>
    <n v="1"/>
    <n v="179"/>
    <n v="168"/>
    <n v="804"/>
  </r>
  <r>
    <x v="14"/>
    <x v="162"/>
    <x v="161"/>
    <n v="0"/>
    <n v="0"/>
    <n v="0"/>
    <n v="1"/>
    <n v="0"/>
    <n v="7"/>
    <n v="0"/>
    <n v="0"/>
    <n v="0"/>
    <n v="0"/>
    <n v="0"/>
    <n v="0"/>
    <n v="0"/>
    <x v="24"/>
    <n v="0"/>
    <n v="2"/>
    <n v="0"/>
    <n v="0"/>
    <n v="26"/>
    <n v="20"/>
    <n v="63"/>
  </r>
  <r>
    <x v="14"/>
    <x v="163"/>
    <x v="162"/>
    <n v="0"/>
    <n v="0"/>
    <n v="0"/>
    <n v="0"/>
    <n v="0"/>
    <n v="46"/>
    <n v="0"/>
    <n v="0"/>
    <n v="2"/>
    <n v="0"/>
    <n v="4"/>
    <n v="0"/>
    <n v="1"/>
    <x v="46"/>
    <n v="0"/>
    <n v="15"/>
    <n v="0"/>
    <n v="0"/>
    <n v="113"/>
    <n v="100"/>
    <n v="751"/>
  </r>
  <r>
    <x v="14"/>
    <x v="164"/>
    <x v="163"/>
    <n v="0"/>
    <n v="0"/>
    <n v="0"/>
    <n v="1"/>
    <n v="0"/>
    <n v="30"/>
    <n v="0"/>
    <n v="0"/>
    <n v="0"/>
    <n v="0"/>
    <n v="4"/>
    <n v="0"/>
    <n v="0"/>
    <x v="12"/>
    <n v="0"/>
    <n v="18"/>
    <n v="0"/>
    <n v="0"/>
    <n v="97"/>
    <n v="88"/>
    <n v="706"/>
  </r>
  <r>
    <x v="14"/>
    <x v="165"/>
    <x v="164"/>
    <n v="1"/>
    <n v="0"/>
    <n v="0"/>
    <n v="1"/>
    <n v="1"/>
    <n v="43"/>
    <n v="0"/>
    <n v="0"/>
    <n v="0"/>
    <n v="0"/>
    <n v="17"/>
    <n v="0"/>
    <n v="0"/>
    <x v="48"/>
    <n v="0"/>
    <n v="11"/>
    <n v="0"/>
    <n v="0"/>
    <n v="133"/>
    <n v="123"/>
    <n v="706"/>
  </r>
  <r>
    <x v="14"/>
    <x v="166"/>
    <x v="165"/>
    <n v="0"/>
    <n v="0"/>
    <n v="0"/>
    <n v="0"/>
    <n v="0"/>
    <n v="49"/>
    <n v="0"/>
    <n v="0"/>
    <n v="1"/>
    <n v="0"/>
    <n v="5"/>
    <n v="0"/>
    <n v="1"/>
    <x v="21"/>
    <n v="0"/>
    <n v="15"/>
    <n v="0"/>
    <n v="0"/>
    <n v="125"/>
    <n v="112"/>
    <n v="624"/>
  </r>
  <r>
    <x v="14"/>
    <x v="167"/>
    <x v="166"/>
    <n v="1"/>
    <n v="0"/>
    <n v="0"/>
    <n v="0"/>
    <n v="0"/>
    <n v="33"/>
    <n v="0"/>
    <n v="0"/>
    <n v="0"/>
    <n v="0"/>
    <n v="13"/>
    <n v="0"/>
    <n v="0"/>
    <x v="8"/>
    <n v="0"/>
    <n v="25"/>
    <n v="0"/>
    <n v="0"/>
    <n v="112"/>
    <n v="94"/>
    <n v="811"/>
  </r>
  <r>
    <x v="14"/>
    <x v="168"/>
    <x v="167"/>
    <n v="0"/>
    <n v="0"/>
    <n v="2"/>
    <n v="0"/>
    <n v="2"/>
    <n v="40"/>
    <n v="2"/>
    <n v="1"/>
    <n v="5"/>
    <n v="1"/>
    <n v="16"/>
    <n v="0"/>
    <n v="0"/>
    <x v="6"/>
    <n v="0"/>
    <n v="17"/>
    <n v="0"/>
    <n v="0"/>
    <n v="103"/>
    <n v="103"/>
    <n v="784"/>
  </r>
  <r>
    <x v="14"/>
    <x v="169"/>
    <x v="168"/>
    <n v="0"/>
    <n v="0"/>
    <n v="2"/>
    <n v="0"/>
    <n v="2"/>
    <n v="40"/>
    <n v="2"/>
    <n v="1"/>
    <n v="5"/>
    <n v="1"/>
    <n v="16"/>
    <n v="0"/>
    <n v="0"/>
    <x v="6"/>
    <n v="0"/>
    <n v="17"/>
    <n v="0"/>
    <n v="0"/>
    <n v="103"/>
    <n v="103"/>
    <n v="784"/>
  </r>
  <r>
    <x v="14"/>
    <x v="170"/>
    <x v="169"/>
    <n v="0"/>
    <n v="0"/>
    <n v="0"/>
    <n v="0"/>
    <n v="0"/>
    <n v="15"/>
    <n v="0"/>
    <n v="0"/>
    <n v="0"/>
    <n v="0"/>
    <n v="12"/>
    <n v="0"/>
    <n v="1"/>
    <x v="22"/>
    <n v="0"/>
    <n v="10"/>
    <n v="0"/>
    <n v="0"/>
    <n v="63"/>
    <n v="57"/>
    <n v="561"/>
  </r>
  <r>
    <x v="14"/>
    <x v="171"/>
    <x v="170"/>
    <n v="0"/>
    <n v="0"/>
    <n v="1"/>
    <n v="0"/>
    <n v="0"/>
    <n v="28"/>
    <n v="0"/>
    <n v="0"/>
    <n v="0"/>
    <n v="0"/>
    <n v="8"/>
    <n v="0"/>
    <n v="1"/>
    <x v="26"/>
    <n v="0"/>
    <n v="8"/>
    <n v="0"/>
    <n v="0"/>
    <n v="71"/>
    <n v="58"/>
    <n v="800"/>
  </r>
  <r>
    <x v="14"/>
    <x v="172"/>
    <x v="171"/>
    <n v="0"/>
    <n v="0"/>
    <n v="0"/>
    <n v="0"/>
    <n v="0"/>
    <n v="21"/>
    <n v="0"/>
    <n v="0"/>
    <n v="1"/>
    <n v="0"/>
    <n v="4"/>
    <n v="0"/>
    <n v="0"/>
    <x v="43"/>
    <n v="0"/>
    <n v="47"/>
    <n v="0"/>
    <n v="0"/>
    <n v="88"/>
    <n v="88"/>
    <n v="589"/>
  </r>
  <r>
    <x v="14"/>
    <x v="173"/>
    <x v="172"/>
    <n v="1"/>
    <n v="0"/>
    <n v="0"/>
    <n v="0"/>
    <n v="1"/>
    <n v="18"/>
    <n v="0"/>
    <n v="0"/>
    <n v="7"/>
    <n v="0"/>
    <n v="6"/>
    <n v="0"/>
    <n v="0"/>
    <x v="51"/>
    <n v="0"/>
    <n v="50"/>
    <n v="0"/>
    <n v="0"/>
    <n v="114"/>
    <n v="107"/>
    <n v="689"/>
  </r>
  <r>
    <x v="15"/>
    <x v="148"/>
    <x v="173"/>
    <m/>
    <m/>
    <m/>
    <m/>
    <m/>
    <m/>
    <m/>
    <m/>
    <m/>
    <m/>
    <m/>
    <m/>
    <m/>
    <x v="9"/>
    <m/>
    <m/>
    <m/>
    <m/>
    <m/>
    <m/>
    <m/>
  </r>
  <r>
    <x v="15"/>
    <x v="174"/>
    <x v="174"/>
    <n v="1"/>
    <n v="0"/>
    <n v="0"/>
    <n v="1"/>
    <n v="0"/>
    <n v="8"/>
    <n v="0"/>
    <n v="0"/>
    <n v="3"/>
    <n v="0"/>
    <n v="5"/>
    <n v="0"/>
    <n v="0"/>
    <x v="2"/>
    <n v="0"/>
    <n v="14"/>
    <n v="0"/>
    <n v="0"/>
    <n v="44"/>
    <n v="33"/>
    <n v="222"/>
  </r>
  <r>
    <x v="15"/>
    <x v="175"/>
    <x v="175"/>
    <n v="0"/>
    <n v="0"/>
    <n v="0"/>
    <n v="0"/>
    <n v="0"/>
    <n v="100"/>
    <n v="0"/>
    <n v="0"/>
    <n v="0"/>
    <n v="0"/>
    <n v="0"/>
    <n v="0"/>
    <n v="0"/>
    <x v="50"/>
    <n v="0"/>
    <n v="1"/>
    <n v="0"/>
    <n v="0"/>
    <n v="101"/>
    <n v="101"/>
    <n v="621"/>
  </r>
  <r>
    <x v="15"/>
    <x v="176"/>
    <x v="176"/>
    <n v="0"/>
    <n v="0"/>
    <n v="0"/>
    <n v="1"/>
    <n v="0"/>
    <n v="31"/>
    <n v="0"/>
    <n v="0"/>
    <n v="6"/>
    <n v="0"/>
    <n v="16"/>
    <n v="0"/>
    <n v="0"/>
    <x v="22"/>
    <n v="1"/>
    <n v="24"/>
    <n v="1"/>
    <n v="1"/>
    <n v="114"/>
    <n v="98"/>
    <n v="606"/>
  </r>
  <r>
    <x v="15"/>
    <x v="177"/>
    <x v="177"/>
    <n v="2"/>
    <n v="0"/>
    <n v="0"/>
    <n v="0"/>
    <n v="0"/>
    <n v="19"/>
    <n v="0"/>
    <n v="1"/>
    <n v="4"/>
    <n v="0"/>
    <n v="5"/>
    <n v="0"/>
    <n v="0"/>
    <x v="50"/>
    <n v="1"/>
    <n v="25"/>
    <n v="1"/>
    <n v="0"/>
    <n v="78"/>
    <n v="59"/>
    <n v="317"/>
  </r>
  <r>
    <x v="15"/>
    <x v="178"/>
    <x v="178"/>
    <n v="0"/>
    <n v="0"/>
    <n v="0"/>
    <n v="0"/>
    <n v="0"/>
    <n v="22"/>
    <n v="0"/>
    <n v="0"/>
    <n v="1"/>
    <n v="0"/>
    <n v="1"/>
    <n v="0"/>
    <n v="0"/>
    <x v="1"/>
    <n v="0"/>
    <n v="5"/>
    <n v="0"/>
    <n v="0"/>
    <n v="35"/>
    <n v="31"/>
    <n v="395"/>
  </r>
  <r>
    <x v="15"/>
    <x v="179"/>
    <x v="179"/>
    <n v="1"/>
    <n v="2"/>
    <n v="2"/>
    <n v="1"/>
    <n v="0"/>
    <n v="46"/>
    <n v="2"/>
    <n v="2"/>
    <n v="1"/>
    <n v="0"/>
    <n v="1"/>
    <n v="0"/>
    <n v="0"/>
    <x v="3"/>
    <n v="0"/>
    <n v="17"/>
    <n v="0"/>
    <n v="0"/>
    <n v="84"/>
    <n v="74"/>
    <n v="544"/>
  </r>
  <r>
    <x v="15"/>
    <x v="180"/>
    <x v="180"/>
    <n v="0"/>
    <n v="0"/>
    <n v="0"/>
    <n v="0"/>
    <n v="1"/>
    <n v="25"/>
    <n v="0"/>
    <n v="0"/>
    <n v="3"/>
    <n v="0"/>
    <n v="7"/>
    <n v="0"/>
    <n v="0"/>
    <x v="55"/>
    <n v="0"/>
    <n v="35"/>
    <n v="0"/>
    <n v="0"/>
    <n v="96"/>
    <n v="85"/>
    <n v="928"/>
  </r>
  <r>
    <x v="15"/>
    <x v="181"/>
    <x v="181"/>
    <m/>
    <m/>
    <m/>
    <m/>
    <m/>
    <m/>
    <m/>
    <m/>
    <m/>
    <m/>
    <m/>
    <m/>
    <m/>
    <x v="9"/>
    <m/>
    <m/>
    <m/>
    <m/>
    <m/>
    <m/>
    <m/>
  </r>
  <r>
    <x v="15"/>
    <x v="182"/>
    <x v="182"/>
    <n v="0"/>
    <n v="1"/>
    <n v="0"/>
    <n v="1"/>
    <n v="0"/>
    <n v="12"/>
    <n v="0"/>
    <n v="0"/>
    <n v="2"/>
    <n v="0"/>
    <n v="5"/>
    <n v="0"/>
    <n v="0"/>
    <x v="22"/>
    <n v="0"/>
    <n v="13"/>
    <n v="0"/>
    <n v="0"/>
    <n v="57"/>
    <n v="53"/>
    <n v="324"/>
  </r>
  <r>
    <x v="15"/>
    <x v="79"/>
    <x v="183"/>
    <n v="0"/>
    <n v="0"/>
    <n v="0"/>
    <n v="0"/>
    <n v="0"/>
    <n v="170"/>
    <n v="0"/>
    <n v="0"/>
    <n v="0"/>
    <n v="0"/>
    <n v="1"/>
    <n v="0"/>
    <n v="0"/>
    <x v="1"/>
    <n v="0"/>
    <n v="1"/>
    <n v="0"/>
    <n v="0"/>
    <n v="174"/>
    <n v="174"/>
    <n v="685"/>
  </r>
  <r>
    <x v="15"/>
    <x v="183"/>
    <x v="184"/>
    <n v="1"/>
    <n v="0"/>
    <n v="1"/>
    <n v="1"/>
    <n v="0"/>
    <n v="27"/>
    <n v="0"/>
    <n v="0"/>
    <n v="6"/>
    <n v="0"/>
    <n v="17"/>
    <n v="1"/>
    <n v="0"/>
    <x v="6"/>
    <n v="0"/>
    <n v="37"/>
    <n v="0"/>
    <n v="0"/>
    <n v="724"/>
    <n v="110"/>
    <n v="780"/>
  </r>
  <r>
    <x v="15"/>
    <x v="184"/>
    <x v="185"/>
    <n v="0"/>
    <n v="0"/>
    <n v="2"/>
    <n v="2"/>
    <n v="0"/>
    <n v="45"/>
    <n v="0"/>
    <n v="0"/>
    <n v="0"/>
    <n v="0"/>
    <n v="14"/>
    <n v="0"/>
    <n v="0"/>
    <x v="58"/>
    <n v="0"/>
    <n v="22"/>
    <n v="0"/>
    <n v="1"/>
    <n v="125"/>
    <n v="116"/>
    <n v="609"/>
  </r>
  <r>
    <x v="15"/>
    <x v="185"/>
    <x v="186"/>
    <n v="0"/>
    <n v="0"/>
    <n v="0"/>
    <n v="0"/>
    <n v="0"/>
    <n v="25"/>
    <n v="0"/>
    <n v="0"/>
    <n v="1"/>
    <n v="0"/>
    <n v="17"/>
    <n v="0"/>
    <n v="0"/>
    <x v="11"/>
    <n v="0"/>
    <n v="40"/>
    <n v="0"/>
    <n v="0"/>
    <n v="91"/>
    <n v="91"/>
    <n v="661"/>
  </r>
  <r>
    <x v="15"/>
    <x v="186"/>
    <x v="187"/>
    <n v="0"/>
    <n v="0"/>
    <n v="0"/>
    <n v="0"/>
    <n v="0"/>
    <n v="23"/>
    <n v="0"/>
    <n v="0"/>
    <n v="0"/>
    <n v="0"/>
    <n v="5"/>
    <n v="0"/>
    <n v="0"/>
    <x v="7"/>
    <n v="0"/>
    <n v="24"/>
    <n v="0"/>
    <n v="0"/>
    <n v="63"/>
    <n v="60"/>
    <n v="344"/>
  </r>
  <r>
    <x v="15"/>
    <x v="187"/>
    <x v="188"/>
    <m/>
    <m/>
    <m/>
    <m/>
    <m/>
    <m/>
    <m/>
    <m/>
    <m/>
    <m/>
    <m/>
    <m/>
    <m/>
    <x v="9"/>
    <m/>
    <m/>
    <m/>
    <m/>
    <m/>
    <m/>
    <m/>
  </r>
  <r>
    <x v="15"/>
    <x v="188"/>
    <x v="189"/>
    <n v="1"/>
    <n v="0"/>
    <n v="0"/>
    <n v="0"/>
    <n v="0"/>
    <n v="40"/>
    <n v="0"/>
    <n v="1"/>
    <n v="0"/>
    <n v="0"/>
    <n v="5"/>
    <n v="0"/>
    <n v="0"/>
    <x v="60"/>
    <n v="0"/>
    <n v="22"/>
    <n v="0"/>
    <n v="1"/>
    <n v="96"/>
    <n v="86"/>
    <n v="433"/>
  </r>
  <r>
    <x v="16"/>
    <x v="189"/>
    <x v="190"/>
    <n v="1"/>
    <n v="0"/>
    <n v="0"/>
    <n v="0"/>
    <n v="1"/>
    <n v="20"/>
    <n v="0"/>
    <n v="1"/>
    <n v="0"/>
    <n v="0"/>
    <n v="1"/>
    <n v="0"/>
    <n v="0"/>
    <x v="35"/>
    <n v="0"/>
    <n v="9"/>
    <n v="0"/>
    <n v="0"/>
    <n v="101"/>
    <n v="97"/>
    <n v="795"/>
  </r>
  <r>
    <x v="16"/>
    <x v="190"/>
    <x v="191"/>
    <n v="0"/>
    <n v="0"/>
    <n v="0"/>
    <n v="0"/>
    <n v="1"/>
    <n v="61"/>
    <n v="0"/>
    <n v="0"/>
    <n v="0"/>
    <n v="0"/>
    <n v="0"/>
    <n v="0"/>
    <n v="0"/>
    <x v="32"/>
    <n v="0"/>
    <n v="1"/>
    <n v="0"/>
    <n v="0"/>
    <n v="75"/>
    <n v="75"/>
    <n v="661"/>
  </r>
  <r>
    <x v="16"/>
    <x v="191"/>
    <x v="192"/>
    <n v="1"/>
    <n v="0"/>
    <n v="0"/>
    <n v="1"/>
    <n v="0"/>
    <n v="53"/>
    <n v="1"/>
    <n v="0"/>
    <n v="0"/>
    <n v="0"/>
    <n v="6"/>
    <n v="0"/>
    <n v="0"/>
    <x v="22"/>
    <n v="0"/>
    <n v="6"/>
    <n v="0"/>
    <n v="1"/>
    <n v="97"/>
    <n v="88"/>
    <n v="459"/>
  </r>
  <r>
    <x v="16"/>
    <x v="192"/>
    <x v="193"/>
    <n v="0"/>
    <n v="0"/>
    <n v="0"/>
    <n v="0"/>
    <n v="1"/>
    <n v="30"/>
    <n v="0"/>
    <n v="0"/>
    <n v="1"/>
    <n v="0"/>
    <n v="15"/>
    <n v="0"/>
    <n v="0"/>
    <x v="19"/>
    <n v="0"/>
    <n v="0"/>
    <n v="0"/>
    <n v="0"/>
    <n v="52"/>
    <n v="47"/>
    <n v="402"/>
  </r>
  <r>
    <x v="16"/>
    <x v="193"/>
    <x v="194"/>
    <n v="0"/>
    <n v="0"/>
    <n v="1"/>
    <n v="0"/>
    <n v="1"/>
    <n v="8"/>
    <n v="0"/>
    <n v="0"/>
    <n v="1"/>
    <n v="0"/>
    <n v="0"/>
    <n v="0"/>
    <n v="0"/>
    <x v="6"/>
    <n v="0"/>
    <n v="16"/>
    <n v="0"/>
    <n v="0"/>
    <n v="64"/>
    <n v="45"/>
    <n v="400"/>
  </r>
  <r>
    <x v="16"/>
    <x v="194"/>
    <x v="195"/>
    <n v="2"/>
    <n v="0"/>
    <n v="1"/>
    <n v="0"/>
    <n v="1"/>
    <n v="30"/>
    <n v="0"/>
    <n v="0"/>
    <n v="0"/>
    <n v="0"/>
    <n v="6"/>
    <n v="0"/>
    <n v="0"/>
    <x v="26"/>
    <n v="0"/>
    <n v="20"/>
    <n v="0"/>
    <n v="0"/>
    <n v="87"/>
    <n v="72"/>
    <n v="387"/>
  </r>
  <r>
    <x v="16"/>
    <x v="195"/>
    <x v="196"/>
    <n v="1"/>
    <n v="0"/>
    <n v="2"/>
    <n v="0"/>
    <n v="0"/>
    <n v="24"/>
    <n v="0"/>
    <n v="0"/>
    <n v="0"/>
    <n v="0"/>
    <n v="4"/>
    <n v="0"/>
    <n v="0"/>
    <x v="23"/>
    <n v="0"/>
    <n v="3"/>
    <n v="0"/>
    <n v="0"/>
    <n v="84"/>
    <n v="72"/>
    <n v="506"/>
  </r>
  <r>
    <x v="16"/>
    <x v="196"/>
    <x v="197"/>
    <n v="0"/>
    <n v="0"/>
    <n v="0"/>
    <n v="0"/>
    <n v="0"/>
    <n v="17"/>
    <n v="0"/>
    <n v="0"/>
    <n v="1"/>
    <n v="0"/>
    <n v="7"/>
    <n v="0"/>
    <n v="0"/>
    <x v="45"/>
    <n v="0"/>
    <n v="10"/>
    <n v="0"/>
    <n v="0"/>
    <n v="81"/>
    <n v="72"/>
    <n v="392"/>
  </r>
  <r>
    <x v="16"/>
    <x v="197"/>
    <x v="198"/>
    <n v="0"/>
    <n v="0"/>
    <n v="0"/>
    <n v="1"/>
    <n v="1"/>
    <n v="35"/>
    <n v="0"/>
    <n v="0"/>
    <n v="0"/>
    <n v="0"/>
    <n v="5"/>
    <n v="0"/>
    <n v="0"/>
    <x v="17"/>
    <n v="0"/>
    <n v="6"/>
    <n v="0"/>
    <n v="0"/>
    <n v="89"/>
    <n v="82"/>
    <n v="444"/>
  </r>
  <r>
    <x v="16"/>
    <x v="198"/>
    <x v="199"/>
    <n v="1"/>
    <n v="0"/>
    <n v="0"/>
    <n v="2"/>
    <n v="1"/>
    <n v="21"/>
    <n v="0"/>
    <n v="0"/>
    <n v="1"/>
    <n v="0"/>
    <n v="2"/>
    <n v="1"/>
    <n v="0"/>
    <x v="31"/>
    <n v="0"/>
    <n v="3"/>
    <n v="0"/>
    <n v="0"/>
    <n v="62"/>
    <n v="52"/>
    <n v="256"/>
  </r>
  <r>
    <x v="16"/>
    <x v="199"/>
    <x v="200"/>
    <n v="1"/>
    <n v="0"/>
    <n v="0"/>
    <n v="0"/>
    <n v="0"/>
    <n v="68"/>
    <n v="0"/>
    <n v="0"/>
    <n v="0"/>
    <n v="0"/>
    <n v="2"/>
    <n v="0"/>
    <n v="0"/>
    <x v="32"/>
    <n v="0"/>
    <n v="8"/>
    <n v="0"/>
    <n v="0"/>
    <n v="106"/>
    <n v="93"/>
    <n v="534"/>
  </r>
  <r>
    <x v="16"/>
    <x v="200"/>
    <x v="201"/>
    <n v="1"/>
    <n v="0"/>
    <n v="0"/>
    <n v="0"/>
    <n v="0"/>
    <n v="48"/>
    <n v="0"/>
    <n v="0"/>
    <n v="0"/>
    <n v="0"/>
    <n v="7"/>
    <n v="0"/>
    <n v="1"/>
    <x v="22"/>
    <n v="0"/>
    <n v="13"/>
    <n v="0"/>
    <n v="0"/>
    <n v="97"/>
    <n v="89"/>
    <n v="5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72B20D-F340-47AB-8200-CD098AB1193C}"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D21" firstHeaderRow="0" firstDataRow="1" firstDataCol="1"/>
  <pivotFields count="24">
    <pivotField axis="axisRow" showAll="0">
      <items count="18">
        <item x="0"/>
        <item x="7"/>
        <item x="8"/>
        <item x="9"/>
        <item x="10"/>
        <item x="11"/>
        <item x="12"/>
        <item x="13"/>
        <item x="14"/>
        <item x="15"/>
        <item x="16"/>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REGISTERED VOTERS" fld="23" baseField="0" baseItem="0"/>
    <dataField name="Sum of        VALID VOTE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911E9D0-26EA-4F9D-988C-BAB7DA991222}"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R4" firstHeaderRow="0" firstDataRow="1" firstDataCol="0"/>
  <pivotFields count="24">
    <pivotField showAll="0"/>
    <pivotField showAll="0"/>
    <pivotField showAll="0">
      <items count="203">
        <item x="28"/>
        <item x="41"/>
        <item x="59"/>
        <item x="85"/>
        <item x="91"/>
        <item x="129"/>
        <item x="131"/>
        <item x="135"/>
        <item x="138"/>
        <item x="140"/>
        <item x="153"/>
        <item x="165"/>
        <item x="164"/>
        <item x="190"/>
        <item x="191"/>
        <item x="192"/>
        <item x="193"/>
        <item x="194"/>
        <item x="195"/>
        <item x="196"/>
        <item x="197"/>
        <item x="198"/>
        <item x="199"/>
        <item x="200"/>
        <item x="201"/>
        <item x="23"/>
        <item x="22"/>
        <item x="21"/>
        <item x="20"/>
        <item x="19"/>
        <item x="24"/>
        <item x="18"/>
        <item x="17"/>
        <item x="16"/>
        <item x="15"/>
        <item x="14"/>
        <item x="13"/>
        <item x="12"/>
        <item x="11"/>
        <item x="10"/>
        <item x="9"/>
        <item x="8"/>
        <item x="7"/>
        <item x="6"/>
        <item x="5"/>
        <item x="4"/>
        <item x="3"/>
        <item x="2"/>
        <item x="1"/>
        <item x="0"/>
        <item x="27"/>
        <item x="31"/>
        <item x="32"/>
        <item x="29"/>
        <item x="36"/>
        <item x="33"/>
        <item x="26"/>
        <item x="35"/>
        <item x="30"/>
        <item x="34"/>
        <item x="25"/>
        <item x="37"/>
        <item x="42"/>
        <item x="44"/>
        <item x="43"/>
        <item x="38"/>
        <item x="45"/>
        <item x="46"/>
        <item x="39"/>
        <item x="40"/>
        <item x="47"/>
        <item x="50"/>
        <item x="48"/>
        <item x="49"/>
        <item x="60"/>
        <item x="56"/>
        <item x="51"/>
        <item x="53"/>
        <item x="58"/>
        <item x="57"/>
        <item x="52"/>
        <item x="55"/>
        <item x="61"/>
        <item x="54"/>
        <item x="80"/>
        <item x="79"/>
        <item x="78"/>
        <item x="77"/>
        <item x="76"/>
        <item x="75"/>
        <item x="74"/>
        <item x="73"/>
        <item x="72"/>
        <item x="71"/>
        <item x="70"/>
        <item x="69"/>
        <item x="68"/>
        <item x="67"/>
        <item x="66"/>
        <item x="65"/>
        <item x="64"/>
        <item x="63"/>
        <item x="62"/>
        <item x="89"/>
        <item x="86"/>
        <item x="84"/>
        <item x="83"/>
        <item x="82"/>
        <item x="88"/>
        <item x="92"/>
        <item x="81"/>
        <item x="87"/>
        <item x="90"/>
        <item x="93"/>
        <item x="96"/>
        <item x="95"/>
        <item x="94"/>
        <item x="97"/>
        <item x="102"/>
        <item x="109"/>
        <item x="104"/>
        <item x="108"/>
        <item x="103"/>
        <item x="105"/>
        <item x="106"/>
        <item x="101"/>
        <item x="98"/>
        <item x="107"/>
        <item x="99"/>
        <item x="100"/>
        <item x="122"/>
        <item x="121"/>
        <item x="117"/>
        <item x="120"/>
        <item x="113"/>
        <item x="114"/>
        <item x="118"/>
        <item x="119"/>
        <item x="112"/>
        <item x="111"/>
        <item x="110"/>
        <item x="115"/>
        <item x="116"/>
        <item x="128"/>
        <item x="127"/>
        <item x="126"/>
        <item x="125"/>
        <item x="124"/>
        <item x="123"/>
        <item x="130"/>
        <item x="142"/>
        <item x="141"/>
        <item x="133"/>
        <item x="145"/>
        <item x="144"/>
        <item x="134"/>
        <item x="146"/>
        <item x="137"/>
        <item x="132"/>
        <item x="139"/>
        <item x="143"/>
        <item x="136"/>
        <item x="154"/>
        <item x="157"/>
        <item x="155"/>
        <item x="156"/>
        <item x="151"/>
        <item x="152"/>
        <item x="147"/>
        <item x="148"/>
        <item x="150"/>
        <item x="149"/>
        <item x="172"/>
        <item x="171"/>
        <item x="170"/>
        <item x="169"/>
        <item x="168"/>
        <item x="167"/>
        <item x="166"/>
        <item x="163"/>
        <item x="162"/>
        <item x="161"/>
        <item x="160"/>
        <item x="159"/>
        <item x="158"/>
        <item x="185"/>
        <item x="183"/>
        <item x="189"/>
        <item x="175"/>
        <item x="173"/>
        <item x="180"/>
        <item x="177"/>
        <item x="187"/>
        <item x="184"/>
        <item x="176"/>
        <item x="186"/>
        <item x="179"/>
        <item x="182"/>
        <item x="188"/>
        <item x="181"/>
        <item x="178"/>
        <item x="174"/>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items count="65">
        <item x="19"/>
        <item x="50"/>
        <item x="1"/>
        <item x="2"/>
        <item x="0"/>
        <item x="41"/>
        <item x="3"/>
        <item x="7"/>
        <item x="11"/>
        <item x="5"/>
        <item x="24"/>
        <item x="10"/>
        <item x="26"/>
        <item x="32"/>
        <item x="55"/>
        <item x="43"/>
        <item x="36"/>
        <item x="6"/>
        <item x="60"/>
        <item x="22"/>
        <item x="4"/>
        <item x="31"/>
        <item x="8"/>
        <item x="25"/>
        <item x="51"/>
        <item x="12"/>
        <item x="18"/>
        <item x="39"/>
        <item x="56"/>
        <item x="29"/>
        <item x="46"/>
        <item x="58"/>
        <item x="13"/>
        <item x="16"/>
        <item x="17"/>
        <item x="63"/>
        <item x="45"/>
        <item x="38"/>
        <item x="23"/>
        <item x="27"/>
        <item x="21"/>
        <item x="30"/>
        <item x="59"/>
        <item x="33"/>
        <item x="20"/>
        <item x="15"/>
        <item x="48"/>
        <item x="14"/>
        <item x="57"/>
        <item x="37"/>
        <item x="40"/>
        <item x="34"/>
        <item x="49"/>
        <item x="35"/>
        <item x="47"/>
        <item x="44"/>
        <item x="53"/>
        <item x="62"/>
        <item x="28"/>
        <item x="54"/>
        <item x="52"/>
        <item x="61"/>
        <item x="42"/>
        <item x="9"/>
        <item t="default"/>
      </items>
    </pivotField>
    <pivotField dataField="1" showAll="0"/>
    <pivotField dataField="1" showAll="0"/>
    <pivotField dataField="1" showAll="0"/>
    <pivotField dataField="1" showAll="0"/>
    <pivotField showAll="0"/>
    <pivotField showAll="0"/>
    <pivotField showAll="0"/>
  </pivotFields>
  <rowItems count="1">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dataFields count="18">
    <dataField name="Sum of APC" fld="8" baseField="0" baseItem="0"/>
    <dataField name="Sum of LP" fld="13" baseField="0" baseItem="0"/>
    <dataField name="Count of PDP" fld="16" subtotal="count" baseField="0" baseItem="0"/>
    <dataField name="Sum of A" fld="3" baseField="0" baseItem="0"/>
    <dataField name="Sum of AA" fld="4" baseField="0" baseItem="0"/>
    <dataField name="Sum of AAC" fld="5" baseField="0" baseItem="0"/>
    <dataField name="Sum of ADC" fld="6" baseField="0" baseItem="0"/>
    <dataField name="Sum of ADP" fld="7" baseField="0" baseItem="0"/>
    <dataField name="Sum of APGA" fld="9" baseField="0" baseItem="0"/>
    <dataField name="Sum of APM" fld="10" baseField="0" baseItem="0"/>
    <dataField name="Sum of APP" fld="11" baseField="0" baseItem="0"/>
    <dataField name="Sum of BP" fld="12" baseField="0" baseItem="0"/>
    <dataField name="Sum of NNPP" fld="14" baseField="0" baseItem="0"/>
    <dataField name="Sum of NRM" fld="15" baseField="0" baseItem="0"/>
    <dataField name="Sum of PRP" fld="17" baseField="0" baseItem="0"/>
    <dataField name="Sum of SDP" fld="18" baseField="0" baseItem="0"/>
    <dataField name="Sum of YPP" fld="19" baseField="0" baseItem="0"/>
    <dataField name="Sum of ZLP"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6C0DF10-1665-4262-AD2C-C6C82A99C191}"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24">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items count="65">
        <item x="19"/>
        <item x="50"/>
        <item x="1"/>
        <item x="2"/>
        <item x="0"/>
        <item x="41"/>
        <item x="3"/>
        <item x="7"/>
        <item x="11"/>
        <item x="5"/>
        <item x="24"/>
        <item x="10"/>
        <item x="26"/>
        <item x="32"/>
        <item x="55"/>
        <item x="43"/>
        <item x="36"/>
        <item x="6"/>
        <item x="60"/>
        <item x="22"/>
        <item x="4"/>
        <item x="31"/>
        <item x="8"/>
        <item x="25"/>
        <item x="51"/>
        <item x="12"/>
        <item x="18"/>
        <item x="39"/>
        <item x="56"/>
        <item x="29"/>
        <item x="46"/>
        <item x="58"/>
        <item x="13"/>
        <item x="16"/>
        <item x="17"/>
        <item x="63"/>
        <item x="45"/>
        <item x="38"/>
        <item x="23"/>
        <item x="27"/>
        <item x="21"/>
        <item x="30"/>
        <item x="59"/>
        <item x="33"/>
        <item x="20"/>
        <item x="15"/>
        <item x="48"/>
        <item x="14"/>
        <item x="57"/>
        <item x="37"/>
        <item x="40"/>
        <item x="34"/>
        <item x="49"/>
        <item x="35"/>
        <item x="47"/>
        <item x="44"/>
        <item x="53"/>
        <item x="62"/>
        <item x="28"/>
        <item x="54"/>
        <item x="52"/>
        <item x="61"/>
        <item x="42"/>
        <item x="9"/>
        <item t="default"/>
      </items>
    </pivotField>
    <pivotField showAll="0"/>
    <pivotField showAll="0"/>
    <pivotField showAll="0"/>
    <pivotField showAll="0"/>
    <pivotField dataField="1" showAll="0"/>
    <pivotField dataField="1" showAll="0"/>
    <pivotField showAll="0"/>
  </pivotFields>
  <rowItems count="1">
    <i/>
  </rowItems>
  <colFields count="1">
    <field x="-2"/>
  </colFields>
  <colItems count="5">
    <i>
      <x/>
    </i>
    <i i="1">
      <x v="1"/>
    </i>
    <i i="2">
      <x v="2"/>
    </i>
    <i i="3">
      <x v="3"/>
    </i>
    <i i="4">
      <x v="4"/>
    </i>
  </colItems>
  <dataFields count="5">
    <dataField name="Sum of ACCREDDITED VOTERS" fld="21" baseField="0" baseItem="0"/>
    <dataField name="Sum of        VALID VOTES" fld="22" baseField="0" baseItem="0"/>
    <dataField name="Sum of APC" fld="8" baseField="0" baseItem="0"/>
    <dataField name="Sum of LP" fld="13" baseField="0" baseItem="0"/>
    <dataField name="Count of PDP"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493891E-72EE-4D59-843D-94DC2AE2CA39}"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C4" firstHeaderRow="0" firstDataRow="1" firstDataCol="0"/>
  <pivotFields count="24">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s>
  <rowItems count="1">
    <i/>
  </rowItems>
  <colFields count="1">
    <field x="-2"/>
  </colFields>
  <colItems count="3">
    <i>
      <x/>
    </i>
    <i i="1">
      <x v="1"/>
    </i>
    <i i="2">
      <x v="2"/>
    </i>
  </colItems>
  <dataFields count="3">
    <dataField name=" APC" fld="8" baseField="0" baseItem="1"/>
    <dataField name=" LP" fld="13" baseField="0" baseItem="1"/>
    <dataField name=" SDP" fld="18" baseField="0" baseItem="2"/>
  </dataFields>
  <chartFormats count="9">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 chart="7" format="9">
      <pivotArea type="data" outline="0" fieldPosition="0">
        <references count="1">
          <reference field="4294967294" count="1" selected="0">
            <x v="0"/>
          </reference>
        </references>
      </pivotArea>
    </chartFormat>
    <chartFormat chart="7" format="10">
      <pivotArea type="data" outline="0" fieldPosition="0">
        <references count="1">
          <reference field="4294967294" count="1" selected="0">
            <x v="1"/>
          </reference>
        </references>
      </pivotArea>
    </chartFormat>
    <chartFormat chart="7" format="1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48DF29-6EC8-4B08-ABA4-5F656719C11E}"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D4" firstHeaderRow="0" firstDataRow="1" firstDataCol="0"/>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dataFields count="3">
    <dataField name=" ACCREDDITED VOTERS" fld="21" baseField="0" baseItem="1"/>
    <dataField name=" REGISTERED VOTERS" fld="23" baseField="0" baseItem="1"/>
    <dataField name=" VALID VOTES" fld="22"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B0B04A-DBC7-468B-9770-36504CFD1781}" name="PivotTable1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21" firstHeaderRow="0" firstDataRow="1" firstDataCol="1"/>
  <pivotFields count="24">
    <pivotField axis="axisRow" showAll="0">
      <items count="18">
        <item sd="0" x="0"/>
        <item sd="0" x="7"/>
        <item sd="0" x="8"/>
        <item x="9"/>
        <item x="10"/>
        <item x="11"/>
        <item x="12"/>
        <item x="13"/>
        <item x="14"/>
        <item x="15"/>
        <item x="16"/>
        <item x="1"/>
        <item x="2"/>
        <item x="3"/>
        <item x="4"/>
        <item x="5"/>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items count="65">
        <item x="19"/>
        <item x="50"/>
        <item x="1"/>
        <item x="2"/>
        <item x="0"/>
        <item x="41"/>
        <item x="3"/>
        <item x="7"/>
        <item x="11"/>
        <item x="5"/>
        <item x="24"/>
        <item x="10"/>
        <item x="26"/>
        <item x="32"/>
        <item x="55"/>
        <item x="43"/>
        <item x="36"/>
        <item x="6"/>
        <item x="60"/>
        <item x="22"/>
        <item x="4"/>
        <item x="31"/>
        <item x="8"/>
        <item x="25"/>
        <item x="51"/>
        <item x="12"/>
        <item x="18"/>
        <item x="39"/>
        <item x="56"/>
        <item x="29"/>
        <item x="46"/>
        <item x="58"/>
        <item x="13"/>
        <item x="16"/>
        <item x="17"/>
        <item x="63"/>
        <item x="45"/>
        <item x="38"/>
        <item x="23"/>
        <item x="27"/>
        <item x="21"/>
        <item x="30"/>
        <item x="59"/>
        <item x="33"/>
        <item x="20"/>
        <item x="15"/>
        <item x="48"/>
        <item x="14"/>
        <item x="57"/>
        <item x="37"/>
        <item x="40"/>
        <item x="34"/>
        <item x="49"/>
        <item x="35"/>
        <item x="47"/>
        <item x="44"/>
        <item x="53"/>
        <item x="62"/>
        <item x="28"/>
        <item x="54"/>
        <item x="52"/>
        <item x="61"/>
        <item x="42"/>
        <item x="9"/>
        <item t="default"/>
      </items>
    </pivotField>
    <pivotField showAll="0"/>
    <pivotField showAll="0"/>
    <pivotField showAll="0"/>
    <pivotField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 APC" fld="8" baseField="0" baseItem="0"/>
    <dataField name=" LP" fld="13" baseField="0" baseItem="0"/>
    <dataField name=" PDP" fld="16" subtotal="count" baseField="0" baseItem="0"/>
  </dataFields>
  <chartFormats count="3">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E64D8C-B1A6-4135-80F5-F0C6273C3F57}" name="PivotTable2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1" firstHeaderRow="1" firstDataRow="1" firstDataCol="1"/>
  <pivotFields count="24">
    <pivotField axis="axisRow" showAll="0">
      <items count="18">
        <item x="0"/>
        <item x="7"/>
        <item x="8"/>
        <item x="9"/>
        <item x="10"/>
        <item x="11"/>
        <item x="12"/>
        <item x="13"/>
        <item x="14"/>
        <item x="15"/>
        <item x="16"/>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REGISTERED VOTERS" fld="23" baseField="0" baseItem="0"/>
  </dataFields>
  <chartFormats count="1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 chart="1" format="7">
      <pivotArea type="data" outline="0" fieldPosition="0">
        <references count="2">
          <reference field="4294967294" count="1" selected="0">
            <x v="0"/>
          </reference>
          <reference field="0" count="1" selected="0">
            <x v="6"/>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 chart="1" format="9">
      <pivotArea type="data" outline="0" fieldPosition="0">
        <references count="2">
          <reference field="4294967294" count="1" selected="0">
            <x v="0"/>
          </reference>
          <reference field="0" count="1" selected="0">
            <x v="8"/>
          </reference>
        </references>
      </pivotArea>
    </chartFormat>
    <chartFormat chart="1" format="10">
      <pivotArea type="data" outline="0" fieldPosition="0">
        <references count="2">
          <reference field="4294967294" count="1" selected="0">
            <x v="0"/>
          </reference>
          <reference field="0" count="1" selected="0">
            <x v="9"/>
          </reference>
        </references>
      </pivotArea>
    </chartFormat>
    <chartFormat chart="1" format="11">
      <pivotArea type="data" outline="0" fieldPosition="0">
        <references count="2">
          <reference field="4294967294" count="1" selected="0">
            <x v="0"/>
          </reference>
          <reference field="0" count="1" selected="0">
            <x v="10"/>
          </reference>
        </references>
      </pivotArea>
    </chartFormat>
    <chartFormat chart="1" format="12">
      <pivotArea type="data" outline="0" fieldPosition="0">
        <references count="2">
          <reference field="4294967294" count="1" selected="0">
            <x v="0"/>
          </reference>
          <reference field="0" count="1" selected="0">
            <x v="11"/>
          </reference>
        </references>
      </pivotArea>
    </chartFormat>
    <chartFormat chart="1" format="13">
      <pivotArea type="data" outline="0" fieldPosition="0">
        <references count="2">
          <reference field="4294967294" count="1" selected="0">
            <x v="0"/>
          </reference>
          <reference field="0" count="1" selected="0">
            <x v="12"/>
          </reference>
        </references>
      </pivotArea>
    </chartFormat>
    <chartFormat chart="1" format="14">
      <pivotArea type="data" outline="0" fieldPosition="0">
        <references count="2">
          <reference field="4294967294" count="1" selected="0">
            <x v="0"/>
          </reference>
          <reference field="0" count="1" selected="0">
            <x v="13"/>
          </reference>
        </references>
      </pivotArea>
    </chartFormat>
    <chartFormat chart="1" format="15">
      <pivotArea type="data" outline="0" fieldPosition="0">
        <references count="2">
          <reference field="4294967294" count="1" selected="0">
            <x v="0"/>
          </reference>
          <reference field="0" count="1" selected="0">
            <x v="14"/>
          </reference>
        </references>
      </pivotArea>
    </chartFormat>
    <chartFormat chart="1" format="16">
      <pivotArea type="data" outline="0" fieldPosition="0">
        <references count="2">
          <reference field="4294967294" count="1" selected="0">
            <x v="0"/>
          </reference>
          <reference field="0" count="1" selected="0">
            <x v="15"/>
          </reference>
        </references>
      </pivotArea>
    </chartFormat>
    <chartFormat chart="1" format="17">
      <pivotArea type="data" outline="0" fieldPosition="0">
        <references count="2">
          <reference field="4294967294" count="1" selected="0">
            <x v="0"/>
          </reference>
          <reference field="0"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003C9F-9105-4D80-AC71-AC2266AF73FF}" name="PivotTable2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21" firstHeaderRow="0" firstDataRow="1" firstDataCol="1"/>
  <pivotFields count="24">
    <pivotField axis="axisRow" showAll="0">
      <items count="18">
        <item x="0"/>
        <item x="7"/>
        <item x="8"/>
        <item x="9"/>
        <item x="10"/>
        <item x="11"/>
        <item x="12"/>
        <item x="13"/>
        <item x="14"/>
        <item x="15"/>
        <item x="16"/>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 REGISTERED VOTERS" fld="23" baseField="0" baseItem="0"/>
    <dataField name=" ACCREDDITED VOTERS" fld="21" baseField="0" baseItem="0"/>
    <dataField name="  VALID VOTES" fld="22" baseField="0" baseItem="0"/>
  </dataField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128B92-3E25-4C7F-A4F6-C16BBF40A145}" name="PivotTable2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21" firstHeaderRow="0" firstDataRow="1" firstDataCol="1"/>
  <pivotFields count="24">
    <pivotField axis="axisRow" showAll="0">
      <items count="18">
        <item x="0"/>
        <item x="7"/>
        <item x="8"/>
        <item x="9"/>
        <item x="10"/>
        <item x="11"/>
        <item x="12"/>
        <item x="13"/>
        <item x="14"/>
        <item x="15"/>
        <item x="16"/>
        <item x="1"/>
        <item x="2"/>
        <item x="3"/>
        <item x="4"/>
        <item x="5"/>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dataField="1" showAll="0">
      <items count="65">
        <item x="19"/>
        <item x="50"/>
        <item x="1"/>
        <item x="2"/>
        <item x="0"/>
        <item x="41"/>
        <item x="3"/>
        <item x="7"/>
        <item x="11"/>
        <item x="5"/>
        <item x="24"/>
        <item x="10"/>
        <item x="26"/>
        <item x="32"/>
        <item x="55"/>
        <item x="43"/>
        <item x="36"/>
        <item x="6"/>
        <item x="60"/>
        <item x="22"/>
        <item x="4"/>
        <item x="31"/>
        <item x="8"/>
        <item x="25"/>
        <item x="51"/>
        <item x="12"/>
        <item x="18"/>
        <item x="39"/>
        <item x="56"/>
        <item x="29"/>
        <item x="46"/>
        <item x="58"/>
        <item x="13"/>
        <item x="16"/>
        <item x="17"/>
        <item x="63"/>
        <item x="45"/>
        <item x="38"/>
        <item x="23"/>
        <item x="27"/>
        <item x="21"/>
        <item x="30"/>
        <item x="59"/>
        <item x="33"/>
        <item x="20"/>
        <item x="15"/>
        <item x="48"/>
        <item x="14"/>
        <item x="57"/>
        <item x="37"/>
        <item x="40"/>
        <item x="34"/>
        <item x="49"/>
        <item x="35"/>
        <item x="47"/>
        <item x="44"/>
        <item x="53"/>
        <item x="62"/>
        <item x="28"/>
        <item x="54"/>
        <item x="52"/>
        <item x="61"/>
        <item x="42"/>
        <item x="9"/>
        <item t="default"/>
      </items>
    </pivotField>
    <pivotField showAll="0"/>
    <pivotField showAll="0"/>
    <pivotField showAll="0"/>
    <pivotField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 APC" fld="8" baseField="0" baseItem="0"/>
    <dataField name=" LP" fld="13" baseField="0" baseItem="0"/>
    <dataField name=" PDP" fld="16" subtotal="count" baseField="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3052E8-8FA4-4317-9F36-A349D9DB6FC2}"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1" firstHeaderRow="1" firstDataRow="1" firstDataCol="1"/>
  <pivotFields count="24">
    <pivotField axis="axisRow" showAll="0">
      <items count="18">
        <item x="0"/>
        <item x="7"/>
        <item x="8"/>
        <item x="9"/>
        <item x="10"/>
        <item x="11"/>
        <item x="12"/>
        <item x="13"/>
        <item x="14"/>
        <item x="15"/>
        <item x="16"/>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REGISTERED VOTERS" fld="23" baseField="0" baseItem="0"/>
  </dataFields>
  <chartFormats count="36">
    <chartFormat chart="1" format="0"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3" format="20">
      <pivotArea type="data" outline="0" fieldPosition="0">
        <references count="2">
          <reference field="4294967294" count="1" selected="0">
            <x v="0"/>
          </reference>
          <reference field="0" count="1" selected="0">
            <x v="0"/>
          </reference>
        </references>
      </pivotArea>
    </chartFormat>
    <chartFormat chart="3" format="21">
      <pivotArea type="data" outline="0" fieldPosition="0">
        <references count="2">
          <reference field="4294967294" count="1" selected="0">
            <x v="0"/>
          </reference>
          <reference field="0" count="1" selected="0">
            <x v="1"/>
          </reference>
        </references>
      </pivotArea>
    </chartFormat>
    <chartFormat chart="3" format="22">
      <pivotArea type="data" outline="0" fieldPosition="0">
        <references count="2">
          <reference field="4294967294" count="1" selected="0">
            <x v="0"/>
          </reference>
          <reference field="0" count="1" selected="0">
            <x v="2"/>
          </reference>
        </references>
      </pivotArea>
    </chartFormat>
    <chartFormat chart="3" format="23">
      <pivotArea type="data" outline="0" fieldPosition="0">
        <references count="2">
          <reference field="4294967294" count="1" selected="0">
            <x v="0"/>
          </reference>
          <reference field="0" count="1" selected="0">
            <x v="3"/>
          </reference>
        </references>
      </pivotArea>
    </chartFormat>
    <chartFormat chart="3" format="24">
      <pivotArea type="data" outline="0" fieldPosition="0">
        <references count="2">
          <reference field="4294967294" count="1" selected="0">
            <x v="0"/>
          </reference>
          <reference field="0" count="1" selected="0">
            <x v="4"/>
          </reference>
        </references>
      </pivotArea>
    </chartFormat>
    <chartFormat chart="3" format="25">
      <pivotArea type="data" outline="0" fieldPosition="0">
        <references count="2">
          <reference field="4294967294" count="1" selected="0">
            <x v="0"/>
          </reference>
          <reference field="0" count="1" selected="0">
            <x v="5"/>
          </reference>
        </references>
      </pivotArea>
    </chartFormat>
    <chartFormat chart="3" format="26">
      <pivotArea type="data" outline="0" fieldPosition="0">
        <references count="2">
          <reference field="4294967294" count="1" selected="0">
            <x v="0"/>
          </reference>
          <reference field="0" count="1" selected="0">
            <x v="6"/>
          </reference>
        </references>
      </pivotArea>
    </chartFormat>
    <chartFormat chart="3" format="27">
      <pivotArea type="data" outline="0" fieldPosition="0">
        <references count="2">
          <reference field="4294967294" count="1" selected="0">
            <x v="0"/>
          </reference>
          <reference field="0" count="1" selected="0">
            <x v="7"/>
          </reference>
        </references>
      </pivotArea>
    </chartFormat>
    <chartFormat chart="3" format="28">
      <pivotArea type="data" outline="0" fieldPosition="0">
        <references count="2">
          <reference field="4294967294" count="1" selected="0">
            <x v="0"/>
          </reference>
          <reference field="0" count="1" selected="0">
            <x v="8"/>
          </reference>
        </references>
      </pivotArea>
    </chartFormat>
    <chartFormat chart="3" format="29">
      <pivotArea type="data" outline="0" fieldPosition="0">
        <references count="2">
          <reference field="4294967294" count="1" selected="0">
            <x v="0"/>
          </reference>
          <reference field="0" count="1" selected="0">
            <x v="9"/>
          </reference>
        </references>
      </pivotArea>
    </chartFormat>
    <chartFormat chart="3" format="30">
      <pivotArea type="data" outline="0" fieldPosition="0">
        <references count="2">
          <reference field="4294967294" count="1" selected="0">
            <x v="0"/>
          </reference>
          <reference field="0" count="1" selected="0">
            <x v="10"/>
          </reference>
        </references>
      </pivotArea>
    </chartFormat>
    <chartFormat chart="3" format="31">
      <pivotArea type="data" outline="0" fieldPosition="0">
        <references count="2">
          <reference field="4294967294" count="1" selected="0">
            <x v="0"/>
          </reference>
          <reference field="0" count="1" selected="0">
            <x v="11"/>
          </reference>
        </references>
      </pivotArea>
    </chartFormat>
    <chartFormat chart="3" format="32">
      <pivotArea type="data" outline="0" fieldPosition="0">
        <references count="2">
          <reference field="4294967294" count="1" selected="0">
            <x v="0"/>
          </reference>
          <reference field="0" count="1" selected="0">
            <x v="12"/>
          </reference>
        </references>
      </pivotArea>
    </chartFormat>
    <chartFormat chart="3" format="33">
      <pivotArea type="data" outline="0" fieldPosition="0">
        <references count="2">
          <reference field="4294967294" count="1" selected="0">
            <x v="0"/>
          </reference>
          <reference field="0" count="1" selected="0">
            <x v="13"/>
          </reference>
        </references>
      </pivotArea>
    </chartFormat>
    <chartFormat chart="3" format="34">
      <pivotArea type="data" outline="0" fieldPosition="0">
        <references count="2">
          <reference field="4294967294" count="1" selected="0">
            <x v="0"/>
          </reference>
          <reference field="0" count="1" selected="0">
            <x v="14"/>
          </reference>
        </references>
      </pivotArea>
    </chartFormat>
    <chartFormat chart="3" format="35">
      <pivotArea type="data" outline="0" fieldPosition="0">
        <references count="2">
          <reference field="4294967294" count="1" selected="0">
            <x v="0"/>
          </reference>
          <reference field="0" count="1" selected="0">
            <x v="15"/>
          </reference>
        </references>
      </pivotArea>
    </chartFormat>
    <chartFormat chart="3" format="36">
      <pivotArea type="data" outline="0" fieldPosition="0">
        <references count="2">
          <reference field="4294967294" count="1" selected="0">
            <x v="0"/>
          </reference>
          <reference field="0" count="1" selected="0">
            <x v="16"/>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 chart="1" format="7">
      <pivotArea type="data" outline="0" fieldPosition="0">
        <references count="2">
          <reference field="4294967294" count="1" selected="0">
            <x v="0"/>
          </reference>
          <reference field="0" count="1" selected="0">
            <x v="6"/>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 chart="1" format="9">
      <pivotArea type="data" outline="0" fieldPosition="0">
        <references count="2">
          <reference field="4294967294" count="1" selected="0">
            <x v="0"/>
          </reference>
          <reference field="0" count="1" selected="0">
            <x v="8"/>
          </reference>
        </references>
      </pivotArea>
    </chartFormat>
    <chartFormat chart="1" format="10">
      <pivotArea type="data" outline="0" fieldPosition="0">
        <references count="2">
          <reference field="4294967294" count="1" selected="0">
            <x v="0"/>
          </reference>
          <reference field="0" count="1" selected="0">
            <x v="9"/>
          </reference>
        </references>
      </pivotArea>
    </chartFormat>
    <chartFormat chart="1" format="11">
      <pivotArea type="data" outline="0" fieldPosition="0">
        <references count="2">
          <reference field="4294967294" count="1" selected="0">
            <x v="0"/>
          </reference>
          <reference field="0" count="1" selected="0">
            <x v="10"/>
          </reference>
        </references>
      </pivotArea>
    </chartFormat>
    <chartFormat chart="1" format="12">
      <pivotArea type="data" outline="0" fieldPosition="0">
        <references count="2">
          <reference field="4294967294" count="1" selected="0">
            <x v="0"/>
          </reference>
          <reference field="0" count="1" selected="0">
            <x v="11"/>
          </reference>
        </references>
      </pivotArea>
    </chartFormat>
    <chartFormat chart="1" format="13">
      <pivotArea type="data" outline="0" fieldPosition="0">
        <references count="2">
          <reference field="4294967294" count="1" selected="0">
            <x v="0"/>
          </reference>
          <reference field="0" count="1" selected="0">
            <x v="12"/>
          </reference>
        </references>
      </pivotArea>
    </chartFormat>
    <chartFormat chart="1" format="14">
      <pivotArea type="data" outline="0" fieldPosition="0">
        <references count="2">
          <reference field="4294967294" count="1" selected="0">
            <x v="0"/>
          </reference>
          <reference field="0" count="1" selected="0">
            <x v="13"/>
          </reference>
        </references>
      </pivotArea>
    </chartFormat>
    <chartFormat chart="1" format="15">
      <pivotArea type="data" outline="0" fieldPosition="0">
        <references count="2">
          <reference field="4294967294" count="1" selected="0">
            <x v="0"/>
          </reference>
          <reference field="0" count="1" selected="0">
            <x v="14"/>
          </reference>
        </references>
      </pivotArea>
    </chartFormat>
    <chartFormat chart="1" format="16">
      <pivotArea type="data" outline="0" fieldPosition="0">
        <references count="2">
          <reference field="4294967294" count="1" selected="0">
            <x v="0"/>
          </reference>
          <reference field="0" count="1" selected="0">
            <x v="15"/>
          </reference>
        </references>
      </pivotArea>
    </chartFormat>
    <chartFormat chart="1" format="17">
      <pivotArea type="data" outline="0" fieldPosition="0">
        <references count="2">
          <reference field="4294967294" count="1" selected="0">
            <x v="0"/>
          </reference>
          <reference field="0"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3BE02F-3118-433B-9FA8-07CC84D0E0AB}"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1" firstHeaderRow="0" firstDataRow="1" firstDataCol="1"/>
  <pivotFields count="24">
    <pivotField axis="axisRow" showAll="0">
      <items count="18">
        <item x="0"/>
        <item x="7"/>
        <item x="8"/>
        <item x="9"/>
        <item x="10"/>
        <item x="11"/>
        <item x="12"/>
        <item x="13"/>
        <item x="14"/>
        <item x="15"/>
        <item x="16"/>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 ACCREDDITED VOTERS" fld="21" baseField="0" baseItem="0"/>
    <dataField name=" VALID VOTE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74525F-B926-4632-88E3-C6565F38E520}"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25" firstHeaderRow="1" firstDataRow="1" firstDataCol="1"/>
  <pivotFields count="24">
    <pivotField axis="axisRow" showAll="0">
      <items count="18">
        <item x="0"/>
        <item x="7"/>
        <item x="8"/>
        <item x="9"/>
        <item x="10"/>
        <item x="11"/>
        <item x="12"/>
        <item x="13"/>
        <item x="14"/>
        <item x="15"/>
        <item x="16"/>
        <item x="1"/>
        <item x="2"/>
        <item x="3"/>
        <item x="4"/>
        <item x="5"/>
        <item x="6"/>
        <item t="default"/>
      </items>
    </pivotField>
    <pivotField axis="axisRow" showAll="0">
      <items count="202">
        <item x="4"/>
        <item x="9"/>
        <item x="8"/>
        <item x="21"/>
        <item x="10"/>
        <item x="125"/>
        <item x="97"/>
        <item x="53"/>
        <item x="55"/>
        <item x="58"/>
        <item x="62"/>
        <item x="57"/>
        <item x="112"/>
        <item x="116"/>
        <item x="89"/>
        <item x="43"/>
        <item x="145"/>
        <item x="12"/>
        <item x="174"/>
        <item x="102"/>
        <item x="144"/>
        <item x="159"/>
        <item x="168"/>
        <item x="167"/>
        <item x="126"/>
        <item x="142"/>
        <item x="169"/>
        <item x="183"/>
        <item x="179"/>
        <item x="175"/>
        <item x="20"/>
        <item x="23"/>
        <item x="192"/>
        <item x="193"/>
        <item x="194"/>
        <item x="98"/>
        <item x="90"/>
        <item x="88"/>
        <item x="84"/>
        <item x="94"/>
        <item x="156"/>
        <item x="61"/>
        <item x="146"/>
        <item x="36"/>
        <item x="122"/>
        <item x="105"/>
        <item x="165"/>
        <item x="104"/>
        <item x="111"/>
        <item x="134"/>
        <item x="47"/>
        <item x="187"/>
        <item x="173"/>
        <item x="172"/>
        <item x="46"/>
        <item x="135"/>
        <item x="74"/>
        <item x="149"/>
        <item x="103"/>
        <item x="76"/>
        <item x="164"/>
        <item x="127"/>
        <item x="155"/>
        <item x="35"/>
        <item x="41"/>
        <item x="184"/>
        <item x="66"/>
        <item x="70"/>
        <item x="151"/>
        <item x="79"/>
        <item x="131"/>
        <item x="133"/>
        <item x="166"/>
        <item x="147"/>
        <item x="99"/>
        <item x="100"/>
        <item x="109"/>
        <item x="170"/>
        <item x="39"/>
        <item x="163"/>
        <item x="140"/>
        <item x="132"/>
        <item x="101"/>
        <item x="78"/>
        <item x="177"/>
        <item x="186"/>
        <item x="40"/>
        <item x="49"/>
        <item x="188"/>
        <item x="68"/>
        <item x="128"/>
        <item x="162"/>
        <item x="171"/>
        <item x="154"/>
        <item x="77"/>
        <item x="161"/>
        <item x="44"/>
        <item x="45"/>
        <item x="180"/>
        <item x="130"/>
        <item x="106"/>
        <item x="81"/>
        <item x="64"/>
        <item x="73"/>
        <item x="182"/>
        <item x="95"/>
        <item x="63"/>
        <item x="153"/>
        <item x="67"/>
        <item x="141"/>
        <item x="139"/>
        <item x="160"/>
        <item x="152"/>
        <item x="65"/>
        <item x="185"/>
        <item x="72"/>
        <item x="176"/>
        <item x="158"/>
        <item x="150"/>
        <item x="107"/>
        <item x="18"/>
        <item x="129"/>
        <item x="42"/>
        <item x="2"/>
        <item x="93"/>
        <item x="157"/>
        <item x="0"/>
        <item x="85"/>
        <item x="83"/>
        <item x="37"/>
        <item x="16"/>
        <item x="200"/>
        <item x="71"/>
        <item x="30"/>
        <item x="54"/>
        <item x="143"/>
        <item x="137"/>
        <item x="114"/>
        <item x="1"/>
        <item x="82"/>
        <item x="38"/>
        <item x="50"/>
        <item x="120"/>
        <item x="48"/>
        <item x="195"/>
        <item x="28"/>
        <item x="6"/>
        <item x="113"/>
        <item x="60"/>
        <item x="198"/>
        <item x="59"/>
        <item x="199"/>
        <item x="189"/>
        <item x="26"/>
        <item x="34"/>
        <item x="118"/>
        <item x="31"/>
        <item x="3"/>
        <item x="138"/>
        <item x="178"/>
        <item x="119"/>
        <item x="117"/>
        <item x="29"/>
        <item x="32"/>
        <item x="87"/>
        <item x="91"/>
        <item x="86"/>
        <item x="24"/>
        <item x="15"/>
        <item x="14"/>
        <item x="13"/>
        <item x="96"/>
        <item x="121"/>
        <item x="115"/>
        <item x="7"/>
        <item x="181"/>
        <item x="196"/>
        <item x="197"/>
        <item x="190"/>
        <item x="51"/>
        <item x="11"/>
        <item x="22"/>
        <item x="56"/>
        <item x="17"/>
        <item x="136"/>
        <item x="27"/>
        <item x="52"/>
        <item x="123"/>
        <item x="80"/>
        <item x="5"/>
        <item x="69"/>
        <item x="124"/>
        <item x="25"/>
        <item x="19"/>
        <item x="92"/>
        <item x="75"/>
        <item x="110"/>
        <item x="108"/>
        <item x="191"/>
        <item x="33"/>
        <item x="14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0"/>
    <field x="1"/>
  </rowFields>
  <rowItems count="222">
    <i>
      <x/>
    </i>
    <i r="1">
      <x/>
    </i>
    <i r="1">
      <x v="1"/>
    </i>
    <i r="1">
      <x v="2"/>
    </i>
    <i r="1">
      <x v="3"/>
    </i>
    <i r="1">
      <x v="4"/>
    </i>
    <i r="1">
      <x v="17"/>
    </i>
    <i r="1">
      <x v="30"/>
    </i>
    <i r="1">
      <x v="31"/>
    </i>
    <i r="1">
      <x v="120"/>
    </i>
    <i r="1">
      <x v="123"/>
    </i>
    <i r="1">
      <x v="126"/>
    </i>
    <i r="1">
      <x v="130"/>
    </i>
    <i r="1">
      <x v="138"/>
    </i>
    <i r="1">
      <x v="146"/>
    </i>
    <i r="1">
      <x v="157"/>
    </i>
    <i r="1">
      <x v="167"/>
    </i>
    <i r="1">
      <x v="168"/>
    </i>
    <i r="1">
      <x v="169"/>
    </i>
    <i r="1">
      <x v="170"/>
    </i>
    <i r="1">
      <x v="174"/>
    </i>
    <i r="1">
      <x v="180"/>
    </i>
    <i r="1">
      <x v="181"/>
    </i>
    <i r="1">
      <x v="183"/>
    </i>
    <i r="1">
      <x v="189"/>
    </i>
    <i r="1">
      <x v="192"/>
    </i>
    <i r="1">
      <x v="193"/>
    </i>
    <i>
      <x v="1"/>
    </i>
    <i r="1">
      <x v="14"/>
    </i>
    <i r="1">
      <x v="36"/>
    </i>
    <i r="1">
      <x v="37"/>
    </i>
    <i r="1">
      <x v="38"/>
    </i>
    <i r="1">
      <x v="39"/>
    </i>
    <i r="1">
      <x v="124"/>
    </i>
    <i r="1">
      <x v="127"/>
    </i>
    <i r="1">
      <x v="128"/>
    </i>
    <i r="1">
      <x v="139"/>
    </i>
    <i r="1">
      <x v="164"/>
    </i>
    <i r="1">
      <x v="165"/>
    </i>
    <i r="1">
      <x v="166"/>
    </i>
    <i r="1">
      <x v="194"/>
    </i>
    <i>
      <x v="2"/>
    </i>
    <i r="1">
      <x v="6"/>
    </i>
    <i r="1">
      <x v="35"/>
    </i>
    <i r="1">
      <x v="105"/>
    </i>
    <i r="1">
      <x v="171"/>
    </i>
    <i>
      <x v="3"/>
    </i>
    <i r="1">
      <x v="19"/>
    </i>
    <i r="1">
      <x v="45"/>
    </i>
    <i r="1">
      <x v="47"/>
    </i>
    <i r="1">
      <x v="48"/>
    </i>
    <i r="1">
      <x v="58"/>
    </i>
    <i r="1">
      <x v="74"/>
    </i>
    <i r="1">
      <x v="75"/>
    </i>
    <i r="1">
      <x v="76"/>
    </i>
    <i r="1">
      <x v="82"/>
    </i>
    <i r="1">
      <x v="100"/>
    </i>
    <i r="1">
      <x v="119"/>
    </i>
    <i r="1">
      <x v="196"/>
    </i>
    <i r="1">
      <x v="197"/>
    </i>
    <i>
      <x v="4"/>
    </i>
    <i r="1">
      <x v="12"/>
    </i>
    <i r="1">
      <x v="13"/>
    </i>
    <i r="1">
      <x v="44"/>
    </i>
    <i r="1">
      <x v="137"/>
    </i>
    <i r="1">
      <x v="142"/>
    </i>
    <i r="1">
      <x v="143"/>
    </i>
    <i r="1">
      <x v="147"/>
    </i>
    <i r="1">
      <x v="155"/>
    </i>
    <i r="1">
      <x v="160"/>
    </i>
    <i r="1">
      <x v="161"/>
    </i>
    <i r="1">
      <x v="172"/>
    </i>
    <i r="1">
      <x v="173"/>
    </i>
    <i r="1">
      <x v="187"/>
    </i>
    <i>
      <x v="5"/>
    </i>
    <i r="1">
      <x v="5"/>
    </i>
    <i r="1">
      <x v="24"/>
    </i>
    <i r="1">
      <x v="61"/>
    </i>
    <i r="1">
      <x v="90"/>
    </i>
    <i r="1">
      <x v="121"/>
    </i>
    <i r="1">
      <x v="191"/>
    </i>
    <i>
      <x v="6"/>
    </i>
    <i r="1">
      <x v="16"/>
    </i>
    <i r="1">
      <x v="20"/>
    </i>
    <i r="1">
      <x v="25"/>
    </i>
    <i r="1">
      <x v="42"/>
    </i>
    <i r="1">
      <x v="49"/>
    </i>
    <i r="1">
      <x v="55"/>
    </i>
    <i r="1">
      <x v="70"/>
    </i>
    <i r="1">
      <x v="71"/>
    </i>
    <i r="1">
      <x v="73"/>
    </i>
    <i r="1">
      <x v="80"/>
    </i>
    <i r="1">
      <x v="81"/>
    </i>
    <i r="1">
      <x v="99"/>
    </i>
    <i r="1">
      <x v="109"/>
    </i>
    <i r="1">
      <x v="110"/>
    </i>
    <i r="1">
      <x v="135"/>
    </i>
    <i r="1">
      <x v="136"/>
    </i>
    <i r="1">
      <x v="158"/>
    </i>
    <i r="1">
      <x v="184"/>
    </i>
    <i>
      <x v="7"/>
    </i>
    <i r="1">
      <x v="40"/>
    </i>
    <i r="1">
      <x v="57"/>
    </i>
    <i r="1">
      <x v="62"/>
    </i>
    <i r="1">
      <x v="68"/>
    </i>
    <i r="1">
      <x v="93"/>
    </i>
    <i r="1">
      <x v="107"/>
    </i>
    <i r="1">
      <x v="112"/>
    </i>
    <i r="1">
      <x v="117"/>
    </i>
    <i r="1">
      <x v="118"/>
    </i>
    <i r="1">
      <x v="125"/>
    </i>
    <i r="1">
      <x v="200"/>
    </i>
    <i>
      <x v="8"/>
    </i>
    <i r="1">
      <x v="21"/>
    </i>
    <i r="1">
      <x v="22"/>
    </i>
    <i r="1">
      <x v="23"/>
    </i>
    <i r="1">
      <x v="26"/>
    </i>
    <i r="1">
      <x v="46"/>
    </i>
    <i r="1">
      <x v="52"/>
    </i>
    <i r="1">
      <x v="53"/>
    </i>
    <i r="1">
      <x v="60"/>
    </i>
    <i r="1">
      <x v="72"/>
    </i>
    <i r="1">
      <x v="77"/>
    </i>
    <i r="1">
      <x v="79"/>
    </i>
    <i r="1">
      <x v="91"/>
    </i>
    <i r="1">
      <x v="92"/>
    </i>
    <i r="1">
      <x v="95"/>
    </i>
    <i r="1">
      <x v="111"/>
    </i>
    <i>
      <x v="9"/>
    </i>
    <i r="1">
      <x v="18"/>
    </i>
    <i r="1">
      <x v="27"/>
    </i>
    <i r="1">
      <x v="28"/>
    </i>
    <i r="1">
      <x v="29"/>
    </i>
    <i r="1">
      <x v="51"/>
    </i>
    <i r="1">
      <x v="65"/>
    </i>
    <i r="1">
      <x v="69"/>
    </i>
    <i r="1">
      <x v="84"/>
    </i>
    <i r="1">
      <x v="85"/>
    </i>
    <i r="1">
      <x v="88"/>
    </i>
    <i r="1">
      <x v="98"/>
    </i>
    <i r="1">
      <x v="104"/>
    </i>
    <i r="1">
      <x v="114"/>
    </i>
    <i r="1">
      <x v="116"/>
    </i>
    <i r="1">
      <x v="159"/>
    </i>
    <i r="1">
      <x v="175"/>
    </i>
    <i r="1">
      <x v="200"/>
    </i>
    <i>
      <x v="10"/>
    </i>
    <i r="1">
      <x v="32"/>
    </i>
    <i r="1">
      <x v="33"/>
    </i>
    <i r="1">
      <x v="34"/>
    </i>
    <i r="1">
      <x v="131"/>
    </i>
    <i r="1">
      <x v="144"/>
    </i>
    <i r="1">
      <x v="149"/>
    </i>
    <i r="1">
      <x v="151"/>
    </i>
    <i r="1">
      <x v="152"/>
    </i>
    <i r="1">
      <x v="176"/>
    </i>
    <i r="1">
      <x v="177"/>
    </i>
    <i r="1">
      <x v="178"/>
    </i>
    <i r="1">
      <x v="198"/>
    </i>
    <i>
      <x v="11"/>
    </i>
    <i r="1">
      <x v="43"/>
    </i>
    <i r="1">
      <x v="63"/>
    </i>
    <i r="1">
      <x v="129"/>
    </i>
    <i r="1">
      <x v="133"/>
    </i>
    <i r="1">
      <x v="145"/>
    </i>
    <i r="1">
      <x v="153"/>
    </i>
    <i r="1">
      <x v="154"/>
    </i>
    <i r="1">
      <x v="156"/>
    </i>
    <i r="1">
      <x v="162"/>
    </i>
    <i r="1">
      <x v="163"/>
    </i>
    <i r="1">
      <x v="185"/>
    </i>
    <i r="1">
      <x v="199"/>
    </i>
    <i>
      <x v="12"/>
    </i>
    <i r="1">
      <x v="140"/>
    </i>
    <i>
      <x v="13"/>
    </i>
    <i r="1">
      <x v="15"/>
    </i>
    <i r="1">
      <x v="50"/>
    </i>
    <i r="1">
      <x v="54"/>
    </i>
    <i r="1">
      <x v="64"/>
    </i>
    <i r="1">
      <x v="78"/>
    </i>
    <i r="1">
      <x v="86"/>
    </i>
    <i r="1">
      <x v="96"/>
    </i>
    <i r="1">
      <x v="97"/>
    </i>
    <i r="1">
      <x v="122"/>
    </i>
    <i>
      <x v="14"/>
    </i>
    <i r="1">
      <x v="87"/>
    </i>
    <i r="1">
      <x v="141"/>
    </i>
    <i r="1">
      <x v="143"/>
    </i>
    <i r="1">
      <x v="179"/>
    </i>
    <i>
      <x v="15"/>
    </i>
    <i r="1">
      <x v="7"/>
    </i>
    <i r="1">
      <x v="8"/>
    </i>
    <i r="1">
      <x v="9"/>
    </i>
    <i r="1">
      <x v="10"/>
    </i>
    <i r="1">
      <x v="11"/>
    </i>
    <i r="1">
      <x v="41"/>
    </i>
    <i r="1">
      <x v="134"/>
    </i>
    <i r="1">
      <x v="148"/>
    </i>
    <i r="1">
      <x v="150"/>
    </i>
    <i r="1">
      <x v="182"/>
    </i>
    <i r="1">
      <x v="186"/>
    </i>
    <i>
      <x v="16"/>
    </i>
    <i r="1">
      <x v="56"/>
    </i>
    <i r="1">
      <x v="59"/>
    </i>
    <i r="1">
      <x v="66"/>
    </i>
    <i r="1">
      <x v="67"/>
    </i>
    <i r="1">
      <x v="69"/>
    </i>
    <i r="1">
      <x v="83"/>
    </i>
    <i r="1">
      <x v="89"/>
    </i>
    <i r="1">
      <x v="94"/>
    </i>
    <i r="1">
      <x v="101"/>
    </i>
    <i r="1">
      <x v="102"/>
    </i>
    <i r="1">
      <x v="103"/>
    </i>
    <i r="1">
      <x v="106"/>
    </i>
    <i r="1">
      <x v="108"/>
    </i>
    <i r="1">
      <x v="113"/>
    </i>
    <i r="1">
      <x v="115"/>
    </i>
    <i r="1">
      <x v="132"/>
    </i>
    <i r="1">
      <x v="188"/>
    </i>
    <i r="1">
      <x v="190"/>
    </i>
    <i r="1">
      <x v="195"/>
    </i>
    <i t="grand">
      <x/>
    </i>
  </rowItems>
  <colItems count="1">
    <i/>
  </colItems>
  <dataFields count="1">
    <dataField name="Sum of REGISTERED VOTERS"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D" xr10:uid="{46047D10-FD34-4028-BD03-D7DD9746E8CE}" sourceName="WARD">
  <pivotTables>
    <pivotTable tabId="23" name="PivotTable25"/>
    <pivotTable tabId="24" name="PivotTable26"/>
  </pivotTables>
  <data>
    <tabular pivotCacheId="264837062">
      <items count="17">
        <i x="0" s="1"/>
        <i x="7" s="1"/>
        <i x="8" s="1"/>
        <i x="9" s="1"/>
        <i x="10" s="1"/>
        <i x="11" s="1"/>
        <i x="12" s="1"/>
        <i x="13" s="1"/>
        <i x="14" s="1"/>
        <i x="15" s="1"/>
        <i x="16"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RD" xr10:uid="{17B5A061-0844-402C-BD9B-A9B70BAF3AFC}" cache="Slicer_WARD" caption="WAR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6867F-0674-42EC-A5D7-39D89691D556}">
  <dimension ref="B3:I21"/>
  <sheetViews>
    <sheetView workbookViewId="0">
      <selection activeCell="G16" sqref="G16"/>
    </sheetView>
  </sheetViews>
  <sheetFormatPr defaultRowHeight="15" x14ac:dyDescent="0.25"/>
  <cols>
    <col min="2" max="2" width="13.140625" bestFit="1" customWidth="1"/>
    <col min="3" max="3" width="26" bestFit="1" customWidth="1"/>
    <col min="4" max="4" width="22.42578125" bestFit="1" customWidth="1"/>
  </cols>
  <sheetData>
    <row r="3" spans="2:9" x14ac:dyDescent="0.25">
      <c r="B3" s="2" t="s">
        <v>17</v>
      </c>
      <c r="C3" t="s">
        <v>20</v>
      </c>
      <c r="D3" t="s">
        <v>19</v>
      </c>
      <c r="F3" s="4"/>
      <c r="G3" s="4"/>
      <c r="H3" s="3" t="s">
        <v>17</v>
      </c>
      <c r="I3" s="4" t="s">
        <v>24</v>
      </c>
    </row>
    <row r="4" spans="2:9" x14ac:dyDescent="0.25">
      <c r="B4" s="1" t="s">
        <v>0</v>
      </c>
      <c r="C4">
        <v>12221</v>
      </c>
      <c r="D4">
        <v>1314</v>
      </c>
      <c r="H4" s="1" t="s">
        <v>0</v>
      </c>
      <c r="I4">
        <f t="shared" ref="I4:I20" si="0">(D4/C4)*100</f>
        <v>10.751984289338026</v>
      </c>
    </row>
    <row r="5" spans="2:9" x14ac:dyDescent="0.25">
      <c r="B5" s="1" t="s">
        <v>7</v>
      </c>
      <c r="C5">
        <v>7481</v>
      </c>
      <c r="D5">
        <v>1285</v>
      </c>
      <c r="H5" s="1" t="s">
        <v>7</v>
      </c>
      <c r="I5">
        <f t="shared" si="0"/>
        <v>17.176848014971259</v>
      </c>
    </row>
    <row r="6" spans="2:9" x14ac:dyDescent="0.25">
      <c r="B6" s="1" t="s">
        <v>8</v>
      </c>
      <c r="C6">
        <v>1221</v>
      </c>
      <c r="D6">
        <v>242</v>
      </c>
      <c r="H6" s="1" t="s">
        <v>8</v>
      </c>
      <c r="I6">
        <f t="shared" si="0"/>
        <v>19.81981981981982</v>
      </c>
    </row>
    <row r="7" spans="2:9" x14ac:dyDescent="0.25">
      <c r="B7" s="1" t="s">
        <v>9</v>
      </c>
      <c r="C7">
        <v>4643</v>
      </c>
      <c r="D7">
        <v>747</v>
      </c>
      <c r="H7" s="1" t="s">
        <v>9</v>
      </c>
      <c r="I7">
        <f t="shared" si="0"/>
        <v>16.088735731208271</v>
      </c>
    </row>
    <row r="8" spans="2:9" x14ac:dyDescent="0.25">
      <c r="B8" s="1" t="s">
        <v>10</v>
      </c>
      <c r="C8">
        <v>6578</v>
      </c>
      <c r="D8">
        <v>961</v>
      </c>
      <c r="H8" s="1" t="s">
        <v>10</v>
      </c>
      <c r="I8">
        <f t="shared" si="0"/>
        <v>14.609303739738522</v>
      </c>
    </row>
    <row r="9" spans="2:9" x14ac:dyDescent="0.25">
      <c r="B9" s="1" t="s">
        <v>11</v>
      </c>
      <c r="C9">
        <v>3692</v>
      </c>
      <c r="D9">
        <v>1535</v>
      </c>
      <c r="H9" s="1" t="s">
        <v>11</v>
      </c>
      <c r="I9">
        <f t="shared" si="0"/>
        <v>41.576381365113754</v>
      </c>
    </row>
    <row r="10" spans="2:9" x14ac:dyDescent="0.25">
      <c r="B10" s="1" t="s">
        <v>12</v>
      </c>
      <c r="C10">
        <v>12405</v>
      </c>
      <c r="D10">
        <v>1581</v>
      </c>
      <c r="H10" s="1" t="s">
        <v>12</v>
      </c>
      <c r="I10">
        <f t="shared" si="0"/>
        <v>12.744860943168076</v>
      </c>
    </row>
    <row r="11" spans="2:9" x14ac:dyDescent="0.25">
      <c r="B11" s="1" t="s">
        <v>13</v>
      </c>
      <c r="C11">
        <v>4321</v>
      </c>
      <c r="D11">
        <v>597</v>
      </c>
      <c r="H11" s="1" t="s">
        <v>13</v>
      </c>
      <c r="I11">
        <f t="shared" si="0"/>
        <v>13.81624623929646</v>
      </c>
    </row>
    <row r="12" spans="2:9" x14ac:dyDescent="0.25">
      <c r="B12" s="1" t="s">
        <v>14</v>
      </c>
      <c r="C12">
        <v>9847</v>
      </c>
      <c r="D12">
        <v>1353</v>
      </c>
      <c r="H12" s="1" t="s">
        <v>14</v>
      </c>
      <c r="I12">
        <f t="shared" si="0"/>
        <v>13.740225449375446</v>
      </c>
    </row>
    <row r="13" spans="2:9" x14ac:dyDescent="0.25">
      <c r="B13" s="1" t="s">
        <v>15</v>
      </c>
      <c r="C13">
        <v>7469</v>
      </c>
      <c r="D13">
        <v>1181</v>
      </c>
      <c r="H13" s="1" t="s">
        <v>15</v>
      </c>
      <c r="I13">
        <f t="shared" si="0"/>
        <v>15.812023028517874</v>
      </c>
    </row>
    <row r="14" spans="2:9" x14ac:dyDescent="0.25">
      <c r="B14" s="1" t="s">
        <v>16</v>
      </c>
      <c r="C14">
        <v>5824</v>
      </c>
      <c r="D14">
        <v>884</v>
      </c>
      <c r="H14" s="1" t="s">
        <v>16</v>
      </c>
      <c r="I14">
        <f t="shared" si="0"/>
        <v>15.178571428571427</v>
      </c>
    </row>
    <row r="15" spans="2:9" x14ac:dyDescent="0.25">
      <c r="B15" s="1" t="s">
        <v>1</v>
      </c>
      <c r="C15">
        <v>5145</v>
      </c>
      <c r="D15">
        <v>1016</v>
      </c>
      <c r="H15" s="1" t="s">
        <v>1</v>
      </c>
      <c r="I15">
        <f t="shared" si="0"/>
        <v>19.747327502429542</v>
      </c>
    </row>
    <row r="16" spans="2:9" x14ac:dyDescent="0.25">
      <c r="B16" s="1" t="s">
        <v>2</v>
      </c>
      <c r="C16">
        <v>565</v>
      </c>
      <c r="D16">
        <v>22</v>
      </c>
      <c r="H16" s="1" t="s">
        <v>2</v>
      </c>
      <c r="I16">
        <f t="shared" si="0"/>
        <v>3.8938053097345131</v>
      </c>
    </row>
    <row r="17" spans="2:9" x14ac:dyDescent="0.25">
      <c r="B17" s="1" t="s">
        <v>3</v>
      </c>
      <c r="C17">
        <v>4330</v>
      </c>
      <c r="D17">
        <v>740</v>
      </c>
      <c r="H17" s="1" t="s">
        <v>3</v>
      </c>
      <c r="I17">
        <f t="shared" si="0"/>
        <v>17.090069284064665</v>
      </c>
    </row>
    <row r="18" spans="2:9" x14ac:dyDescent="0.25">
      <c r="B18" s="1" t="s">
        <v>4</v>
      </c>
      <c r="C18">
        <v>707</v>
      </c>
      <c r="D18">
        <v>222</v>
      </c>
      <c r="H18" s="1" t="s">
        <v>4</v>
      </c>
      <c r="I18">
        <f t="shared" si="0"/>
        <v>31.400282885431402</v>
      </c>
    </row>
    <row r="19" spans="2:9" x14ac:dyDescent="0.25">
      <c r="B19" s="1" t="s">
        <v>5</v>
      </c>
      <c r="C19">
        <v>6342</v>
      </c>
      <c r="D19">
        <v>1161</v>
      </c>
      <c r="H19" s="1" t="s">
        <v>5</v>
      </c>
      <c r="I19">
        <f t="shared" si="0"/>
        <v>18.306527909176914</v>
      </c>
    </row>
    <row r="20" spans="2:9" x14ac:dyDescent="0.25">
      <c r="B20" s="1" t="s">
        <v>6</v>
      </c>
      <c r="C20">
        <v>10502</v>
      </c>
      <c r="D20">
        <v>1200</v>
      </c>
      <c r="H20" s="1" t="s">
        <v>6</v>
      </c>
      <c r="I20">
        <f t="shared" si="0"/>
        <v>11.426394972386213</v>
      </c>
    </row>
    <row r="21" spans="2:9" x14ac:dyDescent="0.25">
      <c r="B21" s="1" t="s">
        <v>18</v>
      </c>
      <c r="C21">
        <v>103293</v>
      </c>
      <c r="D21">
        <v>16041</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F9DA8-4542-4EBE-9F02-5A96EE95CDB4}">
  <dimension ref="A3:J225"/>
  <sheetViews>
    <sheetView topLeftCell="A11" workbookViewId="0">
      <selection activeCell="D206" sqref="D206"/>
    </sheetView>
  </sheetViews>
  <sheetFormatPr defaultRowHeight="15" x14ac:dyDescent="0.25"/>
  <cols>
    <col min="1" max="1" width="51.85546875" bestFit="1" customWidth="1"/>
    <col min="2" max="2" width="26" bestFit="1" customWidth="1"/>
  </cols>
  <sheetData>
    <row r="3" spans="1:10" x14ac:dyDescent="0.25">
      <c r="A3" s="2" t="s">
        <v>17</v>
      </c>
      <c r="B3" t="s">
        <v>20</v>
      </c>
    </row>
    <row r="4" spans="1:10" x14ac:dyDescent="0.25">
      <c r="A4" s="1" t="s">
        <v>0</v>
      </c>
      <c r="B4">
        <v>12221</v>
      </c>
      <c r="F4" t="s">
        <v>25</v>
      </c>
      <c r="G4" t="s">
        <v>466</v>
      </c>
      <c r="H4" t="s">
        <v>459</v>
      </c>
      <c r="I4" t="s">
        <v>460</v>
      </c>
      <c r="J4" t="s">
        <v>461</v>
      </c>
    </row>
    <row r="5" spans="1:10" x14ac:dyDescent="0.25">
      <c r="A5" s="9" t="s">
        <v>56</v>
      </c>
      <c r="B5">
        <v>64</v>
      </c>
      <c r="F5" t="s">
        <v>462</v>
      </c>
      <c r="G5">
        <v>12221</v>
      </c>
      <c r="H5">
        <v>1796</v>
      </c>
      <c r="I5">
        <v>20</v>
      </c>
      <c r="J5">
        <f>(B4/25)</f>
        <v>488.84</v>
      </c>
    </row>
    <row r="6" spans="1:10" x14ac:dyDescent="0.25">
      <c r="A6" s="9" t="s">
        <v>66</v>
      </c>
      <c r="B6">
        <v>396</v>
      </c>
      <c r="F6" t="s">
        <v>463</v>
      </c>
      <c r="G6">
        <v>7481</v>
      </c>
      <c r="H6">
        <v>1256</v>
      </c>
      <c r="I6">
        <v>20</v>
      </c>
      <c r="J6">
        <f>(B31/12)</f>
        <v>623.41666666666663</v>
      </c>
    </row>
    <row r="7" spans="1:10" x14ac:dyDescent="0.25">
      <c r="A7" s="9" t="s">
        <v>64</v>
      </c>
      <c r="B7">
        <v>39</v>
      </c>
      <c r="F7" t="s">
        <v>464</v>
      </c>
      <c r="G7">
        <v>1240</v>
      </c>
      <c r="H7">
        <v>784</v>
      </c>
      <c r="I7">
        <v>45</v>
      </c>
      <c r="J7">
        <f>(B45/4)</f>
        <v>310</v>
      </c>
    </row>
    <row r="8" spans="1:10" x14ac:dyDescent="0.25">
      <c r="A8" s="9" t="s">
        <v>90</v>
      </c>
      <c r="B8">
        <v>750</v>
      </c>
      <c r="F8" t="s">
        <v>465</v>
      </c>
      <c r="G8">
        <v>4643</v>
      </c>
      <c r="H8">
        <v>938</v>
      </c>
      <c r="I8">
        <v>60</v>
      </c>
      <c r="J8">
        <f>B50/7</f>
        <v>663.28571428571433</v>
      </c>
    </row>
    <row r="9" spans="1:10" x14ac:dyDescent="0.25">
      <c r="A9" s="9" t="s">
        <v>68</v>
      </c>
      <c r="B9">
        <v>95</v>
      </c>
      <c r="F9" t="s">
        <v>467</v>
      </c>
      <c r="G9">
        <v>6578</v>
      </c>
      <c r="H9">
        <v>679</v>
      </c>
      <c r="I9">
        <v>339</v>
      </c>
      <c r="J9">
        <f>B64/12</f>
        <v>548.16666666666663</v>
      </c>
    </row>
    <row r="10" spans="1:10" x14ac:dyDescent="0.25">
      <c r="A10" s="9" t="s">
        <v>72</v>
      </c>
      <c r="F10" t="s">
        <v>468</v>
      </c>
      <c r="G10">
        <v>3692</v>
      </c>
      <c r="H10">
        <v>814</v>
      </c>
      <c r="I10">
        <v>414</v>
      </c>
      <c r="J10">
        <f>B78/6</f>
        <v>615.33333333333337</v>
      </c>
    </row>
    <row r="11" spans="1:10" x14ac:dyDescent="0.25">
      <c r="A11" s="9" t="s">
        <v>88</v>
      </c>
      <c r="B11">
        <v>1796</v>
      </c>
      <c r="F11" t="s">
        <v>469</v>
      </c>
      <c r="G11">
        <v>12405</v>
      </c>
      <c r="H11">
        <v>927</v>
      </c>
      <c r="I11">
        <v>313</v>
      </c>
      <c r="J11">
        <f>B85/17</f>
        <v>729.70588235294122</v>
      </c>
    </row>
    <row r="12" spans="1:10" x14ac:dyDescent="0.25">
      <c r="A12" s="9" t="s">
        <v>94</v>
      </c>
      <c r="B12">
        <v>1065</v>
      </c>
      <c r="F12" t="s">
        <v>470</v>
      </c>
      <c r="G12">
        <v>4321</v>
      </c>
      <c r="H12">
        <v>508</v>
      </c>
      <c r="I12">
        <v>119</v>
      </c>
      <c r="J12">
        <f>B104/10</f>
        <v>432.1</v>
      </c>
    </row>
    <row r="13" spans="1:10" x14ac:dyDescent="0.25">
      <c r="A13" s="9" t="s">
        <v>84</v>
      </c>
      <c r="B13">
        <v>880</v>
      </c>
      <c r="F13" t="s">
        <v>471</v>
      </c>
      <c r="G13">
        <v>9847</v>
      </c>
      <c r="H13">
        <v>811</v>
      </c>
      <c r="I13">
        <v>63</v>
      </c>
      <c r="J13">
        <f>B116/14</f>
        <v>703.35714285714289</v>
      </c>
    </row>
    <row r="14" spans="1:10" x14ac:dyDescent="0.25">
      <c r="A14" s="9" t="s">
        <v>52</v>
      </c>
      <c r="B14">
        <v>71</v>
      </c>
      <c r="F14" t="s">
        <v>472</v>
      </c>
      <c r="G14">
        <v>7469</v>
      </c>
      <c r="H14">
        <v>928</v>
      </c>
      <c r="I14">
        <v>222</v>
      </c>
      <c r="J14">
        <f>B132/14</f>
        <v>533.5</v>
      </c>
    </row>
    <row r="15" spans="1:10" x14ac:dyDescent="0.25">
      <c r="A15" s="9" t="s">
        <v>49</v>
      </c>
      <c r="B15">
        <v>59</v>
      </c>
      <c r="F15" t="s">
        <v>473</v>
      </c>
      <c r="G15">
        <v>5824</v>
      </c>
      <c r="H15">
        <v>795</v>
      </c>
      <c r="I15">
        <v>256</v>
      </c>
      <c r="J15">
        <f>B150/11</f>
        <v>529.4545454545455</v>
      </c>
    </row>
    <row r="16" spans="1:10" x14ac:dyDescent="0.25">
      <c r="A16" s="9" t="s">
        <v>80</v>
      </c>
      <c r="F16" t="s">
        <v>474</v>
      </c>
      <c r="G16">
        <v>4330</v>
      </c>
      <c r="H16">
        <v>840</v>
      </c>
      <c r="I16">
        <v>14</v>
      </c>
      <c r="J16">
        <f>B178/9</f>
        <v>481.11111111111109</v>
      </c>
    </row>
    <row r="17" spans="1:10" x14ac:dyDescent="0.25">
      <c r="A17" s="9" t="s">
        <v>51</v>
      </c>
      <c r="B17">
        <v>20</v>
      </c>
      <c r="F17" t="s">
        <v>475</v>
      </c>
      <c r="G17">
        <v>707</v>
      </c>
      <c r="H17">
        <v>460</v>
      </c>
      <c r="I17">
        <v>47</v>
      </c>
      <c r="J17">
        <f>B188/4</f>
        <v>176.75</v>
      </c>
    </row>
    <row r="18" spans="1:10" x14ac:dyDescent="0.25">
      <c r="A18" s="9" t="s">
        <v>60</v>
      </c>
      <c r="B18">
        <v>249</v>
      </c>
      <c r="F18" t="s">
        <v>476</v>
      </c>
      <c r="G18">
        <v>6342</v>
      </c>
      <c r="H18">
        <v>909</v>
      </c>
      <c r="I18">
        <v>114</v>
      </c>
      <c r="J18">
        <f>B193/10</f>
        <v>634.20000000000005</v>
      </c>
    </row>
    <row r="19" spans="1:10" x14ac:dyDescent="0.25">
      <c r="A19" s="9" t="s">
        <v>54</v>
      </c>
      <c r="B19">
        <v>71</v>
      </c>
      <c r="F19" t="s">
        <v>477</v>
      </c>
      <c r="G19">
        <v>10502</v>
      </c>
      <c r="H19">
        <v>2349</v>
      </c>
      <c r="I19">
        <v>38</v>
      </c>
      <c r="J19">
        <f>B205/18</f>
        <v>583.44444444444446</v>
      </c>
    </row>
    <row r="20" spans="1:10" x14ac:dyDescent="0.25">
      <c r="A20" s="9" t="s">
        <v>96</v>
      </c>
      <c r="B20">
        <v>750</v>
      </c>
    </row>
    <row r="21" spans="1:10" x14ac:dyDescent="0.25">
      <c r="A21" s="9" t="s">
        <v>78</v>
      </c>
      <c r="B21">
        <v>431</v>
      </c>
    </row>
    <row r="22" spans="1:10" x14ac:dyDescent="0.25">
      <c r="A22" s="9" t="s">
        <v>76</v>
      </c>
      <c r="B22">
        <v>459</v>
      </c>
    </row>
    <row r="23" spans="1:10" x14ac:dyDescent="0.25">
      <c r="A23" s="9" t="s">
        <v>74</v>
      </c>
      <c r="B23">
        <v>467</v>
      </c>
    </row>
    <row r="24" spans="1:10" x14ac:dyDescent="0.25">
      <c r="A24" s="9" t="s">
        <v>62</v>
      </c>
      <c r="B24">
        <v>142</v>
      </c>
    </row>
    <row r="25" spans="1:10" x14ac:dyDescent="0.25">
      <c r="A25" s="9" t="s">
        <v>70</v>
      </c>
      <c r="B25">
        <v>750</v>
      </c>
    </row>
    <row r="26" spans="1:10" x14ac:dyDescent="0.25">
      <c r="A26" s="9" t="s">
        <v>92</v>
      </c>
      <c r="B26">
        <v>885</v>
      </c>
    </row>
    <row r="27" spans="1:10" x14ac:dyDescent="0.25">
      <c r="A27" s="9" t="s">
        <v>82</v>
      </c>
      <c r="B27">
        <v>916</v>
      </c>
    </row>
    <row r="28" spans="1:10" x14ac:dyDescent="0.25">
      <c r="A28" s="9" t="s">
        <v>58</v>
      </c>
      <c r="B28">
        <v>43</v>
      </c>
    </row>
    <row r="29" spans="1:10" x14ac:dyDescent="0.25">
      <c r="A29" s="9" t="s">
        <v>98</v>
      </c>
      <c r="B29">
        <v>1163</v>
      </c>
    </row>
    <row r="30" spans="1:10" x14ac:dyDescent="0.25">
      <c r="A30" s="9" t="s">
        <v>86</v>
      </c>
      <c r="B30">
        <v>660</v>
      </c>
    </row>
    <row r="31" spans="1:10" x14ac:dyDescent="0.25">
      <c r="A31" s="1" t="s">
        <v>7</v>
      </c>
      <c r="B31">
        <v>7481</v>
      </c>
    </row>
    <row r="32" spans="1:10" x14ac:dyDescent="0.25">
      <c r="A32" s="9" t="s">
        <v>227</v>
      </c>
      <c r="B32">
        <v>638</v>
      </c>
    </row>
    <row r="33" spans="1:2" x14ac:dyDescent="0.25">
      <c r="A33" s="9" t="s">
        <v>229</v>
      </c>
      <c r="B33">
        <v>917</v>
      </c>
    </row>
    <row r="34" spans="1:2" x14ac:dyDescent="0.25">
      <c r="A34" s="9" t="s">
        <v>225</v>
      </c>
      <c r="B34">
        <v>20</v>
      </c>
    </row>
    <row r="35" spans="1:2" x14ac:dyDescent="0.25">
      <c r="A35" s="9" t="s">
        <v>217</v>
      </c>
      <c r="B35">
        <v>1256</v>
      </c>
    </row>
    <row r="36" spans="1:2" x14ac:dyDescent="0.25">
      <c r="A36" s="9" t="s">
        <v>237</v>
      </c>
      <c r="B36">
        <v>62</v>
      </c>
    </row>
    <row r="37" spans="1:2" x14ac:dyDescent="0.25">
      <c r="A37" s="9" t="s">
        <v>235</v>
      </c>
      <c r="B37">
        <v>580</v>
      </c>
    </row>
    <row r="38" spans="1:2" x14ac:dyDescent="0.25">
      <c r="A38" s="9" t="s">
        <v>219</v>
      </c>
      <c r="B38">
        <v>772</v>
      </c>
    </row>
    <row r="39" spans="1:2" x14ac:dyDescent="0.25">
      <c r="A39" s="9" t="s">
        <v>215</v>
      </c>
      <c r="B39">
        <v>368</v>
      </c>
    </row>
    <row r="40" spans="1:2" x14ac:dyDescent="0.25">
      <c r="A40" s="9" t="s">
        <v>213</v>
      </c>
      <c r="B40">
        <v>638</v>
      </c>
    </row>
    <row r="41" spans="1:2" x14ac:dyDescent="0.25">
      <c r="A41" s="9" t="s">
        <v>223</v>
      </c>
      <c r="B41">
        <v>782</v>
      </c>
    </row>
    <row r="42" spans="1:2" x14ac:dyDescent="0.25">
      <c r="A42" s="9" t="s">
        <v>231</v>
      </c>
      <c r="B42">
        <v>33</v>
      </c>
    </row>
    <row r="43" spans="1:2" x14ac:dyDescent="0.25">
      <c r="A43" s="9" t="s">
        <v>221</v>
      </c>
      <c r="B43">
        <v>777</v>
      </c>
    </row>
    <row r="44" spans="1:2" x14ac:dyDescent="0.25">
      <c r="A44" s="9" t="s">
        <v>233</v>
      </c>
      <c r="B44">
        <v>638</v>
      </c>
    </row>
    <row r="45" spans="1:2" x14ac:dyDescent="0.25">
      <c r="A45" s="1" t="s">
        <v>8</v>
      </c>
      <c r="B45">
        <v>1240</v>
      </c>
    </row>
    <row r="46" spans="1:2" x14ac:dyDescent="0.25">
      <c r="A46" s="9" t="s">
        <v>243</v>
      </c>
      <c r="B46">
        <v>784</v>
      </c>
    </row>
    <row r="47" spans="1:2" x14ac:dyDescent="0.25">
      <c r="A47" s="9" t="s">
        <v>245</v>
      </c>
      <c r="B47">
        <v>45</v>
      </c>
    </row>
    <row r="48" spans="1:2" x14ac:dyDescent="0.25">
      <c r="A48" s="9" t="s">
        <v>239</v>
      </c>
      <c r="B48">
        <v>56</v>
      </c>
    </row>
    <row r="49" spans="1:2" x14ac:dyDescent="0.25">
      <c r="A49" s="9" t="s">
        <v>241</v>
      </c>
      <c r="B49">
        <v>355</v>
      </c>
    </row>
    <row r="50" spans="1:2" x14ac:dyDescent="0.25">
      <c r="A50" s="1" t="s">
        <v>9</v>
      </c>
      <c r="B50">
        <v>4643</v>
      </c>
    </row>
    <row r="51" spans="1:2" x14ac:dyDescent="0.25">
      <c r="A51" s="9" t="s">
        <v>253</v>
      </c>
      <c r="B51">
        <v>740</v>
      </c>
    </row>
    <row r="52" spans="1:2" x14ac:dyDescent="0.25">
      <c r="A52" s="9" t="s">
        <v>259</v>
      </c>
    </row>
    <row r="53" spans="1:2" x14ac:dyDescent="0.25">
      <c r="A53" s="9" t="s">
        <v>257</v>
      </c>
      <c r="B53">
        <v>726</v>
      </c>
    </row>
    <row r="54" spans="1:2" x14ac:dyDescent="0.25">
      <c r="A54" s="9" t="s">
        <v>270</v>
      </c>
      <c r="B54">
        <v>938</v>
      </c>
    </row>
    <row r="55" spans="1:2" x14ac:dyDescent="0.25">
      <c r="A55" s="9" t="s">
        <v>255</v>
      </c>
    </row>
    <row r="56" spans="1:2" x14ac:dyDescent="0.25">
      <c r="A56" s="9" t="s">
        <v>247</v>
      </c>
      <c r="B56">
        <v>533</v>
      </c>
    </row>
    <row r="57" spans="1:2" x14ac:dyDescent="0.25">
      <c r="A57" s="9" t="s">
        <v>249</v>
      </c>
    </row>
    <row r="58" spans="1:2" x14ac:dyDescent="0.25">
      <c r="A58" s="9" t="s">
        <v>267</v>
      </c>
      <c r="B58">
        <v>738</v>
      </c>
    </row>
    <row r="59" spans="1:2" x14ac:dyDescent="0.25">
      <c r="A59" s="9" t="s">
        <v>251</v>
      </c>
      <c r="B59">
        <v>60</v>
      </c>
    </row>
    <row r="60" spans="1:2" x14ac:dyDescent="0.25">
      <c r="A60" s="9" t="s">
        <v>261</v>
      </c>
    </row>
    <row r="61" spans="1:2" x14ac:dyDescent="0.25">
      <c r="A61" s="9" t="s">
        <v>263</v>
      </c>
    </row>
    <row r="62" spans="1:2" x14ac:dyDescent="0.25">
      <c r="A62" s="9" t="s">
        <v>269</v>
      </c>
      <c r="B62">
        <v>908</v>
      </c>
    </row>
    <row r="63" spans="1:2" x14ac:dyDescent="0.25">
      <c r="A63" s="9" t="s">
        <v>265</v>
      </c>
    </row>
    <row r="64" spans="1:2" x14ac:dyDescent="0.25">
      <c r="A64" s="1" t="s">
        <v>10</v>
      </c>
      <c r="B64">
        <v>6578</v>
      </c>
    </row>
    <row r="65" spans="1:2" x14ac:dyDescent="0.25">
      <c r="A65" s="9" t="s">
        <v>272</v>
      </c>
      <c r="B65">
        <v>480</v>
      </c>
    </row>
    <row r="66" spans="1:2" x14ac:dyDescent="0.25">
      <c r="A66" s="9" t="s">
        <v>280</v>
      </c>
      <c r="B66">
        <v>440</v>
      </c>
    </row>
    <row r="67" spans="1:2" x14ac:dyDescent="0.25">
      <c r="A67" s="9" t="s">
        <v>293</v>
      </c>
      <c r="B67">
        <v>679</v>
      </c>
    </row>
    <row r="68" spans="1:2" x14ac:dyDescent="0.25">
      <c r="A68" s="9" t="s">
        <v>276</v>
      </c>
      <c r="B68">
        <v>568</v>
      </c>
    </row>
    <row r="69" spans="1:2" x14ac:dyDescent="0.25">
      <c r="A69" s="9" t="s">
        <v>289</v>
      </c>
      <c r="B69">
        <v>339</v>
      </c>
    </row>
    <row r="70" spans="1:2" x14ac:dyDescent="0.25">
      <c r="A70" s="9" t="s">
        <v>144</v>
      </c>
      <c r="B70">
        <v>527</v>
      </c>
    </row>
    <row r="71" spans="1:2" x14ac:dyDescent="0.25">
      <c r="A71" s="9" t="s">
        <v>274</v>
      </c>
      <c r="B71">
        <v>341</v>
      </c>
    </row>
    <row r="72" spans="1:2" x14ac:dyDescent="0.25">
      <c r="A72" s="9" t="s">
        <v>285</v>
      </c>
      <c r="B72">
        <v>679</v>
      </c>
    </row>
    <row r="73" spans="1:2" x14ac:dyDescent="0.25">
      <c r="A73" s="9" t="s">
        <v>287</v>
      </c>
      <c r="B73">
        <v>572</v>
      </c>
    </row>
    <row r="74" spans="1:2" x14ac:dyDescent="0.25">
      <c r="A74" s="9" t="s">
        <v>283</v>
      </c>
      <c r="B74">
        <v>405</v>
      </c>
    </row>
    <row r="75" spans="1:2" x14ac:dyDescent="0.25">
      <c r="A75" s="9" t="s">
        <v>291</v>
      </c>
      <c r="B75">
        <v>566</v>
      </c>
    </row>
    <row r="76" spans="1:2" x14ac:dyDescent="0.25">
      <c r="A76" s="9" t="s">
        <v>278</v>
      </c>
      <c r="B76">
        <v>455</v>
      </c>
    </row>
    <row r="77" spans="1:2" x14ac:dyDescent="0.25">
      <c r="A77" s="9" t="s">
        <v>295</v>
      </c>
      <c r="B77">
        <v>527</v>
      </c>
    </row>
    <row r="78" spans="1:2" x14ac:dyDescent="0.25">
      <c r="A78" s="1" t="s">
        <v>11</v>
      </c>
      <c r="B78">
        <v>3692</v>
      </c>
    </row>
    <row r="79" spans="1:2" x14ac:dyDescent="0.25">
      <c r="A79" s="9" t="s">
        <v>299</v>
      </c>
      <c r="B79">
        <v>416</v>
      </c>
    </row>
    <row r="80" spans="1:2" x14ac:dyDescent="0.25">
      <c r="A80" s="9" t="s">
        <v>301</v>
      </c>
      <c r="B80">
        <v>642</v>
      </c>
    </row>
    <row r="81" spans="1:2" x14ac:dyDescent="0.25">
      <c r="A81" s="9" t="s">
        <v>303</v>
      </c>
      <c r="B81">
        <v>785</v>
      </c>
    </row>
    <row r="82" spans="1:2" x14ac:dyDescent="0.25">
      <c r="A82" s="9" t="s">
        <v>305</v>
      </c>
      <c r="B82">
        <v>601</v>
      </c>
    </row>
    <row r="83" spans="1:2" x14ac:dyDescent="0.25">
      <c r="A83" s="9" t="s">
        <v>307</v>
      </c>
      <c r="B83">
        <v>814</v>
      </c>
    </row>
    <row r="84" spans="1:2" x14ac:dyDescent="0.25">
      <c r="A84" s="9" t="s">
        <v>297</v>
      </c>
      <c r="B84">
        <v>434</v>
      </c>
    </row>
    <row r="85" spans="1:2" x14ac:dyDescent="0.25">
      <c r="A85" s="1" t="s">
        <v>12</v>
      </c>
      <c r="B85">
        <v>12405</v>
      </c>
    </row>
    <row r="86" spans="1:2" x14ac:dyDescent="0.25">
      <c r="A86" s="9" t="s">
        <v>339</v>
      </c>
      <c r="B86">
        <v>714</v>
      </c>
    </row>
    <row r="87" spans="1:2" x14ac:dyDescent="0.25">
      <c r="A87" s="9" t="s">
        <v>337</v>
      </c>
      <c r="B87">
        <v>788</v>
      </c>
    </row>
    <row r="88" spans="1:2" x14ac:dyDescent="0.25">
      <c r="A88" s="9" t="s">
        <v>333</v>
      </c>
      <c r="B88">
        <v>669</v>
      </c>
    </row>
    <row r="89" spans="1:2" x14ac:dyDescent="0.25">
      <c r="A89" s="9" t="s">
        <v>341</v>
      </c>
      <c r="B89">
        <v>860</v>
      </c>
    </row>
    <row r="90" spans="1:2" x14ac:dyDescent="0.25">
      <c r="A90" s="9" t="s">
        <v>317</v>
      </c>
      <c r="B90">
        <v>415</v>
      </c>
    </row>
    <row r="91" spans="1:2" x14ac:dyDescent="0.25">
      <c r="A91" s="9" t="s">
        <v>319</v>
      </c>
      <c r="B91">
        <v>769</v>
      </c>
    </row>
    <row r="92" spans="1:2" x14ac:dyDescent="0.25">
      <c r="A92" s="9" t="s">
        <v>311</v>
      </c>
      <c r="B92">
        <v>744</v>
      </c>
    </row>
    <row r="93" spans="1:2" x14ac:dyDescent="0.25">
      <c r="A93" s="9" t="s">
        <v>315</v>
      </c>
      <c r="B93">
        <v>664</v>
      </c>
    </row>
    <row r="94" spans="1:2" x14ac:dyDescent="0.25">
      <c r="A94" s="9" t="s">
        <v>343</v>
      </c>
      <c r="B94">
        <v>567</v>
      </c>
    </row>
    <row r="95" spans="1:2" x14ac:dyDescent="0.25">
      <c r="A95" s="9" t="s">
        <v>329</v>
      </c>
      <c r="B95">
        <v>684</v>
      </c>
    </row>
    <row r="96" spans="1:2" x14ac:dyDescent="0.25">
      <c r="A96" s="9" t="s">
        <v>313</v>
      </c>
      <c r="B96">
        <v>723</v>
      </c>
    </row>
    <row r="97" spans="1:2" x14ac:dyDescent="0.25">
      <c r="A97" s="9" t="s">
        <v>309</v>
      </c>
      <c r="B97">
        <v>411</v>
      </c>
    </row>
    <row r="98" spans="1:2" x14ac:dyDescent="0.25">
      <c r="A98" s="9" t="s">
        <v>331</v>
      </c>
      <c r="B98">
        <v>664</v>
      </c>
    </row>
    <row r="99" spans="1:2" x14ac:dyDescent="0.25">
      <c r="A99" s="9" t="s">
        <v>327</v>
      </c>
      <c r="B99">
        <v>825</v>
      </c>
    </row>
    <row r="100" spans="1:2" x14ac:dyDescent="0.25">
      <c r="A100" s="9" t="s">
        <v>335</v>
      </c>
      <c r="B100">
        <v>843</v>
      </c>
    </row>
    <row r="101" spans="1:2" x14ac:dyDescent="0.25">
      <c r="A101" s="9" t="s">
        <v>323</v>
      </c>
      <c r="B101">
        <v>825</v>
      </c>
    </row>
    <row r="102" spans="1:2" x14ac:dyDescent="0.25">
      <c r="A102" s="9" t="s">
        <v>325</v>
      </c>
      <c r="B102">
        <v>927</v>
      </c>
    </row>
    <row r="103" spans="1:2" x14ac:dyDescent="0.25">
      <c r="A103" s="9" t="s">
        <v>321</v>
      </c>
      <c r="B103">
        <v>313</v>
      </c>
    </row>
    <row r="104" spans="1:2" x14ac:dyDescent="0.25">
      <c r="A104" s="1" t="s">
        <v>13</v>
      </c>
      <c r="B104">
        <v>4321</v>
      </c>
    </row>
    <row r="105" spans="1:2" x14ac:dyDescent="0.25">
      <c r="A105" s="9" t="s">
        <v>360</v>
      </c>
      <c r="B105">
        <v>449</v>
      </c>
    </row>
    <row r="106" spans="1:2" x14ac:dyDescent="0.25">
      <c r="A106" s="9" t="s">
        <v>346</v>
      </c>
      <c r="B106">
        <v>400</v>
      </c>
    </row>
    <row r="107" spans="1:2" x14ac:dyDescent="0.25">
      <c r="A107" s="9" t="s">
        <v>358</v>
      </c>
      <c r="B107">
        <v>508</v>
      </c>
    </row>
    <row r="108" spans="1:2" x14ac:dyDescent="0.25">
      <c r="A108" s="9" t="s">
        <v>350</v>
      </c>
      <c r="B108">
        <v>455</v>
      </c>
    </row>
    <row r="109" spans="1:2" x14ac:dyDescent="0.25">
      <c r="A109" s="9" t="s">
        <v>356</v>
      </c>
      <c r="B109">
        <v>477</v>
      </c>
    </row>
    <row r="110" spans="1:2" x14ac:dyDescent="0.25">
      <c r="A110" s="9" t="s">
        <v>354</v>
      </c>
      <c r="B110">
        <v>325</v>
      </c>
    </row>
    <row r="111" spans="1:2" x14ac:dyDescent="0.25">
      <c r="A111" s="9" t="s">
        <v>352</v>
      </c>
      <c r="B111">
        <v>451</v>
      </c>
    </row>
    <row r="112" spans="1:2" x14ac:dyDescent="0.25">
      <c r="A112" s="9" t="s">
        <v>364</v>
      </c>
      <c r="B112">
        <v>321</v>
      </c>
    </row>
    <row r="113" spans="1:2" x14ac:dyDescent="0.25">
      <c r="A113" s="9" t="s">
        <v>348</v>
      </c>
      <c r="B113">
        <v>119</v>
      </c>
    </row>
    <row r="114" spans="1:2" x14ac:dyDescent="0.25">
      <c r="A114" s="9" t="s">
        <v>362</v>
      </c>
      <c r="B114">
        <v>380</v>
      </c>
    </row>
    <row r="115" spans="1:2" x14ac:dyDescent="0.25">
      <c r="A115" s="9" t="s">
        <v>458</v>
      </c>
      <c r="B115">
        <v>436</v>
      </c>
    </row>
    <row r="116" spans="1:2" x14ac:dyDescent="0.25">
      <c r="A116" s="1" t="s">
        <v>14</v>
      </c>
      <c r="B116">
        <v>9847</v>
      </c>
    </row>
    <row r="117" spans="1:2" x14ac:dyDescent="0.25">
      <c r="A117" s="9" t="s">
        <v>366</v>
      </c>
      <c r="B117">
        <v>550</v>
      </c>
    </row>
    <row r="118" spans="1:2" x14ac:dyDescent="0.25">
      <c r="A118" s="9" t="s">
        <v>384</v>
      </c>
      <c r="B118">
        <v>784</v>
      </c>
    </row>
    <row r="119" spans="1:2" x14ac:dyDescent="0.25">
      <c r="A119" s="9" t="s">
        <v>382</v>
      </c>
      <c r="B119">
        <v>811</v>
      </c>
    </row>
    <row r="120" spans="1:2" x14ac:dyDescent="0.25">
      <c r="A120" s="9" t="s">
        <v>386</v>
      </c>
      <c r="B120">
        <v>784</v>
      </c>
    </row>
    <row r="121" spans="1:2" x14ac:dyDescent="0.25">
      <c r="A121" s="9" t="s">
        <v>378</v>
      </c>
      <c r="B121">
        <v>706</v>
      </c>
    </row>
    <row r="122" spans="1:2" x14ac:dyDescent="0.25">
      <c r="A122" s="9" t="s">
        <v>394</v>
      </c>
      <c r="B122">
        <v>689</v>
      </c>
    </row>
    <row r="123" spans="1:2" x14ac:dyDescent="0.25">
      <c r="A123" s="9" t="s">
        <v>392</v>
      </c>
      <c r="B123">
        <v>589</v>
      </c>
    </row>
    <row r="124" spans="1:2" x14ac:dyDescent="0.25">
      <c r="A124" s="9" t="s">
        <v>376</v>
      </c>
      <c r="B124">
        <v>706</v>
      </c>
    </row>
    <row r="125" spans="1:2" x14ac:dyDescent="0.25">
      <c r="A125" s="9" t="s">
        <v>380</v>
      </c>
      <c r="B125">
        <v>624</v>
      </c>
    </row>
    <row r="126" spans="1:2" x14ac:dyDescent="0.25">
      <c r="A126" s="9" t="s">
        <v>388</v>
      </c>
      <c r="B126">
        <v>561</v>
      </c>
    </row>
    <row r="127" spans="1:2" x14ac:dyDescent="0.25">
      <c r="A127" s="9" t="s">
        <v>374</v>
      </c>
      <c r="B127">
        <v>751</v>
      </c>
    </row>
    <row r="128" spans="1:2" x14ac:dyDescent="0.25">
      <c r="A128" s="9" t="s">
        <v>372</v>
      </c>
      <c r="B128">
        <v>63</v>
      </c>
    </row>
    <row r="129" spans="1:2" x14ac:dyDescent="0.25">
      <c r="A129" s="9" t="s">
        <v>390</v>
      </c>
      <c r="B129">
        <v>800</v>
      </c>
    </row>
    <row r="130" spans="1:2" x14ac:dyDescent="0.25">
      <c r="A130" s="9" t="s">
        <v>370</v>
      </c>
      <c r="B130">
        <v>804</v>
      </c>
    </row>
    <row r="131" spans="1:2" x14ac:dyDescent="0.25">
      <c r="A131" s="9" t="s">
        <v>368</v>
      </c>
      <c r="B131">
        <v>625</v>
      </c>
    </row>
    <row r="132" spans="1:2" x14ac:dyDescent="0.25">
      <c r="A132" s="1" t="s">
        <v>15</v>
      </c>
      <c r="B132">
        <v>7469</v>
      </c>
    </row>
    <row r="133" spans="1:2" x14ac:dyDescent="0.25">
      <c r="A133" s="9" t="s">
        <v>397</v>
      </c>
      <c r="B133">
        <v>222</v>
      </c>
    </row>
    <row r="134" spans="1:2" x14ac:dyDescent="0.25">
      <c r="A134" s="9" t="s">
        <v>416</v>
      </c>
      <c r="B134">
        <v>780</v>
      </c>
    </row>
    <row r="135" spans="1:2" x14ac:dyDescent="0.25">
      <c r="A135" s="9" t="s">
        <v>407</v>
      </c>
      <c r="B135">
        <v>544</v>
      </c>
    </row>
    <row r="136" spans="1:2" x14ac:dyDescent="0.25">
      <c r="A136" s="9" t="s">
        <v>399</v>
      </c>
      <c r="B136">
        <v>621</v>
      </c>
    </row>
    <row r="137" spans="1:2" x14ac:dyDescent="0.25">
      <c r="A137" s="9" t="s">
        <v>424</v>
      </c>
    </row>
    <row r="138" spans="1:2" x14ac:dyDescent="0.25">
      <c r="A138" s="9" t="s">
        <v>418</v>
      </c>
      <c r="B138">
        <v>609</v>
      </c>
    </row>
    <row r="139" spans="1:2" x14ac:dyDescent="0.25">
      <c r="A139" s="9" t="s">
        <v>207</v>
      </c>
      <c r="B139">
        <v>685</v>
      </c>
    </row>
    <row r="140" spans="1:2" x14ac:dyDescent="0.25">
      <c r="A140" s="9" t="s">
        <v>403</v>
      </c>
      <c r="B140">
        <v>317</v>
      </c>
    </row>
    <row r="141" spans="1:2" x14ac:dyDescent="0.25">
      <c r="A141" s="9" t="s">
        <v>422</v>
      </c>
      <c r="B141">
        <v>344</v>
      </c>
    </row>
    <row r="142" spans="1:2" x14ac:dyDescent="0.25">
      <c r="A142" s="9" t="s">
        <v>426</v>
      </c>
      <c r="B142">
        <v>433</v>
      </c>
    </row>
    <row r="143" spans="1:2" x14ac:dyDescent="0.25">
      <c r="A143" s="9" t="s">
        <v>409</v>
      </c>
      <c r="B143">
        <v>928</v>
      </c>
    </row>
    <row r="144" spans="1:2" x14ac:dyDescent="0.25">
      <c r="A144" s="9" t="s">
        <v>413</v>
      </c>
      <c r="B144">
        <v>324</v>
      </c>
    </row>
    <row r="145" spans="1:2" x14ac:dyDescent="0.25">
      <c r="A145" s="9" t="s">
        <v>420</v>
      </c>
      <c r="B145">
        <v>661</v>
      </c>
    </row>
    <row r="146" spans="1:2" x14ac:dyDescent="0.25">
      <c r="A146" s="9" t="s">
        <v>401</v>
      </c>
      <c r="B146">
        <v>606</v>
      </c>
    </row>
    <row r="147" spans="1:2" x14ac:dyDescent="0.25">
      <c r="A147" s="9" t="s">
        <v>405</v>
      </c>
      <c r="B147">
        <v>395</v>
      </c>
    </row>
    <row r="148" spans="1:2" x14ac:dyDescent="0.25">
      <c r="A148" s="9" t="s">
        <v>411</v>
      </c>
    </row>
    <row r="149" spans="1:2" x14ac:dyDescent="0.25">
      <c r="A149" s="9" t="s">
        <v>458</v>
      </c>
    </row>
    <row r="150" spans="1:2" x14ac:dyDescent="0.25">
      <c r="A150" s="1" t="s">
        <v>16</v>
      </c>
      <c r="B150">
        <v>5824</v>
      </c>
    </row>
    <row r="151" spans="1:2" x14ac:dyDescent="0.25">
      <c r="A151" s="9" t="s">
        <v>434</v>
      </c>
      <c r="B151">
        <v>402</v>
      </c>
    </row>
    <row r="152" spans="1:2" x14ac:dyDescent="0.25">
      <c r="A152" s="9" t="s">
        <v>436</v>
      </c>
      <c r="B152">
        <v>400</v>
      </c>
    </row>
    <row r="153" spans="1:2" x14ac:dyDescent="0.25">
      <c r="A153" s="9" t="s">
        <v>438</v>
      </c>
      <c r="B153">
        <v>387</v>
      </c>
    </row>
    <row r="154" spans="1:2" x14ac:dyDescent="0.25">
      <c r="A154" s="9" t="s">
        <v>450</v>
      </c>
      <c r="B154">
        <v>588</v>
      </c>
    </row>
    <row r="155" spans="1:2" x14ac:dyDescent="0.25">
      <c r="A155" s="9" t="s">
        <v>440</v>
      </c>
      <c r="B155">
        <v>506</v>
      </c>
    </row>
    <row r="156" spans="1:2" x14ac:dyDescent="0.25">
      <c r="A156" s="9" t="s">
        <v>446</v>
      </c>
      <c r="B156">
        <v>256</v>
      </c>
    </row>
    <row r="157" spans="1:2" x14ac:dyDescent="0.25">
      <c r="A157" s="9" t="s">
        <v>448</v>
      </c>
      <c r="B157">
        <v>534</v>
      </c>
    </row>
    <row r="158" spans="1:2" x14ac:dyDescent="0.25">
      <c r="A158" s="9" t="s">
        <v>428</v>
      </c>
      <c r="B158">
        <v>795</v>
      </c>
    </row>
    <row r="159" spans="1:2" x14ac:dyDescent="0.25">
      <c r="A159" s="9" t="s">
        <v>442</v>
      </c>
      <c r="B159">
        <v>392</v>
      </c>
    </row>
    <row r="160" spans="1:2" x14ac:dyDescent="0.25">
      <c r="A160" s="9" t="s">
        <v>444</v>
      </c>
      <c r="B160">
        <v>444</v>
      </c>
    </row>
    <row r="161" spans="1:2" x14ac:dyDescent="0.25">
      <c r="A161" s="9" t="s">
        <v>430</v>
      </c>
      <c r="B161">
        <v>661</v>
      </c>
    </row>
    <row r="162" spans="1:2" x14ac:dyDescent="0.25">
      <c r="A162" s="9" t="s">
        <v>432</v>
      </c>
      <c r="B162">
        <v>459</v>
      </c>
    </row>
    <row r="163" spans="1:2" x14ac:dyDescent="0.25">
      <c r="A163" s="1" t="s">
        <v>1</v>
      </c>
      <c r="B163">
        <v>5145</v>
      </c>
    </row>
    <row r="164" spans="1:2" x14ac:dyDescent="0.25">
      <c r="A164" s="9" t="s">
        <v>120</v>
      </c>
      <c r="B164">
        <v>209</v>
      </c>
    </row>
    <row r="165" spans="1:2" x14ac:dyDescent="0.25">
      <c r="A165" s="9" t="s">
        <v>118</v>
      </c>
      <c r="B165">
        <v>61</v>
      </c>
    </row>
    <row r="166" spans="1:2" x14ac:dyDescent="0.25">
      <c r="A166" s="9" t="s">
        <v>122</v>
      </c>
      <c r="B166">
        <v>796</v>
      </c>
    </row>
    <row r="167" spans="1:2" x14ac:dyDescent="0.25">
      <c r="A167" s="9" t="s">
        <v>108</v>
      </c>
      <c r="B167">
        <v>812</v>
      </c>
    </row>
    <row r="168" spans="1:2" x14ac:dyDescent="0.25">
      <c r="A168" s="9" t="s">
        <v>104</v>
      </c>
      <c r="B168">
        <v>897</v>
      </c>
    </row>
    <row r="169" spans="1:2" x14ac:dyDescent="0.25">
      <c r="A169" s="9" t="s">
        <v>100</v>
      </c>
    </row>
    <row r="170" spans="1:2" x14ac:dyDescent="0.25">
      <c r="A170" s="9" t="s">
        <v>116</v>
      </c>
      <c r="B170">
        <v>150</v>
      </c>
    </row>
    <row r="171" spans="1:2" x14ac:dyDescent="0.25">
      <c r="A171" s="9" t="s">
        <v>110</v>
      </c>
      <c r="B171">
        <v>34</v>
      </c>
    </row>
    <row r="172" spans="1:2" x14ac:dyDescent="0.25">
      <c r="A172" s="9" t="s">
        <v>106</v>
      </c>
      <c r="B172">
        <v>662</v>
      </c>
    </row>
    <row r="173" spans="1:2" x14ac:dyDescent="0.25">
      <c r="A173" s="9" t="s">
        <v>112</v>
      </c>
      <c r="B173">
        <v>690</v>
      </c>
    </row>
    <row r="174" spans="1:2" x14ac:dyDescent="0.25">
      <c r="A174" s="9" t="s">
        <v>102</v>
      </c>
      <c r="B174">
        <v>603</v>
      </c>
    </row>
    <row r="175" spans="1:2" x14ac:dyDescent="0.25">
      <c r="A175" s="9" t="s">
        <v>114</v>
      </c>
      <c r="B175">
        <v>231</v>
      </c>
    </row>
    <row r="176" spans="1:2" x14ac:dyDescent="0.25">
      <c r="A176" s="1" t="s">
        <v>2</v>
      </c>
      <c r="B176">
        <v>565</v>
      </c>
    </row>
    <row r="177" spans="1:2" x14ac:dyDescent="0.25">
      <c r="A177" s="9" t="s">
        <v>124</v>
      </c>
      <c r="B177">
        <v>565</v>
      </c>
    </row>
    <row r="178" spans="1:2" x14ac:dyDescent="0.25">
      <c r="A178" s="1" t="s">
        <v>3</v>
      </c>
      <c r="B178">
        <v>4330</v>
      </c>
    </row>
    <row r="179" spans="1:2" x14ac:dyDescent="0.25">
      <c r="A179" s="9" t="s">
        <v>134</v>
      </c>
      <c r="B179">
        <v>840</v>
      </c>
    </row>
    <row r="180" spans="1:2" x14ac:dyDescent="0.25">
      <c r="A180" s="9" t="s">
        <v>142</v>
      </c>
      <c r="B180">
        <v>337</v>
      </c>
    </row>
    <row r="181" spans="1:2" x14ac:dyDescent="0.25">
      <c r="A181" s="9" t="s">
        <v>140</v>
      </c>
      <c r="B181">
        <v>432</v>
      </c>
    </row>
    <row r="182" spans="1:2" x14ac:dyDescent="0.25">
      <c r="A182" s="9" t="s">
        <v>130</v>
      </c>
      <c r="B182">
        <v>690</v>
      </c>
    </row>
    <row r="183" spans="1:2" x14ac:dyDescent="0.25">
      <c r="A183" s="9" t="s">
        <v>126</v>
      </c>
      <c r="B183">
        <v>419</v>
      </c>
    </row>
    <row r="184" spans="1:2" x14ac:dyDescent="0.25">
      <c r="A184" s="9" t="s">
        <v>128</v>
      </c>
      <c r="B184">
        <v>255</v>
      </c>
    </row>
    <row r="185" spans="1:2" x14ac:dyDescent="0.25">
      <c r="A185" s="9" t="s">
        <v>136</v>
      </c>
      <c r="B185">
        <v>564</v>
      </c>
    </row>
    <row r="186" spans="1:2" x14ac:dyDescent="0.25">
      <c r="A186" s="9" t="s">
        <v>138</v>
      </c>
      <c r="B186">
        <v>779</v>
      </c>
    </row>
    <row r="187" spans="1:2" x14ac:dyDescent="0.25">
      <c r="A187" s="9" t="s">
        <v>132</v>
      </c>
      <c r="B187">
        <v>14</v>
      </c>
    </row>
    <row r="188" spans="1:2" x14ac:dyDescent="0.25">
      <c r="A188" s="1" t="s">
        <v>4</v>
      </c>
      <c r="B188">
        <v>707</v>
      </c>
    </row>
    <row r="189" spans="1:2" x14ac:dyDescent="0.25">
      <c r="A189" s="9" t="s">
        <v>146</v>
      </c>
      <c r="B189">
        <v>47</v>
      </c>
    </row>
    <row r="190" spans="1:2" x14ac:dyDescent="0.25">
      <c r="A190" s="9" t="s">
        <v>148</v>
      </c>
      <c r="B190">
        <v>50</v>
      </c>
    </row>
    <row r="191" spans="1:2" x14ac:dyDescent="0.25">
      <c r="A191" s="9" t="s">
        <v>144</v>
      </c>
      <c r="B191">
        <v>460</v>
      </c>
    </row>
    <row r="192" spans="1:2" x14ac:dyDescent="0.25">
      <c r="A192" s="9" t="s">
        <v>150</v>
      </c>
      <c r="B192">
        <v>150</v>
      </c>
    </row>
    <row r="193" spans="1:2" x14ac:dyDescent="0.25">
      <c r="A193" s="1" t="s">
        <v>5</v>
      </c>
      <c r="B193">
        <v>6342</v>
      </c>
    </row>
    <row r="194" spans="1:2" x14ac:dyDescent="0.25">
      <c r="A194" s="9" t="s">
        <v>154</v>
      </c>
      <c r="B194">
        <v>909</v>
      </c>
    </row>
    <row r="195" spans="1:2" x14ac:dyDescent="0.25">
      <c r="A195" s="9" t="s">
        <v>158</v>
      </c>
      <c r="B195">
        <v>114</v>
      </c>
    </row>
    <row r="196" spans="1:2" x14ac:dyDescent="0.25">
      <c r="A196" s="9" t="s">
        <v>164</v>
      </c>
      <c r="B196">
        <v>726</v>
      </c>
    </row>
    <row r="197" spans="1:2" x14ac:dyDescent="0.25">
      <c r="A197" s="9" t="s">
        <v>172</v>
      </c>
      <c r="B197">
        <v>461</v>
      </c>
    </row>
    <row r="198" spans="1:2" x14ac:dyDescent="0.25">
      <c r="A198" s="9" t="s">
        <v>162</v>
      </c>
      <c r="B198">
        <v>684</v>
      </c>
    </row>
    <row r="199" spans="1:2" x14ac:dyDescent="0.25">
      <c r="A199" s="9" t="s">
        <v>170</v>
      </c>
      <c r="B199">
        <v>489</v>
      </c>
    </row>
    <row r="200" spans="1:2" x14ac:dyDescent="0.25">
      <c r="A200" s="9" t="s">
        <v>156</v>
      </c>
      <c r="B200">
        <v>516</v>
      </c>
    </row>
    <row r="201" spans="1:2" x14ac:dyDescent="0.25">
      <c r="A201" s="9" t="s">
        <v>168</v>
      </c>
      <c r="B201">
        <v>532</v>
      </c>
    </row>
    <row r="202" spans="1:2" x14ac:dyDescent="0.25">
      <c r="A202" s="9" t="s">
        <v>166</v>
      </c>
      <c r="B202">
        <v>613</v>
      </c>
    </row>
    <row r="203" spans="1:2" x14ac:dyDescent="0.25">
      <c r="A203" s="9" t="s">
        <v>160</v>
      </c>
      <c r="B203">
        <v>741</v>
      </c>
    </row>
    <row r="204" spans="1:2" x14ac:dyDescent="0.25">
      <c r="A204" s="9" t="s">
        <v>152</v>
      </c>
      <c r="B204">
        <v>557</v>
      </c>
    </row>
    <row r="205" spans="1:2" x14ac:dyDescent="0.25">
      <c r="A205" s="1" t="s">
        <v>6</v>
      </c>
      <c r="B205">
        <v>10502</v>
      </c>
    </row>
    <row r="206" spans="1:2" x14ac:dyDescent="0.25">
      <c r="A206" s="9" t="s">
        <v>197</v>
      </c>
      <c r="B206">
        <v>2349</v>
      </c>
    </row>
    <row r="207" spans="1:2" x14ac:dyDescent="0.25">
      <c r="A207" s="9" t="s">
        <v>201</v>
      </c>
      <c r="B207">
        <v>1040</v>
      </c>
    </row>
    <row r="208" spans="1:2" x14ac:dyDescent="0.25">
      <c r="A208" s="9" t="s">
        <v>180</v>
      </c>
      <c r="B208">
        <v>38</v>
      </c>
    </row>
    <row r="209" spans="1:2" x14ac:dyDescent="0.25">
      <c r="A209" s="9" t="s">
        <v>189</v>
      </c>
      <c r="B209">
        <v>73</v>
      </c>
    </row>
    <row r="210" spans="1:2" x14ac:dyDescent="0.25">
      <c r="A210" s="9" t="s">
        <v>207</v>
      </c>
      <c r="B210">
        <v>1001</v>
      </c>
    </row>
    <row r="211" spans="1:2" x14ac:dyDescent="0.25">
      <c r="A211" s="9" t="s">
        <v>205</v>
      </c>
      <c r="B211">
        <v>544</v>
      </c>
    </row>
    <row r="212" spans="1:2" x14ac:dyDescent="0.25">
      <c r="A212" s="9" t="s">
        <v>184</v>
      </c>
      <c r="B212">
        <v>64</v>
      </c>
    </row>
    <row r="213" spans="1:2" x14ac:dyDescent="0.25">
      <c r="A213" s="9" t="s">
        <v>203</v>
      </c>
      <c r="B213">
        <v>1053</v>
      </c>
    </row>
    <row r="214" spans="1:2" x14ac:dyDescent="0.25">
      <c r="A214" s="9" t="s">
        <v>211</v>
      </c>
      <c r="B214">
        <v>965</v>
      </c>
    </row>
    <row r="215" spans="1:2" x14ac:dyDescent="0.25">
      <c r="A215" s="9" t="s">
        <v>176</v>
      </c>
      <c r="B215">
        <v>91</v>
      </c>
    </row>
    <row r="216" spans="1:2" x14ac:dyDescent="0.25">
      <c r="A216" s="9" t="s">
        <v>195</v>
      </c>
      <c r="B216">
        <v>1301</v>
      </c>
    </row>
    <row r="217" spans="1:2" x14ac:dyDescent="0.25">
      <c r="A217" s="9" t="s">
        <v>174</v>
      </c>
      <c r="B217">
        <v>69</v>
      </c>
    </row>
    <row r="218" spans="1:2" x14ac:dyDescent="0.25">
      <c r="A218" s="9" t="s">
        <v>182</v>
      </c>
      <c r="B218">
        <v>48</v>
      </c>
    </row>
    <row r="219" spans="1:2" x14ac:dyDescent="0.25">
      <c r="A219" s="9" t="s">
        <v>178</v>
      </c>
      <c r="B219">
        <v>148</v>
      </c>
    </row>
    <row r="220" spans="1:2" x14ac:dyDescent="0.25">
      <c r="A220" s="9" t="s">
        <v>193</v>
      </c>
      <c r="B220">
        <v>47</v>
      </c>
    </row>
    <row r="221" spans="1:2" x14ac:dyDescent="0.25">
      <c r="A221" s="9" t="s">
        <v>191</v>
      </c>
    </row>
    <row r="222" spans="1:2" x14ac:dyDescent="0.25">
      <c r="A222" s="9" t="s">
        <v>209</v>
      </c>
      <c r="B222">
        <v>871</v>
      </c>
    </row>
    <row r="223" spans="1:2" x14ac:dyDescent="0.25">
      <c r="A223" s="9" t="s">
        <v>187</v>
      </c>
      <c r="B223">
        <v>94</v>
      </c>
    </row>
    <row r="224" spans="1:2" x14ac:dyDescent="0.25">
      <c r="A224" s="9" t="s">
        <v>199</v>
      </c>
      <c r="B224">
        <v>706</v>
      </c>
    </row>
    <row r="225" spans="1:2" x14ac:dyDescent="0.25">
      <c r="A225" s="1" t="s">
        <v>18</v>
      </c>
      <c r="B225">
        <v>103312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D6E7A-AB41-426B-8B46-6AD33FDCE201}">
  <dimension ref="A3:R8"/>
  <sheetViews>
    <sheetView workbookViewId="0">
      <selection activeCell="G11" sqref="G11"/>
    </sheetView>
  </sheetViews>
  <sheetFormatPr defaultRowHeight="15" x14ac:dyDescent="0.25"/>
  <cols>
    <col min="1" max="1" width="11.140625" bestFit="1" customWidth="1"/>
    <col min="2" max="2" width="9.5703125" bestFit="1" customWidth="1"/>
    <col min="3" max="3" width="12.5703125" bestFit="1" customWidth="1"/>
    <col min="4" max="4" width="8.85546875" bestFit="1" customWidth="1"/>
    <col min="5" max="5" width="10.140625" bestFit="1" customWidth="1"/>
    <col min="6" max="8" width="11.28515625" bestFit="1" customWidth="1"/>
    <col min="9" max="9" width="12.7109375" bestFit="1" customWidth="1"/>
    <col min="10" max="10" width="11.85546875" bestFit="1" customWidth="1"/>
    <col min="11" max="11" width="11.140625" bestFit="1" customWidth="1"/>
    <col min="12" max="12" width="9.85546875" bestFit="1" customWidth="1"/>
    <col min="13" max="13" width="12.7109375" bestFit="1" customWidth="1"/>
    <col min="14" max="14" width="12" bestFit="1" customWidth="1"/>
    <col min="15" max="17" width="11" bestFit="1" customWidth="1"/>
    <col min="18" max="18" width="10.5703125" bestFit="1" customWidth="1"/>
  </cols>
  <sheetData>
    <row r="3" spans="1:18" x14ac:dyDescent="0.25">
      <c r="A3" t="s">
        <v>478</v>
      </c>
      <c r="B3" t="s">
        <v>479</v>
      </c>
      <c r="C3" t="s">
        <v>480</v>
      </c>
      <c r="D3" t="s">
        <v>481</v>
      </c>
      <c r="E3" t="s">
        <v>482</v>
      </c>
      <c r="F3" t="s">
        <v>483</v>
      </c>
      <c r="G3" t="s">
        <v>484</v>
      </c>
      <c r="H3" t="s">
        <v>485</v>
      </c>
      <c r="I3" t="s">
        <v>486</v>
      </c>
      <c r="J3" t="s">
        <v>487</v>
      </c>
      <c r="K3" t="s">
        <v>488</v>
      </c>
      <c r="L3" t="s">
        <v>489</v>
      </c>
      <c r="M3" t="s">
        <v>490</v>
      </c>
      <c r="N3" t="s">
        <v>491</v>
      </c>
      <c r="O3" t="s">
        <v>492</v>
      </c>
      <c r="P3" t="s">
        <v>493</v>
      </c>
      <c r="Q3" t="s">
        <v>494</v>
      </c>
      <c r="R3" t="s">
        <v>495</v>
      </c>
    </row>
    <row r="4" spans="1:18" x14ac:dyDescent="0.25">
      <c r="A4">
        <v>5036</v>
      </c>
      <c r="B4">
        <v>1638</v>
      </c>
      <c r="C4">
        <v>191</v>
      </c>
      <c r="D4">
        <v>87</v>
      </c>
      <c r="E4">
        <v>8</v>
      </c>
      <c r="F4">
        <v>29</v>
      </c>
      <c r="G4">
        <v>128</v>
      </c>
      <c r="H4">
        <v>30</v>
      </c>
      <c r="I4">
        <v>30</v>
      </c>
      <c r="J4">
        <v>28</v>
      </c>
      <c r="K4">
        <v>181</v>
      </c>
      <c r="L4">
        <v>6</v>
      </c>
      <c r="M4">
        <v>16</v>
      </c>
      <c r="N4">
        <v>85</v>
      </c>
      <c r="O4">
        <v>74</v>
      </c>
      <c r="P4">
        <v>2668</v>
      </c>
      <c r="Q4">
        <v>15</v>
      </c>
      <c r="R4">
        <v>42</v>
      </c>
    </row>
    <row r="7" spans="1:18" x14ac:dyDescent="0.25">
      <c r="D7" s="3" t="s">
        <v>23</v>
      </c>
      <c r="E7" s="3" t="s">
        <v>43</v>
      </c>
      <c r="F7" s="3" t="s">
        <v>22</v>
      </c>
      <c r="G7" s="10" t="s">
        <v>496</v>
      </c>
    </row>
    <row r="8" spans="1:18" x14ac:dyDescent="0.25">
      <c r="D8">
        <v>5036</v>
      </c>
      <c r="E8">
        <v>2668</v>
      </c>
      <c r="F8">
        <v>1638</v>
      </c>
      <c r="G8">
        <f>SUM(D4:R4)</f>
        <v>3427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E9E9D-B5CD-4AFC-808E-CB5DF7632B52}">
  <dimension ref="A3:H11"/>
  <sheetViews>
    <sheetView workbookViewId="0">
      <selection activeCell="M10" sqref="M10"/>
    </sheetView>
  </sheetViews>
  <sheetFormatPr defaultRowHeight="15" x14ac:dyDescent="0.25"/>
  <cols>
    <col min="1" max="1" width="27.5703125" bestFit="1" customWidth="1"/>
    <col min="2" max="2" width="22.42578125" bestFit="1" customWidth="1"/>
    <col min="3" max="3" width="11.140625" bestFit="1" customWidth="1"/>
    <col min="4" max="4" width="9.5703125" bestFit="1" customWidth="1"/>
    <col min="5" max="5" width="12.5703125" bestFit="1" customWidth="1"/>
  </cols>
  <sheetData>
    <row r="3" spans="1:8" x14ac:dyDescent="0.25">
      <c r="A3" t="s">
        <v>455</v>
      </c>
      <c r="B3" t="s">
        <v>19</v>
      </c>
      <c r="C3" t="s">
        <v>478</v>
      </c>
      <c r="D3" t="s">
        <v>479</v>
      </c>
      <c r="E3" t="s">
        <v>480</v>
      </c>
      <c r="H3" t="s">
        <v>43</v>
      </c>
    </row>
    <row r="4" spans="1:8" x14ac:dyDescent="0.25">
      <c r="A4">
        <v>18563</v>
      </c>
      <c r="B4">
        <v>15112</v>
      </c>
      <c r="C4">
        <v>5036</v>
      </c>
      <c r="D4">
        <v>1638</v>
      </c>
      <c r="E4">
        <v>191</v>
      </c>
      <c r="H4">
        <v>2668</v>
      </c>
    </row>
    <row r="10" spans="1:8" x14ac:dyDescent="0.25">
      <c r="C10" s="3" t="s">
        <v>46</v>
      </c>
      <c r="D10" s="11" t="s">
        <v>502</v>
      </c>
      <c r="E10" s="11" t="s">
        <v>497</v>
      </c>
    </row>
    <row r="11" spans="1:8" x14ac:dyDescent="0.25">
      <c r="C11">
        <v>18563</v>
      </c>
      <c r="D11">
        <f>(C4-H4)</f>
        <v>2368</v>
      </c>
      <c r="E11">
        <f>A4-B4</f>
        <v>3451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B4FB8-8B24-4F4F-9B59-1351B037CA26}">
  <dimension ref="A3:C4"/>
  <sheetViews>
    <sheetView workbookViewId="0">
      <selection activeCell="A3" sqref="A3"/>
    </sheetView>
  </sheetViews>
  <sheetFormatPr defaultRowHeight="15" x14ac:dyDescent="0.25"/>
  <cols>
    <col min="1" max="3" width="5" bestFit="1" customWidth="1"/>
  </cols>
  <sheetData>
    <row r="3" spans="1:3" x14ac:dyDescent="0.25">
      <c r="A3" t="s">
        <v>23</v>
      </c>
      <c r="B3" t="s">
        <v>22</v>
      </c>
      <c r="C3" t="s">
        <v>501</v>
      </c>
    </row>
    <row r="4" spans="1:3" x14ac:dyDescent="0.25">
      <c r="A4" s="13">
        <v>5036</v>
      </c>
      <c r="B4" s="13">
        <v>1638</v>
      </c>
      <c r="C4" s="13">
        <v>2668</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6C1F-C137-437A-AF62-8081D04D0A0D}">
  <dimension ref="A1:X205"/>
  <sheetViews>
    <sheetView workbookViewId="0">
      <selection activeCell="B2" sqref="B2"/>
    </sheetView>
  </sheetViews>
  <sheetFormatPr defaultRowHeight="15" x14ac:dyDescent="0.25"/>
  <sheetData>
    <row r="1" spans="1:24" x14ac:dyDescent="0.25">
      <c r="A1" t="s">
        <v>25</v>
      </c>
      <c r="B1" t="s">
        <v>26</v>
      </c>
      <c r="C1" t="s">
        <v>27</v>
      </c>
      <c r="D1" s="1" t="s">
        <v>28</v>
      </c>
      <c r="E1" s="1" t="s">
        <v>29</v>
      </c>
      <c r="F1" s="1" t="s">
        <v>30</v>
      </c>
      <c r="G1" s="1" t="s">
        <v>31</v>
      </c>
      <c r="H1" s="1" t="s">
        <v>32</v>
      </c>
      <c r="I1" t="s">
        <v>33</v>
      </c>
      <c r="J1" s="1" t="s">
        <v>34</v>
      </c>
      <c r="K1" s="1" t="s">
        <v>35</v>
      </c>
      <c r="L1" s="1" t="s">
        <v>36</v>
      </c>
      <c r="M1" s="1" t="s">
        <v>37</v>
      </c>
      <c r="N1" s="1" t="s">
        <v>38</v>
      </c>
      <c r="O1" s="1" t="s">
        <v>39</v>
      </c>
      <c r="P1" s="1" t="s">
        <v>40</v>
      </c>
      <c r="Q1" s="1" t="s">
        <v>41</v>
      </c>
      <c r="R1" s="1" t="s">
        <v>42</v>
      </c>
      <c r="S1" s="1" t="s">
        <v>43</v>
      </c>
      <c r="T1" s="1" t="s">
        <v>44</v>
      </c>
      <c r="U1" s="1" t="s">
        <v>45</v>
      </c>
      <c r="V1" s="1" t="s">
        <v>46</v>
      </c>
      <c r="W1" s="1" t="s">
        <v>47</v>
      </c>
      <c r="X1" s="1" t="s">
        <v>48</v>
      </c>
    </row>
    <row r="2" spans="1:24" x14ac:dyDescent="0.25">
      <c r="A2" t="s">
        <v>0</v>
      </c>
      <c r="B2" t="s">
        <v>49</v>
      </c>
      <c r="C2" t="s">
        <v>50</v>
      </c>
      <c r="D2" s="5">
        <v>0</v>
      </c>
      <c r="E2" s="5">
        <v>0</v>
      </c>
      <c r="F2" s="5">
        <v>0</v>
      </c>
      <c r="G2" s="5">
        <v>0</v>
      </c>
      <c r="H2" s="5">
        <v>0</v>
      </c>
      <c r="I2" s="5">
        <v>2</v>
      </c>
      <c r="J2" s="5">
        <v>0</v>
      </c>
      <c r="K2" s="5">
        <v>0</v>
      </c>
      <c r="L2" s="5">
        <v>0</v>
      </c>
      <c r="M2" s="5">
        <v>0</v>
      </c>
      <c r="N2" s="5">
        <v>1</v>
      </c>
      <c r="O2" s="5">
        <v>0</v>
      </c>
      <c r="P2" s="5">
        <v>0</v>
      </c>
      <c r="Q2" s="5">
        <v>4</v>
      </c>
      <c r="R2" s="5">
        <v>0</v>
      </c>
      <c r="S2" s="5">
        <v>1</v>
      </c>
      <c r="T2" s="5">
        <v>0</v>
      </c>
      <c r="U2" s="5">
        <v>0</v>
      </c>
      <c r="V2">
        <v>8</v>
      </c>
      <c r="W2">
        <v>8</v>
      </c>
      <c r="X2" s="5">
        <v>59</v>
      </c>
    </row>
    <row r="3" spans="1:24" x14ac:dyDescent="0.25">
      <c r="A3" t="s">
        <v>0</v>
      </c>
      <c r="B3" s="6" t="s">
        <v>51</v>
      </c>
      <c r="C3" t="s">
        <v>50</v>
      </c>
      <c r="D3" s="5">
        <v>0</v>
      </c>
      <c r="E3" s="5">
        <v>0</v>
      </c>
      <c r="F3" s="5">
        <v>0</v>
      </c>
      <c r="G3" s="5">
        <v>0</v>
      </c>
      <c r="H3" s="5">
        <v>0</v>
      </c>
      <c r="I3" s="5">
        <v>0</v>
      </c>
      <c r="J3" s="5">
        <v>0</v>
      </c>
      <c r="K3" s="5">
        <v>0</v>
      </c>
      <c r="L3" s="5">
        <v>0</v>
      </c>
      <c r="M3" s="5">
        <v>0</v>
      </c>
      <c r="N3" s="5">
        <v>0</v>
      </c>
      <c r="O3" s="5">
        <v>0</v>
      </c>
      <c r="P3" s="5">
        <v>0</v>
      </c>
      <c r="Q3" s="5">
        <v>2</v>
      </c>
      <c r="R3" s="5">
        <v>0</v>
      </c>
      <c r="S3" s="5">
        <v>0</v>
      </c>
      <c r="T3" s="5">
        <v>0</v>
      </c>
      <c r="U3" s="5">
        <v>0</v>
      </c>
      <c r="V3">
        <v>2</v>
      </c>
      <c r="W3">
        <v>0</v>
      </c>
      <c r="X3" s="5">
        <v>20</v>
      </c>
    </row>
    <row r="4" spans="1:24" x14ac:dyDescent="0.25">
      <c r="A4" t="s">
        <v>0</v>
      </c>
      <c r="B4" s="6" t="s">
        <v>52</v>
      </c>
      <c r="C4" t="s">
        <v>53</v>
      </c>
      <c r="D4" s="5">
        <v>2</v>
      </c>
      <c r="E4" s="5">
        <v>0</v>
      </c>
      <c r="F4" s="5">
        <v>0</v>
      </c>
      <c r="G4" s="5">
        <v>0</v>
      </c>
      <c r="H4" s="5">
        <v>0</v>
      </c>
      <c r="I4" s="5">
        <v>11</v>
      </c>
      <c r="J4" s="5">
        <v>0</v>
      </c>
      <c r="K4" s="5">
        <v>0</v>
      </c>
      <c r="L4" s="5">
        <v>0</v>
      </c>
      <c r="M4" s="5">
        <v>0</v>
      </c>
      <c r="N4" s="5">
        <v>4</v>
      </c>
      <c r="O4" s="5">
        <v>0</v>
      </c>
      <c r="P4" s="5">
        <v>0</v>
      </c>
      <c r="Q4" s="5">
        <v>4</v>
      </c>
      <c r="R4" s="5">
        <v>0</v>
      </c>
      <c r="S4" s="5">
        <v>0</v>
      </c>
      <c r="T4" s="5">
        <v>0</v>
      </c>
      <c r="U4" s="5">
        <v>0</v>
      </c>
      <c r="V4">
        <v>22</v>
      </c>
      <c r="W4">
        <v>21</v>
      </c>
      <c r="X4" s="5">
        <v>71</v>
      </c>
    </row>
    <row r="5" spans="1:24" x14ac:dyDescent="0.25">
      <c r="A5" t="s">
        <v>0</v>
      </c>
      <c r="B5" s="6" t="s">
        <v>54</v>
      </c>
      <c r="C5" t="s">
        <v>55</v>
      </c>
      <c r="D5" s="5">
        <v>2</v>
      </c>
      <c r="E5" s="5">
        <v>0</v>
      </c>
      <c r="F5" s="5">
        <v>0</v>
      </c>
      <c r="G5" s="5">
        <v>0</v>
      </c>
      <c r="H5" s="5">
        <v>0</v>
      </c>
      <c r="I5" s="5">
        <v>11</v>
      </c>
      <c r="J5" s="5">
        <v>0</v>
      </c>
      <c r="K5" s="5">
        <v>0</v>
      </c>
      <c r="L5" s="5">
        <v>0</v>
      </c>
      <c r="M5" s="5">
        <v>0</v>
      </c>
      <c r="N5" s="5">
        <v>4</v>
      </c>
      <c r="O5" s="5">
        <v>0</v>
      </c>
      <c r="P5" s="5">
        <v>0</v>
      </c>
      <c r="Q5" s="5">
        <v>4</v>
      </c>
      <c r="R5" s="5">
        <v>0</v>
      </c>
      <c r="S5" s="5">
        <v>0</v>
      </c>
      <c r="T5" s="5">
        <v>0</v>
      </c>
      <c r="U5" s="5">
        <v>0</v>
      </c>
      <c r="V5">
        <v>22</v>
      </c>
      <c r="W5">
        <v>21</v>
      </c>
      <c r="X5" s="5">
        <v>71</v>
      </c>
    </row>
    <row r="6" spans="1:24" x14ac:dyDescent="0.25">
      <c r="A6" t="s">
        <v>0</v>
      </c>
      <c r="B6" s="6" t="s">
        <v>56</v>
      </c>
      <c r="C6" t="s">
        <v>57</v>
      </c>
      <c r="D6" s="5">
        <v>0</v>
      </c>
      <c r="E6" s="5">
        <v>0</v>
      </c>
      <c r="F6" s="5">
        <v>1</v>
      </c>
      <c r="G6" s="5">
        <v>0</v>
      </c>
      <c r="H6" s="5">
        <v>0</v>
      </c>
      <c r="I6" s="5">
        <v>1</v>
      </c>
      <c r="J6" s="5">
        <v>0</v>
      </c>
      <c r="K6" s="5">
        <v>0</v>
      </c>
      <c r="L6" s="5">
        <v>1</v>
      </c>
      <c r="M6" s="5">
        <v>0</v>
      </c>
      <c r="N6" s="5">
        <v>6</v>
      </c>
      <c r="O6" s="5">
        <v>0</v>
      </c>
      <c r="P6" s="5">
        <v>0</v>
      </c>
      <c r="Q6" s="5">
        <v>3</v>
      </c>
      <c r="R6" s="5">
        <v>0</v>
      </c>
      <c r="S6" s="5">
        <v>4</v>
      </c>
      <c r="T6" s="5">
        <v>0</v>
      </c>
      <c r="U6" s="5">
        <v>1</v>
      </c>
      <c r="V6">
        <v>17</v>
      </c>
      <c r="W6">
        <v>17</v>
      </c>
      <c r="X6" s="5">
        <v>64</v>
      </c>
    </row>
    <row r="7" spans="1:24" x14ac:dyDescent="0.25">
      <c r="A7" t="s">
        <v>0</v>
      </c>
      <c r="B7" s="6" t="s">
        <v>58</v>
      </c>
      <c r="C7" t="s">
        <v>59</v>
      </c>
      <c r="D7" s="5">
        <v>0</v>
      </c>
      <c r="E7" s="5">
        <v>0</v>
      </c>
      <c r="F7" s="5">
        <v>0</v>
      </c>
      <c r="G7" s="5">
        <v>0</v>
      </c>
      <c r="H7" s="5">
        <v>0</v>
      </c>
      <c r="I7" s="5">
        <v>4</v>
      </c>
      <c r="J7" s="5">
        <v>0</v>
      </c>
      <c r="K7" s="5">
        <v>0</v>
      </c>
      <c r="L7" s="5">
        <v>0</v>
      </c>
      <c r="M7" s="5">
        <v>0</v>
      </c>
      <c r="N7" s="5">
        <v>7</v>
      </c>
      <c r="O7" s="5">
        <v>1</v>
      </c>
      <c r="P7" s="5">
        <v>0</v>
      </c>
      <c r="Q7" s="5">
        <v>6</v>
      </c>
      <c r="R7" s="5">
        <v>0</v>
      </c>
      <c r="S7" s="5">
        <v>1</v>
      </c>
      <c r="T7" s="5">
        <v>0</v>
      </c>
      <c r="U7" s="5">
        <v>0</v>
      </c>
      <c r="V7">
        <v>19</v>
      </c>
      <c r="W7">
        <v>19</v>
      </c>
      <c r="X7" s="5">
        <v>43</v>
      </c>
    </row>
    <row r="8" spans="1:24" x14ac:dyDescent="0.25">
      <c r="A8" t="s">
        <v>0</v>
      </c>
      <c r="B8" s="6" t="s">
        <v>60</v>
      </c>
      <c r="C8" t="s">
        <v>61</v>
      </c>
      <c r="D8" s="5">
        <v>0</v>
      </c>
      <c r="E8" s="5">
        <v>0</v>
      </c>
      <c r="F8" s="5">
        <v>0</v>
      </c>
      <c r="G8" s="5">
        <v>0</v>
      </c>
      <c r="H8" s="5">
        <v>0</v>
      </c>
      <c r="I8" s="5">
        <v>14</v>
      </c>
      <c r="J8" s="5">
        <v>0</v>
      </c>
      <c r="K8" s="5">
        <v>0</v>
      </c>
      <c r="L8" s="5">
        <v>0</v>
      </c>
      <c r="M8" s="5">
        <v>0</v>
      </c>
      <c r="N8" s="5">
        <v>18</v>
      </c>
      <c r="O8" s="5">
        <v>0</v>
      </c>
      <c r="P8" s="5">
        <v>0</v>
      </c>
      <c r="Q8" s="5">
        <v>20</v>
      </c>
      <c r="R8" s="5">
        <v>0</v>
      </c>
      <c r="S8" s="5">
        <v>1</v>
      </c>
      <c r="T8" s="5">
        <v>0</v>
      </c>
      <c r="U8" s="5">
        <v>0</v>
      </c>
      <c r="V8">
        <v>57</v>
      </c>
      <c r="W8">
        <v>53</v>
      </c>
      <c r="X8" s="5">
        <v>249</v>
      </c>
    </row>
    <row r="9" spans="1:24" x14ac:dyDescent="0.25">
      <c r="A9" t="s">
        <v>0</v>
      </c>
      <c r="B9" s="6" t="s">
        <v>62</v>
      </c>
      <c r="C9" t="s">
        <v>63</v>
      </c>
      <c r="D9" s="5">
        <v>0</v>
      </c>
      <c r="E9" s="5">
        <v>0</v>
      </c>
      <c r="F9" s="5">
        <v>0</v>
      </c>
      <c r="G9" s="5">
        <v>0</v>
      </c>
      <c r="H9" s="5">
        <v>0</v>
      </c>
      <c r="I9" s="5">
        <v>6</v>
      </c>
      <c r="J9" s="5">
        <v>0</v>
      </c>
      <c r="K9" s="5">
        <v>0</v>
      </c>
      <c r="L9" s="5">
        <v>0</v>
      </c>
      <c r="M9" s="5">
        <v>0</v>
      </c>
      <c r="N9" s="5">
        <v>8</v>
      </c>
      <c r="O9" s="5">
        <v>0</v>
      </c>
      <c r="P9" s="5">
        <v>0</v>
      </c>
      <c r="Q9" s="5">
        <v>9</v>
      </c>
      <c r="R9" s="5">
        <v>0</v>
      </c>
      <c r="S9" s="5">
        <v>7</v>
      </c>
      <c r="T9" s="5">
        <v>0</v>
      </c>
      <c r="U9" s="5">
        <v>0</v>
      </c>
      <c r="V9">
        <v>33</v>
      </c>
      <c r="W9">
        <v>30</v>
      </c>
      <c r="X9" s="5">
        <v>142</v>
      </c>
    </row>
    <row r="10" spans="1:24" x14ac:dyDescent="0.25">
      <c r="A10" t="s">
        <v>0</v>
      </c>
      <c r="B10" s="6" t="s">
        <v>64</v>
      </c>
      <c r="C10" t="s">
        <v>65</v>
      </c>
      <c r="D10" s="5">
        <v>1</v>
      </c>
      <c r="E10" s="5">
        <v>0</v>
      </c>
      <c r="F10" s="5">
        <v>0</v>
      </c>
      <c r="G10" s="5">
        <v>0</v>
      </c>
      <c r="H10" s="5">
        <v>0</v>
      </c>
      <c r="I10" s="5">
        <v>0</v>
      </c>
      <c r="J10" s="5">
        <v>0</v>
      </c>
      <c r="K10" s="5">
        <v>0</v>
      </c>
      <c r="L10" s="5">
        <v>0</v>
      </c>
      <c r="M10" s="5">
        <v>0</v>
      </c>
      <c r="N10" s="5">
        <v>3</v>
      </c>
      <c r="O10" s="5">
        <v>0</v>
      </c>
      <c r="P10" s="5">
        <v>0</v>
      </c>
      <c r="Q10" s="5">
        <v>17</v>
      </c>
      <c r="R10" s="5">
        <v>0</v>
      </c>
      <c r="S10" s="5">
        <v>0</v>
      </c>
      <c r="T10" s="5">
        <v>0</v>
      </c>
      <c r="U10" s="5">
        <v>0</v>
      </c>
      <c r="V10">
        <v>21</v>
      </c>
      <c r="W10">
        <v>21</v>
      </c>
      <c r="X10" s="5">
        <v>39</v>
      </c>
    </row>
    <row r="11" spans="1:24" x14ac:dyDescent="0.25">
      <c r="A11" t="s">
        <v>0</v>
      </c>
      <c r="B11" s="6" t="s">
        <v>66</v>
      </c>
      <c r="C11" t="s">
        <v>67</v>
      </c>
      <c r="D11" s="5">
        <v>2</v>
      </c>
      <c r="E11" s="5">
        <v>0</v>
      </c>
      <c r="F11" s="5">
        <v>0</v>
      </c>
      <c r="G11" s="5">
        <v>0</v>
      </c>
      <c r="H11" s="5">
        <v>0</v>
      </c>
      <c r="I11" s="5">
        <v>9</v>
      </c>
      <c r="J11" s="5">
        <v>0</v>
      </c>
      <c r="K11" s="5">
        <v>0</v>
      </c>
      <c r="L11" s="5">
        <v>0</v>
      </c>
      <c r="M11" s="5">
        <v>0</v>
      </c>
      <c r="N11" s="5">
        <v>24</v>
      </c>
      <c r="O11" s="5">
        <v>2</v>
      </c>
      <c r="P11" s="5">
        <v>0</v>
      </c>
      <c r="Q11" s="5">
        <v>20</v>
      </c>
      <c r="R11" s="5">
        <v>0</v>
      </c>
      <c r="S11" s="5">
        <v>1</v>
      </c>
      <c r="T11" s="5">
        <v>0</v>
      </c>
      <c r="U11" s="5">
        <v>1</v>
      </c>
      <c r="V11">
        <v>63</v>
      </c>
      <c r="W11">
        <v>59</v>
      </c>
      <c r="X11" s="5">
        <v>396</v>
      </c>
    </row>
    <row r="12" spans="1:24" x14ac:dyDescent="0.25">
      <c r="A12" t="s">
        <v>0</v>
      </c>
      <c r="B12" s="6" t="s">
        <v>68</v>
      </c>
      <c r="C12" t="s">
        <v>69</v>
      </c>
      <c r="D12" s="5">
        <v>0</v>
      </c>
      <c r="E12" s="5"/>
      <c r="F12" s="5">
        <v>0</v>
      </c>
      <c r="G12" s="5">
        <v>0</v>
      </c>
      <c r="H12" s="5">
        <v>0</v>
      </c>
      <c r="I12" s="5">
        <v>6</v>
      </c>
      <c r="J12" s="5">
        <v>0</v>
      </c>
      <c r="K12" s="5">
        <v>0</v>
      </c>
      <c r="L12" s="5">
        <v>0</v>
      </c>
      <c r="M12" s="5">
        <v>0</v>
      </c>
      <c r="N12" s="5">
        <v>10</v>
      </c>
      <c r="O12" s="5">
        <v>0</v>
      </c>
      <c r="P12" s="5">
        <v>0</v>
      </c>
      <c r="Q12" s="5">
        <v>7</v>
      </c>
      <c r="R12" s="5">
        <v>0</v>
      </c>
      <c r="S12" s="5">
        <v>3</v>
      </c>
      <c r="T12" s="5">
        <v>0</v>
      </c>
      <c r="U12" s="5">
        <v>1</v>
      </c>
      <c r="V12">
        <v>30</v>
      </c>
      <c r="W12">
        <v>27</v>
      </c>
      <c r="X12" s="5">
        <v>95</v>
      </c>
    </row>
    <row r="13" spans="1:24" x14ac:dyDescent="0.25">
      <c r="A13" t="s">
        <v>0</v>
      </c>
      <c r="B13" s="6" t="s">
        <v>70</v>
      </c>
      <c r="C13" t="s">
        <v>71</v>
      </c>
      <c r="D13" s="5">
        <v>0</v>
      </c>
      <c r="E13" s="5">
        <v>0</v>
      </c>
      <c r="F13" s="5">
        <v>0</v>
      </c>
      <c r="G13" s="5">
        <v>0</v>
      </c>
      <c r="H13" s="5">
        <v>1</v>
      </c>
      <c r="I13" s="5">
        <v>9</v>
      </c>
      <c r="J13" s="5">
        <v>0</v>
      </c>
      <c r="K13" s="5">
        <v>0</v>
      </c>
      <c r="L13" s="5">
        <v>0</v>
      </c>
      <c r="M13" s="5">
        <v>0</v>
      </c>
      <c r="N13" s="5">
        <v>41</v>
      </c>
      <c r="O13" s="5">
        <v>0</v>
      </c>
      <c r="P13" s="5"/>
      <c r="Q13" s="5">
        <v>22</v>
      </c>
      <c r="R13" s="5">
        <v>1</v>
      </c>
      <c r="S13" s="5">
        <v>7</v>
      </c>
      <c r="T13" s="5">
        <v>0</v>
      </c>
      <c r="U13" s="5">
        <v>1</v>
      </c>
      <c r="V13">
        <v>89</v>
      </c>
      <c r="W13">
        <v>84</v>
      </c>
      <c r="X13" s="5">
        <v>750</v>
      </c>
    </row>
    <row r="14" spans="1:24" x14ac:dyDescent="0.25">
      <c r="A14" t="s">
        <v>0</v>
      </c>
      <c r="B14" s="6" t="s">
        <v>72</v>
      </c>
      <c r="C14" t="s">
        <v>73</v>
      </c>
      <c r="D14" s="5"/>
      <c r="E14" s="5"/>
      <c r="F14" s="5"/>
      <c r="G14" s="5"/>
      <c r="H14" s="5"/>
      <c r="I14" s="5"/>
      <c r="J14" s="5"/>
      <c r="K14" s="5"/>
      <c r="L14" s="5"/>
      <c r="M14" s="5"/>
      <c r="N14" s="5"/>
      <c r="O14" s="5"/>
      <c r="P14" s="5"/>
      <c r="Q14" s="5"/>
      <c r="R14" s="5"/>
      <c r="S14" s="5"/>
      <c r="T14" s="5"/>
      <c r="U14" s="5"/>
    </row>
    <row r="15" spans="1:24" x14ac:dyDescent="0.25">
      <c r="A15" t="s">
        <v>0</v>
      </c>
      <c r="B15" s="6" t="s">
        <v>74</v>
      </c>
      <c r="C15" t="s">
        <v>75</v>
      </c>
      <c r="D15" s="5">
        <v>0</v>
      </c>
      <c r="E15" s="5">
        <v>0</v>
      </c>
      <c r="F15" s="5">
        <v>0</v>
      </c>
      <c r="G15" s="5">
        <v>1</v>
      </c>
      <c r="H15" s="5">
        <v>0</v>
      </c>
      <c r="I15" s="5">
        <v>12</v>
      </c>
      <c r="J15" s="5">
        <v>0</v>
      </c>
      <c r="K15" s="5">
        <v>0</v>
      </c>
      <c r="L15" s="5">
        <v>0</v>
      </c>
      <c r="M15" s="5">
        <v>0</v>
      </c>
      <c r="N15" s="5">
        <v>22</v>
      </c>
      <c r="O15" s="5">
        <v>0</v>
      </c>
      <c r="P15" s="5">
        <v>0</v>
      </c>
      <c r="Q15" s="5">
        <v>11</v>
      </c>
      <c r="R15" s="5">
        <v>0</v>
      </c>
      <c r="S15" s="5">
        <v>7</v>
      </c>
      <c r="T15" s="5">
        <v>1</v>
      </c>
      <c r="U15" s="5">
        <v>0</v>
      </c>
      <c r="V15">
        <v>55</v>
      </c>
      <c r="W15">
        <v>54</v>
      </c>
      <c r="X15" s="5">
        <v>467</v>
      </c>
    </row>
    <row r="16" spans="1:24" x14ac:dyDescent="0.25">
      <c r="A16" t="s">
        <v>0</v>
      </c>
      <c r="B16" s="6" t="s">
        <v>76</v>
      </c>
      <c r="C16" t="s">
        <v>77</v>
      </c>
      <c r="D16" s="5">
        <v>0</v>
      </c>
      <c r="E16" s="5">
        <v>0</v>
      </c>
      <c r="F16" s="5">
        <v>0</v>
      </c>
      <c r="G16" s="5">
        <v>0</v>
      </c>
      <c r="H16" s="5">
        <v>0</v>
      </c>
      <c r="I16" s="5">
        <v>10</v>
      </c>
      <c r="J16" s="5">
        <v>0</v>
      </c>
      <c r="K16" s="5">
        <v>0</v>
      </c>
      <c r="L16" s="5">
        <v>0</v>
      </c>
      <c r="M16" s="5">
        <v>0</v>
      </c>
      <c r="N16" s="5">
        <v>23</v>
      </c>
      <c r="O16" s="5">
        <v>1</v>
      </c>
      <c r="P16" s="5">
        <v>0</v>
      </c>
      <c r="Q16" s="5">
        <v>8</v>
      </c>
      <c r="R16" s="5">
        <v>1</v>
      </c>
      <c r="S16" s="5">
        <v>3</v>
      </c>
      <c r="T16" s="5">
        <v>0</v>
      </c>
      <c r="U16" s="5">
        <v>0</v>
      </c>
      <c r="V16">
        <v>49</v>
      </c>
      <c r="W16">
        <v>46</v>
      </c>
      <c r="X16" s="5">
        <v>459</v>
      </c>
    </row>
    <row r="17" spans="1:24" x14ac:dyDescent="0.25">
      <c r="A17" t="s">
        <v>0</v>
      </c>
      <c r="B17" s="6" t="s">
        <v>78</v>
      </c>
      <c r="C17" t="s">
        <v>79</v>
      </c>
      <c r="D17" s="5">
        <v>2</v>
      </c>
      <c r="E17" s="5">
        <v>0</v>
      </c>
      <c r="F17" s="5">
        <v>0</v>
      </c>
      <c r="G17" s="5">
        <v>0</v>
      </c>
      <c r="H17" s="5">
        <v>0</v>
      </c>
      <c r="I17" s="5">
        <v>6</v>
      </c>
      <c r="J17" s="5">
        <v>0</v>
      </c>
      <c r="K17" s="5">
        <v>0</v>
      </c>
      <c r="L17" s="5">
        <v>0</v>
      </c>
      <c r="M17" s="5">
        <v>0</v>
      </c>
      <c r="N17" s="5">
        <v>21</v>
      </c>
      <c r="O17" s="5">
        <v>0</v>
      </c>
      <c r="P17" s="5">
        <v>0</v>
      </c>
      <c r="Q17" s="5">
        <v>25</v>
      </c>
      <c r="R17" s="5">
        <v>0</v>
      </c>
      <c r="S17" s="5">
        <v>0</v>
      </c>
      <c r="T17" s="5">
        <v>0</v>
      </c>
      <c r="U17" s="5">
        <v>0</v>
      </c>
      <c r="V17">
        <v>56</v>
      </c>
      <c r="W17">
        <v>54</v>
      </c>
      <c r="X17" s="5">
        <v>431</v>
      </c>
    </row>
    <row r="18" spans="1:24" x14ac:dyDescent="0.25">
      <c r="A18" t="s">
        <v>0</v>
      </c>
      <c r="B18" s="6" t="s">
        <v>80</v>
      </c>
      <c r="C18" t="s">
        <v>81</v>
      </c>
      <c r="D18" s="5"/>
      <c r="E18" s="5"/>
      <c r="F18" s="5"/>
      <c r="G18" s="5"/>
      <c r="H18" s="5"/>
      <c r="I18" s="5"/>
      <c r="J18" s="5"/>
      <c r="K18" s="5"/>
      <c r="L18" s="5"/>
      <c r="M18" s="5"/>
      <c r="N18" s="5"/>
      <c r="O18" s="5"/>
      <c r="P18" s="5"/>
      <c r="Q18" s="5"/>
      <c r="R18" s="5"/>
      <c r="S18" s="5"/>
      <c r="T18" s="5"/>
      <c r="U18" s="5"/>
    </row>
    <row r="19" spans="1:24" x14ac:dyDescent="0.25">
      <c r="A19" t="s">
        <v>0</v>
      </c>
      <c r="B19" s="6" t="s">
        <v>82</v>
      </c>
      <c r="C19" t="s">
        <v>83</v>
      </c>
      <c r="D19" s="5">
        <v>0</v>
      </c>
      <c r="E19" s="5">
        <v>0</v>
      </c>
      <c r="F19" s="5">
        <v>0</v>
      </c>
      <c r="G19" s="5">
        <v>0</v>
      </c>
      <c r="H19" s="5">
        <v>0</v>
      </c>
      <c r="I19" s="5">
        <v>17</v>
      </c>
      <c r="J19" s="5">
        <v>2</v>
      </c>
      <c r="K19" s="5">
        <v>0</v>
      </c>
      <c r="L19" s="5">
        <v>0</v>
      </c>
      <c r="M19" s="5">
        <v>0</v>
      </c>
      <c r="N19" s="5">
        <v>39</v>
      </c>
      <c r="O19" s="5">
        <v>1</v>
      </c>
      <c r="P19" s="5">
        <v>0</v>
      </c>
      <c r="Q19" s="5">
        <v>32</v>
      </c>
      <c r="R19" s="5">
        <v>0</v>
      </c>
      <c r="S19" s="5">
        <v>5</v>
      </c>
      <c r="T19" s="5">
        <v>0</v>
      </c>
      <c r="U19" s="5">
        <v>0</v>
      </c>
      <c r="V19">
        <v>99</v>
      </c>
      <c r="W19">
        <v>96</v>
      </c>
      <c r="X19" s="5">
        <v>916</v>
      </c>
    </row>
    <row r="20" spans="1:24" x14ac:dyDescent="0.25">
      <c r="A20" t="s">
        <v>0</v>
      </c>
      <c r="B20" s="6" t="s">
        <v>84</v>
      </c>
      <c r="C20" t="s">
        <v>85</v>
      </c>
      <c r="D20" s="5">
        <v>11</v>
      </c>
      <c r="E20" s="5">
        <v>2</v>
      </c>
      <c r="F20" s="5">
        <v>1</v>
      </c>
      <c r="G20" s="5">
        <v>1</v>
      </c>
      <c r="H20" s="5">
        <v>0</v>
      </c>
      <c r="I20" s="5">
        <v>14</v>
      </c>
      <c r="J20" s="5">
        <v>0</v>
      </c>
      <c r="K20" s="5">
        <v>0</v>
      </c>
      <c r="L20" s="5">
        <v>0</v>
      </c>
      <c r="M20" s="5">
        <v>0</v>
      </c>
      <c r="N20" s="5">
        <v>28</v>
      </c>
      <c r="O20" s="5">
        <v>0</v>
      </c>
      <c r="P20" s="5">
        <v>0</v>
      </c>
      <c r="Q20" s="5">
        <v>49</v>
      </c>
      <c r="R20" s="5">
        <v>0</v>
      </c>
      <c r="S20" s="5">
        <v>6</v>
      </c>
      <c r="T20" s="5">
        <v>1</v>
      </c>
      <c r="U20" s="5">
        <v>0</v>
      </c>
      <c r="V20">
        <v>142</v>
      </c>
      <c r="W20">
        <v>113</v>
      </c>
      <c r="X20" s="5">
        <v>880</v>
      </c>
    </row>
    <row r="21" spans="1:24" x14ac:dyDescent="0.25">
      <c r="A21" t="s">
        <v>0</v>
      </c>
      <c r="B21" s="6" t="s">
        <v>86</v>
      </c>
      <c r="C21" t="s">
        <v>87</v>
      </c>
      <c r="D21" s="5">
        <v>2</v>
      </c>
      <c r="E21" s="5">
        <v>0</v>
      </c>
      <c r="F21" s="5">
        <v>0</v>
      </c>
      <c r="G21" s="5">
        <v>0</v>
      </c>
      <c r="H21" s="5">
        <v>0</v>
      </c>
      <c r="I21" s="5">
        <v>5</v>
      </c>
      <c r="J21" s="5">
        <v>0</v>
      </c>
      <c r="K21" s="5">
        <v>0</v>
      </c>
      <c r="L21" s="5">
        <v>0</v>
      </c>
      <c r="M21" s="5">
        <v>0</v>
      </c>
      <c r="N21" s="5">
        <v>24</v>
      </c>
      <c r="O21" s="5">
        <v>0</v>
      </c>
      <c r="P21" s="5">
        <v>0</v>
      </c>
      <c r="Q21" s="5">
        <v>47</v>
      </c>
      <c r="R21" s="5">
        <v>0</v>
      </c>
      <c r="S21" s="5">
        <v>7</v>
      </c>
      <c r="T21" s="5">
        <v>0</v>
      </c>
      <c r="U21" s="5">
        <v>0</v>
      </c>
      <c r="V21">
        <v>112</v>
      </c>
      <c r="W21">
        <v>86</v>
      </c>
      <c r="X21" s="5">
        <v>660</v>
      </c>
    </row>
    <row r="22" spans="1:24" x14ac:dyDescent="0.25">
      <c r="A22" t="s">
        <v>0</v>
      </c>
      <c r="B22" s="6" t="s">
        <v>88</v>
      </c>
      <c r="C22" t="s">
        <v>89</v>
      </c>
      <c r="D22" s="5">
        <v>0</v>
      </c>
      <c r="E22" s="5">
        <v>0</v>
      </c>
      <c r="F22" s="5">
        <v>0</v>
      </c>
      <c r="G22" s="5">
        <v>0</v>
      </c>
      <c r="H22" s="5">
        <v>0</v>
      </c>
      <c r="I22" s="5">
        <v>10</v>
      </c>
      <c r="J22" s="5">
        <v>0</v>
      </c>
      <c r="K22" s="5">
        <v>0</v>
      </c>
      <c r="L22" s="5">
        <v>0</v>
      </c>
      <c r="M22" s="5">
        <v>0</v>
      </c>
      <c r="N22" s="5">
        <v>32</v>
      </c>
      <c r="O22" s="5">
        <v>0</v>
      </c>
      <c r="P22" s="5">
        <v>0</v>
      </c>
      <c r="Q22" s="5">
        <v>33</v>
      </c>
      <c r="R22" s="5">
        <v>0</v>
      </c>
      <c r="S22" s="5">
        <v>7</v>
      </c>
      <c r="T22" s="5">
        <v>0</v>
      </c>
      <c r="U22" s="5">
        <v>0</v>
      </c>
      <c r="V22">
        <v>85</v>
      </c>
      <c r="W22">
        <v>84</v>
      </c>
      <c r="X22" s="5">
        <v>1796</v>
      </c>
    </row>
    <row r="23" spans="1:24" x14ac:dyDescent="0.25">
      <c r="A23" t="s">
        <v>0</v>
      </c>
      <c r="B23" s="6" t="s">
        <v>90</v>
      </c>
      <c r="C23" t="s">
        <v>91</v>
      </c>
      <c r="D23" s="5">
        <v>5</v>
      </c>
      <c r="E23" s="5">
        <v>0</v>
      </c>
      <c r="F23" s="5">
        <v>0</v>
      </c>
      <c r="G23" s="5">
        <v>1</v>
      </c>
      <c r="H23" s="5">
        <v>1</v>
      </c>
      <c r="I23" s="5">
        <v>6</v>
      </c>
      <c r="J23" s="5">
        <v>1</v>
      </c>
      <c r="K23" s="5">
        <v>0</v>
      </c>
      <c r="L23" s="5">
        <v>0</v>
      </c>
      <c r="M23" s="5">
        <v>0</v>
      </c>
      <c r="N23" s="5">
        <v>13</v>
      </c>
      <c r="O23" s="5">
        <v>0</v>
      </c>
      <c r="P23" s="5">
        <v>0</v>
      </c>
      <c r="Q23" s="5">
        <v>34</v>
      </c>
      <c r="R23" s="5">
        <v>0</v>
      </c>
      <c r="S23" s="5">
        <v>3</v>
      </c>
      <c r="T23" s="5">
        <v>0</v>
      </c>
      <c r="U23" s="5">
        <v>1</v>
      </c>
      <c r="V23">
        <v>72</v>
      </c>
      <c r="W23">
        <v>65</v>
      </c>
      <c r="X23" s="5">
        <v>750</v>
      </c>
    </row>
    <row r="24" spans="1:24" x14ac:dyDescent="0.25">
      <c r="A24" t="s">
        <v>0</v>
      </c>
      <c r="B24" s="6" t="s">
        <v>92</v>
      </c>
      <c r="C24" t="s">
        <v>93</v>
      </c>
      <c r="D24" s="5">
        <v>1</v>
      </c>
      <c r="E24" s="5">
        <v>0</v>
      </c>
      <c r="F24" s="5">
        <v>0</v>
      </c>
      <c r="G24" s="5">
        <v>0</v>
      </c>
      <c r="H24" s="5">
        <v>0</v>
      </c>
      <c r="I24" s="5">
        <v>8</v>
      </c>
      <c r="J24" s="5">
        <v>0</v>
      </c>
      <c r="K24" s="5">
        <v>0</v>
      </c>
      <c r="L24" s="5">
        <v>0</v>
      </c>
      <c r="M24" s="5">
        <v>0</v>
      </c>
      <c r="N24" s="5">
        <v>45</v>
      </c>
      <c r="O24" s="5">
        <v>0</v>
      </c>
      <c r="P24" s="5">
        <v>0</v>
      </c>
      <c r="Q24" s="5">
        <v>26</v>
      </c>
      <c r="R24" s="5">
        <v>0</v>
      </c>
      <c r="S24" s="5">
        <v>8</v>
      </c>
      <c r="T24" s="5">
        <v>0</v>
      </c>
      <c r="U24" s="5">
        <v>1</v>
      </c>
      <c r="V24">
        <v>96</v>
      </c>
      <c r="W24">
        <v>89</v>
      </c>
      <c r="X24" s="5">
        <v>885</v>
      </c>
    </row>
    <row r="25" spans="1:24" x14ac:dyDescent="0.25">
      <c r="A25" t="s">
        <v>0</v>
      </c>
      <c r="B25" s="6" t="s">
        <v>94</v>
      </c>
      <c r="C25" t="s">
        <v>95</v>
      </c>
      <c r="D25" s="5">
        <v>1</v>
      </c>
      <c r="E25" s="5">
        <v>0</v>
      </c>
      <c r="F25" s="5">
        <v>0</v>
      </c>
      <c r="G25" s="5">
        <v>0</v>
      </c>
      <c r="H25" s="5">
        <v>0</v>
      </c>
      <c r="I25" s="5">
        <v>14</v>
      </c>
      <c r="J25" s="5">
        <v>0</v>
      </c>
      <c r="K25" s="5">
        <v>0</v>
      </c>
      <c r="L25" s="5">
        <v>1</v>
      </c>
      <c r="M25" s="5">
        <v>0</v>
      </c>
      <c r="N25" s="5">
        <v>50</v>
      </c>
      <c r="O25" s="5">
        <v>0</v>
      </c>
      <c r="P25" s="5">
        <v>0</v>
      </c>
      <c r="Q25" s="5">
        <v>33</v>
      </c>
      <c r="R25" s="5">
        <v>0</v>
      </c>
      <c r="S25" s="5">
        <v>7</v>
      </c>
      <c r="T25" s="5">
        <v>0</v>
      </c>
      <c r="U25" s="5">
        <v>1</v>
      </c>
      <c r="V25">
        <v>113</v>
      </c>
      <c r="W25">
        <v>107</v>
      </c>
      <c r="X25" s="5">
        <v>1065</v>
      </c>
    </row>
    <row r="26" spans="1:24" x14ac:dyDescent="0.25">
      <c r="A26" t="s">
        <v>0</v>
      </c>
      <c r="B26" s="6" t="s">
        <v>96</v>
      </c>
      <c r="C26" t="s">
        <v>97</v>
      </c>
      <c r="D26" s="5">
        <v>0</v>
      </c>
      <c r="E26" s="5">
        <v>0</v>
      </c>
      <c r="F26" s="5">
        <v>1</v>
      </c>
      <c r="G26" s="5">
        <v>2</v>
      </c>
      <c r="H26" s="5">
        <v>0</v>
      </c>
      <c r="I26" s="5">
        <v>11</v>
      </c>
      <c r="J26" s="5">
        <v>1</v>
      </c>
      <c r="K26" s="5">
        <v>1</v>
      </c>
      <c r="L26" s="5">
        <v>0</v>
      </c>
      <c r="M26" s="5">
        <v>0</v>
      </c>
      <c r="N26" s="5">
        <v>37</v>
      </c>
      <c r="O26" s="5">
        <v>0</v>
      </c>
      <c r="P26" s="5">
        <v>0</v>
      </c>
      <c r="Q26" s="5">
        <v>17</v>
      </c>
      <c r="R26" s="5">
        <v>0</v>
      </c>
      <c r="S26" s="5">
        <v>4</v>
      </c>
      <c r="T26" s="5">
        <v>1</v>
      </c>
      <c r="U26" s="5">
        <v>10</v>
      </c>
      <c r="V26">
        <v>82</v>
      </c>
      <c r="W26">
        <v>77</v>
      </c>
      <c r="X26" s="5">
        <v>750</v>
      </c>
    </row>
    <row r="27" spans="1:24" x14ac:dyDescent="0.25">
      <c r="A27" t="s">
        <v>0</v>
      </c>
      <c r="B27" s="6" t="s">
        <v>98</v>
      </c>
      <c r="C27" t="s">
        <v>99</v>
      </c>
      <c r="D27" s="5">
        <v>0</v>
      </c>
      <c r="E27" s="5">
        <v>0</v>
      </c>
      <c r="F27" s="5">
        <v>0</v>
      </c>
      <c r="G27" s="5">
        <v>0</v>
      </c>
      <c r="H27" s="5">
        <v>0</v>
      </c>
      <c r="I27" s="5">
        <v>19</v>
      </c>
      <c r="J27" s="5">
        <v>0</v>
      </c>
      <c r="K27" s="5">
        <v>0</v>
      </c>
      <c r="L27" s="5">
        <v>5</v>
      </c>
      <c r="M27" s="5">
        <v>0</v>
      </c>
      <c r="N27" s="5">
        <v>31</v>
      </c>
      <c r="O27" s="5">
        <v>0</v>
      </c>
      <c r="P27" s="5">
        <v>1</v>
      </c>
      <c r="Q27" s="5">
        <v>0</v>
      </c>
      <c r="R27" s="5">
        <v>0</v>
      </c>
      <c r="S27" s="5">
        <v>5</v>
      </c>
      <c r="T27" s="5">
        <v>1</v>
      </c>
      <c r="U27" s="5">
        <v>1</v>
      </c>
      <c r="V27">
        <v>90</v>
      </c>
      <c r="W27">
        <v>83</v>
      </c>
      <c r="X27" s="5">
        <v>1163</v>
      </c>
    </row>
    <row r="28" spans="1:24" x14ac:dyDescent="0.25">
      <c r="A28" t="s">
        <v>1</v>
      </c>
      <c r="B28" s="1" t="s">
        <v>100</v>
      </c>
      <c r="C28" s="1" t="s">
        <v>101</v>
      </c>
      <c r="D28" s="5"/>
      <c r="E28" s="5"/>
      <c r="F28" s="5"/>
      <c r="G28" s="5"/>
      <c r="H28" s="5"/>
      <c r="I28" s="5"/>
      <c r="J28" s="5"/>
      <c r="K28" s="5"/>
      <c r="L28" s="5"/>
      <c r="M28" s="5"/>
      <c r="N28" s="5"/>
      <c r="O28" s="5"/>
      <c r="P28" s="5"/>
      <c r="Q28" s="5"/>
      <c r="R28" s="5"/>
      <c r="S28" s="5"/>
      <c r="T28" s="5"/>
      <c r="U28" s="5"/>
    </row>
    <row r="29" spans="1:24" x14ac:dyDescent="0.25">
      <c r="A29" t="s">
        <v>1</v>
      </c>
      <c r="B29" s="1" t="s">
        <v>102</v>
      </c>
      <c r="C29" s="1" t="s">
        <v>103</v>
      </c>
      <c r="D29" s="5">
        <v>1</v>
      </c>
      <c r="E29" s="5">
        <v>0</v>
      </c>
      <c r="F29" s="5">
        <v>0</v>
      </c>
      <c r="G29" s="5">
        <v>1</v>
      </c>
      <c r="H29" s="5">
        <v>0</v>
      </c>
      <c r="I29" s="5">
        <v>24</v>
      </c>
      <c r="J29" s="5">
        <v>2</v>
      </c>
      <c r="K29" s="5">
        <v>3</v>
      </c>
      <c r="L29" s="5">
        <v>0</v>
      </c>
      <c r="M29" s="5">
        <v>0</v>
      </c>
      <c r="N29" s="5">
        <v>9</v>
      </c>
      <c r="O29" s="5">
        <v>0</v>
      </c>
      <c r="P29" s="5">
        <v>0</v>
      </c>
      <c r="Q29" s="5">
        <v>20</v>
      </c>
      <c r="R29" s="5">
        <v>3</v>
      </c>
      <c r="S29" s="5">
        <v>79</v>
      </c>
      <c r="T29" s="5">
        <v>1</v>
      </c>
      <c r="U29" s="5">
        <v>0</v>
      </c>
      <c r="V29">
        <v>154</v>
      </c>
      <c r="W29">
        <v>144</v>
      </c>
      <c r="X29" s="5">
        <v>603</v>
      </c>
    </row>
    <row r="30" spans="1:24" x14ac:dyDescent="0.25">
      <c r="A30" t="s">
        <v>1</v>
      </c>
      <c r="B30" s="1" t="s">
        <v>104</v>
      </c>
      <c r="C30" s="1" t="s">
        <v>105</v>
      </c>
      <c r="D30" s="5">
        <v>0</v>
      </c>
      <c r="E30" s="5">
        <v>0</v>
      </c>
      <c r="F30" s="5">
        <v>0</v>
      </c>
      <c r="G30" s="5">
        <v>1</v>
      </c>
      <c r="H30" s="5">
        <v>0</v>
      </c>
      <c r="I30" s="5">
        <v>51</v>
      </c>
      <c r="J30" s="5">
        <v>0</v>
      </c>
      <c r="K30" s="5">
        <v>0</v>
      </c>
      <c r="L30" s="5">
        <v>3</v>
      </c>
      <c r="M30" s="5">
        <v>0</v>
      </c>
      <c r="N30" s="5">
        <v>5</v>
      </c>
      <c r="O30" s="5">
        <v>0</v>
      </c>
      <c r="P30" s="5">
        <v>0</v>
      </c>
      <c r="Q30" s="5">
        <v>46</v>
      </c>
      <c r="R30" s="5">
        <v>0</v>
      </c>
      <c r="S30" s="5">
        <v>30</v>
      </c>
      <c r="T30" s="5">
        <v>0</v>
      </c>
      <c r="U30" s="5">
        <v>1</v>
      </c>
      <c r="V30">
        <v>165</v>
      </c>
      <c r="W30">
        <v>127</v>
      </c>
      <c r="X30" s="5">
        <v>897</v>
      </c>
    </row>
    <row r="31" spans="1:24" x14ac:dyDescent="0.25">
      <c r="A31" t="s">
        <v>1</v>
      </c>
      <c r="B31" s="1" t="s">
        <v>106</v>
      </c>
      <c r="C31" s="1" t="s">
        <v>107</v>
      </c>
      <c r="D31" s="5">
        <v>0</v>
      </c>
      <c r="E31" s="5">
        <v>0</v>
      </c>
      <c r="F31" s="5">
        <v>0</v>
      </c>
      <c r="G31" s="5">
        <v>1</v>
      </c>
      <c r="H31" s="5">
        <v>0</v>
      </c>
      <c r="I31" s="5">
        <v>15</v>
      </c>
      <c r="J31" s="5">
        <v>0</v>
      </c>
      <c r="K31" s="5">
        <v>2</v>
      </c>
      <c r="L31" s="5">
        <v>0</v>
      </c>
      <c r="M31" s="5">
        <v>0</v>
      </c>
      <c r="N31" s="5">
        <v>8</v>
      </c>
      <c r="O31" s="5">
        <v>0</v>
      </c>
      <c r="P31" s="5">
        <v>0</v>
      </c>
      <c r="Q31" s="5">
        <v>41</v>
      </c>
      <c r="R31" s="5">
        <v>1</v>
      </c>
      <c r="S31" s="5">
        <v>41</v>
      </c>
      <c r="T31" s="5">
        <v>0</v>
      </c>
      <c r="U31" s="5">
        <v>0</v>
      </c>
      <c r="V31">
        <v>127</v>
      </c>
      <c r="W31">
        <v>109</v>
      </c>
      <c r="X31" s="5">
        <v>662</v>
      </c>
    </row>
    <row r="32" spans="1:24" x14ac:dyDescent="0.25">
      <c r="A32" t="s">
        <v>1</v>
      </c>
      <c r="B32" s="1" t="s">
        <v>108</v>
      </c>
      <c r="C32" s="1" t="s">
        <v>109</v>
      </c>
      <c r="D32" s="5">
        <v>0</v>
      </c>
      <c r="E32" s="5">
        <v>0</v>
      </c>
      <c r="F32" s="5">
        <v>0</v>
      </c>
      <c r="G32" s="5">
        <v>0</v>
      </c>
      <c r="H32" s="5">
        <v>0</v>
      </c>
      <c r="I32" s="5">
        <v>30</v>
      </c>
      <c r="J32" s="5">
        <v>0</v>
      </c>
      <c r="K32" s="5">
        <v>0</v>
      </c>
      <c r="L32" s="5">
        <v>0</v>
      </c>
      <c r="M32" s="5">
        <v>0</v>
      </c>
      <c r="N32" s="5">
        <v>10</v>
      </c>
      <c r="O32" s="5">
        <v>0</v>
      </c>
      <c r="P32" s="5">
        <v>1</v>
      </c>
      <c r="Q32" s="5">
        <v>33</v>
      </c>
      <c r="R32" s="5">
        <v>0</v>
      </c>
      <c r="S32" s="5">
        <v>42</v>
      </c>
      <c r="T32" s="5">
        <v>1</v>
      </c>
      <c r="U32" s="5">
        <v>3</v>
      </c>
      <c r="V32">
        <v>137</v>
      </c>
      <c r="W32">
        <v>120</v>
      </c>
      <c r="X32" s="5">
        <v>812</v>
      </c>
    </row>
    <row r="33" spans="1:24" x14ac:dyDescent="0.25">
      <c r="A33" t="s">
        <v>1</v>
      </c>
      <c r="B33" s="1" t="s">
        <v>110</v>
      </c>
      <c r="C33" s="1" t="s">
        <v>111</v>
      </c>
      <c r="D33" s="5">
        <v>0</v>
      </c>
      <c r="E33" s="5">
        <v>0</v>
      </c>
      <c r="F33" s="5">
        <v>0</v>
      </c>
      <c r="G33" s="5">
        <v>0</v>
      </c>
      <c r="H33" s="5">
        <v>0</v>
      </c>
      <c r="I33" s="5">
        <v>13</v>
      </c>
      <c r="J33" s="5">
        <v>0</v>
      </c>
      <c r="K33" s="5">
        <v>0</v>
      </c>
      <c r="L33" s="5">
        <v>1</v>
      </c>
      <c r="M33" s="5">
        <v>0</v>
      </c>
      <c r="N33" s="5">
        <v>0</v>
      </c>
      <c r="O33" s="5">
        <v>0</v>
      </c>
      <c r="P33" s="5">
        <v>0</v>
      </c>
      <c r="Q33" s="5">
        <v>0</v>
      </c>
      <c r="R33" s="5">
        <v>5</v>
      </c>
      <c r="S33" s="5">
        <v>4</v>
      </c>
      <c r="T33" s="5">
        <v>0</v>
      </c>
      <c r="U33" s="5">
        <v>0</v>
      </c>
      <c r="V33">
        <v>23</v>
      </c>
      <c r="W33">
        <v>23</v>
      </c>
      <c r="X33" s="5">
        <v>34</v>
      </c>
    </row>
    <row r="34" spans="1:24" x14ac:dyDescent="0.25">
      <c r="A34" t="s">
        <v>1</v>
      </c>
      <c r="B34" s="1" t="s">
        <v>112</v>
      </c>
      <c r="C34" s="1" t="s">
        <v>113</v>
      </c>
      <c r="D34" s="5">
        <v>1</v>
      </c>
      <c r="E34" s="5">
        <v>0</v>
      </c>
      <c r="F34" s="5">
        <v>0</v>
      </c>
      <c r="G34" s="5">
        <v>2</v>
      </c>
      <c r="H34" s="5">
        <v>0</v>
      </c>
      <c r="I34" s="5">
        <v>27</v>
      </c>
      <c r="J34" s="5">
        <v>0</v>
      </c>
      <c r="K34" s="5">
        <v>1</v>
      </c>
      <c r="L34" s="5">
        <v>1</v>
      </c>
      <c r="M34" s="5">
        <v>0</v>
      </c>
      <c r="N34" s="5">
        <v>6</v>
      </c>
      <c r="O34" s="5">
        <v>0</v>
      </c>
      <c r="P34" s="5">
        <v>0</v>
      </c>
      <c r="Q34" s="5">
        <v>0</v>
      </c>
      <c r="R34" s="5">
        <v>43</v>
      </c>
      <c r="S34" s="5">
        <v>19</v>
      </c>
      <c r="T34" s="5">
        <v>0</v>
      </c>
      <c r="U34" s="5">
        <v>0</v>
      </c>
      <c r="V34">
        <v>118</v>
      </c>
      <c r="W34">
        <v>100</v>
      </c>
      <c r="X34" s="5">
        <v>690</v>
      </c>
    </row>
    <row r="35" spans="1:24" x14ac:dyDescent="0.25">
      <c r="A35" t="s">
        <v>1</v>
      </c>
      <c r="B35" s="1" t="s">
        <v>114</v>
      </c>
      <c r="C35" s="1" t="s">
        <v>115</v>
      </c>
      <c r="D35" s="5">
        <v>0</v>
      </c>
      <c r="E35" s="5">
        <v>0</v>
      </c>
      <c r="F35" s="5">
        <v>0</v>
      </c>
      <c r="G35" s="5">
        <v>0</v>
      </c>
      <c r="H35" s="5">
        <v>0</v>
      </c>
      <c r="I35" s="5">
        <v>47</v>
      </c>
      <c r="J35" s="5">
        <v>0</v>
      </c>
      <c r="K35" s="5">
        <v>0</v>
      </c>
      <c r="L35" s="5">
        <v>2</v>
      </c>
      <c r="M35" s="5">
        <v>1</v>
      </c>
      <c r="N35" s="5">
        <v>8</v>
      </c>
      <c r="O35" s="5">
        <v>0</v>
      </c>
      <c r="P35" s="5">
        <v>0</v>
      </c>
      <c r="Q35" s="5">
        <v>19</v>
      </c>
      <c r="R35" s="5">
        <v>0</v>
      </c>
      <c r="S35" s="5">
        <v>34</v>
      </c>
      <c r="T35" s="5">
        <v>0</v>
      </c>
      <c r="U35" s="5">
        <v>1</v>
      </c>
      <c r="V35">
        <v>147</v>
      </c>
      <c r="W35">
        <v>113</v>
      </c>
      <c r="X35" s="5">
        <v>231</v>
      </c>
    </row>
    <row r="36" spans="1:24" x14ac:dyDescent="0.25">
      <c r="A36" t="s">
        <v>1</v>
      </c>
      <c r="B36" s="1" t="s">
        <v>116</v>
      </c>
      <c r="C36" s="1" t="s">
        <v>117</v>
      </c>
      <c r="D36" s="5">
        <v>0</v>
      </c>
      <c r="E36" s="5">
        <v>0</v>
      </c>
      <c r="F36" s="5">
        <v>0</v>
      </c>
      <c r="G36" s="5">
        <v>0</v>
      </c>
      <c r="H36" s="5">
        <v>0</v>
      </c>
      <c r="I36" s="5">
        <v>23</v>
      </c>
      <c r="J36" s="5">
        <v>0</v>
      </c>
      <c r="K36" s="5">
        <v>0</v>
      </c>
      <c r="L36" s="5">
        <v>3</v>
      </c>
      <c r="M36" s="5">
        <v>0</v>
      </c>
      <c r="N36" s="5">
        <v>1</v>
      </c>
      <c r="O36" s="5">
        <v>0</v>
      </c>
      <c r="P36" s="5">
        <v>0</v>
      </c>
      <c r="Q36" s="5">
        <v>38</v>
      </c>
      <c r="R36" s="5">
        <v>0</v>
      </c>
      <c r="S36" s="5">
        <v>21</v>
      </c>
      <c r="T36" s="5">
        <v>0</v>
      </c>
      <c r="U36" s="5">
        <v>0</v>
      </c>
      <c r="V36">
        <v>94</v>
      </c>
      <c r="W36">
        <v>86</v>
      </c>
      <c r="X36" s="5">
        <v>150</v>
      </c>
    </row>
    <row r="37" spans="1:24" x14ac:dyDescent="0.25">
      <c r="A37" t="s">
        <v>1</v>
      </c>
      <c r="B37" s="1" t="s">
        <v>118</v>
      </c>
      <c r="C37" s="1" t="s">
        <v>119</v>
      </c>
      <c r="D37" s="5">
        <v>1</v>
      </c>
      <c r="E37" s="5">
        <v>0</v>
      </c>
      <c r="F37" s="5">
        <v>0</v>
      </c>
      <c r="G37" s="5">
        <v>0</v>
      </c>
      <c r="H37" s="5">
        <v>0</v>
      </c>
      <c r="I37" s="5">
        <v>9</v>
      </c>
      <c r="J37" s="5">
        <v>0</v>
      </c>
      <c r="K37" s="5">
        <v>0</v>
      </c>
      <c r="L37" s="5">
        <v>0</v>
      </c>
      <c r="M37" s="5">
        <v>0</v>
      </c>
      <c r="N37" s="5">
        <v>3</v>
      </c>
      <c r="O37" s="5">
        <v>0</v>
      </c>
      <c r="P37" s="5">
        <v>0</v>
      </c>
      <c r="Q37" s="5">
        <v>10</v>
      </c>
      <c r="R37" s="5">
        <v>0</v>
      </c>
      <c r="S37" s="5">
        <v>2</v>
      </c>
      <c r="T37" s="5">
        <v>0</v>
      </c>
      <c r="U37" s="5">
        <v>0</v>
      </c>
      <c r="V37">
        <v>25</v>
      </c>
      <c r="W37">
        <v>25</v>
      </c>
      <c r="X37" s="5">
        <v>61</v>
      </c>
    </row>
    <row r="38" spans="1:24" x14ac:dyDescent="0.25">
      <c r="A38" t="s">
        <v>1</v>
      </c>
      <c r="B38" s="1" t="s">
        <v>120</v>
      </c>
      <c r="C38" s="1" t="s">
        <v>121</v>
      </c>
      <c r="D38" s="5">
        <v>0</v>
      </c>
      <c r="E38" s="5">
        <v>0</v>
      </c>
      <c r="F38" s="5">
        <v>0</v>
      </c>
      <c r="G38" s="5">
        <v>0</v>
      </c>
      <c r="H38" s="5">
        <v>0</v>
      </c>
      <c r="I38" s="5">
        <v>31</v>
      </c>
      <c r="J38" s="5">
        <v>0</v>
      </c>
      <c r="K38" s="5">
        <v>0</v>
      </c>
      <c r="L38" s="5">
        <v>0</v>
      </c>
      <c r="M38" s="5">
        <v>0</v>
      </c>
      <c r="N38" s="5">
        <v>8</v>
      </c>
      <c r="O38" s="5">
        <v>0</v>
      </c>
      <c r="P38" s="5">
        <v>0</v>
      </c>
      <c r="Q38" s="5">
        <v>20</v>
      </c>
      <c r="R38" s="5">
        <v>0</v>
      </c>
      <c r="S38" s="5">
        <v>24</v>
      </c>
      <c r="T38" s="5">
        <v>0</v>
      </c>
      <c r="U38" s="5">
        <v>0</v>
      </c>
      <c r="V38">
        <v>88</v>
      </c>
      <c r="W38">
        <v>83</v>
      </c>
      <c r="X38" s="5">
        <v>209</v>
      </c>
    </row>
    <row r="39" spans="1:24" x14ac:dyDescent="0.25">
      <c r="A39" t="s">
        <v>1</v>
      </c>
      <c r="B39" s="1" t="s">
        <v>122</v>
      </c>
      <c r="C39" s="1" t="s">
        <v>123</v>
      </c>
      <c r="D39" s="5">
        <v>0</v>
      </c>
      <c r="E39" s="5">
        <v>0</v>
      </c>
      <c r="F39" s="5">
        <v>0</v>
      </c>
      <c r="G39" s="5">
        <v>0</v>
      </c>
      <c r="H39" s="5">
        <v>0</v>
      </c>
      <c r="I39" s="5">
        <v>23</v>
      </c>
      <c r="J39" s="5">
        <v>0</v>
      </c>
      <c r="K39" s="5">
        <v>0</v>
      </c>
      <c r="L39" s="5">
        <v>3</v>
      </c>
      <c r="M39" s="5">
        <v>0</v>
      </c>
      <c r="N39" s="5">
        <v>1</v>
      </c>
      <c r="O39" s="5">
        <v>0</v>
      </c>
      <c r="P39" s="5">
        <v>0</v>
      </c>
      <c r="Q39" s="5">
        <v>38</v>
      </c>
      <c r="R39" s="5">
        <v>0</v>
      </c>
      <c r="S39" s="5">
        <v>21</v>
      </c>
      <c r="T39" s="5">
        <v>0</v>
      </c>
      <c r="U39" s="5">
        <v>0</v>
      </c>
      <c r="V39">
        <v>94</v>
      </c>
      <c r="W39">
        <v>86</v>
      </c>
      <c r="X39" s="5">
        <v>796</v>
      </c>
    </row>
    <row r="40" spans="1:24" x14ac:dyDescent="0.25">
      <c r="A40" t="s">
        <v>2</v>
      </c>
      <c r="B40" s="1" t="s">
        <v>124</v>
      </c>
      <c r="C40" t="s">
        <v>125</v>
      </c>
      <c r="D40" s="5">
        <v>0</v>
      </c>
      <c r="E40" s="5">
        <v>0</v>
      </c>
      <c r="F40" s="5">
        <v>0</v>
      </c>
      <c r="G40" s="5">
        <v>0</v>
      </c>
      <c r="H40" s="5">
        <v>0</v>
      </c>
      <c r="I40" s="5">
        <v>41</v>
      </c>
      <c r="J40" s="5">
        <v>0</v>
      </c>
      <c r="K40" s="5">
        <v>0</v>
      </c>
      <c r="L40" s="5">
        <v>0</v>
      </c>
      <c r="M40" s="5">
        <v>0</v>
      </c>
      <c r="N40" s="5">
        <v>20</v>
      </c>
      <c r="O40" s="5">
        <v>1</v>
      </c>
      <c r="P40" s="5">
        <v>0</v>
      </c>
      <c r="Q40" s="5">
        <v>22</v>
      </c>
      <c r="R40" s="5">
        <v>1</v>
      </c>
      <c r="S40" s="5">
        <v>13</v>
      </c>
      <c r="T40" s="5">
        <v>0</v>
      </c>
      <c r="U40" s="5">
        <v>1</v>
      </c>
      <c r="V40" s="5">
        <v>103</v>
      </c>
      <c r="W40" s="5">
        <v>100</v>
      </c>
      <c r="X40" s="5">
        <v>565</v>
      </c>
    </row>
    <row r="41" spans="1:24" x14ac:dyDescent="0.25">
      <c r="A41" t="s">
        <v>3</v>
      </c>
      <c r="B41" t="s">
        <v>126</v>
      </c>
      <c r="C41" s="1" t="s">
        <v>127</v>
      </c>
      <c r="D41" s="5">
        <v>0</v>
      </c>
      <c r="E41" s="5">
        <v>0</v>
      </c>
      <c r="F41" s="5">
        <v>0</v>
      </c>
      <c r="G41" s="5">
        <v>0</v>
      </c>
      <c r="H41" s="5">
        <v>0</v>
      </c>
      <c r="I41" s="5">
        <v>47</v>
      </c>
      <c r="J41" s="5">
        <v>0</v>
      </c>
      <c r="K41" s="5">
        <v>0</v>
      </c>
      <c r="L41" s="5">
        <v>1</v>
      </c>
      <c r="M41" s="5">
        <v>0</v>
      </c>
      <c r="N41" s="5">
        <v>3</v>
      </c>
      <c r="O41" s="5">
        <v>0</v>
      </c>
      <c r="P41" s="5">
        <v>0</v>
      </c>
      <c r="Q41" s="5">
        <v>23</v>
      </c>
      <c r="R41" s="5">
        <v>0</v>
      </c>
      <c r="S41" s="5">
        <v>18</v>
      </c>
      <c r="T41" s="5">
        <v>0</v>
      </c>
      <c r="U41" s="5">
        <v>0</v>
      </c>
      <c r="V41">
        <v>93</v>
      </c>
      <c r="W41">
        <v>92</v>
      </c>
      <c r="X41" s="5">
        <v>419</v>
      </c>
    </row>
    <row r="42" spans="1:24" x14ac:dyDescent="0.25">
      <c r="A42" t="s">
        <v>3</v>
      </c>
      <c r="B42" t="s">
        <v>128</v>
      </c>
      <c r="C42" s="1" t="s">
        <v>129</v>
      </c>
      <c r="D42" s="5">
        <v>0</v>
      </c>
      <c r="E42" s="5">
        <v>0</v>
      </c>
      <c r="F42" s="5">
        <v>0</v>
      </c>
      <c r="G42" s="5">
        <v>1</v>
      </c>
      <c r="H42" s="5">
        <v>0</v>
      </c>
      <c r="I42" s="5">
        <v>11</v>
      </c>
      <c r="J42" s="5">
        <v>0</v>
      </c>
      <c r="K42" s="5">
        <v>0</v>
      </c>
      <c r="L42" s="5">
        <v>0</v>
      </c>
      <c r="M42" s="5">
        <v>0</v>
      </c>
      <c r="N42" s="5">
        <v>0</v>
      </c>
      <c r="O42" s="5">
        <v>0</v>
      </c>
      <c r="P42" s="5">
        <v>0</v>
      </c>
      <c r="Q42" s="5">
        <v>12</v>
      </c>
      <c r="R42" s="5">
        <v>0</v>
      </c>
      <c r="S42" s="5">
        <v>2</v>
      </c>
      <c r="T42" s="5">
        <v>0</v>
      </c>
      <c r="U42" s="5">
        <v>0</v>
      </c>
      <c r="V42">
        <v>44</v>
      </c>
      <c r="W42">
        <v>26</v>
      </c>
      <c r="X42" s="5">
        <v>255</v>
      </c>
    </row>
    <row r="43" spans="1:24" x14ac:dyDescent="0.25">
      <c r="A43" t="s">
        <v>3</v>
      </c>
      <c r="B43" t="s">
        <v>130</v>
      </c>
      <c r="C43" s="1" t="s">
        <v>131</v>
      </c>
      <c r="D43" s="5">
        <v>0</v>
      </c>
      <c r="E43" s="5">
        <v>0</v>
      </c>
      <c r="F43" s="5">
        <v>0</v>
      </c>
      <c r="G43" s="5">
        <v>0</v>
      </c>
      <c r="H43" s="5">
        <v>0</v>
      </c>
      <c r="I43" s="5">
        <v>74</v>
      </c>
      <c r="J43" s="5">
        <v>0</v>
      </c>
      <c r="K43" s="5">
        <v>0</v>
      </c>
      <c r="L43" s="5">
        <v>1</v>
      </c>
      <c r="M43" s="5">
        <v>0</v>
      </c>
      <c r="N43" s="5">
        <v>1</v>
      </c>
      <c r="O43" s="5">
        <v>0</v>
      </c>
      <c r="P43" s="5">
        <v>0</v>
      </c>
      <c r="Q43" s="5">
        <v>39</v>
      </c>
      <c r="R43" s="5">
        <v>0</v>
      </c>
      <c r="S43" s="5">
        <v>2</v>
      </c>
      <c r="T43" s="5">
        <v>0</v>
      </c>
      <c r="U43" s="5">
        <v>0</v>
      </c>
      <c r="V43">
        <v>129</v>
      </c>
      <c r="W43">
        <v>117</v>
      </c>
      <c r="X43" s="5">
        <v>690</v>
      </c>
    </row>
    <row r="44" spans="1:24" x14ac:dyDescent="0.25">
      <c r="A44" t="s">
        <v>3</v>
      </c>
      <c r="B44" t="s">
        <v>132</v>
      </c>
      <c r="C44" s="1" t="s">
        <v>133</v>
      </c>
      <c r="D44" s="5">
        <v>0</v>
      </c>
      <c r="E44" s="5">
        <v>0</v>
      </c>
      <c r="F44" s="5">
        <v>0</v>
      </c>
      <c r="G44" s="5">
        <v>0</v>
      </c>
      <c r="H44" s="5">
        <v>0</v>
      </c>
      <c r="I44" s="5">
        <v>1</v>
      </c>
      <c r="J44" s="5">
        <v>0</v>
      </c>
      <c r="K44" s="5">
        <v>0</v>
      </c>
      <c r="L44" s="5">
        <v>0</v>
      </c>
      <c r="M44" s="5">
        <v>0</v>
      </c>
      <c r="N44" s="5">
        <v>0</v>
      </c>
      <c r="O44" s="5">
        <v>0</v>
      </c>
      <c r="P44" s="5">
        <v>0</v>
      </c>
      <c r="Q44" s="5">
        <v>3</v>
      </c>
      <c r="R44" s="5">
        <v>0</v>
      </c>
      <c r="S44" s="5">
        <v>2</v>
      </c>
      <c r="T44" s="5">
        <v>0</v>
      </c>
      <c r="U44" s="5">
        <v>0</v>
      </c>
      <c r="V44">
        <v>6</v>
      </c>
      <c r="W44">
        <v>6</v>
      </c>
      <c r="X44" s="5">
        <v>14</v>
      </c>
    </row>
    <row r="45" spans="1:24" x14ac:dyDescent="0.25">
      <c r="A45" t="s">
        <v>3</v>
      </c>
      <c r="B45" t="s">
        <v>134</v>
      </c>
      <c r="C45" s="1" t="s">
        <v>135</v>
      </c>
      <c r="D45" s="5">
        <v>1</v>
      </c>
      <c r="E45" s="5">
        <v>0</v>
      </c>
      <c r="F45" s="5">
        <v>3</v>
      </c>
      <c r="G45" s="5">
        <v>2</v>
      </c>
      <c r="H45" s="5">
        <v>0</v>
      </c>
      <c r="I45" s="5">
        <v>19</v>
      </c>
      <c r="J45" s="5">
        <v>0</v>
      </c>
      <c r="K45" s="5">
        <v>0</v>
      </c>
      <c r="L45" s="5">
        <v>3</v>
      </c>
      <c r="M45" s="5">
        <v>0</v>
      </c>
      <c r="N45" s="5">
        <v>12</v>
      </c>
      <c r="O45" s="5">
        <v>0</v>
      </c>
      <c r="P45" s="5">
        <v>1</v>
      </c>
      <c r="Q45" s="5">
        <v>81</v>
      </c>
      <c r="R45" s="5">
        <v>3</v>
      </c>
      <c r="S45" s="5">
        <v>11</v>
      </c>
      <c r="T45" s="5">
        <v>0</v>
      </c>
      <c r="U45" s="5">
        <v>1</v>
      </c>
      <c r="V45">
        <v>139</v>
      </c>
      <c r="W45">
        <v>137</v>
      </c>
      <c r="X45" s="5">
        <v>840</v>
      </c>
    </row>
    <row r="46" spans="1:24" x14ac:dyDescent="0.25">
      <c r="A46" t="s">
        <v>3</v>
      </c>
      <c r="B46" t="s">
        <v>136</v>
      </c>
      <c r="C46" s="1" t="s">
        <v>137</v>
      </c>
      <c r="D46" s="5">
        <v>0</v>
      </c>
      <c r="E46" s="5">
        <v>0</v>
      </c>
      <c r="F46" s="5">
        <v>1</v>
      </c>
      <c r="G46" s="5">
        <v>1</v>
      </c>
      <c r="H46" s="5">
        <v>0</v>
      </c>
      <c r="I46" s="5">
        <v>32</v>
      </c>
      <c r="J46" s="5">
        <v>0</v>
      </c>
      <c r="K46" s="5">
        <v>0</v>
      </c>
      <c r="L46" s="5">
        <v>5</v>
      </c>
      <c r="M46" s="5">
        <v>0</v>
      </c>
      <c r="N46" s="5">
        <v>6</v>
      </c>
      <c r="O46" s="5">
        <v>0</v>
      </c>
      <c r="P46" s="5">
        <v>0</v>
      </c>
      <c r="Q46" s="5">
        <v>33</v>
      </c>
      <c r="R46" s="5">
        <v>0</v>
      </c>
      <c r="S46" s="5">
        <v>20</v>
      </c>
      <c r="T46" s="5">
        <v>1</v>
      </c>
      <c r="U46" s="5">
        <v>0</v>
      </c>
      <c r="V46">
        <v>118</v>
      </c>
      <c r="W46">
        <v>100</v>
      </c>
      <c r="X46" s="5">
        <v>564</v>
      </c>
    </row>
    <row r="47" spans="1:24" x14ac:dyDescent="0.25">
      <c r="A47" t="s">
        <v>3</v>
      </c>
      <c r="B47" t="s">
        <v>138</v>
      </c>
      <c r="C47" s="1" t="s">
        <v>139</v>
      </c>
      <c r="D47" s="5">
        <v>2</v>
      </c>
      <c r="E47" s="5">
        <v>0</v>
      </c>
      <c r="F47" s="5">
        <v>1</v>
      </c>
      <c r="G47" s="5">
        <v>0</v>
      </c>
      <c r="H47" s="5">
        <v>0</v>
      </c>
      <c r="I47" s="5">
        <v>10</v>
      </c>
      <c r="J47" s="5">
        <v>0</v>
      </c>
      <c r="K47" s="5">
        <v>1</v>
      </c>
      <c r="L47" s="5">
        <v>1</v>
      </c>
      <c r="M47" s="5">
        <v>0</v>
      </c>
      <c r="N47" s="5">
        <v>9</v>
      </c>
      <c r="O47" s="5">
        <v>0</v>
      </c>
      <c r="P47" s="5">
        <v>0</v>
      </c>
      <c r="Q47" s="5">
        <v>29</v>
      </c>
      <c r="R47" s="5">
        <v>0</v>
      </c>
      <c r="S47" s="5">
        <v>25</v>
      </c>
      <c r="T47" s="5">
        <v>0</v>
      </c>
      <c r="U47" s="5">
        <v>0</v>
      </c>
      <c r="V47">
        <v>130</v>
      </c>
      <c r="W47">
        <v>118</v>
      </c>
      <c r="X47" s="5">
        <v>779</v>
      </c>
    </row>
    <row r="48" spans="1:24" x14ac:dyDescent="0.25">
      <c r="A48" t="s">
        <v>3</v>
      </c>
      <c r="B48" t="s">
        <v>140</v>
      </c>
      <c r="C48" s="1" t="s">
        <v>141</v>
      </c>
      <c r="D48" s="5">
        <v>0</v>
      </c>
      <c r="E48" s="5">
        <v>0</v>
      </c>
      <c r="F48" s="5">
        <v>0</v>
      </c>
      <c r="G48" s="5">
        <v>0</v>
      </c>
      <c r="H48" s="5">
        <v>0</v>
      </c>
      <c r="I48" s="5">
        <v>19</v>
      </c>
      <c r="J48" s="5">
        <v>0</v>
      </c>
      <c r="K48" s="5">
        <v>0</v>
      </c>
      <c r="L48" s="5">
        <v>0</v>
      </c>
      <c r="M48" s="5">
        <v>0</v>
      </c>
      <c r="N48" s="5">
        <v>8</v>
      </c>
      <c r="O48" s="5">
        <v>0</v>
      </c>
      <c r="P48" s="5">
        <v>0</v>
      </c>
      <c r="Q48" s="5">
        <v>42</v>
      </c>
      <c r="R48" s="5">
        <v>0</v>
      </c>
      <c r="S48" s="5">
        <v>9</v>
      </c>
      <c r="T48" s="5">
        <v>0</v>
      </c>
      <c r="U48" s="5">
        <v>0</v>
      </c>
      <c r="V48">
        <v>86</v>
      </c>
      <c r="W48">
        <v>78</v>
      </c>
      <c r="X48" s="5">
        <v>432</v>
      </c>
    </row>
    <row r="49" spans="1:24" x14ac:dyDescent="0.25">
      <c r="A49" t="s">
        <v>3</v>
      </c>
      <c r="B49" t="s">
        <v>142</v>
      </c>
      <c r="C49" s="1" t="s">
        <v>143</v>
      </c>
      <c r="D49" s="5">
        <v>0</v>
      </c>
      <c r="E49" s="5">
        <v>0</v>
      </c>
      <c r="F49" s="5">
        <v>0</v>
      </c>
      <c r="G49" s="5">
        <v>0</v>
      </c>
      <c r="H49" s="5">
        <v>0</v>
      </c>
      <c r="I49" s="5">
        <v>28</v>
      </c>
      <c r="J49" s="5">
        <v>0</v>
      </c>
      <c r="K49" s="5">
        <v>0</v>
      </c>
      <c r="L49" s="5">
        <v>1</v>
      </c>
      <c r="M49" s="5">
        <v>0</v>
      </c>
      <c r="N49" s="5">
        <v>1</v>
      </c>
      <c r="O49" s="5">
        <v>0</v>
      </c>
      <c r="P49" s="5">
        <v>0</v>
      </c>
      <c r="Q49" s="5">
        <v>21</v>
      </c>
      <c r="R49" s="5">
        <v>0</v>
      </c>
      <c r="S49" s="5">
        <v>15</v>
      </c>
      <c r="T49" s="5">
        <v>0</v>
      </c>
      <c r="U49" s="5">
        <v>0</v>
      </c>
      <c r="V49">
        <v>72</v>
      </c>
      <c r="W49">
        <v>66</v>
      </c>
      <c r="X49" s="5">
        <v>337</v>
      </c>
    </row>
    <row r="50" spans="1:24" x14ac:dyDescent="0.25">
      <c r="A50" t="s">
        <v>4</v>
      </c>
      <c r="B50" t="s">
        <v>144</v>
      </c>
      <c r="C50" s="1" t="s">
        <v>145</v>
      </c>
      <c r="D50" s="5">
        <v>0</v>
      </c>
      <c r="E50" s="5">
        <v>0</v>
      </c>
      <c r="F50" s="5">
        <v>0</v>
      </c>
      <c r="G50" s="5">
        <v>0</v>
      </c>
      <c r="H50" s="5">
        <v>0</v>
      </c>
      <c r="I50" s="5">
        <v>26</v>
      </c>
      <c r="J50" s="5">
        <v>0</v>
      </c>
      <c r="K50" s="5">
        <v>0</v>
      </c>
      <c r="L50" s="5">
        <v>0</v>
      </c>
      <c r="M50" s="5">
        <v>0</v>
      </c>
      <c r="N50" s="5">
        <v>8</v>
      </c>
      <c r="O50" s="5">
        <v>0</v>
      </c>
      <c r="P50" s="5">
        <v>0</v>
      </c>
      <c r="Q50" s="5">
        <v>32</v>
      </c>
      <c r="R50" s="5">
        <v>0</v>
      </c>
      <c r="S50" s="5">
        <v>6</v>
      </c>
      <c r="T50" s="5">
        <v>0</v>
      </c>
      <c r="U50" s="5">
        <v>0</v>
      </c>
      <c r="V50">
        <v>90</v>
      </c>
      <c r="W50" s="5">
        <v>72</v>
      </c>
      <c r="X50" s="5">
        <v>460</v>
      </c>
    </row>
    <row r="51" spans="1:24" x14ac:dyDescent="0.25">
      <c r="A51" t="s">
        <v>4</v>
      </c>
      <c r="B51" t="s">
        <v>146</v>
      </c>
      <c r="C51" s="1" t="s">
        <v>147</v>
      </c>
      <c r="D51" s="5">
        <v>0</v>
      </c>
      <c r="E51" s="5">
        <v>0</v>
      </c>
      <c r="F51" s="5">
        <v>0</v>
      </c>
      <c r="G51" s="5">
        <v>0</v>
      </c>
      <c r="H51" s="5">
        <v>0</v>
      </c>
      <c r="I51" s="5">
        <v>11</v>
      </c>
      <c r="J51" s="5">
        <v>0</v>
      </c>
      <c r="K51" s="5">
        <v>0</v>
      </c>
      <c r="L51" s="5">
        <v>0</v>
      </c>
      <c r="M51" s="5">
        <v>0</v>
      </c>
      <c r="N51" s="5">
        <v>1</v>
      </c>
      <c r="O51" s="5">
        <v>0</v>
      </c>
      <c r="P51" s="5">
        <v>0</v>
      </c>
      <c r="Q51" s="5">
        <v>13</v>
      </c>
      <c r="R51" s="5">
        <v>0</v>
      </c>
      <c r="S51" s="5">
        <v>2</v>
      </c>
      <c r="T51" s="5">
        <v>0</v>
      </c>
      <c r="U51" s="5">
        <v>0</v>
      </c>
      <c r="V51">
        <v>31</v>
      </c>
      <c r="W51" s="5">
        <v>27</v>
      </c>
      <c r="X51" s="5">
        <v>47</v>
      </c>
    </row>
    <row r="52" spans="1:24" x14ac:dyDescent="0.25">
      <c r="A52" t="s">
        <v>4</v>
      </c>
      <c r="B52" t="s">
        <v>148</v>
      </c>
      <c r="C52" s="1" t="s">
        <v>149</v>
      </c>
      <c r="D52" s="5">
        <v>0</v>
      </c>
      <c r="E52" s="5">
        <v>0</v>
      </c>
      <c r="F52" s="5">
        <v>0</v>
      </c>
      <c r="G52" s="5">
        <v>0</v>
      </c>
      <c r="H52" s="5">
        <v>0</v>
      </c>
      <c r="I52" s="5">
        <v>0</v>
      </c>
      <c r="J52" s="5">
        <v>0</v>
      </c>
      <c r="K52" s="5">
        <v>0</v>
      </c>
      <c r="L52" s="5">
        <v>0</v>
      </c>
      <c r="M52" s="5">
        <v>0</v>
      </c>
      <c r="N52" s="5">
        <v>2</v>
      </c>
      <c r="O52" s="5">
        <v>0</v>
      </c>
      <c r="P52" s="5">
        <v>0</v>
      </c>
      <c r="Q52" s="5">
        <v>2</v>
      </c>
      <c r="R52" s="5">
        <v>0</v>
      </c>
      <c r="S52" s="5">
        <v>2</v>
      </c>
      <c r="T52" s="5">
        <v>0</v>
      </c>
      <c r="U52" s="5">
        <v>0</v>
      </c>
      <c r="V52">
        <v>8</v>
      </c>
      <c r="W52" s="5">
        <v>6</v>
      </c>
      <c r="X52" s="5">
        <v>50</v>
      </c>
    </row>
    <row r="53" spans="1:24" x14ac:dyDescent="0.25">
      <c r="A53" t="s">
        <v>4</v>
      </c>
      <c r="B53" t="s">
        <v>150</v>
      </c>
      <c r="C53" s="1" t="s">
        <v>151</v>
      </c>
      <c r="D53" s="5">
        <v>0</v>
      </c>
      <c r="E53" s="5">
        <v>0</v>
      </c>
      <c r="F53" s="5">
        <v>0</v>
      </c>
      <c r="G53" s="5">
        <v>0</v>
      </c>
      <c r="H53" s="5">
        <v>0</v>
      </c>
      <c r="I53" s="5">
        <v>8</v>
      </c>
      <c r="J53" s="5">
        <v>0</v>
      </c>
      <c r="K53" s="5">
        <v>6</v>
      </c>
      <c r="L53" s="5">
        <v>1</v>
      </c>
      <c r="M53" s="5">
        <v>0</v>
      </c>
      <c r="N53" s="5">
        <v>5</v>
      </c>
      <c r="O53" s="5">
        <v>0</v>
      </c>
      <c r="P53" s="5">
        <v>0</v>
      </c>
      <c r="Q53" s="5">
        <v>45</v>
      </c>
      <c r="R53" s="5">
        <v>0</v>
      </c>
      <c r="S53" s="5">
        <v>52</v>
      </c>
      <c r="T53" s="5">
        <v>0</v>
      </c>
      <c r="U53" s="5">
        <v>0</v>
      </c>
      <c r="V53">
        <v>122</v>
      </c>
      <c r="W53" s="5">
        <v>117</v>
      </c>
      <c r="X53" s="5">
        <v>150</v>
      </c>
    </row>
    <row r="54" spans="1:24" x14ac:dyDescent="0.25">
      <c r="A54" t="s">
        <v>5</v>
      </c>
      <c r="B54" t="s">
        <v>152</v>
      </c>
      <c r="C54" s="1" t="s">
        <v>153</v>
      </c>
      <c r="D54" s="5">
        <v>1</v>
      </c>
      <c r="E54" s="5">
        <v>0</v>
      </c>
      <c r="F54" s="5">
        <v>0</v>
      </c>
      <c r="G54" s="5">
        <v>3</v>
      </c>
      <c r="H54" s="5">
        <v>2</v>
      </c>
      <c r="I54" s="5">
        <v>15</v>
      </c>
      <c r="J54" s="5">
        <v>0</v>
      </c>
      <c r="K54" s="5">
        <v>0</v>
      </c>
      <c r="L54" s="5">
        <v>0</v>
      </c>
      <c r="M54" s="5">
        <v>0</v>
      </c>
      <c r="N54" s="5">
        <v>27</v>
      </c>
      <c r="O54" s="5">
        <v>0</v>
      </c>
      <c r="P54" s="5">
        <v>66</v>
      </c>
      <c r="Q54" s="5">
        <v>0</v>
      </c>
      <c r="R54" s="5">
        <v>0</v>
      </c>
      <c r="S54" s="5">
        <v>20</v>
      </c>
      <c r="T54" s="5">
        <v>0</v>
      </c>
      <c r="U54" s="5">
        <v>0</v>
      </c>
      <c r="V54" s="5">
        <v>139</v>
      </c>
      <c r="W54" s="5">
        <v>134</v>
      </c>
      <c r="X54" s="5">
        <v>557</v>
      </c>
    </row>
    <row r="55" spans="1:24" x14ac:dyDescent="0.25">
      <c r="A55" t="s">
        <v>5</v>
      </c>
      <c r="B55" t="s">
        <v>154</v>
      </c>
      <c r="C55" s="1" t="s">
        <v>155</v>
      </c>
      <c r="D55" s="5">
        <v>0</v>
      </c>
      <c r="E55" s="5">
        <v>0</v>
      </c>
      <c r="F55" s="5">
        <v>0</v>
      </c>
      <c r="G55" s="5">
        <v>2</v>
      </c>
      <c r="H55" s="5">
        <v>0</v>
      </c>
      <c r="I55" s="5">
        <v>21</v>
      </c>
      <c r="J55" s="5">
        <v>0</v>
      </c>
      <c r="K55" s="5">
        <v>2</v>
      </c>
      <c r="L55" s="5">
        <v>0</v>
      </c>
      <c r="M55" s="5">
        <v>0</v>
      </c>
      <c r="N55" s="5">
        <v>5</v>
      </c>
      <c r="O55" s="5">
        <v>0</v>
      </c>
      <c r="P55" s="5">
        <v>2</v>
      </c>
      <c r="Q55" s="5">
        <v>62</v>
      </c>
      <c r="R55" s="5">
        <v>0</v>
      </c>
      <c r="S55" s="5">
        <v>35</v>
      </c>
      <c r="T55" s="5">
        <v>0</v>
      </c>
      <c r="U55" s="5">
        <v>0</v>
      </c>
      <c r="V55" s="5">
        <v>155</v>
      </c>
      <c r="W55" s="5">
        <v>134</v>
      </c>
      <c r="X55" s="5">
        <v>909</v>
      </c>
    </row>
    <row r="56" spans="1:24" x14ac:dyDescent="0.25">
      <c r="A56" t="s">
        <v>5</v>
      </c>
      <c r="B56" t="s">
        <v>156</v>
      </c>
      <c r="C56" s="1" t="s">
        <v>157</v>
      </c>
      <c r="D56" s="5">
        <v>1</v>
      </c>
      <c r="E56" s="5">
        <v>0</v>
      </c>
      <c r="F56" s="5">
        <v>3</v>
      </c>
      <c r="G56" s="5">
        <v>0</v>
      </c>
      <c r="H56" s="5">
        <v>0</v>
      </c>
      <c r="I56" s="5">
        <v>15</v>
      </c>
      <c r="J56" s="5">
        <v>0</v>
      </c>
      <c r="K56" s="5">
        <v>0</v>
      </c>
      <c r="L56" s="5">
        <v>3</v>
      </c>
      <c r="M56" s="5">
        <v>0</v>
      </c>
      <c r="N56" s="5">
        <v>9</v>
      </c>
      <c r="O56" s="5">
        <v>0</v>
      </c>
      <c r="P56" s="5">
        <v>0</v>
      </c>
      <c r="Q56" s="5">
        <v>64</v>
      </c>
      <c r="R56" s="5">
        <v>0</v>
      </c>
      <c r="S56" s="5">
        <v>22</v>
      </c>
      <c r="T56" s="5">
        <v>0</v>
      </c>
      <c r="U56" s="5">
        <v>0</v>
      </c>
      <c r="V56" s="5">
        <v>118</v>
      </c>
      <c r="W56" s="5">
        <v>117</v>
      </c>
      <c r="X56" s="5">
        <v>516</v>
      </c>
    </row>
    <row r="57" spans="1:24" x14ac:dyDescent="0.25">
      <c r="A57" t="s">
        <v>5</v>
      </c>
      <c r="B57" t="s">
        <v>158</v>
      </c>
      <c r="C57" s="1" t="s">
        <v>159</v>
      </c>
      <c r="D57" s="5">
        <v>0</v>
      </c>
      <c r="E57" s="5">
        <v>0</v>
      </c>
      <c r="F57" s="5">
        <v>0</v>
      </c>
      <c r="G57" s="5">
        <v>0</v>
      </c>
      <c r="H57" s="5">
        <v>0</v>
      </c>
      <c r="I57" s="5">
        <v>8</v>
      </c>
      <c r="J57" s="5">
        <v>1</v>
      </c>
      <c r="K57" s="5">
        <v>0</v>
      </c>
      <c r="L57" s="5">
        <v>0</v>
      </c>
      <c r="M57" s="5">
        <v>0</v>
      </c>
      <c r="N57" s="5">
        <v>1</v>
      </c>
      <c r="O57" s="5">
        <v>0</v>
      </c>
      <c r="P57" s="5">
        <v>0</v>
      </c>
      <c r="Q57" s="5">
        <v>16</v>
      </c>
      <c r="R57" s="5">
        <v>0</v>
      </c>
      <c r="S57" s="5">
        <v>0</v>
      </c>
      <c r="T57" s="5">
        <v>0</v>
      </c>
      <c r="U57" s="5">
        <v>0</v>
      </c>
      <c r="V57" s="5">
        <v>39</v>
      </c>
      <c r="W57" s="5">
        <v>26</v>
      </c>
      <c r="X57" s="5">
        <v>114</v>
      </c>
    </row>
    <row r="58" spans="1:24" x14ac:dyDescent="0.25">
      <c r="A58" t="s">
        <v>5</v>
      </c>
      <c r="B58" t="s">
        <v>160</v>
      </c>
      <c r="C58" s="1" t="s">
        <v>161</v>
      </c>
      <c r="D58" s="5">
        <v>0</v>
      </c>
      <c r="E58" s="5">
        <v>0</v>
      </c>
      <c r="F58" s="5">
        <v>0</v>
      </c>
      <c r="G58" s="5">
        <v>0</v>
      </c>
      <c r="H58" s="5">
        <v>0</v>
      </c>
      <c r="I58" s="5">
        <v>23</v>
      </c>
      <c r="J58" s="5">
        <v>0</v>
      </c>
      <c r="K58" s="5">
        <v>0</v>
      </c>
      <c r="L58" s="5">
        <v>0</v>
      </c>
      <c r="M58" s="5">
        <v>0</v>
      </c>
      <c r="N58" s="5">
        <v>2</v>
      </c>
      <c r="O58" s="5">
        <v>0</v>
      </c>
      <c r="P58" s="5">
        <v>0</v>
      </c>
      <c r="Q58" s="5">
        <v>53</v>
      </c>
      <c r="R58" s="5">
        <v>0</v>
      </c>
      <c r="S58" s="5">
        <v>43</v>
      </c>
      <c r="T58" s="5">
        <v>0</v>
      </c>
      <c r="U58" s="5">
        <v>0</v>
      </c>
      <c r="V58" s="5">
        <v>152</v>
      </c>
      <c r="W58" s="5">
        <v>122</v>
      </c>
      <c r="X58" s="5">
        <v>741</v>
      </c>
    </row>
    <row r="59" spans="1:24" x14ac:dyDescent="0.25">
      <c r="A59" t="s">
        <v>5</v>
      </c>
      <c r="B59" t="s">
        <v>162</v>
      </c>
      <c r="C59" s="1" t="s">
        <v>163</v>
      </c>
      <c r="D59" s="5">
        <v>1</v>
      </c>
      <c r="E59" s="5">
        <v>0</v>
      </c>
      <c r="F59" s="5">
        <v>0</v>
      </c>
      <c r="G59" s="5">
        <v>1</v>
      </c>
      <c r="H59" s="5">
        <v>0</v>
      </c>
      <c r="I59" s="5">
        <v>20</v>
      </c>
      <c r="J59" s="5">
        <v>0</v>
      </c>
      <c r="K59" s="5">
        <v>0</v>
      </c>
      <c r="L59" s="5">
        <v>2</v>
      </c>
      <c r="M59" s="5">
        <v>0</v>
      </c>
      <c r="N59" s="5">
        <v>14</v>
      </c>
      <c r="O59" s="5">
        <v>0</v>
      </c>
      <c r="P59" s="5">
        <v>1</v>
      </c>
      <c r="Q59" s="5">
        <v>32</v>
      </c>
      <c r="R59" s="5">
        <v>0</v>
      </c>
      <c r="S59" s="5">
        <v>35</v>
      </c>
      <c r="T59" s="5">
        <v>0</v>
      </c>
      <c r="U59" s="5">
        <v>0</v>
      </c>
      <c r="V59" s="5">
        <v>142</v>
      </c>
      <c r="W59" s="5">
        <v>106</v>
      </c>
      <c r="X59" s="5">
        <v>684</v>
      </c>
    </row>
    <row r="60" spans="1:24" x14ac:dyDescent="0.25">
      <c r="A60" t="s">
        <v>5</v>
      </c>
      <c r="B60" t="s">
        <v>164</v>
      </c>
      <c r="C60" s="1" t="s">
        <v>165</v>
      </c>
      <c r="D60" s="5">
        <v>0</v>
      </c>
      <c r="E60" s="5">
        <v>0</v>
      </c>
      <c r="F60" s="5">
        <v>1</v>
      </c>
      <c r="G60" s="5">
        <v>0</v>
      </c>
      <c r="H60" s="5">
        <v>0</v>
      </c>
      <c r="I60" s="5">
        <v>58</v>
      </c>
      <c r="J60" s="5">
        <v>0</v>
      </c>
      <c r="K60" s="5">
        <v>0</v>
      </c>
      <c r="L60" s="5">
        <v>1</v>
      </c>
      <c r="M60" s="5">
        <v>0</v>
      </c>
      <c r="N60" s="5">
        <v>12</v>
      </c>
      <c r="O60" s="5">
        <v>0</v>
      </c>
      <c r="P60" s="5">
        <v>0</v>
      </c>
      <c r="Q60" s="5">
        <v>37</v>
      </c>
      <c r="R60" s="5">
        <v>0</v>
      </c>
      <c r="S60" s="5">
        <v>11</v>
      </c>
      <c r="T60" s="5">
        <v>0</v>
      </c>
      <c r="U60" s="5">
        <v>0</v>
      </c>
      <c r="V60" s="5">
        <v>138</v>
      </c>
      <c r="W60" s="5">
        <v>138</v>
      </c>
      <c r="X60" s="5">
        <v>726</v>
      </c>
    </row>
    <row r="61" spans="1:24" x14ac:dyDescent="0.25">
      <c r="A61" t="s">
        <v>5</v>
      </c>
      <c r="B61" t="s">
        <v>166</v>
      </c>
      <c r="C61" s="1" t="s">
        <v>167</v>
      </c>
      <c r="D61" s="5">
        <v>0</v>
      </c>
      <c r="E61" s="5">
        <v>0</v>
      </c>
      <c r="F61" s="5">
        <v>0</v>
      </c>
      <c r="G61" s="5">
        <v>2</v>
      </c>
      <c r="H61" s="5">
        <v>0</v>
      </c>
      <c r="I61" s="5">
        <v>28</v>
      </c>
      <c r="J61" s="5">
        <v>2</v>
      </c>
      <c r="K61" s="5">
        <v>0</v>
      </c>
      <c r="L61" s="5">
        <v>1</v>
      </c>
      <c r="M61" s="5">
        <v>0</v>
      </c>
      <c r="N61" s="5">
        <v>5</v>
      </c>
      <c r="O61" s="5">
        <v>0</v>
      </c>
      <c r="P61" s="5">
        <v>0</v>
      </c>
      <c r="Q61" s="5">
        <v>27</v>
      </c>
      <c r="R61" s="5">
        <v>0</v>
      </c>
      <c r="S61" s="5">
        <v>19</v>
      </c>
      <c r="T61" s="5">
        <v>0</v>
      </c>
      <c r="U61" s="5">
        <v>3</v>
      </c>
      <c r="V61" s="5">
        <v>101</v>
      </c>
      <c r="W61" s="5">
        <v>101</v>
      </c>
      <c r="X61" s="5">
        <v>613</v>
      </c>
    </row>
    <row r="62" spans="1:24" x14ac:dyDescent="0.25">
      <c r="A62" t="s">
        <v>5</v>
      </c>
      <c r="B62" t="s">
        <v>168</v>
      </c>
      <c r="C62" s="1" t="s">
        <v>169</v>
      </c>
      <c r="D62" s="5">
        <v>0</v>
      </c>
      <c r="E62" s="5">
        <v>0</v>
      </c>
      <c r="F62" s="5">
        <v>0</v>
      </c>
      <c r="G62" s="5">
        <v>1</v>
      </c>
      <c r="H62" s="5">
        <v>0</v>
      </c>
      <c r="I62" s="5">
        <v>29</v>
      </c>
      <c r="J62" s="5">
        <v>0</v>
      </c>
      <c r="K62" s="5">
        <v>0</v>
      </c>
      <c r="L62" s="5">
        <v>0</v>
      </c>
      <c r="M62" s="5">
        <v>0</v>
      </c>
      <c r="N62" s="5">
        <v>6</v>
      </c>
      <c r="O62" s="5">
        <v>0</v>
      </c>
      <c r="P62" s="5">
        <v>1</v>
      </c>
      <c r="Q62" s="5">
        <v>25</v>
      </c>
      <c r="R62" s="5">
        <v>0</v>
      </c>
      <c r="S62" s="5">
        <v>11</v>
      </c>
      <c r="T62" s="5">
        <v>0</v>
      </c>
      <c r="U62" s="5">
        <v>0</v>
      </c>
      <c r="V62" s="5">
        <v>79</v>
      </c>
      <c r="W62" s="5">
        <v>72</v>
      </c>
      <c r="X62" s="5">
        <v>532</v>
      </c>
    </row>
    <row r="63" spans="1:24" x14ac:dyDescent="0.25">
      <c r="A63" t="s">
        <v>5</v>
      </c>
      <c r="B63" t="s">
        <v>170</v>
      </c>
      <c r="C63" s="1" t="s">
        <v>171</v>
      </c>
      <c r="D63" s="5">
        <v>0</v>
      </c>
      <c r="E63" s="5">
        <v>0</v>
      </c>
      <c r="F63" s="5">
        <v>0</v>
      </c>
      <c r="G63" s="5">
        <v>0</v>
      </c>
      <c r="H63" s="5">
        <v>0</v>
      </c>
      <c r="I63" s="5">
        <v>15</v>
      </c>
      <c r="J63" s="5">
        <v>0</v>
      </c>
      <c r="K63" s="5">
        <v>0</v>
      </c>
      <c r="L63" s="5">
        <v>1</v>
      </c>
      <c r="M63" s="5">
        <v>0</v>
      </c>
      <c r="N63" s="5">
        <v>3</v>
      </c>
      <c r="O63" s="5">
        <v>0</v>
      </c>
      <c r="P63" s="5">
        <v>0</v>
      </c>
      <c r="Q63" s="5">
        <v>45</v>
      </c>
      <c r="R63" s="5">
        <v>0</v>
      </c>
      <c r="S63" s="5">
        <v>43</v>
      </c>
      <c r="T63" s="5">
        <v>0</v>
      </c>
      <c r="U63" s="5">
        <v>1</v>
      </c>
      <c r="V63" s="5">
        <v>120</v>
      </c>
      <c r="W63" s="5">
        <v>108</v>
      </c>
      <c r="X63" s="5">
        <v>489</v>
      </c>
    </row>
    <row r="64" spans="1:24" x14ac:dyDescent="0.25">
      <c r="A64" t="s">
        <v>5</v>
      </c>
      <c r="B64" t="s">
        <v>172</v>
      </c>
      <c r="C64" s="1" t="s">
        <v>173</v>
      </c>
      <c r="D64" s="5">
        <v>0</v>
      </c>
      <c r="E64" s="5">
        <v>0</v>
      </c>
      <c r="F64" s="5">
        <v>0</v>
      </c>
      <c r="G64" s="5">
        <v>0</v>
      </c>
      <c r="H64" s="5">
        <v>0</v>
      </c>
      <c r="I64" s="5">
        <v>8</v>
      </c>
      <c r="J64" s="5">
        <v>0</v>
      </c>
      <c r="K64" s="5">
        <v>1</v>
      </c>
      <c r="L64" s="5">
        <v>0</v>
      </c>
      <c r="M64" s="5">
        <v>0</v>
      </c>
      <c r="N64" s="5">
        <v>7</v>
      </c>
      <c r="O64" s="5">
        <v>0</v>
      </c>
      <c r="P64" s="5">
        <v>0</v>
      </c>
      <c r="Q64" s="5">
        <v>60</v>
      </c>
      <c r="R64" s="5">
        <v>0</v>
      </c>
      <c r="S64" s="5">
        <v>19</v>
      </c>
      <c r="T64" s="5">
        <v>0</v>
      </c>
      <c r="U64" s="5">
        <v>1</v>
      </c>
      <c r="V64" s="5">
        <v>113</v>
      </c>
      <c r="W64" s="5">
        <v>96</v>
      </c>
      <c r="X64" s="5">
        <v>461</v>
      </c>
    </row>
    <row r="65" spans="1:24" x14ac:dyDescent="0.25">
      <c r="A65" t="s">
        <v>6</v>
      </c>
      <c r="B65" s="1" t="s">
        <v>174</v>
      </c>
      <c r="C65" s="1" t="s">
        <v>175</v>
      </c>
      <c r="D65" s="5">
        <v>0</v>
      </c>
      <c r="E65" s="5">
        <v>0</v>
      </c>
      <c r="F65" s="5">
        <v>0</v>
      </c>
      <c r="G65" s="5">
        <v>0</v>
      </c>
      <c r="H65" s="5">
        <v>0</v>
      </c>
      <c r="I65" s="5">
        <v>11</v>
      </c>
      <c r="J65" s="5">
        <v>0</v>
      </c>
      <c r="K65" s="5">
        <v>0</v>
      </c>
      <c r="L65" s="5">
        <v>0</v>
      </c>
      <c r="M65" s="5">
        <v>0</v>
      </c>
      <c r="N65" s="5">
        <v>3</v>
      </c>
      <c r="O65" s="5">
        <v>0</v>
      </c>
      <c r="P65" s="5">
        <v>0</v>
      </c>
      <c r="Q65" s="5">
        <v>4</v>
      </c>
      <c r="R65" s="5">
        <v>0</v>
      </c>
      <c r="S65" s="5">
        <v>4</v>
      </c>
      <c r="T65" s="5">
        <v>0</v>
      </c>
      <c r="U65" s="5">
        <v>0</v>
      </c>
      <c r="V65" s="5">
        <v>23</v>
      </c>
      <c r="W65" s="5">
        <v>22</v>
      </c>
      <c r="X65" s="5">
        <v>69</v>
      </c>
    </row>
    <row r="66" spans="1:24" x14ac:dyDescent="0.25">
      <c r="A66" t="s">
        <v>6</v>
      </c>
      <c r="B66" s="1" t="s">
        <v>176</v>
      </c>
      <c r="C66" s="1" t="s">
        <v>177</v>
      </c>
      <c r="D66" s="5">
        <v>0</v>
      </c>
      <c r="E66" s="5">
        <v>0</v>
      </c>
      <c r="F66" s="5">
        <v>0</v>
      </c>
      <c r="G66" s="5">
        <v>1</v>
      </c>
      <c r="H66" s="5">
        <v>0</v>
      </c>
      <c r="I66" s="5">
        <v>11</v>
      </c>
      <c r="J66" s="5">
        <v>0</v>
      </c>
      <c r="K66" s="5">
        <v>0</v>
      </c>
      <c r="L66" s="5">
        <v>0</v>
      </c>
      <c r="M66" s="5">
        <v>0</v>
      </c>
      <c r="N66" s="5">
        <v>0</v>
      </c>
      <c r="O66" s="5">
        <v>0</v>
      </c>
      <c r="P66" s="5">
        <v>0</v>
      </c>
      <c r="Q66" s="5">
        <v>26</v>
      </c>
      <c r="R66" s="5">
        <v>0</v>
      </c>
      <c r="S66" s="5">
        <v>0</v>
      </c>
      <c r="T66" s="5">
        <v>0</v>
      </c>
      <c r="U66" s="5">
        <v>0</v>
      </c>
      <c r="V66" s="5">
        <v>39</v>
      </c>
      <c r="W66" s="5">
        <v>39</v>
      </c>
      <c r="X66" s="5">
        <v>91</v>
      </c>
    </row>
    <row r="67" spans="1:24" x14ac:dyDescent="0.25">
      <c r="A67" t="s">
        <v>6</v>
      </c>
      <c r="B67" s="1" t="s">
        <v>178</v>
      </c>
      <c r="C67" s="1" t="s">
        <v>179</v>
      </c>
      <c r="D67" s="5">
        <v>1</v>
      </c>
      <c r="E67" s="5">
        <v>0</v>
      </c>
      <c r="F67" s="5">
        <v>0</v>
      </c>
      <c r="G67" s="5">
        <v>0</v>
      </c>
      <c r="H67" s="5">
        <v>0</v>
      </c>
      <c r="I67" s="5">
        <v>40</v>
      </c>
      <c r="J67" s="5">
        <v>0</v>
      </c>
      <c r="K67" s="5">
        <v>0</v>
      </c>
      <c r="L67" s="5">
        <v>0</v>
      </c>
      <c r="M67" s="5">
        <v>0</v>
      </c>
      <c r="N67" s="5">
        <v>10</v>
      </c>
      <c r="O67" s="5">
        <v>0</v>
      </c>
      <c r="P67" s="5">
        <v>0</v>
      </c>
      <c r="Q67" s="5">
        <v>21</v>
      </c>
      <c r="R67" s="5">
        <v>0</v>
      </c>
      <c r="S67" s="5">
        <v>1</v>
      </c>
      <c r="T67" s="5">
        <v>0</v>
      </c>
      <c r="U67" s="5">
        <v>0</v>
      </c>
      <c r="V67" s="5">
        <v>81</v>
      </c>
      <c r="W67" s="5">
        <v>77</v>
      </c>
      <c r="X67" s="5">
        <v>148</v>
      </c>
    </row>
    <row r="68" spans="1:24" x14ac:dyDescent="0.25">
      <c r="A68" t="s">
        <v>6</v>
      </c>
      <c r="B68" s="1" t="s">
        <v>180</v>
      </c>
      <c r="C68" s="1" t="s">
        <v>181</v>
      </c>
      <c r="D68" s="5">
        <v>0</v>
      </c>
      <c r="E68" s="5">
        <v>0</v>
      </c>
      <c r="F68" s="5">
        <v>0</v>
      </c>
      <c r="G68" s="5">
        <v>1</v>
      </c>
      <c r="H68" s="5">
        <v>0</v>
      </c>
      <c r="I68" s="5">
        <v>8</v>
      </c>
      <c r="J68" s="5">
        <v>0</v>
      </c>
      <c r="K68" s="5">
        <v>0</v>
      </c>
      <c r="L68" s="5">
        <v>0</v>
      </c>
      <c r="M68" s="5">
        <v>0</v>
      </c>
      <c r="N68" s="5">
        <v>4</v>
      </c>
      <c r="O68" s="5">
        <v>0</v>
      </c>
      <c r="P68" s="5">
        <v>0</v>
      </c>
      <c r="Q68" s="5">
        <v>4</v>
      </c>
      <c r="R68" s="5">
        <v>0</v>
      </c>
      <c r="S68" s="5">
        <v>0</v>
      </c>
      <c r="T68" s="5">
        <v>0</v>
      </c>
      <c r="U68" s="5">
        <v>0</v>
      </c>
      <c r="V68" s="5">
        <v>17</v>
      </c>
      <c r="W68" s="5">
        <v>17</v>
      </c>
      <c r="X68" s="5">
        <v>38</v>
      </c>
    </row>
    <row r="69" spans="1:24" x14ac:dyDescent="0.25">
      <c r="A69" t="s">
        <v>6</v>
      </c>
      <c r="B69" s="1" t="s">
        <v>182</v>
      </c>
      <c r="C69" s="1" t="s">
        <v>183</v>
      </c>
      <c r="D69" s="5">
        <v>1</v>
      </c>
      <c r="E69" s="5">
        <v>0</v>
      </c>
      <c r="F69" s="5">
        <v>0</v>
      </c>
      <c r="G69" s="5">
        <v>0</v>
      </c>
      <c r="H69" s="5">
        <v>0</v>
      </c>
      <c r="I69" s="5">
        <v>9</v>
      </c>
      <c r="J69" s="5">
        <v>1</v>
      </c>
      <c r="K69" s="5">
        <v>0</v>
      </c>
      <c r="L69" s="5">
        <v>0</v>
      </c>
      <c r="M69" s="5">
        <v>0</v>
      </c>
      <c r="N69" s="5">
        <v>2</v>
      </c>
      <c r="O69" s="5">
        <v>0</v>
      </c>
      <c r="P69" s="5">
        <v>0</v>
      </c>
      <c r="Q69" s="5">
        <v>5</v>
      </c>
      <c r="R69" s="5">
        <v>0</v>
      </c>
      <c r="S69" s="5">
        <v>1</v>
      </c>
      <c r="T69" s="5">
        <v>0</v>
      </c>
      <c r="U69" s="5">
        <v>0</v>
      </c>
      <c r="V69" s="5">
        <v>20</v>
      </c>
      <c r="W69" s="5">
        <v>19</v>
      </c>
      <c r="X69" s="5">
        <v>48</v>
      </c>
    </row>
    <row r="70" spans="1:24" x14ac:dyDescent="0.25">
      <c r="A70" t="s">
        <v>6</v>
      </c>
      <c r="B70" s="1" t="s">
        <v>184</v>
      </c>
      <c r="C70" s="1" t="s">
        <v>185</v>
      </c>
      <c r="D70" s="5">
        <v>0</v>
      </c>
      <c r="E70" s="5">
        <v>0</v>
      </c>
      <c r="F70" s="5">
        <v>0</v>
      </c>
      <c r="G70" s="5">
        <v>0</v>
      </c>
      <c r="H70" s="5">
        <v>0</v>
      </c>
      <c r="I70" s="5">
        <v>12</v>
      </c>
      <c r="J70" s="5">
        <v>0</v>
      </c>
      <c r="K70" s="5">
        <v>0</v>
      </c>
      <c r="L70" s="5">
        <v>0</v>
      </c>
      <c r="M70" s="5">
        <v>0</v>
      </c>
      <c r="N70" s="5">
        <v>2</v>
      </c>
      <c r="O70" s="5">
        <v>0</v>
      </c>
      <c r="P70" s="5">
        <v>0</v>
      </c>
      <c r="Q70" s="5" t="s">
        <v>186</v>
      </c>
      <c r="R70" s="5">
        <v>0</v>
      </c>
      <c r="S70" s="5">
        <v>1</v>
      </c>
      <c r="T70" s="5">
        <v>0</v>
      </c>
      <c r="U70" s="5">
        <v>0</v>
      </c>
      <c r="V70" s="5">
        <v>33</v>
      </c>
      <c r="W70" s="5">
        <v>33</v>
      </c>
      <c r="X70" s="5">
        <v>64</v>
      </c>
    </row>
    <row r="71" spans="1:24" x14ac:dyDescent="0.25">
      <c r="A71" t="s">
        <v>6</v>
      </c>
      <c r="B71" s="1" t="s">
        <v>187</v>
      </c>
      <c r="C71" s="1" t="s">
        <v>188</v>
      </c>
      <c r="D71" s="5">
        <v>0</v>
      </c>
      <c r="E71" s="5">
        <v>0</v>
      </c>
      <c r="F71" s="5">
        <v>0</v>
      </c>
      <c r="G71" s="5">
        <v>0</v>
      </c>
      <c r="H71" s="5">
        <v>0</v>
      </c>
      <c r="I71" s="5">
        <v>17</v>
      </c>
      <c r="J71" s="5">
        <v>0</v>
      </c>
      <c r="K71" s="5">
        <v>0</v>
      </c>
      <c r="L71" s="5">
        <v>0</v>
      </c>
      <c r="M71" s="5">
        <v>0</v>
      </c>
      <c r="N71" s="5">
        <v>1</v>
      </c>
      <c r="O71" s="5">
        <v>0</v>
      </c>
      <c r="P71" s="5">
        <v>0</v>
      </c>
      <c r="Q71" s="5">
        <v>15</v>
      </c>
      <c r="R71" s="5">
        <v>0</v>
      </c>
      <c r="S71" s="5">
        <v>0</v>
      </c>
      <c r="T71" s="5">
        <v>0</v>
      </c>
      <c r="U71" s="5">
        <v>0</v>
      </c>
      <c r="V71" s="5">
        <v>35</v>
      </c>
      <c r="W71" s="5">
        <v>33</v>
      </c>
      <c r="X71" s="5">
        <v>94</v>
      </c>
    </row>
    <row r="72" spans="1:24" x14ac:dyDescent="0.25">
      <c r="A72" t="s">
        <v>6</v>
      </c>
      <c r="B72" s="1" t="s">
        <v>189</v>
      </c>
      <c r="C72" s="1" t="s">
        <v>190</v>
      </c>
      <c r="D72" s="5">
        <v>0</v>
      </c>
      <c r="E72" s="5">
        <v>0</v>
      </c>
      <c r="F72" s="5">
        <v>0</v>
      </c>
      <c r="G72" s="5">
        <v>0</v>
      </c>
      <c r="H72" s="5">
        <v>0</v>
      </c>
      <c r="I72" s="5">
        <v>20</v>
      </c>
      <c r="J72" s="5">
        <v>1</v>
      </c>
      <c r="K72" s="5">
        <v>0</v>
      </c>
      <c r="L72" s="5">
        <v>0</v>
      </c>
      <c r="M72" s="5">
        <v>0</v>
      </c>
      <c r="N72" s="5">
        <v>7</v>
      </c>
      <c r="O72" s="5">
        <v>0</v>
      </c>
      <c r="P72" s="5">
        <v>0</v>
      </c>
      <c r="Q72" s="5">
        <v>4</v>
      </c>
      <c r="R72" s="5">
        <v>0</v>
      </c>
      <c r="S72" s="5">
        <v>5</v>
      </c>
      <c r="T72" s="5">
        <v>0</v>
      </c>
      <c r="U72" s="5">
        <v>0</v>
      </c>
      <c r="V72" s="5">
        <v>39</v>
      </c>
      <c r="W72" s="5">
        <v>37</v>
      </c>
      <c r="X72" s="5">
        <v>73</v>
      </c>
    </row>
    <row r="73" spans="1:24" x14ac:dyDescent="0.25">
      <c r="A73" t="s">
        <v>6</v>
      </c>
      <c r="B73" s="1" t="s">
        <v>191</v>
      </c>
      <c r="C73" s="1" t="s">
        <v>192</v>
      </c>
      <c r="D73" s="5"/>
      <c r="E73" s="5"/>
      <c r="F73" s="5"/>
      <c r="G73" s="5"/>
      <c r="H73" s="5"/>
      <c r="I73" s="5"/>
      <c r="J73" s="5"/>
      <c r="K73" s="5"/>
      <c r="L73" s="5"/>
      <c r="M73" s="5"/>
      <c r="N73" s="5"/>
      <c r="O73" s="5"/>
      <c r="P73" s="5"/>
      <c r="Q73" s="5"/>
      <c r="R73" s="5"/>
      <c r="S73" s="5"/>
      <c r="T73" s="5"/>
      <c r="U73" s="5"/>
      <c r="V73" s="5"/>
      <c r="W73" s="5"/>
      <c r="X73" s="5"/>
    </row>
    <row r="74" spans="1:24" x14ac:dyDescent="0.25">
      <c r="A74" t="s">
        <v>6</v>
      </c>
      <c r="B74" s="1" t="s">
        <v>193</v>
      </c>
      <c r="C74" s="1" t="s">
        <v>194</v>
      </c>
      <c r="D74" s="5">
        <v>0</v>
      </c>
      <c r="E74" s="5">
        <v>0</v>
      </c>
      <c r="F74" s="5">
        <v>0</v>
      </c>
      <c r="G74" s="5">
        <v>0</v>
      </c>
      <c r="H74" s="5">
        <v>0</v>
      </c>
      <c r="I74" s="5">
        <v>5</v>
      </c>
      <c r="J74" s="5">
        <v>0</v>
      </c>
      <c r="K74" s="5">
        <v>0</v>
      </c>
      <c r="L74" s="5">
        <v>0</v>
      </c>
      <c r="M74" s="5">
        <v>0</v>
      </c>
      <c r="N74" s="5">
        <v>2</v>
      </c>
      <c r="O74" s="5">
        <v>0</v>
      </c>
      <c r="P74" s="5">
        <v>0</v>
      </c>
      <c r="Q74" s="5">
        <v>5</v>
      </c>
      <c r="R74" s="5">
        <v>0</v>
      </c>
      <c r="S74" s="5">
        <v>1</v>
      </c>
      <c r="T74" s="5">
        <v>0</v>
      </c>
      <c r="U74" s="5">
        <v>0</v>
      </c>
      <c r="V74" s="5">
        <v>15</v>
      </c>
      <c r="W74" s="5">
        <v>13</v>
      </c>
      <c r="X74" s="5">
        <v>47</v>
      </c>
    </row>
    <row r="75" spans="1:24" x14ac:dyDescent="0.25">
      <c r="A75" t="s">
        <v>6</v>
      </c>
      <c r="B75" s="1" t="s">
        <v>195</v>
      </c>
      <c r="C75" s="1" t="s">
        <v>196</v>
      </c>
      <c r="D75" s="5">
        <v>1</v>
      </c>
      <c r="E75" s="5">
        <v>0</v>
      </c>
      <c r="F75" s="5">
        <v>0</v>
      </c>
      <c r="G75" s="5">
        <v>0</v>
      </c>
      <c r="H75" s="5">
        <v>0</v>
      </c>
      <c r="I75" s="5">
        <v>38</v>
      </c>
      <c r="J75" s="5">
        <v>0</v>
      </c>
      <c r="K75" s="5">
        <v>0</v>
      </c>
      <c r="L75" s="5">
        <v>1</v>
      </c>
      <c r="M75" s="5">
        <v>0</v>
      </c>
      <c r="N75" s="5">
        <v>10</v>
      </c>
      <c r="O75" s="5">
        <v>1</v>
      </c>
      <c r="P75" s="5">
        <v>0</v>
      </c>
      <c r="Q75" s="5">
        <v>81</v>
      </c>
      <c r="R75" s="5">
        <v>0</v>
      </c>
      <c r="S75" s="5">
        <v>11</v>
      </c>
      <c r="T75" s="5">
        <v>0</v>
      </c>
      <c r="U75" s="5">
        <v>0</v>
      </c>
      <c r="V75" s="5">
        <v>145</v>
      </c>
      <c r="W75" s="5">
        <v>145</v>
      </c>
      <c r="X75" s="5">
        <v>1301</v>
      </c>
    </row>
    <row r="76" spans="1:24" x14ac:dyDescent="0.25">
      <c r="A76" t="s">
        <v>6</v>
      </c>
      <c r="B76" s="1" t="s">
        <v>197</v>
      </c>
      <c r="C76" s="1" t="s">
        <v>198</v>
      </c>
      <c r="D76" s="5">
        <v>0</v>
      </c>
      <c r="E76" s="5">
        <v>0</v>
      </c>
      <c r="F76" s="5">
        <v>0</v>
      </c>
      <c r="G76" s="5">
        <v>0</v>
      </c>
      <c r="H76" s="5">
        <v>0</v>
      </c>
      <c r="I76" s="5">
        <v>91</v>
      </c>
      <c r="J76" s="5">
        <v>1</v>
      </c>
      <c r="K76" s="5">
        <v>0</v>
      </c>
      <c r="L76" s="5">
        <v>0</v>
      </c>
      <c r="M76" s="5">
        <v>0</v>
      </c>
      <c r="N76" s="5">
        <v>12</v>
      </c>
      <c r="O76" s="5">
        <v>0</v>
      </c>
      <c r="P76" s="5">
        <v>0</v>
      </c>
      <c r="Q76" s="5">
        <v>67</v>
      </c>
      <c r="R76" s="5">
        <v>0</v>
      </c>
      <c r="S76" s="5">
        <v>4</v>
      </c>
      <c r="T76" s="5">
        <v>0</v>
      </c>
      <c r="U76" s="5">
        <v>1</v>
      </c>
      <c r="V76" s="5">
        <v>177</v>
      </c>
      <c r="W76" s="5">
        <v>176</v>
      </c>
      <c r="X76" s="5">
        <v>2349</v>
      </c>
    </row>
    <row r="77" spans="1:24" x14ac:dyDescent="0.25">
      <c r="A77" t="s">
        <v>6</v>
      </c>
      <c r="B77" s="1" t="s">
        <v>199</v>
      </c>
      <c r="C77" s="1" t="s">
        <v>200</v>
      </c>
      <c r="D77" s="5">
        <v>2</v>
      </c>
      <c r="E77" s="5">
        <v>0</v>
      </c>
      <c r="F77" s="5">
        <v>1</v>
      </c>
      <c r="G77" s="5">
        <v>0</v>
      </c>
      <c r="H77" s="5">
        <v>0</v>
      </c>
      <c r="I77" s="5">
        <v>13</v>
      </c>
      <c r="J77" s="5">
        <v>0</v>
      </c>
      <c r="K77" s="5">
        <v>0</v>
      </c>
      <c r="L77" s="5">
        <v>1</v>
      </c>
      <c r="M77" s="5">
        <v>0</v>
      </c>
      <c r="N77" s="5">
        <v>4</v>
      </c>
      <c r="O77" s="5">
        <v>0</v>
      </c>
      <c r="P77" s="5">
        <v>0</v>
      </c>
      <c r="Q77" s="5">
        <v>19</v>
      </c>
      <c r="R77" s="5">
        <v>0</v>
      </c>
      <c r="S77" s="5">
        <v>14</v>
      </c>
      <c r="T77" s="5">
        <v>0</v>
      </c>
      <c r="U77" s="5">
        <v>0</v>
      </c>
      <c r="V77" s="5">
        <v>58</v>
      </c>
      <c r="W77" s="5">
        <v>54</v>
      </c>
      <c r="X77" s="5">
        <v>706</v>
      </c>
    </row>
    <row r="78" spans="1:24" x14ac:dyDescent="0.25">
      <c r="A78" t="s">
        <v>6</v>
      </c>
      <c r="B78" s="1" t="s">
        <v>201</v>
      </c>
      <c r="C78" s="1" t="s">
        <v>202</v>
      </c>
      <c r="D78" s="5">
        <v>3</v>
      </c>
      <c r="E78" s="5">
        <v>0</v>
      </c>
      <c r="F78" s="5">
        <v>0</v>
      </c>
      <c r="G78" s="5">
        <v>4</v>
      </c>
      <c r="H78" s="5">
        <v>0</v>
      </c>
      <c r="I78" s="5">
        <v>19</v>
      </c>
      <c r="J78" s="5">
        <v>0</v>
      </c>
      <c r="K78" s="5">
        <v>0</v>
      </c>
      <c r="L78" s="5">
        <v>4</v>
      </c>
      <c r="M78" s="5">
        <v>1</v>
      </c>
      <c r="N78" s="5">
        <v>2</v>
      </c>
      <c r="O78" s="5">
        <v>2</v>
      </c>
      <c r="P78" s="5">
        <v>0</v>
      </c>
      <c r="Q78" s="5">
        <v>21</v>
      </c>
      <c r="R78" s="5">
        <v>0</v>
      </c>
      <c r="S78" s="5">
        <v>7</v>
      </c>
      <c r="T78" s="5">
        <v>1</v>
      </c>
      <c r="U78" s="5">
        <v>0</v>
      </c>
      <c r="V78" s="5">
        <v>78</v>
      </c>
      <c r="W78" s="5">
        <v>66</v>
      </c>
      <c r="X78" s="5">
        <v>1040</v>
      </c>
    </row>
    <row r="79" spans="1:24" x14ac:dyDescent="0.25">
      <c r="A79" t="s">
        <v>6</v>
      </c>
      <c r="B79" s="1" t="s">
        <v>203</v>
      </c>
      <c r="C79" s="1" t="s">
        <v>204</v>
      </c>
      <c r="D79" s="5">
        <v>0</v>
      </c>
      <c r="E79" s="5">
        <v>0</v>
      </c>
      <c r="F79" s="5">
        <v>0</v>
      </c>
      <c r="G79" s="5">
        <v>0</v>
      </c>
      <c r="H79" s="5">
        <v>0</v>
      </c>
      <c r="I79" s="5">
        <v>11</v>
      </c>
      <c r="J79" s="5">
        <v>0</v>
      </c>
      <c r="K79" s="5">
        <v>0</v>
      </c>
      <c r="L79" s="5">
        <v>0</v>
      </c>
      <c r="M79" s="5">
        <v>0</v>
      </c>
      <c r="N79" s="5">
        <v>0</v>
      </c>
      <c r="O79" s="5">
        <v>0</v>
      </c>
      <c r="P79" s="5">
        <v>0</v>
      </c>
      <c r="Q79" s="5">
        <v>11</v>
      </c>
      <c r="R79" s="5">
        <v>0</v>
      </c>
      <c r="S79" s="5">
        <v>2</v>
      </c>
      <c r="T79" s="5">
        <v>0</v>
      </c>
      <c r="U79" s="5">
        <v>0</v>
      </c>
      <c r="V79" s="5">
        <v>35</v>
      </c>
      <c r="W79" s="5">
        <v>24</v>
      </c>
      <c r="X79" s="5">
        <v>1053</v>
      </c>
    </row>
    <row r="80" spans="1:24" x14ac:dyDescent="0.25">
      <c r="A80" t="s">
        <v>6</v>
      </c>
      <c r="B80" s="1" t="s">
        <v>205</v>
      </c>
      <c r="C80" s="1" t="s">
        <v>206</v>
      </c>
      <c r="D80" s="5">
        <v>2</v>
      </c>
      <c r="E80" s="5">
        <v>0</v>
      </c>
      <c r="F80" s="5">
        <v>0</v>
      </c>
      <c r="G80" s="5">
        <v>0</v>
      </c>
      <c r="H80" s="5">
        <v>0</v>
      </c>
      <c r="I80" s="5">
        <v>41</v>
      </c>
      <c r="J80" s="5">
        <v>0</v>
      </c>
      <c r="K80" s="5">
        <v>0</v>
      </c>
      <c r="L80" s="5">
        <v>0</v>
      </c>
      <c r="M80" s="5">
        <v>0</v>
      </c>
      <c r="N80" s="5">
        <v>2</v>
      </c>
      <c r="O80" s="5">
        <v>0</v>
      </c>
      <c r="P80" s="5">
        <v>0</v>
      </c>
      <c r="Q80" s="5">
        <v>11</v>
      </c>
      <c r="R80" s="5">
        <v>0</v>
      </c>
      <c r="S80" s="5">
        <v>3</v>
      </c>
      <c r="T80" s="5">
        <v>1</v>
      </c>
      <c r="U80" s="5">
        <v>0</v>
      </c>
      <c r="V80" s="5">
        <v>68</v>
      </c>
      <c r="W80" s="5">
        <v>60</v>
      </c>
      <c r="X80" s="5">
        <v>544</v>
      </c>
    </row>
    <row r="81" spans="1:24" x14ac:dyDescent="0.25">
      <c r="A81" t="s">
        <v>6</v>
      </c>
      <c r="B81" s="1" t="s">
        <v>207</v>
      </c>
      <c r="C81" s="1" t="s">
        <v>208</v>
      </c>
      <c r="D81" s="5">
        <v>0</v>
      </c>
      <c r="E81" s="5">
        <v>0</v>
      </c>
      <c r="F81" s="5">
        <v>0</v>
      </c>
      <c r="G81" s="5">
        <v>0</v>
      </c>
      <c r="H81" s="5">
        <v>0</v>
      </c>
      <c r="I81" s="5">
        <v>27</v>
      </c>
      <c r="J81" s="5">
        <v>0</v>
      </c>
      <c r="K81" s="5">
        <v>0</v>
      </c>
      <c r="L81" s="5">
        <v>2</v>
      </c>
      <c r="M81" s="5">
        <v>0</v>
      </c>
      <c r="N81" s="5">
        <v>10</v>
      </c>
      <c r="O81" s="5">
        <v>0</v>
      </c>
      <c r="P81" s="5">
        <v>1</v>
      </c>
      <c r="Q81" s="5">
        <v>0</v>
      </c>
      <c r="R81" s="5">
        <v>0</v>
      </c>
      <c r="S81" s="5">
        <v>12</v>
      </c>
      <c r="T81" s="5">
        <v>0</v>
      </c>
      <c r="U81" s="5">
        <v>0</v>
      </c>
      <c r="V81" s="5">
        <v>120</v>
      </c>
      <c r="W81" s="5">
        <v>120</v>
      </c>
      <c r="X81" s="5">
        <v>1001</v>
      </c>
    </row>
    <row r="82" spans="1:24" x14ac:dyDescent="0.25">
      <c r="A82" t="s">
        <v>6</v>
      </c>
      <c r="B82" s="1" t="s">
        <v>209</v>
      </c>
      <c r="C82" s="1" t="s">
        <v>210</v>
      </c>
      <c r="D82" s="5">
        <v>0</v>
      </c>
      <c r="E82" s="5">
        <v>1</v>
      </c>
      <c r="F82" s="5">
        <v>0</v>
      </c>
      <c r="G82" s="5">
        <v>1</v>
      </c>
      <c r="H82" s="5">
        <v>0</v>
      </c>
      <c r="I82" s="5">
        <v>26</v>
      </c>
      <c r="J82" s="5">
        <v>0</v>
      </c>
      <c r="K82" s="5">
        <v>0</v>
      </c>
      <c r="L82" s="5">
        <v>7</v>
      </c>
      <c r="M82" s="5">
        <v>1</v>
      </c>
      <c r="N82" s="5">
        <v>8</v>
      </c>
      <c r="O82" s="5">
        <v>0</v>
      </c>
      <c r="P82" s="5">
        <v>0</v>
      </c>
      <c r="Q82" s="5">
        <v>16</v>
      </c>
      <c r="R82" s="5">
        <v>2</v>
      </c>
      <c r="S82" s="5">
        <v>31</v>
      </c>
      <c r="T82" s="5">
        <v>0</v>
      </c>
      <c r="U82" s="5">
        <v>0</v>
      </c>
      <c r="V82" s="5">
        <v>151</v>
      </c>
      <c r="W82" s="5">
        <v>138</v>
      </c>
      <c r="X82" s="5">
        <v>871</v>
      </c>
    </row>
    <row r="83" spans="1:24" x14ac:dyDescent="0.25">
      <c r="A83" t="s">
        <v>6</v>
      </c>
      <c r="B83" s="1" t="s">
        <v>211</v>
      </c>
      <c r="C83" s="1" t="s">
        <v>212</v>
      </c>
      <c r="D83" s="5">
        <v>2</v>
      </c>
      <c r="E83" s="5">
        <v>0</v>
      </c>
      <c r="F83" s="5">
        <v>0</v>
      </c>
      <c r="G83" s="5">
        <v>0</v>
      </c>
      <c r="H83" s="5">
        <v>0</v>
      </c>
      <c r="I83" s="5">
        <v>30</v>
      </c>
      <c r="J83" s="5">
        <v>0</v>
      </c>
      <c r="K83" s="5">
        <v>0</v>
      </c>
      <c r="L83" s="5">
        <v>4</v>
      </c>
      <c r="M83" s="5">
        <v>0</v>
      </c>
      <c r="N83" s="5">
        <v>14</v>
      </c>
      <c r="O83" s="5">
        <v>0</v>
      </c>
      <c r="P83" s="5">
        <v>0</v>
      </c>
      <c r="Q83" s="5">
        <v>36</v>
      </c>
      <c r="R83" s="5">
        <v>0</v>
      </c>
      <c r="S83" s="5">
        <v>17</v>
      </c>
      <c r="T83" s="5">
        <v>0</v>
      </c>
      <c r="U83" s="5">
        <v>0</v>
      </c>
      <c r="V83" s="5">
        <v>119</v>
      </c>
      <c r="W83" s="5">
        <v>119</v>
      </c>
      <c r="X83" s="5">
        <v>965</v>
      </c>
    </row>
    <row r="84" spans="1:24" x14ac:dyDescent="0.25">
      <c r="A84" t="s">
        <v>7</v>
      </c>
      <c r="B84" t="s">
        <v>213</v>
      </c>
      <c r="C84" t="s">
        <v>214</v>
      </c>
      <c r="D84" s="5">
        <v>0</v>
      </c>
      <c r="E84" s="5">
        <v>0</v>
      </c>
      <c r="F84" s="5">
        <v>0</v>
      </c>
      <c r="G84" s="5">
        <v>2</v>
      </c>
      <c r="H84" s="5">
        <v>0</v>
      </c>
      <c r="I84" s="5">
        <v>25</v>
      </c>
      <c r="J84" s="5">
        <v>0</v>
      </c>
      <c r="K84" s="5">
        <v>0</v>
      </c>
      <c r="L84" s="5">
        <v>0</v>
      </c>
      <c r="M84" s="5">
        <v>0</v>
      </c>
      <c r="N84" s="5">
        <v>3</v>
      </c>
      <c r="O84" s="5">
        <v>0</v>
      </c>
      <c r="P84" s="5">
        <v>0</v>
      </c>
      <c r="Q84" s="5">
        <v>37</v>
      </c>
      <c r="R84" s="5">
        <v>0</v>
      </c>
      <c r="S84" s="5">
        <v>16</v>
      </c>
      <c r="T84" s="5">
        <v>0</v>
      </c>
      <c r="U84" s="5">
        <v>0</v>
      </c>
      <c r="V84" s="5">
        <v>86</v>
      </c>
      <c r="W84" s="5">
        <v>83</v>
      </c>
      <c r="X84" s="5">
        <v>638</v>
      </c>
    </row>
    <row r="85" spans="1:24" x14ac:dyDescent="0.25">
      <c r="A85" t="s">
        <v>7</v>
      </c>
      <c r="B85" t="s">
        <v>215</v>
      </c>
      <c r="C85" t="s">
        <v>216</v>
      </c>
      <c r="D85" s="5">
        <v>0</v>
      </c>
      <c r="E85" s="5">
        <v>0</v>
      </c>
      <c r="F85" s="5">
        <v>0</v>
      </c>
      <c r="G85" s="5">
        <v>0</v>
      </c>
      <c r="H85" s="5">
        <v>0</v>
      </c>
      <c r="I85" s="5">
        <v>54</v>
      </c>
      <c r="J85" s="5">
        <v>0</v>
      </c>
      <c r="K85" s="5">
        <v>1</v>
      </c>
      <c r="L85" s="5">
        <v>1</v>
      </c>
      <c r="M85" s="5">
        <v>0</v>
      </c>
      <c r="N85" s="5">
        <v>8</v>
      </c>
      <c r="O85" s="5">
        <v>0</v>
      </c>
      <c r="P85" s="5">
        <v>0</v>
      </c>
      <c r="Q85" s="5">
        <v>30</v>
      </c>
      <c r="R85" s="5">
        <v>0</v>
      </c>
      <c r="S85" s="5">
        <v>2</v>
      </c>
      <c r="T85" s="5">
        <v>0</v>
      </c>
      <c r="U85" s="5">
        <v>0</v>
      </c>
      <c r="V85" s="5">
        <v>100</v>
      </c>
      <c r="W85" s="5">
        <v>100</v>
      </c>
      <c r="X85" s="5">
        <v>368</v>
      </c>
    </row>
    <row r="86" spans="1:24" x14ac:dyDescent="0.25">
      <c r="A86" t="s">
        <v>7</v>
      </c>
      <c r="B86" t="s">
        <v>217</v>
      </c>
      <c r="C86" t="s">
        <v>218</v>
      </c>
      <c r="D86" s="5">
        <v>2</v>
      </c>
      <c r="E86" s="5">
        <v>0</v>
      </c>
      <c r="F86" s="5">
        <v>0</v>
      </c>
      <c r="G86" s="5">
        <v>2</v>
      </c>
      <c r="H86" s="5">
        <v>0</v>
      </c>
      <c r="I86" s="5">
        <v>67</v>
      </c>
      <c r="J86" s="5">
        <v>0</v>
      </c>
      <c r="K86" s="5">
        <v>0</v>
      </c>
      <c r="L86" s="5">
        <v>0</v>
      </c>
      <c r="M86" s="5">
        <v>0</v>
      </c>
      <c r="N86" s="5">
        <v>20</v>
      </c>
      <c r="O86" s="5">
        <v>0</v>
      </c>
      <c r="P86" s="5">
        <v>0</v>
      </c>
      <c r="Q86" s="5">
        <v>66</v>
      </c>
      <c r="R86" s="5">
        <v>0</v>
      </c>
      <c r="S86" s="5">
        <v>25</v>
      </c>
      <c r="T86" s="5">
        <v>0</v>
      </c>
      <c r="U86" s="5">
        <v>0</v>
      </c>
      <c r="V86" s="5">
        <v>192</v>
      </c>
      <c r="W86" s="5">
        <v>186</v>
      </c>
      <c r="X86" s="5">
        <v>1256</v>
      </c>
    </row>
    <row r="87" spans="1:24" x14ac:dyDescent="0.25">
      <c r="A87" t="s">
        <v>7</v>
      </c>
      <c r="B87" t="s">
        <v>219</v>
      </c>
      <c r="C87" t="s">
        <v>220</v>
      </c>
      <c r="D87" s="5">
        <v>1</v>
      </c>
      <c r="E87" s="5">
        <v>0</v>
      </c>
      <c r="F87" s="5">
        <v>0</v>
      </c>
      <c r="G87" s="5">
        <v>1</v>
      </c>
      <c r="H87" s="5">
        <v>0</v>
      </c>
      <c r="I87" s="5">
        <v>81</v>
      </c>
      <c r="J87" s="5">
        <v>1</v>
      </c>
      <c r="K87" s="5">
        <v>0</v>
      </c>
      <c r="L87" s="5">
        <v>0</v>
      </c>
      <c r="M87" s="5">
        <v>0</v>
      </c>
      <c r="N87" s="5">
        <v>29</v>
      </c>
      <c r="O87" s="5">
        <v>1</v>
      </c>
      <c r="P87" s="5">
        <v>1</v>
      </c>
      <c r="Q87" s="5">
        <v>67</v>
      </c>
      <c r="R87" s="5">
        <v>1</v>
      </c>
      <c r="S87" s="5">
        <v>6</v>
      </c>
      <c r="T87" s="5">
        <v>0</v>
      </c>
      <c r="U87" s="5">
        <v>0</v>
      </c>
      <c r="V87" s="5">
        <v>192</v>
      </c>
      <c r="W87" s="5">
        <v>188</v>
      </c>
      <c r="X87" s="5">
        <v>772</v>
      </c>
    </row>
    <row r="88" spans="1:24" x14ac:dyDescent="0.25">
      <c r="A88" t="s">
        <v>7</v>
      </c>
      <c r="B88" t="s">
        <v>221</v>
      </c>
      <c r="C88" t="s">
        <v>222</v>
      </c>
      <c r="D88" s="5">
        <v>3</v>
      </c>
      <c r="E88" s="5">
        <v>0</v>
      </c>
      <c r="F88" s="5">
        <v>0</v>
      </c>
      <c r="G88" s="5">
        <v>2</v>
      </c>
      <c r="H88" s="5">
        <v>1</v>
      </c>
      <c r="I88" s="5">
        <v>54</v>
      </c>
      <c r="J88" s="5">
        <v>0</v>
      </c>
      <c r="K88" s="5">
        <v>0</v>
      </c>
      <c r="L88" s="5">
        <v>0</v>
      </c>
      <c r="M88" s="5">
        <v>0</v>
      </c>
      <c r="N88" s="5">
        <v>20</v>
      </c>
      <c r="O88" s="5">
        <v>0</v>
      </c>
      <c r="P88" s="5">
        <v>1</v>
      </c>
      <c r="Q88" s="5">
        <v>48</v>
      </c>
      <c r="R88" s="5">
        <v>0</v>
      </c>
      <c r="S88" s="5">
        <v>9</v>
      </c>
      <c r="T88" s="5">
        <v>0</v>
      </c>
      <c r="U88" s="5">
        <v>0</v>
      </c>
      <c r="V88" s="5">
        <v>160</v>
      </c>
      <c r="W88" s="5">
        <v>138</v>
      </c>
      <c r="X88" s="5">
        <v>777</v>
      </c>
    </row>
    <row r="89" spans="1:24" x14ac:dyDescent="0.25">
      <c r="A89" t="s">
        <v>7</v>
      </c>
      <c r="B89" t="s">
        <v>223</v>
      </c>
      <c r="C89" t="s">
        <v>224</v>
      </c>
      <c r="D89" s="5">
        <v>3</v>
      </c>
      <c r="E89" s="5">
        <v>0</v>
      </c>
      <c r="F89" s="5">
        <v>0</v>
      </c>
      <c r="G89" s="5">
        <v>1</v>
      </c>
      <c r="H89" s="5">
        <v>1</v>
      </c>
      <c r="I89" s="5">
        <v>65</v>
      </c>
      <c r="J89" s="5">
        <v>0</v>
      </c>
      <c r="K89" s="5">
        <v>0</v>
      </c>
      <c r="L89" s="5">
        <v>2</v>
      </c>
      <c r="M89" s="5">
        <v>0</v>
      </c>
      <c r="N89" s="5">
        <v>36</v>
      </c>
      <c r="O89" s="5">
        <v>0</v>
      </c>
      <c r="P89" s="5">
        <v>0</v>
      </c>
      <c r="Q89" s="5">
        <v>63</v>
      </c>
      <c r="R89" s="5">
        <v>0</v>
      </c>
      <c r="S89" s="5">
        <v>8</v>
      </c>
      <c r="T89" s="5">
        <v>0</v>
      </c>
      <c r="U89" s="5">
        <v>0</v>
      </c>
      <c r="V89" s="5">
        <v>192</v>
      </c>
      <c r="W89" s="5">
        <v>179</v>
      </c>
      <c r="X89" s="5">
        <v>782</v>
      </c>
    </row>
    <row r="90" spans="1:24" x14ac:dyDescent="0.25">
      <c r="A90" t="s">
        <v>7</v>
      </c>
      <c r="B90" t="s">
        <v>225</v>
      </c>
      <c r="C90" t="s">
        <v>226</v>
      </c>
      <c r="D90" s="5">
        <v>0</v>
      </c>
      <c r="E90" s="5">
        <v>0</v>
      </c>
      <c r="F90" s="5">
        <v>0</v>
      </c>
      <c r="G90" s="5">
        <v>0</v>
      </c>
      <c r="H90" s="5">
        <v>0</v>
      </c>
      <c r="I90" s="5">
        <v>4</v>
      </c>
      <c r="J90" s="5">
        <v>0</v>
      </c>
      <c r="K90" s="5">
        <v>0</v>
      </c>
      <c r="L90" s="5">
        <v>0</v>
      </c>
      <c r="M90" s="5">
        <v>0</v>
      </c>
      <c r="N90" s="5">
        <v>1</v>
      </c>
      <c r="O90" s="5">
        <v>0</v>
      </c>
      <c r="P90" s="5">
        <v>0</v>
      </c>
      <c r="Q90" s="5">
        <v>1</v>
      </c>
      <c r="R90" s="5">
        <v>0</v>
      </c>
      <c r="S90" s="5">
        <v>0</v>
      </c>
      <c r="T90" s="5">
        <v>0</v>
      </c>
      <c r="U90" s="5">
        <v>0</v>
      </c>
      <c r="V90" s="5">
        <v>7</v>
      </c>
      <c r="W90" s="5">
        <v>6</v>
      </c>
      <c r="X90" s="5">
        <v>20</v>
      </c>
    </row>
    <row r="91" spans="1:24" x14ac:dyDescent="0.25">
      <c r="A91" t="s">
        <v>7</v>
      </c>
      <c r="B91" t="s">
        <v>227</v>
      </c>
      <c r="C91" t="s">
        <v>228</v>
      </c>
      <c r="D91" s="5">
        <v>0</v>
      </c>
      <c r="E91" s="5">
        <v>0</v>
      </c>
      <c r="F91" s="5">
        <v>0</v>
      </c>
      <c r="G91" s="5">
        <v>0</v>
      </c>
      <c r="H91" s="5">
        <v>0</v>
      </c>
      <c r="I91" s="5">
        <v>23</v>
      </c>
      <c r="J91" s="5">
        <v>0</v>
      </c>
      <c r="K91" s="5">
        <v>0</v>
      </c>
      <c r="L91" s="5">
        <v>0</v>
      </c>
      <c r="M91" s="5">
        <v>0</v>
      </c>
      <c r="N91" s="5">
        <v>3</v>
      </c>
      <c r="O91" s="5">
        <v>0</v>
      </c>
      <c r="P91" s="5">
        <v>0</v>
      </c>
      <c r="Q91" s="5">
        <v>5</v>
      </c>
      <c r="R91" s="5">
        <v>0</v>
      </c>
      <c r="S91" s="5">
        <v>2</v>
      </c>
      <c r="T91" s="5">
        <v>0</v>
      </c>
      <c r="U91" s="5">
        <v>0</v>
      </c>
      <c r="V91" s="5">
        <v>51</v>
      </c>
      <c r="W91" s="5">
        <v>38</v>
      </c>
      <c r="X91" s="5">
        <v>638</v>
      </c>
    </row>
    <row r="92" spans="1:24" x14ac:dyDescent="0.25">
      <c r="A92" t="s">
        <v>7</v>
      </c>
      <c r="B92" t="s">
        <v>229</v>
      </c>
      <c r="C92" t="s">
        <v>230</v>
      </c>
      <c r="D92" s="5">
        <v>0</v>
      </c>
      <c r="E92" s="5">
        <v>0</v>
      </c>
      <c r="F92" s="5">
        <v>1</v>
      </c>
      <c r="G92" s="5">
        <v>2</v>
      </c>
      <c r="H92" s="5">
        <v>0</v>
      </c>
      <c r="I92" s="5">
        <v>62</v>
      </c>
      <c r="J92" s="5">
        <v>0</v>
      </c>
      <c r="K92" s="5">
        <v>0</v>
      </c>
      <c r="L92" s="5">
        <v>0</v>
      </c>
      <c r="M92" s="5">
        <v>0</v>
      </c>
      <c r="N92" s="5">
        <v>32</v>
      </c>
      <c r="O92" s="5">
        <v>0</v>
      </c>
      <c r="P92" s="5">
        <v>0</v>
      </c>
      <c r="Q92" s="5">
        <v>24</v>
      </c>
      <c r="R92" s="5">
        <v>10</v>
      </c>
      <c r="S92" s="5">
        <v>5</v>
      </c>
      <c r="T92" s="5">
        <v>0</v>
      </c>
      <c r="U92" s="5">
        <v>1</v>
      </c>
      <c r="V92" s="5">
        <v>140</v>
      </c>
      <c r="W92" s="5">
        <v>131</v>
      </c>
      <c r="X92" s="5">
        <v>917</v>
      </c>
    </row>
    <row r="93" spans="1:24" x14ac:dyDescent="0.25">
      <c r="A93" t="s">
        <v>7</v>
      </c>
      <c r="B93" t="s">
        <v>231</v>
      </c>
      <c r="C93" t="s">
        <v>232</v>
      </c>
      <c r="D93" s="5">
        <v>0</v>
      </c>
      <c r="E93" s="5">
        <v>0</v>
      </c>
      <c r="F93" s="5">
        <v>0</v>
      </c>
      <c r="G93" s="5">
        <v>0</v>
      </c>
      <c r="H93" s="5">
        <v>0</v>
      </c>
      <c r="I93" s="5">
        <v>4</v>
      </c>
      <c r="J93" s="5">
        <v>0</v>
      </c>
      <c r="K93" s="5">
        <v>0</v>
      </c>
      <c r="L93" s="5">
        <v>0</v>
      </c>
      <c r="M93" s="5">
        <v>0</v>
      </c>
      <c r="N93" s="5">
        <v>0</v>
      </c>
      <c r="O93" s="5">
        <v>0</v>
      </c>
      <c r="P93" s="5">
        <v>0</v>
      </c>
      <c r="Q93" s="5">
        <v>11</v>
      </c>
      <c r="R93" s="5">
        <v>0</v>
      </c>
      <c r="S93" s="5">
        <v>0</v>
      </c>
      <c r="T93" s="5">
        <v>0</v>
      </c>
      <c r="U93" s="5">
        <v>0</v>
      </c>
      <c r="V93" s="5">
        <v>15</v>
      </c>
      <c r="W93" s="5">
        <v>15</v>
      </c>
      <c r="X93" s="5">
        <v>33</v>
      </c>
    </row>
    <row r="94" spans="1:24" x14ac:dyDescent="0.25">
      <c r="A94" t="s">
        <v>7</v>
      </c>
      <c r="B94" t="s">
        <v>233</v>
      </c>
      <c r="C94" t="s">
        <v>234</v>
      </c>
      <c r="D94" s="5">
        <v>0</v>
      </c>
      <c r="E94" s="5">
        <v>0</v>
      </c>
      <c r="F94" s="5">
        <v>0</v>
      </c>
      <c r="G94" s="5">
        <v>2</v>
      </c>
      <c r="H94" s="5">
        <v>0</v>
      </c>
      <c r="I94" s="5">
        <v>25</v>
      </c>
      <c r="J94" s="5">
        <v>0</v>
      </c>
      <c r="K94" s="5">
        <v>0</v>
      </c>
      <c r="L94" s="5">
        <v>0</v>
      </c>
      <c r="M94" s="5">
        <v>0</v>
      </c>
      <c r="N94" s="5">
        <v>3</v>
      </c>
      <c r="O94" s="5">
        <v>0</v>
      </c>
      <c r="P94" s="5">
        <v>0</v>
      </c>
      <c r="Q94" s="5">
        <v>37</v>
      </c>
      <c r="R94" s="5">
        <v>0</v>
      </c>
      <c r="S94" s="5">
        <v>16</v>
      </c>
      <c r="T94" s="5">
        <v>0</v>
      </c>
      <c r="U94" s="5">
        <v>0</v>
      </c>
      <c r="V94" s="5">
        <v>86</v>
      </c>
      <c r="W94" s="5">
        <v>83</v>
      </c>
      <c r="X94" s="5">
        <v>638</v>
      </c>
    </row>
    <row r="95" spans="1:24" x14ac:dyDescent="0.25">
      <c r="A95" t="s">
        <v>7</v>
      </c>
      <c r="B95" t="s">
        <v>235</v>
      </c>
      <c r="C95" t="s">
        <v>236</v>
      </c>
      <c r="D95" s="5">
        <v>1</v>
      </c>
      <c r="E95" s="5">
        <v>0</v>
      </c>
      <c r="F95" s="5">
        <v>0</v>
      </c>
      <c r="G95" s="5">
        <v>1</v>
      </c>
      <c r="H95" s="5">
        <v>0</v>
      </c>
      <c r="I95" s="5">
        <v>29</v>
      </c>
      <c r="J95" s="5">
        <v>0</v>
      </c>
      <c r="K95" s="5">
        <v>0</v>
      </c>
      <c r="L95" s="5">
        <v>0</v>
      </c>
      <c r="M95" s="5">
        <v>0</v>
      </c>
      <c r="N95" s="5">
        <v>17</v>
      </c>
      <c r="O95" s="5">
        <v>0</v>
      </c>
      <c r="P95" s="5">
        <v>0</v>
      </c>
      <c r="Q95" s="5">
        <v>23</v>
      </c>
      <c r="R95" s="5">
        <v>0</v>
      </c>
      <c r="S95" s="5">
        <v>12</v>
      </c>
      <c r="T95" s="5">
        <v>0</v>
      </c>
      <c r="U95" s="5">
        <v>0</v>
      </c>
      <c r="V95" s="5">
        <v>91</v>
      </c>
      <c r="W95" s="5">
        <v>83</v>
      </c>
      <c r="X95" s="5">
        <v>580</v>
      </c>
    </row>
    <row r="96" spans="1:24" x14ac:dyDescent="0.25">
      <c r="A96" t="s">
        <v>7</v>
      </c>
      <c r="B96" t="s">
        <v>237</v>
      </c>
      <c r="C96" t="s">
        <v>238</v>
      </c>
      <c r="D96" s="5">
        <v>0</v>
      </c>
      <c r="E96" s="5">
        <v>0</v>
      </c>
      <c r="F96" s="5">
        <v>0</v>
      </c>
      <c r="G96" s="5">
        <v>0</v>
      </c>
      <c r="H96" s="5">
        <v>0</v>
      </c>
      <c r="I96" s="5">
        <v>11</v>
      </c>
      <c r="J96" s="5">
        <v>0</v>
      </c>
      <c r="K96" s="5">
        <v>0</v>
      </c>
      <c r="L96" s="5">
        <v>0</v>
      </c>
      <c r="M96" s="5">
        <v>0</v>
      </c>
      <c r="N96" s="5">
        <v>6</v>
      </c>
      <c r="O96" s="5">
        <v>0</v>
      </c>
      <c r="P96" s="5">
        <v>0</v>
      </c>
      <c r="Q96" s="5">
        <v>10</v>
      </c>
      <c r="R96" s="5">
        <v>0</v>
      </c>
      <c r="S96" s="5">
        <v>2</v>
      </c>
      <c r="T96" s="5">
        <v>0</v>
      </c>
      <c r="U96" s="5">
        <v>0</v>
      </c>
      <c r="V96" s="5">
        <v>35</v>
      </c>
      <c r="W96" s="5">
        <v>35</v>
      </c>
      <c r="X96" s="5">
        <v>62</v>
      </c>
    </row>
    <row r="97" spans="1:24" x14ac:dyDescent="0.25">
      <c r="A97" t="s">
        <v>8</v>
      </c>
      <c r="B97" t="s">
        <v>239</v>
      </c>
      <c r="C97" s="1" t="s">
        <v>240</v>
      </c>
      <c r="D97" s="5">
        <v>0</v>
      </c>
      <c r="E97" s="5">
        <v>0</v>
      </c>
      <c r="F97" s="5">
        <v>0</v>
      </c>
      <c r="G97" s="5">
        <v>2</v>
      </c>
      <c r="H97" s="5">
        <v>0</v>
      </c>
      <c r="I97" s="5">
        <v>4</v>
      </c>
      <c r="J97" s="5">
        <v>0</v>
      </c>
      <c r="K97" s="5">
        <v>0</v>
      </c>
      <c r="L97" s="5">
        <v>0</v>
      </c>
      <c r="M97" s="5">
        <v>0</v>
      </c>
      <c r="N97" s="5">
        <v>4</v>
      </c>
      <c r="O97" s="5">
        <v>0</v>
      </c>
      <c r="P97" s="5">
        <v>0</v>
      </c>
      <c r="Q97" s="5">
        <v>29</v>
      </c>
      <c r="R97" s="5">
        <v>0</v>
      </c>
      <c r="S97" s="5">
        <v>27</v>
      </c>
      <c r="T97" s="5">
        <v>0</v>
      </c>
      <c r="U97" s="5">
        <v>0</v>
      </c>
      <c r="V97" s="5">
        <v>37</v>
      </c>
      <c r="W97" s="5">
        <v>22</v>
      </c>
      <c r="X97" s="5">
        <v>56</v>
      </c>
    </row>
    <row r="98" spans="1:24" x14ac:dyDescent="0.25">
      <c r="A98" t="s">
        <v>8</v>
      </c>
      <c r="B98" t="s">
        <v>241</v>
      </c>
      <c r="C98" s="1" t="s">
        <v>242</v>
      </c>
      <c r="D98" s="5">
        <v>2</v>
      </c>
      <c r="E98" s="5">
        <v>0</v>
      </c>
      <c r="F98" s="5">
        <v>0</v>
      </c>
      <c r="G98" s="5">
        <v>0</v>
      </c>
      <c r="H98" s="5">
        <v>0</v>
      </c>
      <c r="I98" s="5">
        <v>31</v>
      </c>
      <c r="J98" s="5">
        <v>1</v>
      </c>
      <c r="K98" s="5">
        <v>0</v>
      </c>
      <c r="L98" s="5">
        <v>0</v>
      </c>
      <c r="M98" s="5">
        <v>0</v>
      </c>
      <c r="N98" s="5">
        <v>6</v>
      </c>
      <c r="O98" s="5">
        <v>0</v>
      </c>
      <c r="P98" s="5">
        <v>0</v>
      </c>
      <c r="Q98" s="5">
        <v>29</v>
      </c>
      <c r="R98" s="5">
        <v>0</v>
      </c>
      <c r="S98" s="5">
        <v>4</v>
      </c>
      <c r="T98" s="5">
        <v>0</v>
      </c>
      <c r="U98" s="5">
        <v>0</v>
      </c>
      <c r="V98" s="5">
        <v>78</v>
      </c>
      <c r="W98" s="5">
        <v>73</v>
      </c>
      <c r="X98" s="5">
        <v>355</v>
      </c>
    </row>
    <row r="99" spans="1:24" x14ac:dyDescent="0.25">
      <c r="A99" t="s">
        <v>8</v>
      </c>
      <c r="B99" t="s">
        <v>243</v>
      </c>
      <c r="C99" s="1" t="s">
        <v>244</v>
      </c>
      <c r="D99" s="5">
        <v>0</v>
      </c>
      <c r="E99" s="5">
        <v>0</v>
      </c>
      <c r="F99" s="5">
        <v>0</v>
      </c>
      <c r="G99" s="5">
        <v>0</v>
      </c>
      <c r="H99" s="5">
        <v>0</v>
      </c>
      <c r="I99" s="5">
        <v>44</v>
      </c>
      <c r="J99" s="5">
        <v>0</v>
      </c>
      <c r="K99" s="5">
        <v>0</v>
      </c>
      <c r="L99" s="5">
        <v>1</v>
      </c>
      <c r="M99" s="5">
        <v>0</v>
      </c>
      <c r="N99" s="5">
        <v>13</v>
      </c>
      <c r="O99" s="5">
        <v>0</v>
      </c>
      <c r="P99" s="5">
        <v>0</v>
      </c>
      <c r="Q99" s="5">
        <v>10</v>
      </c>
      <c r="R99" s="5">
        <v>0</v>
      </c>
      <c r="S99" s="5">
        <v>19</v>
      </c>
      <c r="T99" s="5">
        <v>0</v>
      </c>
      <c r="U99" s="5">
        <v>0</v>
      </c>
      <c r="V99" s="5">
        <v>102</v>
      </c>
      <c r="W99" s="5">
        <v>87</v>
      </c>
      <c r="X99" s="5">
        <v>784</v>
      </c>
    </row>
    <row r="100" spans="1:24" x14ac:dyDescent="0.25">
      <c r="A100" t="s">
        <v>8</v>
      </c>
      <c r="B100" t="s">
        <v>245</v>
      </c>
      <c r="C100" s="1" t="s">
        <v>246</v>
      </c>
      <c r="D100" s="5">
        <v>0</v>
      </c>
      <c r="E100" s="5">
        <v>0</v>
      </c>
      <c r="F100" s="5">
        <v>0</v>
      </c>
      <c r="G100" s="5">
        <v>0</v>
      </c>
      <c r="H100" s="5">
        <v>0</v>
      </c>
      <c r="I100" s="5">
        <v>5</v>
      </c>
      <c r="J100" s="5">
        <v>0</v>
      </c>
      <c r="K100" s="5">
        <v>0</v>
      </c>
      <c r="L100" s="5">
        <v>0</v>
      </c>
      <c r="M100" s="5">
        <v>0</v>
      </c>
      <c r="N100" s="5">
        <v>3</v>
      </c>
      <c r="O100" s="5">
        <v>0</v>
      </c>
      <c r="P100" s="5">
        <v>0</v>
      </c>
      <c r="Q100" s="5">
        <v>6</v>
      </c>
      <c r="R100" s="5">
        <v>0</v>
      </c>
      <c r="S100" s="5">
        <v>12</v>
      </c>
      <c r="T100" s="5">
        <v>0</v>
      </c>
      <c r="U100" s="5">
        <v>0</v>
      </c>
      <c r="V100" s="5">
        <v>26</v>
      </c>
      <c r="W100" s="5">
        <v>26</v>
      </c>
      <c r="X100" s="5">
        <v>45</v>
      </c>
    </row>
    <row r="101" spans="1:24" x14ac:dyDescent="0.25">
      <c r="A101" t="s">
        <v>9</v>
      </c>
      <c r="B101" s="1" t="s">
        <v>247</v>
      </c>
      <c r="C101" s="1" t="s">
        <v>248</v>
      </c>
      <c r="D101" s="5">
        <v>0</v>
      </c>
      <c r="E101" s="5">
        <v>0</v>
      </c>
      <c r="F101" s="5">
        <v>0</v>
      </c>
      <c r="G101" s="5">
        <v>52</v>
      </c>
      <c r="H101" s="5">
        <v>0</v>
      </c>
      <c r="I101" s="5">
        <v>0</v>
      </c>
      <c r="J101" s="5">
        <v>0</v>
      </c>
      <c r="K101" s="5">
        <v>0</v>
      </c>
      <c r="L101" s="5">
        <v>0</v>
      </c>
      <c r="M101" s="5">
        <v>0</v>
      </c>
      <c r="N101" s="5">
        <v>6</v>
      </c>
      <c r="O101" s="5">
        <v>0</v>
      </c>
      <c r="P101" s="5">
        <v>0</v>
      </c>
      <c r="Q101" s="5">
        <v>13</v>
      </c>
      <c r="R101" s="5">
        <v>0</v>
      </c>
      <c r="S101" s="5">
        <v>34</v>
      </c>
      <c r="T101" s="5">
        <v>0</v>
      </c>
      <c r="U101" s="5">
        <v>0</v>
      </c>
      <c r="V101">
        <v>144</v>
      </c>
      <c r="W101">
        <v>105</v>
      </c>
      <c r="X101" s="5">
        <v>533</v>
      </c>
    </row>
    <row r="102" spans="1:24" x14ac:dyDescent="0.25">
      <c r="A102" t="s">
        <v>9</v>
      </c>
      <c r="B102" s="1" t="s">
        <v>249</v>
      </c>
      <c r="C102" s="1" t="s">
        <v>250</v>
      </c>
      <c r="D102" s="5"/>
      <c r="E102" s="5"/>
      <c r="F102" s="5"/>
      <c r="G102" s="5"/>
      <c r="H102" s="5"/>
      <c r="I102" s="5"/>
      <c r="J102" s="5"/>
      <c r="K102" s="5"/>
      <c r="L102" s="5"/>
      <c r="M102" s="5"/>
      <c r="N102" s="5"/>
      <c r="O102" s="5"/>
      <c r="P102" s="5"/>
      <c r="Q102" s="5"/>
      <c r="R102" s="5"/>
      <c r="S102" s="5"/>
      <c r="T102" s="5"/>
      <c r="U102" s="5"/>
      <c r="X102" s="5"/>
    </row>
    <row r="103" spans="1:24" x14ac:dyDescent="0.25">
      <c r="A103" t="s">
        <v>9</v>
      </c>
      <c r="B103" s="1" t="s">
        <v>251</v>
      </c>
      <c r="C103" s="1" t="s">
        <v>252</v>
      </c>
      <c r="D103" s="5">
        <v>0</v>
      </c>
      <c r="E103" s="5">
        <v>0</v>
      </c>
      <c r="F103" s="5">
        <v>0</v>
      </c>
      <c r="G103" s="5">
        <v>0</v>
      </c>
      <c r="H103" s="5">
        <v>0</v>
      </c>
      <c r="I103" s="5">
        <v>0</v>
      </c>
      <c r="J103" s="5">
        <v>0</v>
      </c>
      <c r="K103" s="5">
        <v>0</v>
      </c>
      <c r="L103" s="5">
        <v>0</v>
      </c>
      <c r="M103" s="5">
        <v>0</v>
      </c>
      <c r="N103" s="5">
        <v>0</v>
      </c>
      <c r="O103" s="5">
        <v>0</v>
      </c>
      <c r="P103" s="5">
        <v>0</v>
      </c>
      <c r="Q103" s="5">
        <v>38</v>
      </c>
      <c r="R103" s="5">
        <v>0</v>
      </c>
      <c r="S103" s="5">
        <v>0</v>
      </c>
      <c r="T103" s="5">
        <v>0</v>
      </c>
      <c r="U103" s="5">
        <v>0</v>
      </c>
      <c r="V103">
        <v>38</v>
      </c>
      <c r="W103">
        <v>38</v>
      </c>
      <c r="X103" s="5">
        <v>60</v>
      </c>
    </row>
    <row r="104" spans="1:24" x14ac:dyDescent="0.25">
      <c r="A104" t="s">
        <v>9</v>
      </c>
      <c r="B104" s="1" t="s">
        <v>253</v>
      </c>
      <c r="C104" s="1" t="s">
        <v>254</v>
      </c>
      <c r="D104" s="5">
        <v>0</v>
      </c>
      <c r="E104" s="5">
        <v>0</v>
      </c>
      <c r="F104" s="5">
        <v>0</v>
      </c>
      <c r="G104" s="5">
        <v>0</v>
      </c>
      <c r="H104" s="5">
        <v>1</v>
      </c>
      <c r="I104" s="5">
        <v>18</v>
      </c>
      <c r="J104" s="5">
        <v>0</v>
      </c>
      <c r="K104" s="5">
        <v>0</v>
      </c>
      <c r="L104" s="5">
        <v>0</v>
      </c>
      <c r="M104" s="5">
        <v>0</v>
      </c>
      <c r="N104" s="5">
        <v>1</v>
      </c>
      <c r="O104" s="5">
        <v>0</v>
      </c>
      <c r="P104" s="5">
        <v>0</v>
      </c>
      <c r="Q104" s="5">
        <v>21</v>
      </c>
      <c r="R104" s="5">
        <v>0</v>
      </c>
      <c r="S104" s="5">
        <v>9</v>
      </c>
      <c r="T104" s="5">
        <v>1</v>
      </c>
      <c r="U104" s="5">
        <v>0</v>
      </c>
      <c r="V104">
        <v>128</v>
      </c>
      <c r="W104">
        <v>51</v>
      </c>
      <c r="X104" s="5">
        <v>740</v>
      </c>
    </row>
    <row r="105" spans="1:24" x14ac:dyDescent="0.25">
      <c r="A105" t="s">
        <v>9</v>
      </c>
      <c r="B105" s="1" t="s">
        <v>255</v>
      </c>
      <c r="C105" s="1" t="s">
        <v>256</v>
      </c>
      <c r="D105" s="5"/>
      <c r="E105" s="5"/>
      <c r="F105" s="5"/>
      <c r="G105" s="5"/>
      <c r="H105" s="5"/>
      <c r="I105" s="5"/>
      <c r="J105" s="5"/>
      <c r="K105" s="5"/>
      <c r="L105" s="5"/>
      <c r="M105" s="5"/>
      <c r="N105" s="5"/>
      <c r="O105" s="5"/>
      <c r="P105" s="5"/>
      <c r="Q105" s="5"/>
      <c r="R105" s="5"/>
      <c r="S105" s="5"/>
      <c r="T105" s="5"/>
      <c r="U105" s="5"/>
      <c r="X105" s="5"/>
    </row>
    <row r="106" spans="1:24" x14ac:dyDescent="0.25">
      <c r="A106" t="s">
        <v>9</v>
      </c>
      <c r="B106" s="1" t="s">
        <v>257</v>
      </c>
      <c r="C106" s="1" t="s">
        <v>258</v>
      </c>
      <c r="D106" s="5">
        <v>0</v>
      </c>
      <c r="E106" s="5">
        <v>1</v>
      </c>
      <c r="F106" s="5">
        <v>0</v>
      </c>
      <c r="G106" s="5">
        <v>2</v>
      </c>
      <c r="H106" s="5">
        <v>0</v>
      </c>
      <c r="I106" s="5">
        <v>30</v>
      </c>
      <c r="J106" s="5">
        <v>0</v>
      </c>
      <c r="K106" s="5">
        <v>0</v>
      </c>
      <c r="L106" s="5">
        <v>3</v>
      </c>
      <c r="M106" s="5">
        <v>0</v>
      </c>
      <c r="N106" s="5">
        <v>12</v>
      </c>
      <c r="O106" s="5">
        <v>0</v>
      </c>
      <c r="P106" s="5">
        <v>0</v>
      </c>
      <c r="Q106" s="5">
        <v>24</v>
      </c>
      <c r="R106" s="5">
        <v>0</v>
      </c>
      <c r="S106" s="5">
        <v>48</v>
      </c>
      <c r="T106" s="5">
        <v>0</v>
      </c>
      <c r="U106" s="5">
        <v>0</v>
      </c>
      <c r="V106">
        <v>126</v>
      </c>
      <c r="W106">
        <v>120</v>
      </c>
      <c r="X106" s="5">
        <v>726</v>
      </c>
    </row>
    <row r="107" spans="1:24" x14ac:dyDescent="0.25">
      <c r="A107" t="s">
        <v>9</v>
      </c>
      <c r="B107" s="1" t="s">
        <v>259</v>
      </c>
      <c r="C107" s="1" t="s">
        <v>260</v>
      </c>
      <c r="D107" s="5"/>
      <c r="E107" s="5"/>
      <c r="F107" s="5"/>
      <c r="G107" s="5"/>
      <c r="H107" s="5"/>
      <c r="I107" s="5"/>
      <c r="J107" s="5"/>
      <c r="K107" s="5"/>
      <c r="L107" s="5"/>
      <c r="M107" s="5"/>
      <c r="N107" s="5"/>
      <c r="O107" s="5"/>
      <c r="P107" s="5"/>
      <c r="Q107" s="5"/>
      <c r="R107" s="5"/>
      <c r="S107" s="5"/>
      <c r="T107" s="5"/>
      <c r="U107" s="5"/>
      <c r="X107" s="5"/>
    </row>
    <row r="108" spans="1:24" x14ac:dyDescent="0.25">
      <c r="A108" t="s">
        <v>9</v>
      </c>
      <c r="B108" s="1" t="s">
        <v>261</v>
      </c>
      <c r="C108" s="1" t="s">
        <v>262</v>
      </c>
      <c r="D108" s="5"/>
      <c r="E108" s="5"/>
      <c r="F108" s="5"/>
      <c r="G108" s="5"/>
      <c r="H108" s="5"/>
      <c r="I108" s="5"/>
      <c r="J108" s="5"/>
      <c r="K108" s="5"/>
      <c r="L108" s="5"/>
      <c r="M108" s="5"/>
      <c r="N108" s="5"/>
      <c r="O108" s="5"/>
      <c r="P108" s="5"/>
      <c r="Q108" s="5"/>
      <c r="R108" s="5"/>
      <c r="S108" s="5"/>
      <c r="T108" s="5"/>
      <c r="U108" s="5"/>
      <c r="X108" s="5"/>
    </row>
    <row r="109" spans="1:24" x14ac:dyDescent="0.25">
      <c r="A109" t="s">
        <v>9</v>
      </c>
      <c r="B109" s="1" t="s">
        <v>263</v>
      </c>
      <c r="C109" s="1" t="s">
        <v>264</v>
      </c>
      <c r="D109" s="5"/>
      <c r="E109" s="5"/>
      <c r="F109" s="5"/>
      <c r="G109" s="5"/>
      <c r="H109" s="5"/>
      <c r="I109" s="5"/>
      <c r="J109" s="5"/>
      <c r="K109" s="5"/>
      <c r="L109" s="5"/>
      <c r="M109" s="5"/>
      <c r="N109" s="5"/>
      <c r="O109" s="5"/>
      <c r="P109" s="5"/>
      <c r="Q109" s="5"/>
      <c r="R109" s="5"/>
      <c r="S109" s="5"/>
      <c r="T109" s="5"/>
      <c r="U109" s="5"/>
      <c r="X109" s="5"/>
    </row>
    <row r="110" spans="1:24" x14ac:dyDescent="0.25">
      <c r="A110" t="s">
        <v>9</v>
      </c>
      <c r="B110" s="1" t="s">
        <v>265</v>
      </c>
      <c r="C110" s="1" t="s">
        <v>266</v>
      </c>
      <c r="D110" s="5"/>
      <c r="E110" s="5"/>
      <c r="F110" s="5"/>
      <c r="G110" s="5"/>
      <c r="H110" s="5"/>
      <c r="I110" s="5"/>
      <c r="J110" s="5"/>
      <c r="K110" s="5"/>
      <c r="L110" s="5"/>
      <c r="M110" s="5"/>
      <c r="N110" s="5"/>
      <c r="O110" s="5"/>
      <c r="P110" s="5"/>
      <c r="Q110" s="5"/>
      <c r="R110" s="5"/>
      <c r="S110" s="5"/>
      <c r="T110" s="5"/>
      <c r="U110" s="5"/>
      <c r="X110" s="5"/>
    </row>
    <row r="111" spans="1:24" x14ac:dyDescent="0.25">
      <c r="A111" t="s">
        <v>9</v>
      </c>
      <c r="B111" s="1" t="s">
        <v>267</v>
      </c>
      <c r="C111" s="1" t="s">
        <v>268</v>
      </c>
      <c r="D111" s="5">
        <v>0</v>
      </c>
      <c r="E111" s="5">
        <v>0</v>
      </c>
      <c r="F111" s="5">
        <v>0</v>
      </c>
      <c r="G111" s="5">
        <v>0</v>
      </c>
      <c r="H111" s="5">
        <v>0</v>
      </c>
      <c r="I111" s="5">
        <v>23</v>
      </c>
      <c r="J111" s="5">
        <v>0</v>
      </c>
      <c r="K111" s="5">
        <v>0</v>
      </c>
      <c r="L111" s="5">
        <v>0</v>
      </c>
      <c r="M111" s="5">
        <v>0</v>
      </c>
      <c r="N111" s="5">
        <v>4</v>
      </c>
      <c r="O111" s="5">
        <v>0</v>
      </c>
      <c r="P111" s="5">
        <v>0</v>
      </c>
      <c r="Q111" s="5">
        <v>95</v>
      </c>
      <c r="R111" s="5">
        <v>0</v>
      </c>
      <c r="S111" s="5">
        <v>0</v>
      </c>
      <c r="T111" s="5">
        <v>0</v>
      </c>
      <c r="U111" s="5">
        <v>0</v>
      </c>
      <c r="V111">
        <v>147</v>
      </c>
      <c r="W111">
        <v>131</v>
      </c>
      <c r="X111" s="5">
        <v>738</v>
      </c>
    </row>
    <row r="112" spans="1:24" x14ac:dyDescent="0.25">
      <c r="A112" t="s">
        <v>9</v>
      </c>
      <c r="B112" s="1" t="s">
        <v>269</v>
      </c>
      <c r="C112" s="1" t="s">
        <v>268</v>
      </c>
      <c r="D112" s="5">
        <v>0</v>
      </c>
      <c r="E112" s="5">
        <v>0</v>
      </c>
      <c r="F112" s="5">
        <v>0</v>
      </c>
      <c r="G112" s="5">
        <v>0</v>
      </c>
      <c r="H112" s="5">
        <v>1</v>
      </c>
      <c r="I112" s="5">
        <v>44</v>
      </c>
      <c r="J112" s="5">
        <v>1</v>
      </c>
      <c r="K112" s="5">
        <v>0</v>
      </c>
      <c r="L112" s="5">
        <v>0</v>
      </c>
      <c r="M112" s="5">
        <v>0</v>
      </c>
      <c r="N112" s="5">
        <v>11</v>
      </c>
      <c r="O112" s="5">
        <v>0</v>
      </c>
      <c r="P112" s="5">
        <v>0</v>
      </c>
      <c r="Q112" s="5">
        <v>69</v>
      </c>
      <c r="R112" s="5">
        <v>0</v>
      </c>
      <c r="S112" s="5">
        <v>7</v>
      </c>
      <c r="T112" s="5">
        <v>0</v>
      </c>
      <c r="U112" s="5">
        <v>1</v>
      </c>
      <c r="V112">
        <v>143</v>
      </c>
      <c r="W112">
        <v>143</v>
      </c>
      <c r="X112" s="5">
        <v>908</v>
      </c>
    </row>
    <row r="113" spans="1:24" x14ac:dyDescent="0.25">
      <c r="A113" t="s">
        <v>9</v>
      </c>
      <c r="B113" s="1" t="s">
        <v>270</v>
      </c>
      <c r="C113" s="1" t="s">
        <v>271</v>
      </c>
      <c r="D113" s="5">
        <v>0</v>
      </c>
      <c r="E113" s="5">
        <v>0</v>
      </c>
      <c r="F113" s="5">
        <v>0</v>
      </c>
      <c r="G113" s="5">
        <v>1</v>
      </c>
      <c r="H113" s="5">
        <v>0</v>
      </c>
      <c r="I113" s="5">
        <v>36</v>
      </c>
      <c r="J113" s="5">
        <v>0</v>
      </c>
      <c r="K113" s="5">
        <v>0</v>
      </c>
      <c r="L113" s="5">
        <v>0</v>
      </c>
      <c r="M113" s="5">
        <v>0</v>
      </c>
      <c r="N113" s="5">
        <v>19</v>
      </c>
      <c r="O113" s="5">
        <v>0</v>
      </c>
      <c r="P113" s="5">
        <v>0</v>
      </c>
      <c r="Q113" s="5">
        <v>89</v>
      </c>
      <c r="R113" s="5">
        <v>0</v>
      </c>
      <c r="S113" s="5">
        <v>13</v>
      </c>
      <c r="T113" s="5">
        <v>1</v>
      </c>
      <c r="U113" s="5">
        <v>0</v>
      </c>
      <c r="V113">
        <v>163</v>
      </c>
      <c r="W113">
        <v>159</v>
      </c>
      <c r="X113" s="5">
        <v>938</v>
      </c>
    </row>
    <row r="114" spans="1:24" x14ac:dyDescent="0.25">
      <c r="A114" t="s">
        <v>10</v>
      </c>
      <c r="B114" t="s">
        <v>272</v>
      </c>
      <c r="C114" t="s">
        <v>273</v>
      </c>
      <c r="D114" s="5">
        <v>0</v>
      </c>
      <c r="E114" s="5">
        <v>0</v>
      </c>
      <c r="F114" s="5">
        <v>0</v>
      </c>
      <c r="G114" s="5">
        <v>0</v>
      </c>
      <c r="H114" s="5">
        <v>0</v>
      </c>
      <c r="I114" s="5">
        <v>50</v>
      </c>
      <c r="J114" s="5">
        <v>1</v>
      </c>
      <c r="K114" s="5">
        <v>0</v>
      </c>
      <c r="L114" s="5">
        <v>0</v>
      </c>
      <c r="M114" s="5">
        <v>0</v>
      </c>
      <c r="N114" s="5">
        <v>3</v>
      </c>
      <c r="O114" s="5">
        <v>0</v>
      </c>
      <c r="P114" s="5">
        <v>0</v>
      </c>
      <c r="Q114" s="5">
        <v>10</v>
      </c>
      <c r="R114" s="5">
        <v>0</v>
      </c>
      <c r="S114" s="5">
        <v>2</v>
      </c>
      <c r="T114" s="5">
        <v>0</v>
      </c>
      <c r="U114" s="5">
        <v>0</v>
      </c>
      <c r="V114">
        <v>86</v>
      </c>
      <c r="W114">
        <v>66</v>
      </c>
      <c r="X114" s="5">
        <v>480</v>
      </c>
    </row>
    <row r="115" spans="1:24" x14ac:dyDescent="0.25">
      <c r="A115" t="s">
        <v>10</v>
      </c>
      <c r="B115" t="s">
        <v>274</v>
      </c>
      <c r="C115" t="s">
        <v>275</v>
      </c>
      <c r="D115" s="5">
        <v>0</v>
      </c>
      <c r="E115" s="5">
        <v>0</v>
      </c>
      <c r="F115" s="5">
        <v>0</v>
      </c>
      <c r="G115" s="5">
        <v>0</v>
      </c>
      <c r="H115" s="5">
        <v>0</v>
      </c>
      <c r="I115" s="5">
        <v>33</v>
      </c>
      <c r="J115" s="5">
        <v>1</v>
      </c>
      <c r="K115" s="5">
        <v>0</v>
      </c>
      <c r="L115" s="5">
        <v>1</v>
      </c>
      <c r="M115" s="5">
        <v>0</v>
      </c>
      <c r="N115" s="5">
        <v>0</v>
      </c>
      <c r="O115" s="5">
        <v>0</v>
      </c>
      <c r="P115" s="5">
        <v>1</v>
      </c>
      <c r="Q115" s="5">
        <v>13</v>
      </c>
      <c r="R115" s="5">
        <v>0</v>
      </c>
      <c r="S115" s="5">
        <v>2</v>
      </c>
      <c r="T115" s="5">
        <v>0</v>
      </c>
      <c r="U115" s="5">
        <v>1</v>
      </c>
      <c r="V115">
        <v>82</v>
      </c>
      <c r="W115">
        <v>52</v>
      </c>
      <c r="X115" s="5">
        <v>341</v>
      </c>
    </row>
    <row r="116" spans="1:24" x14ac:dyDescent="0.25">
      <c r="A116" t="s">
        <v>10</v>
      </c>
      <c r="B116" t="s">
        <v>276</v>
      </c>
      <c r="C116" t="s">
        <v>277</v>
      </c>
      <c r="D116" s="5">
        <v>1</v>
      </c>
      <c r="E116" s="5">
        <v>0</v>
      </c>
      <c r="F116" s="5">
        <v>0</v>
      </c>
      <c r="G116" s="5">
        <v>1</v>
      </c>
      <c r="H116" s="5">
        <v>1</v>
      </c>
      <c r="I116" s="5">
        <v>54</v>
      </c>
      <c r="J116" s="5">
        <v>0</v>
      </c>
      <c r="K116" s="5">
        <v>0</v>
      </c>
      <c r="L116" s="5">
        <v>1</v>
      </c>
      <c r="M116" s="5">
        <v>0</v>
      </c>
      <c r="N116" s="5">
        <v>4</v>
      </c>
      <c r="O116" s="5">
        <v>0</v>
      </c>
      <c r="P116" s="5">
        <v>0</v>
      </c>
      <c r="Q116" s="5">
        <v>20</v>
      </c>
      <c r="R116" s="5">
        <v>0</v>
      </c>
      <c r="S116" s="5">
        <v>6</v>
      </c>
      <c r="T116" s="5">
        <v>0</v>
      </c>
      <c r="U116" s="5">
        <v>0</v>
      </c>
      <c r="V116">
        <v>112</v>
      </c>
      <c r="W116">
        <v>88</v>
      </c>
      <c r="X116" s="5">
        <v>568</v>
      </c>
    </row>
    <row r="117" spans="1:24" x14ac:dyDescent="0.25">
      <c r="A117" t="s">
        <v>10</v>
      </c>
      <c r="B117" t="s">
        <v>278</v>
      </c>
      <c r="C117" t="s">
        <v>279</v>
      </c>
      <c r="D117" s="5">
        <v>0</v>
      </c>
      <c r="E117" s="5">
        <v>0</v>
      </c>
      <c r="F117" s="5">
        <v>0</v>
      </c>
      <c r="G117" s="5">
        <v>0</v>
      </c>
      <c r="H117" s="5">
        <v>0</v>
      </c>
      <c r="I117" s="5">
        <v>24</v>
      </c>
      <c r="J117" s="5">
        <v>0</v>
      </c>
      <c r="K117" s="5">
        <v>0</v>
      </c>
      <c r="L117" s="5">
        <v>2</v>
      </c>
      <c r="M117" s="5">
        <v>0</v>
      </c>
      <c r="N117" s="5">
        <v>4</v>
      </c>
      <c r="O117" s="5">
        <v>0</v>
      </c>
      <c r="P117" s="5">
        <v>0</v>
      </c>
      <c r="Q117" s="5">
        <v>30</v>
      </c>
      <c r="R117" s="5">
        <v>0</v>
      </c>
      <c r="S117" s="5">
        <v>17</v>
      </c>
      <c r="T117" s="5">
        <v>0</v>
      </c>
      <c r="U117" s="5">
        <v>1</v>
      </c>
      <c r="V117">
        <v>89</v>
      </c>
      <c r="W117">
        <v>79</v>
      </c>
      <c r="X117" s="5">
        <v>455</v>
      </c>
    </row>
    <row r="118" spans="1:24" x14ac:dyDescent="0.25">
      <c r="A118" t="s">
        <v>10</v>
      </c>
      <c r="B118" t="s">
        <v>280</v>
      </c>
      <c r="C118" t="s">
        <v>281</v>
      </c>
      <c r="D118" s="5">
        <v>0</v>
      </c>
      <c r="E118" s="5">
        <v>0</v>
      </c>
      <c r="F118" s="5">
        <v>0</v>
      </c>
      <c r="G118" s="5">
        <v>0</v>
      </c>
      <c r="H118" s="5">
        <v>0</v>
      </c>
      <c r="I118" s="5">
        <v>10</v>
      </c>
      <c r="J118" s="5">
        <v>0</v>
      </c>
      <c r="K118" s="5">
        <v>0</v>
      </c>
      <c r="L118" s="5">
        <v>1</v>
      </c>
      <c r="M118" s="5">
        <v>0</v>
      </c>
      <c r="N118" s="5">
        <v>3</v>
      </c>
      <c r="O118" s="5">
        <v>0</v>
      </c>
      <c r="P118" s="5">
        <v>0</v>
      </c>
      <c r="Q118" s="5">
        <v>22</v>
      </c>
      <c r="R118" s="5">
        <v>0</v>
      </c>
      <c r="S118" s="5">
        <v>27</v>
      </c>
      <c r="T118" s="5">
        <v>0</v>
      </c>
      <c r="U118" s="5">
        <v>0</v>
      </c>
      <c r="V118">
        <v>74</v>
      </c>
      <c r="W118">
        <v>63</v>
      </c>
      <c r="X118" s="5">
        <v>440</v>
      </c>
    </row>
    <row r="119" spans="1:24" x14ac:dyDescent="0.25">
      <c r="A119" t="s">
        <v>10</v>
      </c>
      <c r="B119" t="s">
        <v>144</v>
      </c>
      <c r="C119" t="s">
        <v>282</v>
      </c>
      <c r="D119" s="5">
        <v>0</v>
      </c>
      <c r="E119" s="5">
        <v>0</v>
      </c>
      <c r="F119" s="5">
        <v>0</v>
      </c>
      <c r="G119" s="5">
        <v>0</v>
      </c>
      <c r="H119" s="5">
        <v>0</v>
      </c>
      <c r="I119" s="5">
        <v>45</v>
      </c>
      <c r="J119" s="5">
        <v>0</v>
      </c>
      <c r="K119" s="5">
        <v>0</v>
      </c>
      <c r="L119" s="5">
        <v>1</v>
      </c>
      <c r="M119" s="5">
        <v>0</v>
      </c>
      <c r="N119" s="5">
        <v>3</v>
      </c>
      <c r="O119" s="5">
        <v>0</v>
      </c>
      <c r="P119" s="5">
        <v>0</v>
      </c>
      <c r="Q119" s="5">
        <v>14</v>
      </c>
      <c r="R119" s="5">
        <v>0</v>
      </c>
      <c r="S119" s="5">
        <v>36</v>
      </c>
      <c r="T119" s="5">
        <v>0</v>
      </c>
      <c r="U119" s="5">
        <v>0</v>
      </c>
      <c r="V119">
        <v>107</v>
      </c>
      <c r="W119">
        <v>99</v>
      </c>
      <c r="X119" s="5">
        <v>527</v>
      </c>
    </row>
    <row r="120" spans="1:24" x14ac:dyDescent="0.25">
      <c r="A120" t="s">
        <v>10</v>
      </c>
      <c r="B120" t="s">
        <v>283</v>
      </c>
      <c r="C120" t="s">
        <v>284</v>
      </c>
      <c r="D120" s="5">
        <v>1</v>
      </c>
      <c r="E120" s="5">
        <v>0</v>
      </c>
      <c r="F120" s="5">
        <v>0</v>
      </c>
      <c r="G120" s="5">
        <v>0</v>
      </c>
      <c r="H120" s="5">
        <v>0</v>
      </c>
      <c r="I120" s="5">
        <v>29</v>
      </c>
      <c r="J120" s="5">
        <v>0</v>
      </c>
      <c r="K120" s="5">
        <v>0</v>
      </c>
      <c r="L120" s="5">
        <v>0</v>
      </c>
      <c r="M120" s="5">
        <v>0</v>
      </c>
      <c r="N120" s="5">
        <v>1</v>
      </c>
      <c r="O120" s="5">
        <v>0</v>
      </c>
      <c r="P120" s="5">
        <v>0</v>
      </c>
      <c r="Q120" s="5">
        <v>9</v>
      </c>
      <c r="R120" s="5">
        <v>0</v>
      </c>
      <c r="S120" s="5">
        <v>20</v>
      </c>
      <c r="T120" s="5">
        <v>0</v>
      </c>
      <c r="U120" s="5">
        <v>0</v>
      </c>
      <c r="V120">
        <v>65</v>
      </c>
      <c r="W120">
        <v>60</v>
      </c>
      <c r="X120" s="5">
        <v>405</v>
      </c>
    </row>
    <row r="121" spans="1:24" x14ac:dyDescent="0.25">
      <c r="A121" t="s">
        <v>10</v>
      </c>
      <c r="B121" t="s">
        <v>285</v>
      </c>
      <c r="C121" t="s">
        <v>286</v>
      </c>
      <c r="D121" s="5">
        <v>1</v>
      </c>
      <c r="E121" s="5">
        <v>0</v>
      </c>
      <c r="F121" s="5">
        <v>0</v>
      </c>
      <c r="G121" s="5">
        <v>0</v>
      </c>
      <c r="H121" s="5">
        <v>0</v>
      </c>
      <c r="I121" s="5">
        <v>33</v>
      </c>
      <c r="J121" s="5">
        <v>0</v>
      </c>
      <c r="K121" s="5">
        <v>0</v>
      </c>
      <c r="L121" s="5">
        <v>2</v>
      </c>
      <c r="M121" s="5">
        <v>0</v>
      </c>
      <c r="N121" s="5">
        <v>7</v>
      </c>
      <c r="O121" s="5">
        <v>0</v>
      </c>
      <c r="P121" s="5">
        <v>0</v>
      </c>
      <c r="Q121" s="5">
        <v>25</v>
      </c>
      <c r="R121" s="5">
        <v>0</v>
      </c>
      <c r="S121" s="5">
        <v>32</v>
      </c>
      <c r="T121" s="5">
        <v>0</v>
      </c>
      <c r="U121" s="5">
        <v>0</v>
      </c>
      <c r="V121">
        <v>101</v>
      </c>
      <c r="W121">
        <v>100</v>
      </c>
      <c r="X121" s="5">
        <v>679</v>
      </c>
    </row>
    <row r="122" spans="1:24" ht="30" x14ac:dyDescent="0.25">
      <c r="A122" t="s">
        <v>10</v>
      </c>
      <c r="B122" s="7" t="s">
        <v>287</v>
      </c>
      <c r="C122" t="s">
        <v>288</v>
      </c>
      <c r="D122" s="5">
        <v>0</v>
      </c>
      <c r="E122" s="5">
        <v>0</v>
      </c>
      <c r="F122" s="5">
        <v>0</v>
      </c>
      <c r="G122" s="5">
        <v>0</v>
      </c>
      <c r="H122" s="5">
        <v>0</v>
      </c>
      <c r="I122" s="5">
        <v>11</v>
      </c>
      <c r="J122" s="5">
        <v>0</v>
      </c>
      <c r="K122" s="5">
        <v>0</v>
      </c>
      <c r="L122" s="5">
        <v>0</v>
      </c>
      <c r="M122" s="5">
        <v>0</v>
      </c>
      <c r="N122" s="5">
        <v>8</v>
      </c>
      <c r="O122" s="5">
        <v>0</v>
      </c>
      <c r="P122" s="5">
        <v>0</v>
      </c>
      <c r="Q122" s="5">
        <v>7</v>
      </c>
      <c r="R122" s="5">
        <v>0</v>
      </c>
      <c r="S122" s="5">
        <v>19</v>
      </c>
      <c r="T122" s="5">
        <v>0</v>
      </c>
      <c r="U122" s="5">
        <v>0</v>
      </c>
      <c r="V122">
        <v>317</v>
      </c>
      <c r="W122">
        <v>34</v>
      </c>
      <c r="X122" s="5">
        <v>572</v>
      </c>
    </row>
    <row r="123" spans="1:24" x14ac:dyDescent="0.25">
      <c r="A123" t="s">
        <v>10</v>
      </c>
      <c r="B123" t="s">
        <v>289</v>
      </c>
      <c r="C123" t="s">
        <v>290</v>
      </c>
      <c r="D123" s="5">
        <v>0</v>
      </c>
      <c r="E123" s="5">
        <v>0</v>
      </c>
      <c r="F123" s="5">
        <v>0</v>
      </c>
      <c r="G123" s="5">
        <v>0</v>
      </c>
      <c r="H123" s="5">
        <v>0</v>
      </c>
      <c r="I123" s="5">
        <v>17</v>
      </c>
      <c r="J123" s="5">
        <v>0</v>
      </c>
      <c r="K123" s="5">
        <v>0</v>
      </c>
      <c r="L123" s="5">
        <v>2</v>
      </c>
      <c r="M123" s="5">
        <v>0</v>
      </c>
      <c r="N123" s="5">
        <v>4</v>
      </c>
      <c r="O123" s="5">
        <v>1</v>
      </c>
      <c r="P123" s="5">
        <v>0</v>
      </c>
      <c r="Q123" s="5">
        <v>3</v>
      </c>
      <c r="R123" s="5">
        <v>0</v>
      </c>
      <c r="S123" s="5">
        <v>9</v>
      </c>
      <c r="T123" s="5">
        <v>0</v>
      </c>
      <c r="U123" s="5">
        <v>0</v>
      </c>
      <c r="V123">
        <v>47</v>
      </c>
      <c r="W123">
        <v>36</v>
      </c>
      <c r="X123" s="5">
        <v>339</v>
      </c>
    </row>
    <row r="124" spans="1:24" x14ac:dyDescent="0.25">
      <c r="A124" t="s">
        <v>10</v>
      </c>
      <c r="B124" t="s">
        <v>291</v>
      </c>
      <c r="C124" t="s">
        <v>292</v>
      </c>
      <c r="D124" s="5">
        <v>0</v>
      </c>
      <c r="E124" s="5">
        <v>0</v>
      </c>
      <c r="F124" s="5">
        <v>0</v>
      </c>
      <c r="G124" s="5">
        <v>0</v>
      </c>
      <c r="H124" s="5">
        <v>0</v>
      </c>
      <c r="I124" s="5">
        <v>25</v>
      </c>
      <c r="J124" s="5">
        <v>0</v>
      </c>
      <c r="K124" s="5">
        <v>0</v>
      </c>
      <c r="L124" s="5">
        <v>3</v>
      </c>
      <c r="M124" s="5">
        <v>0</v>
      </c>
      <c r="N124" s="5">
        <v>5</v>
      </c>
      <c r="O124" s="5">
        <v>0</v>
      </c>
      <c r="P124" s="5">
        <v>0</v>
      </c>
      <c r="Q124" s="5">
        <v>29</v>
      </c>
      <c r="R124" s="5">
        <v>0</v>
      </c>
      <c r="S124" s="5">
        <v>17</v>
      </c>
      <c r="T124" s="5">
        <v>0</v>
      </c>
      <c r="U124" s="5">
        <v>0</v>
      </c>
      <c r="V124">
        <v>95</v>
      </c>
      <c r="W124">
        <v>79</v>
      </c>
      <c r="X124" s="5">
        <v>566</v>
      </c>
    </row>
    <row r="125" spans="1:24" x14ac:dyDescent="0.25">
      <c r="A125" t="s">
        <v>10</v>
      </c>
      <c r="B125" t="s">
        <v>293</v>
      </c>
      <c r="C125" t="s">
        <v>294</v>
      </c>
      <c r="D125" s="5">
        <v>1</v>
      </c>
      <c r="E125" s="5">
        <v>0</v>
      </c>
      <c r="F125" s="5">
        <v>0</v>
      </c>
      <c r="G125" s="5">
        <v>0</v>
      </c>
      <c r="H125" s="5">
        <v>0</v>
      </c>
      <c r="I125" s="5">
        <v>33</v>
      </c>
      <c r="J125" s="5">
        <v>0</v>
      </c>
      <c r="K125" s="5">
        <v>0</v>
      </c>
      <c r="L125" s="5">
        <v>2</v>
      </c>
      <c r="M125" s="5">
        <v>0</v>
      </c>
      <c r="N125" s="5">
        <v>7</v>
      </c>
      <c r="O125" s="5">
        <v>0</v>
      </c>
      <c r="P125" s="5">
        <v>0</v>
      </c>
      <c r="Q125" s="5">
        <v>25</v>
      </c>
      <c r="R125" s="5">
        <v>0</v>
      </c>
      <c r="S125" s="5">
        <v>32</v>
      </c>
      <c r="T125" s="5">
        <v>0</v>
      </c>
      <c r="U125" s="5">
        <v>0</v>
      </c>
      <c r="V125">
        <v>101</v>
      </c>
      <c r="W125">
        <v>100</v>
      </c>
      <c r="X125" s="5">
        <v>679</v>
      </c>
    </row>
    <row r="126" spans="1:24" x14ac:dyDescent="0.25">
      <c r="A126" t="s">
        <v>10</v>
      </c>
      <c r="B126" t="s">
        <v>295</v>
      </c>
      <c r="C126" t="s">
        <v>296</v>
      </c>
      <c r="D126" s="5">
        <v>1</v>
      </c>
      <c r="E126" s="5">
        <v>0</v>
      </c>
      <c r="F126" s="5">
        <v>0</v>
      </c>
      <c r="G126" s="5">
        <v>1</v>
      </c>
      <c r="H126" s="5">
        <v>0</v>
      </c>
      <c r="I126" s="5">
        <v>23</v>
      </c>
      <c r="J126" s="5">
        <v>1</v>
      </c>
      <c r="K126" s="5">
        <v>0</v>
      </c>
      <c r="L126" s="5">
        <v>6</v>
      </c>
      <c r="M126" s="5">
        <v>0</v>
      </c>
      <c r="N126" s="5">
        <v>13</v>
      </c>
      <c r="O126" s="5">
        <v>0</v>
      </c>
      <c r="P126" s="5">
        <v>0</v>
      </c>
      <c r="Q126" s="5">
        <v>42</v>
      </c>
      <c r="R126" s="5">
        <v>0</v>
      </c>
      <c r="S126" s="5">
        <v>18</v>
      </c>
      <c r="T126" s="5">
        <v>0</v>
      </c>
      <c r="U126" s="5">
        <v>0</v>
      </c>
      <c r="V126">
        <v>131</v>
      </c>
      <c r="W126">
        <v>105</v>
      </c>
      <c r="X126" s="5">
        <v>527</v>
      </c>
    </row>
    <row r="127" spans="1:24" ht="45" x14ac:dyDescent="0.25">
      <c r="A127" t="s">
        <v>11</v>
      </c>
      <c r="B127" s="7" t="s">
        <v>297</v>
      </c>
      <c r="C127" t="s">
        <v>298</v>
      </c>
      <c r="D127" s="5">
        <v>0</v>
      </c>
      <c r="E127" s="5">
        <v>0</v>
      </c>
      <c r="F127" s="5">
        <v>0</v>
      </c>
      <c r="G127" s="5">
        <v>1</v>
      </c>
      <c r="H127" s="5">
        <v>0</v>
      </c>
      <c r="I127" s="5">
        <v>12</v>
      </c>
      <c r="J127" s="5">
        <v>0</v>
      </c>
      <c r="K127" s="5">
        <v>0</v>
      </c>
      <c r="L127" s="5">
        <v>2</v>
      </c>
      <c r="M127" s="5">
        <v>0</v>
      </c>
      <c r="N127" s="5">
        <v>8</v>
      </c>
      <c r="O127" s="5">
        <v>0</v>
      </c>
      <c r="P127" s="5">
        <v>0</v>
      </c>
      <c r="Q127" s="5">
        <v>14</v>
      </c>
      <c r="R127" s="5">
        <v>0</v>
      </c>
      <c r="S127" s="5">
        <v>57</v>
      </c>
      <c r="T127" s="5">
        <v>0</v>
      </c>
      <c r="U127" s="5">
        <v>0</v>
      </c>
      <c r="V127">
        <v>98</v>
      </c>
      <c r="W127">
        <v>94</v>
      </c>
      <c r="X127" s="5">
        <v>434</v>
      </c>
    </row>
    <row r="128" spans="1:24" x14ac:dyDescent="0.25">
      <c r="A128" t="s">
        <v>11</v>
      </c>
      <c r="B128" t="s">
        <v>299</v>
      </c>
      <c r="C128" t="s">
        <v>300</v>
      </c>
      <c r="D128" s="5">
        <v>0</v>
      </c>
      <c r="E128" s="5">
        <v>0</v>
      </c>
      <c r="F128" s="5">
        <v>0</v>
      </c>
      <c r="G128" s="5">
        <v>2</v>
      </c>
      <c r="H128" s="5">
        <v>0</v>
      </c>
      <c r="I128" s="5">
        <v>30</v>
      </c>
      <c r="J128" s="5">
        <v>0</v>
      </c>
      <c r="K128" s="5">
        <v>0</v>
      </c>
      <c r="L128" s="5">
        <v>4</v>
      </c>
      <c r="M128" s="5">
        <v>0</v>
      </c>
      <c r="N128" s="5">
        <v>5</v>
      </c>
      <c r="O128" s="5">
        <v>0</v>
      </c>
      <c r="P128" s="5">
        <v>0</v>
      </c>
      <c r="Q128" s="5">
        <v>22</v>
      </c>
      <c r="R128" s="5">
        <v>0</v>
      </c>
      <c r="S128" s="5">
        <v>19</v>
      </c>
      <c r="T128" s="5">
        <v>0</v>
      </c>
      <c r="U128" s="5">
        <v>2</v>
      </c>
      <c r="V128">
        <v>92</v>
      </c>
      <c r="W128">
        <v>84</v>
      </c>
      <c r="X128" s="5">
        <v>416</v>
      </c>
    </row>
    <row r="129" spans="1:24" x14ac:dyDescent="0.25">
      <c r="A129" t="s">
        <v>11</v>
      </c>
      <c r="B129" t="s">
        <v>301</v>
      </c>
      <c r="C129" t="s">
        <v>302</v>
      </c>
      <c r="D129" s="5">
        <v>0</v>
      </c>
      <c r="E129" s="5">
        <v>0</v>
      </c>
      <c r="F129" s="5">
        <v>0</v>
      </c>
      <c r="G129" s="5">
        <v>3</v>
      </c>
      <c r="H129" s="5">
        <v>1</v>
      </c>
      <c r="I129" s="5">
        <v>21</v>
      </c>
      <c r="J129" s="5">
        <v>0</v>
      </c>
      <c r="K129" s="5">
        <v>0</v>
      </c>
      <c r="L129" s="5">
        <v>2</v>
      </c>
      <c r="M129" s="5">
        <v>0</v>
      </c>
      <c r="N129" s="5">
        <v>13</v>
      </c>
      <c r="O129" s="5">
        <v>0</v>
      </c>
      <c r="P129" s="5">
        <v>0</v>
      </c>
      <c r="Q129" s="5">
        <v>36</v>
      </c>
      <c r="R129" s="5">
        <v>0</v>
      </c>
      <c r="S129" s="5">
        <v>27</v>
      </c>
      <c r="T129" s="5">
        <v>1</v>
      </c>
      <c r="U129" s="5">
        <v>0</v>
      </c>
      <c r="V129">
        <v>1043</v>
      </c>
      <c r="W129" s="5">
        <v>123</v>
      </c>
      <c r="X129" s="5">
        <v>642</v>
      </c>
    </row>
    <row r="130" spans="1:24" x14ac:dyDescent="0.25">
      <c r="A130" t="s">
        <v>11</v>
      </c>
      <c r="B130" t="s">
        <v>303</v>
      </c>
      <c r="C130" t="s">
        <v>304</v>
      </c>
      <c r="D130" s="5">
        <v>0</v>
      </c>
      <c r="E130" s="5">
        <v>0</v>
      </c>
      <c r="F130" s="5">
        <v>0</v>
      </c>
      <c r="G130" s="5">
        <v>0</v>
      </c>
      <c r="H130" s="5">
        <v>1</v>
      </c>
      <c r="I130" s="5">
        <v>26</v>
      </c>
      <c r="J130" s="5">
        <v>0</v>
      </c>
      <c r="K130" s="5">
        <v>0</v>
      </c>
      <c r="L130" s="5">
        <v>5</v>
      </c>
      <c r="M130" s="5">
        <v>0</v>
      </c>
      <c r="N130" s="5">
        <v>8</v>
      </c>
      <c r="O130" s="5">
        <v>0</v>
      </c>
      <c r="P130" s="5">
        <v>0</v>
      </c>
      <c r="Q130" s="5">
        <v>30</v>
      </c>
      <c r="R130" s="5">
        <v>0</v>
      </c>
      <c r="S130" s="5">
        <v>39</v>
      </c>
      <c r="T130" s="5">
        <v>0</v>
      </c>
      <c r="U130" s="5">
        <v>0</v>
      </c>
      <c r="V130">
        <v>127</v>
      </c>
      <c r="W130">
        <v>127</v>
      </c>
      <c r="X130" s="5">
        <v>785</v>
      </c>
    </row>
    <row r="131" spans="1:24" x14ac:dyDescent="0.25">
      <c r="A131" t="s">
        <v>11</v>
      </c>
      <c r="B131" t="s">
        <v>305</v>
      </c>
      <c r="C131" t="s">
        <v>306</v>
      </c>
      <c r="D131" s="5">
        <v>0</v>
      </c>
      <c r="E131" s="5">
        <v>0</v>
      </c>
      <c r="F131" s="5">
        <v>0</v>
      </c>
      <c r="G131" s="5">
        <v>0</v>
      </c>
      <c r="H131" s="5">
        <v>0</v>
      </c>
      <c r="I131" s="5">
        <v>15</v>
      </c>
      <c r="J131" s="5">
        <v>0</v>
      </c>
      <c r="K131" s="5">
        <v>0</v>
      </c>
      <c r="L131" s="5">
        <v>3</v>
      </c>
      <c r="M131" s="5">
        <v>0</v>
      </c>
      <c r="N131" s="5">
        <v>11</v>
      </c>
      <c r="O131" s="5">
        <v>0</v>
      </c>
      <c r="P131" s="5">
        <v>1</v>
      </c>
      <c r="Q131" s="5">
        <v>28</v>
      </c>
      <c r="R131" s="5">
        <v>1</v>
      </c>
      <c r="S131" s="5">
        <v>36</v>
      </c>
      <c r="T131" s="5">
        <v>0</v>
      </c>
      <c r="U131" s="5">
        <v>0</v>
      </c>
      <c r="V131">
        <v>113</v>
      </c>
      <c r="W131">
        <v>95</v>
      </c>
      <c r="X131" s="5">
        <v>601</v>
      </c>
    </row>
    <row r="132" spans="1:24" x14ac:dyDescent="0.25">
      <c r="A132" t="s">
        <v>11</v>
      </c>
      <c r="B132" t="s">
        <v>307</v>
      </c>
      <c r="C132" t="s">
        <v>308</v>
      </c>
      <c r="D132" s="5">
        <v>0</v>
      </c>
      <c r="E132" s="5">
        <v>0</v>
      </c>
      <c r="F132" s="5">
        <v>0</v>
      </c>
      <c r="G132" s="5">
        <v>0</v>
      </c>
      <c r="H132" s="5">
        <v>0</v>
      </c>
      <c r="I132" s="5">
        <v>20</v>
      </c>
      <c r="J132" s="5">
        <v>0</v>
      </c>
      <c r="K132" s="5">
        <v>1</v>
      </c>
      <c r="L132" s="5">
        <v>0</v>
      </c>
      <c r="M132" s="5">
        <v>0</v>
      </c>
      <c r="N132" s="5">
        <v>10</v>
      </c>
      <c r="O132" s="5">
        <v>0</v>
      </c>
      <c r="P132" s="5">
        <v>0</v>
      </c>
      <c r="Q132" s="5">
        <v>23</v>
      </c>
      <c r="R132" s="5">
        <v>0</v>
      </c>
      <c r="S132" s="5">
        <v>38</v>
      </c>
      <c r="T132" s="5">
        <v>0</v>
      </c>
      <c r="U132" s="5">
        <v>0</v>
      </c>
      <c r="V132">
        <v>94</v>
      </c>
      <c r="W132">
        <v>92</v>
      </c>
      <c r="X132" s="5">
        <v>814</v>
      </c>
    </row>
    <row r="133" spans="1:24" ht="45" x14ac:dyDescent="0.25">
      <c r="A133" t="s">
        <v>12</v>
      </c>
      <c r="B133" s="7" t="s">
        <v>309</v>
      </c>
      <c r="C133" t="s">
        <v>310</v>
      </c>
      <c r="D133" s="5">
        <v>0</v>
      </c>
      <c r="E133" s="5">
        <v>0</v>
      </c>
      <c r="F133" s="5">
        <v>0</v>
      </c>
      <c r="G133" s="5">
        <v>0</v>
      </c>
      <c r="H133" s="5">
        <v>0</v>
      </c>
      <c r="I133" s="5">
        <v>22</v>
      </c>
      <c r="J133" s="5">
        <v>0</v>
      </c>
      <c r="K133" s="5">
        <v>0</v>
      </c>
      <c r="L133" s="5">
        <v>0</v>
      </c>
      <c r="M133" s="5">
        <v>0</v>
      </c>
      <c r="N133" s="5">
        <v>3</v>
      </c>
      <c r="O133" s="5">
        <v>0</v>
      </c>
      <c r="P133" s="5">
        <v>0</v>
      </c>
      <c r="Q133" s="5">
        <v>17</v>
      </c>
      <c r="R133" s="5">
        <v>0</v>
      </c>
      <c r="S133" s="5">
        <v>4</v>
      </c>
      <c r="T133" s="5">
        <v>0</v>
      </c>
      <c r="U133" s="5">
        <v>0</v>
      </c>
      <c r="V133">
        <v>50</v>
      </c>
      <c r="W133">
        <v>46</v>
      </c>
      <c r="X133" s="5">
        <v>411</v>
      </c>
    </row>
    <row r="134" spans="1:24" x14ac:dyDescent="0.25">
      <c r="A134" t="s">
        <v>12</v>
      </c>
      <c r="B134" s="7" t="s">
        <v>311</v>
      </c>
      <c r="C134" t="s">
        <v>312</v>
      </c>
      <c r="D134" s="5">
        <v>1</v>
      </c>
      <c r="E134" s="5">
        <v>0</v>
      </c>
      <c r="F134" s="5">
        <v>0</v>
      </c>
      <c r="G134" s="5">
        <v>1</v>
      </c>
      <c r="H134" s="5">
        <v>0</v>
      </c>
      <c r="I134" s="5">
        <v>39</v>
      </c>
      <c r="J134" s="5">
        <v>0</v>
      </c>
      <c r="K134" s="5">
        <v>0</v>
      </c>
      <c r="L134" s="5">
        <v>1</v>
      </c>
      <c r="M134" s="5">
        <v>0</v>
      </c>
      <c r="N134" s="5">
        <v>5</v>
      </c>
      <c r="O134" s="5">
        <v>0</v>
      </c>
      <c r="P134" s="5">
        <v>0</v>
      </c>
      <c r="Q134" s="5">
        <v>26</v>
      </c>
      <c r="R134" s="5">
        <v>0</v>
      </c>
      <c r="S134" s="5">
        <v>16</v>
      </c>
      <c r="T134" s="5">
        <v>0</v>
      </c>
      <c r="U134" s="5">
        <v>0</v>
      </c>
      <c r="V134">
        <v>98</v>
      </c>
      <c r="W134">
        <v>89</v>
      </c>
      <c r="X134" s="5">
        <v>744</v>
      </c>
    </row>
    <row r="135" spans="1:24" x14ac:dyDescent="0.25">
      <c r="A135" t="s">
        <v>12</v>
      </c>
      <c r="B135" t="s">
        <v>313</v>
      </c>
      <c r="C135" t="s">
        <v>314</v>
      </c>
      <c r="D135" s="5">
        <v>0</v>
      </c>
      <c r="E135" s="5">
        <v>0</v>
      </c>
      <c r="F135" s="5">
        <v>0</v>
      </c>
      <c r="G135" s="5">
        <v>1</v>
      </c>
      <c r="H135" s="5">
        <v>0</v>
      </c>
      <c r="I135" s="5">
        <v>65</v>
      </c>
      <c r="J135" s="5">
        <v>0</v>
      </c>
      <c r="K135" s="5">
        <v>0</v>
      </c>
      <c r="L135" s="5">
        <v>0</v>
      </c>
      <c r="M135" s="5">
        <v>0</v>
      </c>
      <c r="N135" s="5">
        <v>8</v>
      </c>
      <c r="O135" s="5">
        <v>0</v>
      </c>
      <c r="P135" s="5">
        <v>0</v>
      </c>
      <c r="Q135" s="5">
        <v>21</v>
      </c>
      <c r="R135" s="5">
        <v>0</v>
      </c>
      <c r="S135" s="5">
        <v>7</v>
      </c>
      <c r="T135" s="5">
        <v>0</v>
      </c>
      <c r="U135" s="5">
        <v>0</v>
      </c>
      <c r="V135">
        <v>117</v>
      </c>
      <c r="W135">
        <v>102</v>
      </c>
      <c r="X135" s="5">
        <v>723</v>
      </c>
    </row>
    <row r="136" spans="1:24" x14ac:dyDescent="0.25">
      <c r="A136" t="s">
        <v>12</v>
      </c>
      <c r="B136" t="s">
        <v>315</v>
      </c>
      <c r="C136" t="s">
        <v>316</v>
      </c>
      <c r="D136" s="5">
        <v>0</v>
      </c>
      <c r="E136" s="5">
        <v>0</v>
      </c>
      <c r="F136" s="5">
        <v>0</v>
      </c>
      <c r="G136" s="5">
        <v>0</v>
      </c>
      <c r="H136" s="5">
        <v>0</v>
      </c>
      <c r="I136" s="5">
        <v>20</v>
      </c>
      <c r="J136" s="5">
        <v>0</v>
      </c>
      <c r="K136" s="5">
        <v>0</v>
      </c>
      <c r="L136" s="5">
        <v>0</v>
      </c>
      <c r="M136" s="5">
        <v>0</v>
      </c>
      <c r="N136" s="5">
        <v>4</v>
      </c>
      <c r="O136" s="5">
        <v>0</v>
      </c>
      <c r="P136" s="5">
        <v>0</v>
      </c>
      <c r="Q136" s="5">
        <v>52</v>
      </c>
      <c r="R136" s="5">
        <v>0</v>
      </c>
      <c r="S136" s="5">
        <v>9</v>
      </c>
      <c r="T136" s="5">
        <v>0</v>
      </c>
      <c r="U136" s="5">
        <v>0</v>
      </c>
      <c r="V136">
        <v>85</v>
      </c>
      <c r="W136">
        <v>85</v>
      </c>
      <c r="X136" s="5">
        <v>664</v>
      </c>
    </row>
    <row r="137" spans="1:24" x14ac:dyDescent="0.25">
      <c r="A137" t="s">
        <v>12</v>
      </c>
      <c r="B137" t="s">
        <v>317</v>
      </c>
      <c r="C137" t="s">
        <v>318</v>
      </c>
      <c r="D137" s="5">
        <v>0</v>
      </c>
      <c r="E137" s="5">
        <v>0</v>
      </c>
      <c r="F137" s="5">
        <v>0</v>
      </c>
      <c r="G137" s="5">
        <v>0</v>
      </c>
      <c r="H137" s="5">
        <v>0</v>
      </c>
      <c r="I137" s="5">
        <v>15</v>
      </c>
      <c r="J137" s="5">
        <v>1</v>
      </c>
      <c r="K137" s="5">
        <v>0</v>
      </c>
      <c r="L137" s="5">
        <v>0</v>
      </c>
      <c r="M137" s="5">
        <v>0</v>
      </c>
      <c r="N137" s="5">
        <v>3</v>
      </c>
      <c r="O137" s="5">
        <v>0</v>
      </c>
      <c r="P137" s="5">
        <v>0</v>
      </c>
      <c r="Q137" s="5">
        <v>13</v>
      </c>
      <c r="R137" s="5">
        <v>0</v>
      </c>
      <c r="S137" s="5">
        <v>3</v>
      </c>
      <c r="T137" s="5">
        <v>0</v>
      </c>
      <c r="U137" s="5">
        <v>0</v>
      </c>
      <c r="V137">
        <v>35</v>
      </c>
      <c r="W137">
        <v>35</v>
      </c>
      <c r="X137" s="5">
        <v>415</v>
      </c>
    </row>
    <row r="138" spans="1:24" x14ac:dyDescent="0.25">
      <c r="A138" t="s">
        <v>12</v>
      </c>
      <c r="B138" t="s">
        <v>319</v>
      </c>
      <c r="C138" t="s">
        <v>320</v>
      </c>
      <c r="D138" s="5">
        <v>0</v>
      </c>
      <c r="E138" s="5">
        <v>0</v>
      </c>
      <c r="F138" s="5">
        <v>0</v>
      </c>
      <c r="G138" s="5">
        <v>0</v>
      </c>
      <c r="H138" s="5">
        <v>0</v>
      </c>
      <c r="I138" s="5">
        <v>44</v>
      </c>
      <c r="J138" s="5">
        <v>0</v>
      </c>
      <c r="K138" s="5">
        <v>0</v>
      </c>
      <c r="L138" s="5">
        <v>0</v>
      </c>
      <c r="M138" s="5">
        <v>0</v>
      </c>
      <c r="N138" s="5">
        <v>5</v>
      </c>
      <c r="O138" s="5">
        <v>0</v>
      </c>
      <c r="P138" s="5">
        <v>0</v>
      </c>
      <c r="Q138" s="5">
        <v>10</v>
      </c>
      <c r="R138" s="5">
        <v>0</v>
      </c>
      <c r="S138" s="5">
        <v>15</v>
      </c>
      <c r="T138" s="5">
        <v>0</v>
      </c>
      <c r="U138" s="5">
        <v>0</v>
      </c>
      <c r="V138">
        <v>78</v>
      </c>
      <c r="W138">
        <v>71</v>
      </c>
      <c r="X138" s="5">
        <v>769</v>
      </c>
    </row>
    <row r="139" spans="1:24" x14ac:dyDescent="0.25">
      <c r="A139" t="s">
        <v>12</v>
      </c>
      <c r="B139" t="s">
        <v>321</v>
      </c>
      <c r="C139" t="s">
        <v>322</v>
      </c>
      <c r="D139" s="5">
        <v>0</v>
      </c>
      <c r="E139" s="5">
        <v>0</v>
      </c>
      <c r="F139" s="5">
        <v>0</v>
      </c>
      <c r="G139" s="5">
        <v>1</v>
      </c>
      <c r="H139" s="5">
        <v>0</v>
      </c>
      <c r="I139" s="5">
        <v>24</v>
      </c>
      <c r="J139" s="5">
        <v>0</v>
      </c>
      <c r="K139" s="5">
        <v>0</v>
      </c>
      <c r="L139" s="5">
        <v>1</v>
      </c>
      <c r="M139" s="5">
        <v>0</v>
      </c>
      <c r="N139" s="5">
        <v>3</v>
      </c>
      <c r="O139" s="5">
        <v>0</v>
      </c>
      <c r="P139" s="5">
        <v>0</v>
      </c>
      <c r="Q139" s="5">
        <v>31</v>
      </c>
      <c r="R139" s="5">
        <v>0</v>
      </c>
      <c r="S139" s="5">
        <v>3</v>
      </c>
      <c r="T139" s="5">
        <v>0</v>
      </c>
      <c r="U139" s="5">
        <v>0</v>
      </c>
      <c r="V139">
        <v>65</v>
      </c>
      <c r="W139">
        <v>63</v>
      </c>
      <c r="X139" s="5">
        <v>313</v>
      </c>
    </row>
    <row r="140" spans="1:24" x14ac:dyDescent="0.25">
      <c r="A140" t="s">
        <v>12</v>
      </c>
      <c r="B140" t="s">
        <v>323</v>
      </c>
      <c r="C140" t="s">
        <v>324</v>
      </c>
      <c r="D140" s="5">
        <v>0</v>
      </c>
      <c r="E140" s="5">
        <v>0</v>
      </c>
      <c r="F140" s="5">
        <v>0</v>
      </c>
      <c r="G140" s="5">
        <v>0</v>
      </c>
      <c r="H140" s="5">
        <v>0</v>
      </c>
      <c r="I140" s="5">
        <v>54</v>
      </c>
      <c r="J140" s="5">
        <v>1</v>
      </c>
      <c r="K140" s="5">
        <v>0</v>
      </c>
      <c r="L140" s="5">
        <v>0</v>
      </c>
      <c r="M140" s="5">
        <v>0</v>
      </c>
      <c r="N140" s="5">
        <v>14</v>
      </c>
      <c r="O140" s="5">
        <v>0</v>
      </c>
      <c r="P140" s="5">
        <v>0</v>
      </c>
      <c r="Q140" s="5">
        <v>64</v>
      </c>
      <c r="R140" s="5">
        <v>0</v>
      </c>
      <c r="S140" s="5">
        <v>7</v>
      </c>
      <c r="T140" s="5">
        <v>0</v>
      </c>
      <c r="U140" s="5">
        <v>0</v>
      </c>
      <c r="V140">
        <v>164</v>
      </c>
      <c r="W140">
        <v>139</v>
      </c>
      <c r="X140" s="5">
        <v>825</v>
      </c>
    </row>
    <row r="141" spans="1:24" x14ac:dyDescent="0.25">
      <c r="A141" t="s">
        <v>12</v>
      </c>
      <c r="B141" t="s">
        <v>325</v>
      </c>
      <c r="C141" t="s">
        <v>326</v>
      </c>
      <c r="D141" s="5">
        <v>0</v>
      </c>
      <c r="E141" s="5">
        <v>0</v>
      </c>
      <c r="F141" s="5">
        <v>0</v>
      </c>
      <c r="G141" s="5">
        <v>0</v>
      </c>
      <c r="H141" s="5">
        <v>0</v>
      </c>
      <c r="I141" s="5">
        <v>30</v>
      </c>
      <c r="J141" s="5">
        <v>0</v>
      </c>
      <c r="K141" s="5">
        <v>0</v>
      </c>
      <c r="L141" s="5">
        <v>0</v>
      </c>
      <c r="M141" s="5">
        <v>0</v>
      </c>
      <c r="N141" s="5">
        <v>9</v>
      </c>
      <c r="O141" s="5">
        <v>0</v>
      </c>
      <c r="P141" s="5">
        <v>0</v>
      </c>
      <c r="Q141" s="5">
        <v>27</v>
      </c>
      <c r="R141" s="5">
        <v>0</v>
      </c>
      <c r="S141" s="5">
        <v>9</v>
      </c>
      <c r="T141" s="5">
        <v>0</v>
      </c>
      <c r="U141" s="5">
        <v>0</v>
      </c>
      <c r="V141">
        <v>92</v>
      </c>
      <c r="W141">
        <v>76</v>
      </c>
      <c r="X141" s="5">
        <v>927</v>
      </c>
    </row>
    <row r="142" spans="1:24" x14ac:dyDescent="0.25">
      <c r="A142" t="s">
        <v>12</v>
      </c>
      <c r="B142" t="s">
        <v>327</v>
      </c>
      <c r="C142" t="s">
        <v>328</v>
      </c>
      <c r="D142" s="5">
        <v>0</v>
      </c>
      <c r="E142" s="5">
        <v>0</v>
      </c>
      <c r="F142" s="5">
        <v>0</v>
      </c>
      <c r="G142" s="5">
        <v>0</v>
      </c>
      <c r="H142" s="5">
        <v>0</v>
      </c>
      <c r="I142" s="5">
        <v>54</v>
      </c>
      <c r="J142" s="5">
        <v>1</v>
      </c>
      <c r="K142" s="5">
        <v>0</v>
      </c>
      <c r="L142" s="5">
        <v>0</v>
      </c>
      <c r="M142" s="5">
        <v>0</v>
      </c>
      <c r="N142" s="5">
        <v>14</v>
      </c>
      <c r="O142" s="5">
        <v>0</v>
      </c>
      <c r="P142" s="5">
        <v>0</v>
      </c>
      <c r="Q142" s="5">
        <v>64</v>
      </c>
      <c r="R142" s="5">
        <v>0</v>
      </c>
      <c r="S142" s="5">
        <v>7</v>
      </c>
      <c r="T142" s="5">
        <v>0</v>
      </c>
      <c r="U142" s="5">
        <v>0</v>
      </c>
      <c r="V142">
        <v>164</v>
      </c>
      <c r="W142">
        <v>139</v>
      </c>
      <c r="X142" s="5">
        <v>825</v>
      </c>
    </row>
    <row r="143" spans="1:24" x14ac:dyDescent="0.25">
      <c r="A143" t="s">
        <v>12</v>
      </c>
      <c r="B143" t="s">
        <v>329</v>
      </c>
      <c r="C143" t="s">
        <v>330</v>
      </c>
      <c r="D143" s="5">
        <v>0</v>
      </c>
      <c r="E143" s="5">
        <v>0</v>
      </c>
      <c r="F143" s="5">
        <v>0</v>
      </c>
      <c r="G143" s="5">
        <v>1</v>
      </c>
      <c r="H143" s="5">
        <v>0</v>
      </c>
      <c r="I143" s="5">
        <v>45</v>
      </c>
      <c r="J143" s="5">
        <v>0</v>
      </c>
      <c r="K143" s="5">
        <v>0</v>
      </c>
      <c r="L143" s="5">
        <v>0</v>
      </c>
      <c r="M143" s="5">
        <v>0</v>
      </c>
      <c r="N143" s="5">
        <v>8</v>
      </c>
      <c r="O143" s="5">
        <v>0</v>
      </c>
      <c r="P143" s="5">
        <v>0</v>
      </c>
      <c r="Q143" s="5">
        <v>30</v>
      </c>
      <c r="R143" s="5">
        <v>0</v>
      </c>
      <c r="S143" s="5">
        <v>3</v>
      </c>
      <c r="T143" s="5">
        <v>0</v>
      </c>
      <c r="U143" s="5">
        <v>0</v>
      </c>
      <c r="V143">
        <v>127</v>
      </c>
      <c r="W143">
        <v>87</v>
      </c>
      <c r="X143" s="5">
        <v>684</v>
      </c>
    </row>
    <row r="144" spans="1:24" x14ac:dyDescent="0.25">
      <c r="A144" t="s">
        <v>12</v>
      </c>
      <c r="B144" t="s">
        <v>331</v>
      </c>
      <c r="C144" t="s">
        <v>332</v>
      </c>
      <c r="D144" s="5">
        <v>0</v>
      </c>
      <c r="E144" s="5">
        <v>0</v>
      </c>
      <c r="F144" s="5">
        <v>1</v>
      </c>
      <c r="G144" s="5">
        <v>0</v>
      </c>
      <c r="H144" s="5">
        <v>0</v>
      </c>
      <c r="I144" s="5">
        <v>41</v>
      </c>
      <c r="J144" s="5">
        <v>1</v>
      </c>
      <c r="K144" s="5">
        <v>1</v>
      </c>
      <c r="L144" s="5">
        <v>0</v>
      </c>
      <c r="M144" s="5">
        <v>0</v>
      </c>
      <c r="N144" s="5">
        <v>10</v>
      </c>
      <c r="O144" s="5">
        <v>0</v>
      </c>
      <c r="P144" s="5">
        <v>1</v>
      </c>
      <c r="Q144" s="5">
        <v>33</v>
      </c>
      <c r="R144" s="5">
        <v>0</v>
      </c>
      <c r="S144" s="5">
        <v>2</v>
      </c>
      <c r="T144" s="5">
        <v>0</v>
      </c>
      <c r="U144" s="5">
        <v>0</v>
      </c>
      <c r="V144">
        <v>124</v>
      </c>
      <c r="W144">
        <v>90</v>
      </c>
      <c r="X144" s="5">
        <v>664</v>
      </c>
    </row>
    <row r="145" spans="1:24" x14ac:dyDescent="0.25">
      <c r="A145" t="s">
        <v>12</v>
      </c>
      <c r="B145" t="s">
        <v>333</v>
      </c>
      <c r="C145" t="s">
        <v>334</v>
      </c>
      <c r="D145" s="5">
        <v>0</v>
      </c>
      <c r="E145" s="5">
        <v>0</v>
      </c>
      <c r="F145" s="5">
        <v>0</v>
      </c>
      <c r="G145" s="5">
        <v>0</v>
      </c>
      <c r="H145" s="5">
        <v>0</v>
      </c>
      <c r="I145" s="5">
        <v>62</v>
      </c>
      <c r="J145" s="5">
        <v>0</v>
      </c>
      <c r="K145" s="5">
        <v>0</v>
      </c>
      <c r="L145" s="5">
        <v>3</v>
      </c>
      <c r="M145" s="5">
        <v>0</v>
      </c>
      <c r="N145" s="5">
        <v>15</v>
      </c>
      <c r="O145" s="5">
        <v>0</v>
      </c>
      <c r="P145" s="5">
        <v>0</v>
      </c>
      <c r="Q145" s="5">
        <v>17</v>
      </c>
      <c r="R145" s="5">
        <v>0</v>
      </c>
      <c r="S145" s="5">
        <v>15</v>
      </c>
      <c r="T145" s="5">
        <v>0</v>
      </c>
      <c r="U145" s="5">
        <v>0</v>
      </c>
      <c r="V145">
        <v>141</v>
      </c>
      <c r="W145">
        <v>113</v>
      </c>
      <c r="X145" s="5">
        <v>669</v>
      </c>
    </row>
    <row r="146" spans="1:24" x14ac:dyDescent="0.25">
      <c r="A146" t="s">
        <v>12</v>
      </c>
      <c r="B146" t="s">
        <v>335</v>
      </c>
      <c r="C146" t="s">
        <v>336</v>
      </c>
      <c r="D146" s="5">
        <v>0</v>
      </c>
      <c r="E146" s="5">
        <v>0</v>
      </c>
      <c r="F146" s="5">
        <v>0</v>
      </c>
      <c r="G146" s="5">
        <v>0</v>
      </c>
      <c r="H146" s="5">
        <v>0</v>
      </c>
      <c r="I146" s="5">
        <v>51</v>
      </c>
      <c r="J146" s="5">
        <v>0</v>
      </c>
      <c r="K146" s="5">
        <v>0</v>
      </c>
      <c r="L146" s="5">
        <v>2</v>
      </c>
      <c r="M146" s="5">
        <v>0</v>
      </c>
      <c r="N146" s="5">
        <v>15</v>
      </c>
      <c r="O146" s="5">
        <v>3</v>
      </c>
      <c r="P146" s="5">
        <v>0</v>
      </c>
      <c r="Q146" s="5">
        <v>13</v>
      </c>
      <c r="R146" s="5">
        <v>0</v>
      </c>
      <c r="S146" s="5">
        <v>15</v>
      </c>
      <c r="T146" s="5">
        <v>0</v>
      </c>
      <c r="U146" s="5">
        <v>0</v>
      </c>
      <c r="V146">
        <v>103</v>
      </c>
      <c r="W146">
        <v>99</v>
      </c>
      <c r="X146" s="5">
        <v>843</v>
      </c>
    </row>
    <row r="147" spans="1:24" x14ac:dyDescent="0.25">
      <c r="A147" t="s">
        <v>12</v>
      </c>
      <c r="B147" t="s">
        <v>337</v>
      </c>
      <c r="C147" t="s">
        <v>338</v>
      </c>
      <c r="D147" s="5">
        <v>2</v>
      </c>
      <c r="E147" s="5">
        <v>0</v>
      </c>
      <c r="F147" s="5">
        <v>0</v>
      </c>
      <c r="G147" s="5">
        <v>0</v>
      </c>
      <c r="H147" s="5">
        <v>3</v>
      </c>
      <c r="I147" s="5">
        <v>50</v>
      </c>
      <c r="J147" s="5">
        <v>0</v>
      </c>
      <c r="K147" s="5">
        <v>0</v>
      </c>
      <c r="L147" s="5">
        <v>3</v>
      </c>
      <c r="M147" s="5">
        <v>0</v>
      </c>
      <c r="N147" s="5">
        <v>4</v>
      </c>
      <c r="O147" s="5">
        <v>0</v>
      </c>
      <c r="P147" s="5">
        <v>0</v>
      </c>
      <c r="Q147" s="5">
        <v>44</v>
      </c>
      <c r="R147" s="5">
        <v>0</v>
      </c>
      <c r="S147" s="5">
        <v>11</v>
      </c>
      <c r="T147" s="5">
        <v>0</v>
      </c>
      <c r="U147" s="5">
        <v>0</v>
      </c>
      <c r="V147">
        <v>123</v>
      </c>
      <c r="W147">
        <v>118</v>
      </c>
      <c r="X147" s="5">
        <v>788</v>
      </c>
    </row>
    <row r="148" spans="1:24" x14ac:dyDescent="0.25">
      <c r="A148" t="s">
        <v>12</v>
      </c>
      <c r="B148" t="s">
        <v>339</v>
      </c>
      <c r="C148" t="s">
        <v>340</v>
      </c>
      <c r="D148" s="5">
        <v>0</v>
      </c>
      <c r="E148" s="5">
        <v>0</v>
      </c>
      <c r="F148" s="5">
        <v>0</v>
      </c>
      <c r="G148" s="5">
        <v>0</v>
      </c>
      <c r="H148" s="5">
        <v>0</v>
      </c>
      <c r="I148" s="5">
        <v>26</v>
      </c>
      <c r="J148" s="5">
        <v>0</v>
      </c>
      <c r="K148" s="5">
        <v>0</v>
      </c>
      <c r="L148" s="5">
        <v>0</v>
      </c>
      <c r="M148" s="5">
        <v>0</v>
      </c>
      <c r="N148" s="5">
        <v>6</v>
      </c>
      <c r="O148" s="5">
        <v>0</v>
      </c>
      <c r="P148" s="5">
        <v>0</v>
      </c>
      <c r="Q148" s="5">
        <v>13</v>
      </c>
      <c r="R148" s="5">
        <v>0</v>
      </c>
      <c r="S148" s="5">
        <v>12</v>
      </c>
      <c r="T148" s="5">
        <v>0</v>
      </c>
      <c r="U148" s="5">
        <v>0</v>
      </c>
      <c r="V148">
        <v>61</v>
      </c>
      <c r="W148">
        <v>57</v>
      </c>
      <c r="X148" s="5">
        <v>714</v>
      </c>
    </row>
    <row r="149" spans="1:24" x14ac:dyDescent="0.25">
      <c r="A149" t="s">
        <v>12</v>
      </c>
      <c r="B149" t="s">
        <v>341</v>
      </c>
      <c r="C149" t="s">
        <v>342</v>
      </c>
      <c r="D149" s="5">
        <v>0</v>
      </c>
      <c r="E149" s="5">
        <v>0</v>
      </c>
      <c r="F149" s="5">
        <v>0</v>
      </c>
      <c r="G149" s="5">
        <v>0</v>
      </c>
      <c r="H149" s="5">
        <v>0</v>
      </c>
      <c r="I149" s="5">
        <v>42</v>
      </c>
      <c r="J149" s="5">
        <v>0</v>
      </c>
      <c r="K149" s="5">
        <v>0</v>
      </c>
      <c r="L149" s="5">
        <v>0</v>
      </c>
      <c r="M149" s="5">
        <v>0</v>
      </c>
      <c r="N149" s="5">
        <v>3</v>
      </c>
      <c r="O149" s="5">
        <v>0</v>
      </c>
      <c r="P149" s="5">
        <v>0</v>
      </c>
      <c r="Q149" s="5">
        <v>21</v>
      </c>
      <c r="R149" s="5">
        <v>0</v>
      </c>
      <c r="S149" s="5">
        <v>12</v>
      </c>
      <c r="T149" s="5">
        <v>0</v>
      </c>
      <c r="U149" s="5">
        <v>0</v>
      </c>
      <c r="V149">
        <v>85</v>
      </c>
      <c r="W149">
        <v>78</v>
      </c>
      <c r="X149" s="5">
        <v>860</v>
      </c>
    </row>
    <row r="150" spans="1:24" x14ac:dyDescent="0.25">
      <c r="A150" t="s">
        <v>12</v>
      </c>
      <c r="B150" t="s">
        <v>343</v>
      </c>
      <c r="C150" t="s">
        <v>344</v>
      </c>
      <c r="D150" s="5">
        <v>0</v>
      </c>
      <c r="E150" s="5">
        <v>0</v>
      </c>
      <c r="F150" s="5">
        <v>0</v>
      </c>
      <c r="G150" s="5">
        <v>0</v>
      </c>
      <c r="H150" s="5">
        <v>0</v>
      </c>
      <c r="I150" s="5">
        <v>53</v>
      </c>
      <c r="J150" s="5">
        <v>0</v>
      </c>
      <c r="K150" s="5">
        <v>0</v>
      </c>
      <c r="L150" s="5">
        <v>0</v>
      </c>
      <c r="M150" s="5">
        <v>0</v>
      </c>
      <c r="N150" s="5">
        <v>3</v>
      </c>
      <c r="O150" s="5">
        <v>0</v>
      </c>
      <c r="P150" s="5">
        <v>0</v>
      </c>
      <c r="Q150" s="5">
        <v>19</v>
      </c>
      <c r="R150" s="5">
        <v>0</v>
      </c>
      <c r="S150" s="5">
        <v>12</v>
      </c>
      <c r="T150" s="5">
        <v>0</v>
      </c>
      <c r="U150" s="5">
        <v>0</v>
      </c>
      <c r="V150">
        <v>97</v>
      </c>
      <c r="W150">
        <v>87</v>
      </c>
      <c r="X150" s="5">
        <v>567</v>
      </c>
    </row>
    <row r="151" spans="1:24" x14ac:dyDescent="0.25">
      <c r="A151" t="s">
        <v>13</v>
      </c>
      <c r="B151" s="7"/>
      <c r="C151" t="s">
        <v>345</v>
      </c>
      <c r="D151" s="5">
        <v>0</v>
      </c>
      <c r="E151" s="5">
        <v>0</v>
      </c>
      <c r="F151" s="5">
        <v>0</v>
      </c>
      <c r="G151" s="5">
        <v>0</v>
      </c>
      <c r="H151" s="5">
        <v>1</v>
      </c>
      <c r="I151" s="5">
        <v>25</v>
      </c>
      <c r="J151" s="5">
        <v>0</v>
      </c>
      <c r="K151" s="5">
        <v>0</v>
      </c>
      <c r="L151" s="5">
        <v>3</v>
      </c>
      <c r="M151" s="5">
        <v>0</v>
      </c>
      <c r="N151" s="5">
        <v>8</v>
      </c>
      <c r="O151" s="5">
        <v>0</v>
      </c>
      <c r="P151" s="5">
        <v>1</v>
      </c>
      <c r="Q151" s="5">
        <v>17</v>
      </c>
      <c r="R151" s="5">
        <v>0</v>
      </c>
      <c r="S151" s="5">
        <v>10</v>
      </c>
      <c r="T151" s="5">
        <v>0</v>
      </c>
      <c r="U151" s="5">
        <v>0</v>
      </c>
      <c r="V151">
        <v>75</v>
      </c>
      <c r="W151">
        <v>65</v>
      </c>
      <c r="X151" s="5">
        <v>436</v>
      </c>
    </row>
    <row r="152" spans="1:24" x14ac:dyDescent="0.25">
      <c r="A152" t="s">
        <v>13</v>
      </c>
      <c r="B152" t="s">
        <v>346</v>
      </c>
      <c r="C152" t="s">
        <v>347</v>
      </c>
      <c r="D152" s="5">
        <v>0</v>
      </c>
      <c r="E152" s="5">
        <v>0</v>
      </c>
      <c r="F152" s="5">
        <v>0</v>
      </c>
      <c r="G152" s="5">
        <v>0</v>
      </c>
      <c r="H152" s="5">
        <v>0</v>
      </c>
      <c r="I152" s="5">
        <v>19</v>
      </c>
      <c r="J152" s="5">
        <v>0</v>
      </c>
      <c r="K152" s="5">
        <v>1</v>
      </c>
      <c r="L152" s="5">
        <v>0</v>
      </c>
      <c r="M152" s="5">
        <v>0</v>
      </c>
      <c r="N152" s="5">
        <v>5</v>
      </c>
      <c r="O152" s="5">
        <v>0</v>
      </c>
      <c r="P152" s="5">
        <v>0</v>
      </c>
      <c r="Q152" s="5">
        <v>18</v>
      </c>
      <c r="R152" s="5">
        <v>0</v>
      </c>
      <c r="S152" s="5">
        <v>14</v>
      </c>
      <c r="T152" s="5">
        <v>0</v>
      </c>
      <c r="U152" s="5">
        <v>0</v>
      </c>
      <c r="V152">
        <v>58</v>
      </c>
      <c r="W152">
        <v>58</v>
      </c>
      <c r="X152" s="5">
        <v>400</v>
      </c>
    </row>
    <row r="153" spans="1:24" x14ac:dyDescent="0.25">
      <c r="A153" t="s">
        <v>13</v>
      </c>
      <c r="B153" t="s">
        <v>348</v>
      </c>
      <c r="C153" t="s">
        <v>349</v>
      </c>
      <c r="D153" s="5">
        <v>0</v>
      </c>
      <c r="E153" s="5">
        <v>0</v>
      </c>
      <c r="F153" s="5">
        <v>0</v>
      </c>
      <c r="G153" s="5">
        <v>0</v>
      </c>
      <c r="H153" s="5">
        <v>0</v>
      </c>
      <c r="I153" s="5">
        <v>6</v>
      </c>
      <c r="J153" s="5">
        <v>0</v>
      </c>
      <c r="K153" s="5">
        <v>0</v>
      </c>
      <c r="L153" s="5">
        <v>0</v>
      </c>
      <c r="M153" s="5">
        <v>0</v>
      </c>
      <c r="N153" s="5">
        <v>7</v>
      </c>
      <c r="O153" s="5">
        <v>0</v>
      </c>
      <c r="P153" s="5">
        <v>0</v>
      </c>
      <c r="Q153" s="5">
        <v>9</v>
      </c>
      <c r="R153" s="5">
        <v>0</v>
      </c>
      <c r="S153" s="5">
        <v>10</v>
      </c>
      <c r="T153" s="5">
        <v>0</v>
      </c>
      <c r="U153" s="5">
        <v>0</v>
      </c>
      <c r="V153">
        <v>33</v>
      </c>
      <c r="W153">
        <v>32</v>
      </c>
      <c r="X153" s="5">
        <v>119</v>
      </c>
    </row>
    <row r="154" spans="1:24" x14ac:dyDescent="0.25">
      <c r="A154" t="s">
        <v>13</v>
      </c>
      <c r="B154" t="s">
        <v>350</v>
      </c>
      <c r="C154" t="s">
        <v>351</v>
      </c>
      <c r="D154" s="5">
        <v>0</v>
      </c>
      <c r="E154" s="5">
        <v>0</v>
      </c>
      <c r="F154" s="5">
        <v>0</v>
      </c>
      <c r="G154" s="5">
        <v>0</v>
      </c>
      <c r="H154" s="5">
        <v>0</v>
      </c>
      <c r="I154" s="5">
        <v>2</v>
      </c>
      <c r="J154" s="5">
        <v>0</v>
      </c>
      <c r="K154" s="5">
        <v>0</v>
      </c>
      <c r="L154" s="5">
        <v>0</v>
      </c>
      <c r="M154" s="5">
        <v>0</v>
      </c>
      <c r="N154" s="5">
        <v>3</v>
      </c>
      <c r="O154" s="5">
        <v>0</v>
      </c>
      <c r="P154" s="5">
        <v>0</v>
      </c>
      <c r="Q154" s="5">
        <v>117</v>
      </c>
      <c r="R154" s="5">
        <v>0</v>
      </c>
      <c r="S154" s="5">
        <v>0</v>
      </c>
      <c r="T154" s="5">
        <v>0</v>
      </c>
      <c r="U154" s="5">
        <v>0</v>
      </c>
      <c r="V154">
        <v>112</v>
      </c>
      <c r="W154">
        <v>112</v>
      </c>
      <c r="X154" s="5">
        <v>455</v>
      </c>
    </row>
    <row r="155" spans="1:24" x14ac:dyDescent="0.25">
      <c r="A155" t="s">
        <v>13</v>
      </c>
      <c r="B155" t="s">
        <v>352</v>
      </c>
      <c r="C155" t="s">
        <v>353</v>
      </c>
      <c r="D155" s="5">
        <v>0</v>
      </c>
      <c r="E155" s="5">
        <v>0</v>
      </c>
      <c r="F155" s="5">
        <v>0</v>
      </c>
      <c r="G155" s="5">
        <v>0</v>
      </c>
      <c r="H155" s="5">
        <v>0</v>
      </c>
      <c r="I155" s="5">
        <v>9</v>
      </c>
      <c r="J155" s="5">
        <v>0</v>
      </c>
      <c r="K155" s="5">
        <v>0</v>
      </c>
      <c r="L155" s="5">
        <v>0</v>
      </c>
      <c r="M155" s="5">
        <v>0</v>
      </c>
      <c r="N155" s="5">
        <v>15</v>
      </c>
      <c r="O155" s="5">
        <v>0</v>
      </c>
      <c r="P155" s="5">
        <v>0</v>
      </c>
      <c r="Q155" s="5">
        <v>25</v>
      </c>
      <c r="R155" s="5">
        <v>0</v>
      </c>
      <c r="S155" s="5">
        <v>16</v>
      </c>
      <c r="T155" s="5">
        <v>0</v>
      </c>
      <c r="U155" s="5">
        <v>0</v>
      </c>
      <c r="V155">
        <v>67</v>
      </c>
      <c r="W155">
        <v>65</v>
      </c>
      <c r="X155" s="5">
        <v>451</v>
      </c>
    </row>
    <row r="156" spans="1:24" x14ac:dyDescent="0.25">
      <c r="A156" t="s">
        <v>13</v>
      </c>
      <c r="B156" t="s">
        <v>354</v>
      </c>
      <c r="C156" t="s">
        <v>355</v>
      </c>
      <c r="D156" s="5">
        <v>0</v>
      </c>
      <c r="E156" s="5">
        <v>0</v>
      </c>
      <c r="F156" s="5">
        <v>0</v>
      </c>
      <c r="G156" s="5">
        <v>0</v>
      </c>
      <c r="H156" s="5">
        <v>0</v>
      </c>
      <c r="I156" s="5">
        <v>0</v>
      </c>
      <c r="J156" s="5">
        <v>0</v>
      </c>
      <c r="K156" s="5">
        <v>0</v>
      </c>
      <c r="L156" s="5">
        <v>0</v>
      </c>
      <c r="M156" s="5">
        <v>0</v>
      </c>
      <c r="N156" s="5">
        <v>1</v>
      </c>
      <c r="O156" s="5">
        <v>0</v>
      </c>
      <c r="P156" s="5">
        <v>0</v>
      </c>
      <c r="Q156" s="5">
        <v>79</v>
      </c>
      <c r="R156" s="5">
        <v>0</v>
      </c>
      <c r="S156" s="5">
        <v>0</v>
      </c>
      <c r="T156" s="5">
        <v>0</v>
      </c>
      <c r="U156" s="5">
        <v>0</v>
      </c>
      <c r="V156">
        <v>80</v>
      </c>
      <c r="W156">
        <v>80</v>
      </c>
      <c r="X156" s="5">
        <v>325</v>
      </c>
    </row>
    <row r="157" spans="1:24" x14ac:dyDescent="0.25">
      <c r="A157" t="s">
        <v>13</v>
      </c>
      <c r="B157" t="s">
        <v>356</v>
      </c>
      <c r="C157" t="s">
        <v>357</v>
      </c>
      <c r="D157" s="5">
        <v>0</v>
      </c>
      <c r="E157" s="5">
        <v>0</v>
      </c>
      <c r="F157" s="5">
        <v>0</v>
      </c>
      <c r="G157" s="5">
        <v>0</v>
      </c>
      <c r="H157" s="5">
        <v>0</v>
      </c>
      <c r="I157" s="5">
        <v>9</v>
      </c>
      <c r="J157" s="5">
        <v>0</v>
      </c>
      <c r="K157" s="5">
        <v>0</v>
      </c>
      <c r="L157" s="5">
        <v>3</v>
      </c>
      <c r="M157" s="5">
        <v>0</v>
      </c>
      <c r="N157" s="5">
        <v>3</v>
      </c>
      <c r="O157" s="5">
        <v>0</v>
      </c>
      <c r="P157" s="5">
        <v>0</v>
      </c>
      <c r="Q157" s="5">
        <v>12</v>
      </c>
      <c r="R157" s="5">
        <v>0</v>
      </c>
      <c r="S157" s="5">
        <v>3</v>
      </c>
      <c r="T157" s="5">
        <v>0</v>
      </c>
      <c r="U157" s="5">
        <v>0</v>
      </c>
      <c r="V157">
        <v>31</v>
      </c>
      <c r="W157">
        <v>29</v>
      </c>
      <c r="X157" s="5">
        <v>477</v>
      </c>
    </row>
    <row r="158" spans="1:24" x14ac:dyDescent="0.25">
      <c r="A158" t="s">
        <v>13</v>
      </c>
      <c r="B158" t="s">
        <v>358</v>
      </c>
      <c r="C158" t="s">
        <v>359</v>
      </c>
      <c r="D158" s="5">
        <v>0</v>
      </c>
      <c r="E158" s="5">
        <v>0</v>
      </c>
      <c r="F158" s="5">
        <v>0</v>
      </c>
      <c r="G158" s="5">
        <v>0</v>
      </c>
      <c r="H158" s="5">
        <v>0</v>
      </c>
      <c r="I158" s="5">
        <v>8</v>
      </c>
      <c r="J158" s="5">
        <v>0</v>
      </c>
      <c r="K158" s="5">
        <v>0</v>
      </c>
      <c r="L158" s="5">
        <v>0</v>
      </c>
      <c r="M158" s="5">
        <v>0</v>
      </c>
      <c r="N158" s="5">
        <v>3</v>
      </c>
      <c r="O158" s="5">
        <v>0</v>
      </c>
      <c r="P158" s="5">
        <v>0</v>
      </c>
      <c r="Q158" s="5">
        <v>35</v>
      </c>
      <c r="R158" s="5">
        <v>0</v>
      </c>
      <c r="S158" s="5">
        <v>9</v>
      </c>
      <c r="T158" s="5">
        <v>1</v>
      </c>
      <c r="U158" s="5">
        <v>0</v>
      </c>
      <c r="V158">
        <v>61</v>
      </c>
      <c r="W158">
        <v>56</v>
      </c>
      <c r="X158" s="5">
        <v>508</v>
      </c>
    </row>
    <row r="159" spans="1:24" x14ac:dyDescent="0.25">
      <c r="A159" t="s">
        <v>13</v>
      </c>
      <c r="B159" t="s">
        <v>360</v>
      </c>
      <c r="C159" t="s">
        <v>361</v>
      </c>
      <c r="D159" s="5">
        <v>0</v>
      </c>
      <c r="E159" s="5">
        <v>0</v>
      </c>
      <c r="F159" s="5">
        <v>0</v>
      </c>
      <c r="G159" s="5">
        <v>0</v>
      </c>
      <c r="H159" s="5">
        <v>0</v>
      </c>
      <c r="I159" s="5">
        <v>5</v>
      </c>
      <c r="J159" s="5">
        <v>0</v>
      </c>
      <c r="K159" s="5">
        <v>0</v>
      </c>
      <c r="L159" s="5">
        <v>0</v>
      </c>
      <c r="M159" s="5">
        <v>0</v>
      </c>
      <c r="N159" s="5">
        <v>2</v>
      </c>
      <c r="O159" s="5">
        <v>0</v>
      </c>
      <c r="P159" s="5">
        <v>0</v>
      </c>
      <c r="Q159" s="5">
        <v>10</v>
      </c>
      <c r="R159" s="5">
        <v>0</v>
      </c>
      <c r="S159" s="5">
        <v>1</v>
      </c>
      <c r="T159" s="5">
        <v>0</v>
      </c>
      <c r="U159" s="5">
        <v>0</v>
      </c>
      <c r="V159">
        <v>19</v>
      </c>
      <c r="W159">
        <v>18</v>
      </c>
      <c r="X159" s="5">
        <v>449</v>
      </c>
    </row>
    <row r="160" spans="1:24" x14ac:dyDescent="0.25">
      <c r="A160" t="s">
        <v>13</v>
      </c>
      <c r="B160" t="s">
        <v>362</v>
      </c>
      <c r="C160" t="s">
        <v>363</v>
      </c>
      <c r="D160" s="5">
        <v>0</v>
      </c>
      <c r="E160" s="5">
        <v>0</v>
      </c>
      <c r="F160" s="5">
        <v>0</v>
      </c>
      <c r="G160" s="5">
        <v>1</v>
      </c>
      <c r="H160" s="5">
        <v>0</v>
      </c>
      <c r="I160" s="5">
        <v>19</v>
      </c>
      <c r="J160" s="5">
        <v>1</v>
      </c>
      <c r="K160" s="5">
        <v>0</v>
      </c>
      <c r="L160" s="5">
        <v>0</v>
      </c>
      <c r="M160" s="5">
        <v>0</v>
      </c>
      <c r="N160" s="5">
        <v>4</v>
      </c>
      <c r="O160" s="5">
        <v>0</v>
      </c>
      <c r="P160" s="5">
        <v>0</v>
      </c>
      <c r="Q160" s="5">
        <v>12</v>
      </c>
      <c r="R160" s="5">
        <v>0</v>
      </c>
      <c r="S160" s="5">
        <v>8</v>
      </c>
      <c r="T160" s="5">
        <v>0</v>
      </c>
      <c r="U160" s="5">
        <v>0</v>
      </c>
      <c r="V160">
        <v>69</v>
      </c>
      <c r="W160">
        <v>54</v>
      </c>
      <c r="X160" s="5">
        <v>380</v>
      </c>
    </row>
    <row r="161" spans="1:24" x14ac:dyDescent="0.25">
      <c r="A161" t="s">
        <v>13</v>
      </c>
      <c r="B161" t="s">
        <v>364</v>
      </c>
      <c r="C161" t="s">
        <v>365</v>
      </c>
      <c r="D161" s="5">
        <v>0</v>
      </c>
      <c r="E161" s="5">
        <v>0</v>
      </c>
      <c r="F161" s="5">
        <v>0</v>
      </c>
      <c r="G161" s="5">
        <v>0</v>
      </c>
      <c r="H161" s="5">
        <v>0</v>
      </c>
      <c r="I161" s="5">
        <v>5</v>
      </c>
      <c r="J161" s="5">
        <v>0</v>
      </c>
      <c r="K161" s="5">
        <v>0</v>
      </c>
      <c r="L161" s="5">
        <v>0</v>
      </c>
      <c r="M161" s="5">
        <v>1</v>
      </c>
      <c r="N161" s="5">
        <v>3</v>
      </c>
      <c r="O161" s="5">
        <v>0</v>
      </c>
      <c r="P161" s="5">
        <v>0</v>
      </c>
      <c r="Q161" s="5">
        <v>15</v>
      </c>
      <c r="R161" s="5">
        <v>0</v>
      </c>
      <c r="S161" s="5">
        <v>3</v>
      </c>
      <c r="T161" s="5">
        <v>0</v>
      </c>
      <c r="U161" s="5">
        <v>0</v>
      </c>
      <c r="V161">
        <v>28</v>
      </c>
      <c r="W161">
        <v>27</v>
      </c>
      <c r="X161" s="5">
        <v>321</v>
      </c>
    </row>
    <row r="162" spans="1:24" ht="60" x14ac:dyDescent="0.25">
      <c r="A162" t="s">
        <v>14</v>
      </c>
      <c r="B162" s="7" t="s">
        <v>366</v>
      </c>
      <c r="C162" t="s">
        <v>367</v>
      </c>
      <c r="D162" s="5">
        <v>0</v>
      </c>
      <c r="E162" s="5">
        <v>0</v>
      </c>
      <c r="F162" s="5">
        <v>0</v>
      </c>
      <c r="G162" s="5">
        <v>0</v>
      </c>
      <c r="H162" s="5">
        <v>1</v>
      </c>
      <c r="I162" s="5">
        <v>11</v>
      </c>
      <c r="J162" s="5">
        <v>0</v>
      </c>
      <c r="K162" s="5">
        <v>0</v>
      </c>
      <c r="L162" s="5">
        <v>7</v>
      </c>
      <c r="M162" s="5">
        <v>0</v>
      </c>
      <c r="N162" s="5">
        <v>5</v>
      </c>
      <c r="O162" s="5">
        <v>0</v>
      </c>
      <c r="P162" s="5">
        <v>0</v>
      </c>
      <c r="Q162" s="5">
        <v>18</v>
      </c>
      <c r="R162" s="5">
        <v>0</v>
      </c>
      <c r="S162" s="5">
        <v>35</v>
      </c>
      <c r="T162" s="5">
        <v>0</v>
      </c>
      <c r="U162" s="5">
        <v>0</v>
      </c>
      <c r="V162">
        <v>77</v>
      </c>
      <c r="W162">
        <v>77</v>
      </c>
      <c r="X162" s="5">
        <v>550</v>
      </c>
    </row>
    <row r="163" spans="1:24" x14ac:dyDescent="0.25">
      <c r="A163" t="s">
        <v>14</v>
      </c>
      <c r="B163" t="s">
        <v>368</v>
      </c>
      <c r="C163" t="s">
        <v>369</v>
      </c>
      <c r="D163" s="5">
        <v>0</v>
      </c>
      <c r="E163" s="5">
        <v>0</v>
      </c>
      <c r="F163" s="5">
        <v>0</v>
      </c>
      <c r="G163" s="5">
        <v>0</v>
      </c>
      <c r="H163" s="5">
        <v>0</v>
      </c>
      <c r="I163" s="5">
        <v>28</v>
      </c>
      <c r="J163" s="5">
        <v>0</v>
      </c>
      <c r="K163" s="5">
        <v>0</v>
      </c>
      <c r="L163" s="5">
        <v>0</v>
      </c>
      <c r="M163" s="5">
        <v>0</v>
      </c>
      <c r="N163" s="5">
        <v>0</v>
      </c>
      <c r="O163" s="5">
        <v>0</v>
      </c>
      <c r="P163" s="5">
        <v>0</v>
      </c>
      <c r="Q163" s="5">
        <v>25</v>
      </c>
      <c r="R163" s="5">
        <v>0</v>
      </c>
      <c r="S163" s="5">
        <v>2</v>
      </c>
      <c r="T163" s="5">
        <v>0</v>
      </c>
      <c r="U163" s="5">
        <v>0</v>
      </c>
      <c r="V163">
        <v>61</v>
      </c>
      <c r="W163">
        <v>55</v>
      </c>
      <c r="X163" s="5">
        <v>625</v>
      </c>
    </row>
    <row r="164" spans="1:24" x14ac:dyDescent="0.25">
      <c r="A164" t="s">
        <v>14</v>
      </c>
      <c r="B164" t="s">
        <v>370</v>
      </c>
      <c r="C164" t="s">
        <v>371</v>
      </c>
      <c r="D164" s="5">
        <v>0</v>
      </c>
      <c r="E164" s="5">
        <v>1</v>
      </c>
      <c r="F164" s="5">
        <v>0</v>
      </c>
      <c r="G164" s="5">
        <v>1</v>
      </c>
      <c r="H164" s="5">
        <v>0</v>
      </c>
      <c r="I164" s="5">
        <v>31</v>
      </c>
      <c r="J164" s="5">
        <v>0</v>
      </c>
      <c r="K164" s="5">
        <v>0</v>
      </c>
      <c r="L164" s="5">
        <v>2</v>
      </c>
      <c r="M164" s="5">
        <v>0</v>
      </c>
      <c r="N164" s="5">
        <v>4</v>
      </c>
      <c r="O164" s="5">
        <v>0</v>
      </c>
      <c r="P164" s="5">
        <v>0</v>
      </c>
      <c r="Q164" s="5">
        <v>21</v>
      </c>
      <c r="R164" s="5">
        <v>0</v>
      </c>
      <c r="S164" s="5">
        <v>101</v>
      </c>
      <c r="T164" s="5">
        <v>0</v>
      </c>
      <c r="U164" s="5">
        <v>1</v>
      </c>
      <c r="V164">
        <v>179</v>
      </c>
      <c r="W164">
        <v>168</v>
      </c>
      <c r="X164" s="5">
        <v>804</v>
      </c>
    </row>
    <row r="165" spans="1:24" x14ac:dyDescent="0.25">
      <c r="A165" t="s">
        <v>14</v>
      </c>
      <c r="B165" t="s">
        <v>372</v>
      </c>
      <c r="C165" t="s">
        <v>373</v>
      </c>
      <c r="D165" s="5">
        <v>0</v>
      </c>
      <c r="E165" s="5">
        <v>0</v>
      </c>
      <c r="F165" s="5">
        <v>0</v>
      </c>
      <c r="G165" s="5">
        <v>1</v>
      </c>
      <c r="H165" s="5">
        <v>0</v>
      </c>
      <c r="I165" s="5">
        <v>7</v>
      </c>
      <c r="J165" s="5">
        <v>0</v>
      </c>
      <c r="K165" s="5">
        <v>0</v>
      </c>
      <c r="L165" s="5">
        <v>0</v>
      </c>
      <c r="M165" s="5">
        <v>0</v>
      </c>
      <c r="N165" s="5">
        <v>0</v>
      </c>
      <c r="O165" s="5">
        <v>0</v>
      </c>
      <c r="P165" s="5">
        <v>0</v>
      </c>
      <c r="Q165" s="5">
        <v>10</v>
      </c>
      <c r="R165" s="5">
        <v>0</v>
      </c>
      <c r="S165" s="5">
        <v>2</v>
      </c>
      <c r="T165" s="5">
        <v>0</v>
      </c>
      <c r="U165" s="5">
        <v>0</v>
      </c>
      <c r="V165">
        <v>26</v>
      </c>
      <c r="W165">
        <v>20</v>
      </c>
      <c r="X165" s="5">
        <v>63</v>
      </c>
    </row>
    <row r="166" spans="1:24" x14ac:dyDescent="0.25">
      <c r="A166" t="s">
        <v>14</v>
      </c>
      <c r="B166" t="s">
        <v>374</v>
      </c>
      <c r="C166" t="s">
        <v>375</v>
      </c>
      <c r="D166" s="5">
        <v>0</v>
      </c>
      <c r="E166" s="5">
        <v>0</v>
      </c>
      <c r="F166" s="5">
        <v>0</v>
      </c>
      <c r="G166" s="5">
        <v>0</v>
      </c>
      <c r="H166" s="5">
        <v>0</v>
      </c>
      <c r="I166" s="5">
        <v>46</v>
      </c>
      <c r="J166" s="5">
        <v>0</v>
      </c>
      <c r="K166" s="5">
        <v>0</v>
      </c>
      <c r="L166" s="5">
        <v>2</v>
      </c>
      <c r="M166" s="5">
        <v>0</v>
      </c>
      <c r="N166" s="5">
        <v>4</v>
      </c>
      <c r="O166" s="5">
        <v>0</v>
      </c>
      <c r="P166" s="5">
        <v>1</v>
      </c>
      <c r="Q166" s="5">
        <v>30</v>
      </c>
      <c r="R166" s="5">
        <v>0</v>
      </c>
      <c r="S166" s="5">
        <v>15</v>
      </c>
      <c r="T166" s="5">
        <v>0</v>
      </c>
      <c r="U166" s="5">
        <v>0</v>
      </c>
      <c r="V166">
        <v>113</v>
      </c>
      <c r="W166">
        <v>100</v>
      </c>
      <c r="X166" s="5">
        <v>751</v>
      </c>
    </row>
    <row r="167" spans="1:24" x14ac:dyDescent="0.25">
      <c r="A167" t="s">
        <v>14</v>
      </c>
      <c r="B167" t="s">
        <v>376</v>
      </c>
      <c r="C167" t="s">
        <v>377</v>
      </c>
      <c r="D167" s="5">
        <v>0</v>
      </c>
      <c r="E167" s="5">
        <v>0</v>
      </c>
      <c r="F167" s="5">
        <v>0</v>
      </c>
      <c r="G167" s="5">
        <v>1</v>
      </c>
      <c r="H167" s="5">
        <v>0</v>
      </c>
      <c r="I167" s="5">
        <v>30</v>
      </c>
      <c r="J167" s="5">
        <v>0</v>
      </c>
      <c r="K167" s="5">
        <v>0</v>
      </c>
      <c r="L167" s="5">
        <v>0</v>
      </c>
      <c r="M167" s="5">
        <v>0</v>
      </c>
      <c r="N167" s="5">
        <v>4</v>
      </c>
      <c r="O167" s="5">
        <v>0</v>
      </c>
      <c r="P167" s="5">
        <v>0</v>
      </c>
      <c r="Q167" s="5">
        <v>25</v>
      </c>
      <c r="R167" s="5">
        <v>0</v>
      </c>
      <c r="S167" s="5">
        <v>18</v>
      </c>
      <c r="T167" s="5">
        <v>0</v>
      </c>
      <c r="U167" s="5">
        <v>0</v>
      </c>
      <c r="V167">
        <v>97</v>
      </c>
      <c r="W167">
        <v>88</v>
      </c>
      <c r="X167" s="5">
        <v>706</v>
      </c>
    </row>
    <row r="168" spans="1:24" x14ac:dyDescent="0.25">
      <c r="A168" t="s">
        <v>14</v>
      </c>
      <c r="B168" t="s">
        <v>378</v>
      </c>
      <c r="C168" t="s">
        <v>379</v>
      </c>
      <c r="D168" s="5">
        <v>1</v>
      </c>
      <c r="E168" s="5">
        <v>0</v>
      </c>
      <c r="F168" s="5">
        <v>0</v>
      </c>
      <c r="G168" s="5">
        <v>1</v>
      </c>
      <c r="H168" s="5">
        <v>1</v>
      </c>
      <c r="I168" s="5">
        <v>43</v>
      </c>
      <c r="J168" s="5">
        <v>0</v>
      </c>
      <c r="K168" s="5">
        <v>0</v>
      </c>
      <c r="L168" s="5">
        <v>0</v>
      </c>
      <c r="M168" s="5">
        <v>0</v>
      </c>
      <c r="N168" s="5">
        <v>17</v>
      </c>
      <c r="O168" s="5">
        <v>0</v>
      </c>
      <c r="P168" s="5">
        <v>0</v>
      </c>
      <c r="Q168" s="5">
        <v>48</v>
      </c>
      <c r="R168" s="5">
        <v>0</v>
      </c>
      <c r="S168" s="5">
        <v>11</v>
      </c>
      <c r="T168" s="5">
        <v>0</v>
      </c>
      <c r="U168" s="5">
        <v>0</v>
      </c>
      <c r="V168">
        <v>133</v>
      </c>
      <c r="W168">
        <v>123</v>
      </c>
      <c r="X168" s="5">
        <v>706</v>
      </c>
    </row>
    <row r="169" spans="1:24" ht="45" x14ac:dyDescent="0.25">
      <c r="A169" t="s">
        <v>14</v>
      </c>
      <c r="B169" s="7" t="s">
        <v>380</v>
      </c>
      <c r="C169" t="s">
        <v>381</v>
      </c>
      <c r="D169" s="5">
        <v>0</v>
      </c>
      <c r="E169" s="5">
        <v>0</v>
      </c>
      <c r="F169" s="5">
        <v>0</v>
      </c>
      <c r="G169" s="5">
        <v>0</v>
      </c>
      <c r="H169" s="5">
        <v>0</v>
      </c>
      <c r="I169" s="5">
        <v>49</v>
      </c>
      <c r="J169" s="5">
        <v>0</v>
      </c>
      <c r="K169" s="5">
        <v>0</v>
      </c>
      <c r="L169" s="5">
        <v>1</v>
      </c>
      <c r="M169" s="5">
        <v>0</v>
      </c>
      <c r="N169" s="5">
        <v>5</v>
      </c>
      <c r="O169" s="5">
        <v>0</v>
      </c>
      <c r="P169" s="5">
        <v>1</v>
      </c>
      <c r="Q169" s="5">
        <v>41</v>
      </c>
      <c r="R169" s="5">
        <v>0</v>
      </c>
      <c r="S169" s="5">
        <v>15</v>
      </c>
      <c r="T169" s="5">
        <v>0</v>
      </c>
      <c r="U169" s="5">
        <v>0</v>
      </c>
      <c r="V169">
        <v>125</v>
      </c>
      <c r="W169">
        <v>112</v>
      </c>
      <c r="X169" s="5">
        <v>624</v>
      </c>
    </row>
    <row r="170" spans="1:24" x14ac:dyDescent="0.25">
      <c r="A170" t="s">
        <v>14</v>
      </c>
      <c r="B170" t="s">
        <v>382</v>
      </c>
      <c r="C170" t="s">
        <v>383</v>
      </c>
      <c r="D170" s="5">
        <v>1</v>
      </c>
      <c r="E170" s="5">
        <v>0</v>
      </c>
      <c r="F170" s="5">
        <v>0</v>
      </c>
      <c r="G170" s="5">
        <v>0</v>
      </c>
      <c r="H170" s="5">
        <v>0</v>
      </c>
      <c r="I170" s="5">
        <v>33</v>
      </c>
      <c r="J170" s="5">
        <v>0</v>
      </c>
      <c r="K170" s="5">
        <v>0</v>
      </c>
      <c r="L170" s="5">
        <v>0</v>
      </c>
      <c r="M170" s="5">
        <v>0</v>
      </c>
      <c r="N170" s="5">
        <v>13</v>
      </c>
      <c r="O170" s="5">
        <v>0</v>
      </c>
      <c r="P170" s="5">
        <v>0</v>
      </c>
      <c r="Q170" s="5">
        <v>22</v>
      </c>
      <c r="R170" s="5">
        <v>0</v>
      </c>
      <c r="S170" s="5">
        <v>25</v>
      </c>
      <c r="T170" s="5">
        <v>0</v>
      </c>
      <c r="U170" s="5">
        <v>0</v>
      </c>
      <c r="V170">
        <v>112</v>
      </c>
      <c r="W170">
        <v>94</v>
      </c>
      <c r="X170" s="5">
        <v>811</v>
      </c>
    </row>
    <row r="171" spans="1:24" x14ac:dyDescent="0.25">
      <c r="A171" t="s">
        <v>14</v>
      </c>
      <c r="B171" t="s">
        <v>384</v>
      </c>
      <c r="C171" t="s">
        <v>385</v>
      </c>
      <c r="D171" s="5">
        <v>0</v>
      </c>
      <c r="E171" s="5">
        <v>0</v>
      </c>
      <c r="F171" s="5">
        <v>2</v>
      </c>
      <c r="G171" s="5">
        <v>0</v>
      </c>
      <c r="H171" s="5">
        <v>2</v>
      </c>
      <c r="I171" s="5">
        <v>40</v>
      </c>
      <c r="J171" s="5">
        <v>2</v>
      </c>
      <c r="K171" s="5">
        <v>1</v>
      </c>
      <c r="L171" s="5">
        <v>5</v>
      </c>
      <c r="M171" s="5">
        <v>1</v>
      </c>
      <c r="N171" s="5">
        <v>16</v>
      </c>
      <c r="O171" s="5">
        <v>0</v>
      </c>
      <c r="P171" s="5">
        <v>0</v>
      </c>
      <c r="Q171" s="5">
        <v>17</v>
      </c>
      <c r="R171" s="5">
        <v>0</v>
      </c>
      <c r="S171" s="5">
        <v>17</v>
      </c>
      <c r="T171" s="5">
        <v>0</v>
      </c>
      <c r="U171" s="5">
        <v>0</v>
      </c>
      <c r="V171">
        <v>103</v>
      </c>
      <c r="W171">
        <v>103</v>
      </c>
      <c r="X171" s="5">
        <v>784</v>
      </c>
    </row>
    <row r="172" spans="1:24" x14ac:dyDescent="0.25">
      <c r="A172" t="s">
        <v>14</v>
      </c>
      <c r="B172" t="s">
        <v>386</v>
      </c>
      <c r="C172" t="s">
        <v>387</v>
      </c>
      <c r="D172" s="5">
        <v>0</v>
      </c>
      <c r="E172" s="5">
        <v>0</v>
      </c>
      <c r="F172" s="5">
        <v>2</v>
      </c>
      <c r="G172" s="5">
        <v>0</v>
      </c>
      <c r="H172" s="5">
        <v>2</v>
      </c>
      <c r="I172" s="5">
        <v>40</v>
      </c>
      <c r="J172" s="5">
        <v>2</v>
      </c>
      <c r="K172" s="5">
        <v>1</v>
      </c>
      <c r="L172" s="5">
        <v>5</v>
      </c>
      <c r="M172" s="5">
        <v>1</v>
      </c>
      <c r="N172" s="5">
        <v>16</v>
      </c>
      <c r="O172" s="5">
        <v>0</v>
      </c>
      <c r="P172" s="5">
        <v>0</v>
      </c>
      <c r="Q172" s="5">
        <v>17</v>
      </c>
      <c r="R172" s="5">
        <v>0</v>
      </c>
      <c r="S172" s="5">
        <v>17</v>
      </c>
      <c r="T172" s="5">
        <v>0</v>
      </c>
      <c r="U172" s="5">
        <v>0</v>
      </c>
      <c r="V172">
        <v>103</v>
      </c>
      <c r="W172">
        <v>103</v>
      </c>
      <c r="X172" s="5">
        <v>784</v>
      </c>
    </row>
    <row r="173" spans="1:24" x14ac:dyDescent="0.25">
      <c r="A173" t="s">
        <v>14</v>
      </c>
      <c r="B173" t="s">
        <v>388</v>
      </c>
      <c r="C173" t="s">
        <v>389</v>
      </c>
      <c r="D173" s="5">
        <v>0</v>
      </c>
      <c r="E173" s="5">
        <v>0</v>
      </c>
      <c r="F173" s="5">
        <v>0</v>
      </c>
      <c r="G173" s="5">
        <v>0</v>
      </c>
      <c r="H173" s="5">
        <v>0</v>
      </c>
      <c r="I173" s="5">
        <v>15</v>
      </c>
      <c r="J173" s="5">
        <v>0</v>
      </c>
      <c r="K173" s="5">
        <v>0</v>
      </c>
      <c r="L173" s="5">
        <v>0</v>
      </c>
      <c r="M173" s="5">
        <v>0</v>
      </c>
      <c r="N173" s="5">
        <v>12</v>
      </c>
      <c r="O173" s="5">
        <v>0</v>
      </c>
      <c r="P173" s="5">
        <v>1</v>
      </c>
      <c r="Q173" s="5">
        <v>19</v>
      </c>
      <c r="R173" s="5">
        <v>0</v>
      </c>
      <c r="S173" s="5">
        <v>10</v>
      </c>
      <c r="T173" s="5">
        <v>0</v>
      </c>
      <c r="U173" s="5">
        <v>0</v>
      </c>
      <c r="V173">
        <v>63</v>
      </c>
      <c r="W173">
        <v>57</v>
      </c>
      <c r="X173" s="5">
        <v>561</v>
      </c>
    </row>
    <row r="174" spans="1:24" x14ac:dyDescent="0.25">
      <c r="A174" t="s">
        <v>14</v>
      </c>
      <c r="B174" t="s">
        <v>390</v>
      </c>
      <c r="C174" t="s">
        <v>391</v>
      </c>
      <c r="D174" s="5">
        <v>0</v>
      </c>
      <c r="E174" s="5">
        <v>0</v>
      </c>
      <c r="F174" s="5">
        <v>1</v>
      </c>
      <c r="G174" s="5">
        <v>0</v>
      </c>
      <c r="H174" s="5">
        <v>0</v>
      </c>
      <c r="I174" s="5">
        <v>28</v>
      </c>
      <c r="J174" s="5">
        <v>0</v>
      </c>
      <c r="K174" s="5">
        <v>0</v>
      </c>
      <c r="L174" s="5">
        <v>0</v>
      </c>
      <c r="M174" s="5">
        <v>0</v>
      </c>
      <c r="N174" s="5">
        <v>8</v>
      </c>
      <c r="O174" s="5">
        <v>0</v>
      </c>
      <c r="P174" s="5">
        <v>1</v>
      </c>
      <c r="Q174" s="5">
        <v>12</v>
      </c>
      <c r="R174" s="5">
        <v>0</v>
      </c>
      <c r="S174" s="5">
        <v>8</v>
      </c>
      <c r="T174" s="5">
        <v>0</v>
      </c>
      <c r="U174" s="5">
        <v>0</v>
      </c>
      <c r="V174">
        <v>71</v>
      </c>
      <c r="W174">
        <v>58</v>
      </c>
      <c r="X174" s="5">
        <v>800</v>
      </c>
    </row>
    <row r="175" spans="1:24" x14ac:dyDescent="0.25">
      <c r="A175" t="s">
        <v>14</v>
      </c>
      <c r="B175" t="s">
        <v>392</v>
      </c>
      <c r="C175" t="s">
        <v>393</v>
      </c>
      <c r="D175" s="5">
        <v>0</v>
      </c>
      <c r="E175" s="5">
        <v>0</v>
      </c>
      <c r="F175" s="5">
        <v>0</v>
      </c>
      <c r="G175" s="5">
        <v>0</v>
      </c>
      <c r="H175" s="5">
        <v>0</v>
      </c>
      <c r="I175" s="5">
        <v>21</v>
      </c>
      <c r="J175" s="5">
        <v>0</v>
      </c>
      <c r="K175" s="5">
        <v>0</v>
      </c>
      <c r="L175" s="5">
        <v>1</v>
      </c>
      <c r="M175" s="5">
        <v>0</v>
      </c>
      <c r="N175" s="5">
        <v>4</v>
      </c>
      <c r="O175" s="5">
        <v>0</v>
      </c>
      <c r="P175" s="5">
        <v>0</v>
      </c>
      <c r="Q175" s="5">
        <v>15</v>
      </c>
      <c r="R175" s="5">
        <v>0</v>
      </c>
      <c r="S175" s="5">
        <v>47</v>
      </c>
      <c r="T175" s="5">
        <v>0</v>
      </c>
      <c r="U175" s="5">
        <v>0</v>
      </c>
      <c r="V175">
        <v>88</v>
      </c>
      <c r="W175">
        <v>88</v>
      </c>
      <c r="X175" s="5">
        <v>589</v>
      </c>
    </row>
    <row r="176" spans="1:24" x14ac:dyDescent="0.25">
      <c r="A176" t="s">
        <v>14</v>
      </c>
      <c r="B176" t="s">
        <v>394</v>
      </c>
      <c r="C176" t="s">
        <v>395</v>
      </c>
      <c r="D176" s="5">
        <v>1</v>
      </c>
      <c r="E176" s="5">
        <v>0</v>
      </c>
      <c r="F176" s="5">
        <v>0</v>
      </c>
      <c r="G176" s="5">
        <v>0</v>
      </c>
      <c r="H176" s="5">
        <v>1</v>
      </c>
      <c r="I176" s="5">
        <v>18</v>
      </c>
      <c r="J176" s="5">
        <v>0</v>
      </c>
      <c r="K176" s="5">
        <v>0</v>
      </c>
      <c r="L176" s="5">
        <v>7</v>
      </c>
      <c r="M176" s="5">
        <v>0</v>
      </c>
      <c r="N176" s="5">
        <v>6</v>
      </c>
      <c r="O176" s="5">
        <v>0</v>
      </c>
      <c r="P176" s="5">
        <v>0</v>
      </c>
      <c r="Q176" s="5">
        <v>24</v>
      </c>
      <c r="R176" s="5">
        <v>0</v>
      </c>
      <c r="S176" s="5">
        <v>50</v>
      </c>
      <c r="T176" s="5">
        <v>0</v>
      </c>
      <c r="U176" s="5">
        <v>0</v>
      </c>
      <c r="V176">
        <v>114</v>
      </c>
      <c r="W176">
        <v>107</v>
      </c>
      <c r="X176" s="5">
        <v>689</v>
      </c>
    </row>
    <row r="177" spans="1:24" x14ac:dyDescent="0.25">
      <c r="A177" t="s">
        <v>15</v>
      </c>
      <c r="B177" s="7"/>
      <c r="C177" t="s">
        <v>396</v>
      </c>
      <c r="D177" s="5"/>
      <c r="E177" s="5"/>
      <c r="F177" s="5"/>
      <c r="G177" s="5"/>
      <c r="H177" s="5"/>
      <c r="I177" s="5"/>
      <c r="J177" s="5"/>
      <c r="K177" s="5"/>
      <c r="L177" s="5"/>
      <c r="M177" s="5"/>
      <c r="N177" s="5"/>
      <c r="O177" s="5"/>
      <c r="P177" s="5"/>
      <c r="Q177" s="5"/>
      <c r="R177" s="5"/>
      <c r="S177" s="5"/>
      <c r="T177" s="5"/>
      <c r="U177" s="5"/>
    </row>
    <row r="178" spans="1:24" x14ac:dyDescent="0.25">
      <c r="A178" t="s">
        <v>15</v>
      </c>
      <c r="B178" t="s">
        <v>397</v>
      </c>
      <c r="C178" t="s">
        <v>398</v>
      </c>
      <c r="D178" s="5">
        <v>1</v>
      </c>
      <c r="E178" s="5">
        <v>0</v>
      </c>
      <c r="F178" s="5">
        <v>0</v>
      </c>
      <c r="G178" s="5">
        <v>1</v>
      </c>
      <c r="H178" s="5">
        <v>0</v>
      </c>
      <c r="I178" s="5">
        <v>8</v>
      </c>
      <c r="J178" s="5">
        <v>0</v>
      </c>
      <c r="K178" s="5">
        <v>0</v>
      </c>
      <c r="L178" s="5">
        <v>3</v>
      </c>
      <c r="M178" s="5">
        <v>0</v>
      </c>
      <c r="N178" s="5">
        <v>5</v>
      </c>
      <c r="O178" s="5">
        <v>0</v>
      </c>
      <c r="P178" s="5">
        <v>0</v>
      </c>
      <c r="Q178" s="5">
        <v>3</v>
      </c>
      <c r="R178" s="5">
        <v>0</v>
      </c>
      <c r="S178" s="5">
        <v>14</v>
      </c>
      <c r="T178" s="5">
        <v>0</v>
      </c>
      <c r="U178" s="5">
        <v>0</v>
      </c>
      <c r="V178">
        <v>44</v>
      </c>
      <c r="W178">
        <v>33</v>
      </c>
      <c r="X178" s="5">
        <v>222</v>
      </c>
    </row>
    <row r="179" spans="1:24" x14ac:dyDescent="0.25">
      <c r="A179" t="s">
        <v>15</v>
      </c>
      <c r="B179" t="s">
        <v>399</v>
      </c>
      <c r="C179" t="s">
        <v>400</v>
      </c>
      <c r="D179" s="5">
        <v>0</v>
      </c>
      <c r="E179" s="5">
        <v>0</v>
      </c>
      <c r="F179" s="5">
        <v>0</v>
      </c>
      <c r="G179" s="5">
        <v>0</v>
      </c>
      <c r="H179" s="5">
        <v>0</v>
      </c>
      <c r="I179" s="5">
        <v>100</v>
      </c>
      <c r="J179" s="5">
        <v>0</v>
      </c>
      <c r="K179" s="5">
        <v>0</v>
      </c>
      <c r="L179" s="5">
        <v>0</v>
      </c>
      <c r="M179" s="5">
        <v>0</v>
      </c>
      <c r="N179" s="5">
        <v>0</v>
      </c>
      <c r="O179" s="5">
        <v>0</v>
      </c>
      <c r="P179" s="5">
        <v>0</v>
      </c>
      <c r="Q179" s="5">
        <v>1</v>
      </c>
      <c r="R179" s="5">
        <v>0</v>
      </c>
      <c r="S179" s="5">
        <v>1</v>
      </c>
      <c r="T179" s="5">
        <v>0</v>
      </c>
      <c r="U179" s="5">
        <v>0</v>
      </c>
      <c r="V179">
        <v>101</v>
      </c>
      <c r="W179">
        <v>101</v>
      </c>
      <c r="X179" s="5">
        <v>621</v>
      </c>
    </row>
    <row r="180" spans="1:24" x14ac:dyDescent="0.25">
      <c r="A180" t="s">
        <v>15</v>
      </c>
      <c r="B180" t="s">
        <v>401</v>
      </c>
      <c r="C180" t="s">
        <v>402</v>
      </c>
      <c r="D180" s="5">
        <v>0</v>
      </c>
      <c r="E180" s="5">
        <v>0</v>
      </c>
      <c r="F180" s="5">
        <v>0</v>
      </c>
      <c r="G180" s="5">
        <v>1</v>
      </c>
      <c r="H180" s="5">
        <v>0</v>
      </c>
      <c r="I180" s="5">
        <v>31</v>
      </c>
      <c r="J180" s="5">
        <v>0</v>
      </c>
      <c r="K180" s="5">
        <v>0</v>
      </c>
      <c r="L180" s="5">
        <v>6</v>
      </c>
      <c r="M180" s="5">
        <v>0</v>
      </c>
      <c r="N180" s="5">
        <v>16</v>
      </c>
      <c r="O180" s="5">
        <v>0</v>
      </c>
      <c r="P180" s="5">
        <v>0</v>
      </c>
      <c r="Q180" s="5">
        <v>19</v>
      </c>
      <c r="R180" s="5">
        <v>1</v>
      </c>
      <c r="S180" s="5">
        <v>24</v>
      </c>
      <c r="T180" s="5">
        <v>1</v>
      </c>
      <c r="U180" s="5">
        <v>1</v>
      </c>
      <c r="V180">
        <v>114</v>
      </c>
      <c r="W180">
        <v>98</v>
      </c>
      <c r="X180" s="5">
        <v>606</v>
      </c>
    </row>
    <row r="181" spans="1:24" x14ac:dyDescent="0.25">
      <c r="A181" t="s">
        <v>15</v>
      </c>
      <c r="B181" t="s">
        <v>403</v>
      </c>
      <c r="C181" t="s">
        <v>404</v>
      </c>
      <c r="D181" s="5">
        <v>2</v>
      </c>
      <c r="E181" s="5">
        <v>0</v>
      </c>
      <c r="F181" s="5">
        <v>0</v>
      </c>
      <c r="G181" s="5">
        <v>0</v>
      </c>
      <c r="H181" s="5">
        <v>0</v>
      </c>
      <c r="I181" s="5">
        <v>19</v>
      </c>
      <c r="J181" s="5">
        <v>0</v>
      </c>
      <c r="K181" s="5">
        <v>1</v>
      </c>
      <c r="L181" s="5">
        <v>4</v>
      </c>
      <c r="M181" s="5">
        <v>0</v>
      </c>
      <c r="N181" s="5">
        <v>5</v>
      </c>
      <c r="O181" s="5">
        <v>0</v>
      </c>
      <c r="P181" s="5">
        <v>0</v>
      </c>
      <c r="Q181" s="5">
        <v>1</v>
      </c>
      <c r="R181" s="5">
        <v>1</v>
      </c>
      <c r="S181" s="5">
        <v>25</v>
      </c>
      <c r="T181" s="5">
        <v>1</v>
      </c>
      <c r="U181" s="5">
        <v>0</v>
      </c>
      <c r="V181">
        <v>78</v>
      </c>
      <c r="W181">
        <v>59</v>
      </c>
      <c r="X181" s="5">
        <v>317</v>
      </c>
    </row>
    <row r="182" spans="1:24" x14ac:dyDescent="0.25">
      <c r="A182" t="s">
        <v>15</v>
      </c>
      <c r="B182" t="s">
        <v>405</v>
      </c>
      <c r="C182" t="s">
        <v>406</v>
      </c>
      <c r="D182" s="5">
        <v>0</v>
      </c>
      <c r="E182" s="5">
        <v>0</v>
      </c>
      <c r="F182" s="5">
        <v>0</v>
      </c>
      <c r="G182" s="5">
        <v>0</v>
      </c>
      <c r="H182" s="5">
        <v>0</v>
      </c>
      <c r="I182" s="5">
        <v>22</v>
      </c>
      <c r="J182" s="5">
        <v>0</v>
      </c>
      <c r="K182" s="5">
        <v>0</v>
      </c>
      <c r="L182" s="5">
        <v>1</v>
      </c>
      <c r="M182" s="5">
        <v>0</v>
      </c>
      <c r="N182" s="5">
        <v>1</v>
      </c>
      <c r="O182" s="5">
        <v>0</v>
      </c>
      <c r="P182" s="5">
        <v>0</v>
      </c>
      <c r="Q182" s="5">
        <v>2</v>
      </c>
      <c r="R182" s="5">
        <v>0</v>
      </c>
      <c r="S182" s="5">
        <v>5</v>
      </c>
      <c r="T182" s="5">
        <v>0</v>
      </c>
      <c r="U182" s="5">
        <v>0</v>
      </c>
      <c r="V182">
        <v>35</v>
      </c>
      <c r="W182">
        <v>31</v>
      </c>
      <c r="X182" s="5">
        <v>395</v>
      </c>
    </row>
    <row r="183" spans="1:24" x14ac:dyDescent="0.25">
      <c r="A183" t="s">
        <v>15</v>
      </c>
      <c r="B183" t="s">
        <v>407</v>
      </c>
      <c r="C183" t="s">
        <v>408</v>
      </c>
      <c r="D183" s="5">
        <v>1</v>
      </c>
      <c r="E183" s="5">
        <v>2</v>
      </c>
      <c r="F183" s="5">
        <v>2</v>
      </c>
      <c r="G183" s="5">
        <v>1</v>
      </c>
      <c r="H183" s="5">
        <v>0</v>
      </c>
      <c r="I183" s="5">
        <v>46</v>
      </c>
      <c r="J183" s="5">
        <v>2</v>
      </c>
      <c r="K183" s="5">
        <v>2</v>
      </c>
      <c r="L183" s="5">
        <v>1</v>
      </c>
      <c r="M183" s="5">
        <v>0</v>
      </c>
      <c r="N183" s="5">
        <v>1</v>
      </c>
      <c r="O183" s="5">
        <v>0</v>
      </c>
      <c r="P183" s="5">
        <v>0</v>
      </c>
      <c r="Q183" s="5">
        <v>6</v>
      </c>
      <c r="R183" s="5">
        <v>0</v>
      </c>
      <c r="S183" s="5">
        <v>17</v>
      </c>
      <c r="T183" s="5">
        <v>0</v>
      </c>
      <c r="U183" s="5">
        <v>0</v>
      </c>
      <c r="V183">
        <v>84</v>
      </c>
      <c r="W183">
        <v>74</v>
      </c>
      <c r="X183" s="5">
        <v>544</v>
      </c>
    </row>
    <row r="184" spans="1:24" x14ac:dyDescent="0.25">
      <c r="A184" t="s">
        <v>15</v>
      </c>
      <c r="B184" t="s">
        <v>409</v>
      </c>
      <c r="C184" t="s">
        <v>410</v>
      </c>
      <c r="D184" s="5">
        <v>0</v>
      </c>
      <c r="E184" s="5">
        <v>0</v>
      </c>
      <c r="F184" s="5">
        <v>0</v>
      </c>
      <c r="G184" s="5">
        <v>0</v>
      </c>
      <c r="H184" s="5">
        <v>1</v>
      </c>
      <c r="I184" s="5">
        <v>25</v>
      </c>
      <c r="J184" s="5">
        <v>0</v>
      </c>
      <c r="K184" s="5">
        <v>0</v>
      </c>
      <c r="L184" s="5">
        <v>3</v>
      </c>
      <c r="M184" s="5">
        <v>0</v>
      </c>
      <c r="N184" s="5">
        <v>7</v>
      </c>
      <c r="O184" s="5">
        <v>0</v>
      </c>
      <c r="P184" s="5">
        <v>0</v>
      </c>
      <c r="Q184" s="5">
        <v>14</v>
      </c>
      <c r="R184" s="5">
        <v>0</v>
      </c>
      <c r="S184" s="5">
        <v>35</v>
      </c>
      <c r="T184" s="5">
        <v>0</v>
      </c>
      <c r="U184" s="5">
        <v>0</v>
      </c>
      <c r="V184">
        <v>96</v>
      </c>
      <c r="W184">
        <v>85</v>
      </c>
      <c r="X184" s="5">
        <v>928</v>
      </c>
    </row>
    <row r="185" spans="1:24" x14ac:dyDescent="0.25">
      <c r="A185" t="s">
        <v>15</v>
      </c>
      <c r="B185" t="s">
        <v>411</v>
      </c>
      <c r="C185" t="s">
        <v>412</v>
      </c>
      <c r="D185" s="5"/>
      <c r="E185" s="5"/>
      <c r="F185" s="5"/>
      <c r="G185" s="5"/>
      <c r="H185" s="5"/>
      <c r="I185" s="5"/>
      <c r="J185" s="5"/>
      <c r="K185" s="5"/>
      <c r="L185" s="5"/>
      <c r="M185" s="5"/>
      <c r="N185" s="5"/>
      <c r="O185" s="5"/>
      <c r="P185" s="5"/>
      <c r="Q185" s="5"/>
      <c r="R185" s="5"/>
      <c r="S185" s="5"/>
      <c r="T185" s="5"/>
      <c r="U185" s="5"/>
      <c r="X185" s="5"/>
    </row>
    <row r="186" spans="1:24" x14ac:dyDescent="0.25">
      <c r="A186" t="s">
        <v>15</v>
      </c>
      <c r="B186" t="s">
        <v>413</v>
      </c>
      <c r="C186" t="s">
        <v>414</v>
      </c>
      <c r="D186" s="5">
        <v>0</v>
      </c>
      <c r="E186" s="5">
        <v>1</v>
      </c>
      <c r="F186" s="5">
        <v>0</v>
      </c>
      <c r="G186" s="5">
        <v>1</v>
      </c>
      <c r="H186" s="5">
        <v>0</v>
      </c>
      <c r="I186" s="5">
        <v>12</v>
      </c>
      <c r="J186" s="5">
        <v>0</v>
      </c>
      <c r="K186" s="5">
        <v>0</v>
      </c>
      <c r="L186" s="5">
        <v>2</v>
      </c>
      <c r="M186" s="5">
        <v>0</v>
      </c>
      <c r="N186" s="5">
        <v>5</v>
      </c>
      <c r="O186" s="5">
        <v>0</v>
      </c>
      <c r="P186" s="5">
        <v>0</v>
      </c>
      <c r="Q186" s="5">
        <v>19</v>
      </c>
      <c r="R186" s="5">
        <v>0</v>
      </c>
      <c r="S186" s="5">
        <v>13</v>
      </c>
      <c r="T186" s="5">
        <v>0</v>
      </c>
      <c r="U186" s="5">
        <v>0</v>
      </c>
      <c r="V186">
        <v>57</v>
      </c>
      <c r="W186">
        <v>53</v>
      </c>
      <c r="X186" s="5">
        <v>324</v>
      </c>
    </row>
    <row r="187" spans="1:24" x14ac:dyDescent="0.25">
      <c r="A187" t="s">
        <v>15</v>
      </c>
      <c r="B187" t="s">
        <v>207</v>
      </c>
      <c r="C187" t="s">
        <v>415</v>
      </c>
      <c r="D187" s="5">
        <v>0</v>
      </c>
      <c r="E187" s="5">
        <v>0</v>
      </c>
      <c r="F187" s="5">
        <v>0</v>
      </c>
      <c r="G187" s="5">
        <v>0</v>
      </c>
      <c r="H187" s="5">
        <v>0</v>
      </c>
      <c r="I187" s="5">
        <v>170</v>
      </c>
      <c r="J187" s="5">
        <v>0</v>
      </c>
      <c r="K187" s="5">
        <v>0</v>
      </c>
      <c r="L187" s="5">
        <v>0</v>
      </c>
      <c r="M187" s="5">
        <v>0</v>
      </c>
      <c r="N187" s="5">
        <v>1</v>
      </c>
      <c r="O187" s="5">
        <v>0</v>
      </c>
      <c r="P187" s="5">
        <v>0</v>
      </c>
      <c r="Q187" s="5">
        <v>2</v>
      </c>
      <c r="R187" s="5">
        <v>0</v>
      </c>
      <c r="S187" s="5">
        <v>1</v>
      </c>
      <c r="T187" s="5">
        <v>0</v>
      </c>
      <c r="U187" s="5">
        <v>0</v>
      </c>
      <c r="V187">
        <v>174</v>
      </c>
      <c r="W187">
        <v>174</v>
      </c>
      <c r="X187" s="5">
        <v>685</v>
      </c>
    </row>
    <row r="188" spans="1:24" x14ac:dyDescent="0.25">
      <c r="A188" t="s">
        <v>15</v>
      </c>
      <c r="B188" t="s">
        <v>416</v>
      </c>
      <c r="C188" t="s">
        <v>417</v>
      </c>
      <c r="D188" s="5">
        <v>1</v>
      </c>
      <c r="E188" s="5">
        <v>0</v>
      </c>
      <c r="F188" s="5">
        <v>1</v>
      </c>
      <c r="G188" s="5">
        <v>1</v>
      </c>
      <c r="H188" s="5">
        <v>0</v>
      </c>
      <c r="I188" s="5">
        <v>27</v>
      </c>
      <c r="J188" s="5">
        <v>0</v>
      </c>
      <c r="K188" s="5">
        <v>0</v>
      </c>
      <c r="L188" s="5">
        <v>6</v>
      </c>
      <c r="M188" s="5">
        <v>0</v>
      </c>
      <c r="N188" s="5">
        <v>17</v>
      </c>
      <c r="O188" s="5">
        <v>1</v>
      </c>
      <c r="P188" s="5">
        <v>0</v>
      </c>
      <c r="Q188" s="5">
        <v>17</v>
      </c>
      <c r="R188" s="5">
        <v>0</v>
      </c>
      <c r="S188" s="5">
        <v>37</v>
      </c>
      <c r="T188" s="5">
        <v>0</v>
      </c>
      <c r="U188" s="5">
        <v>0</v>
      </c>
      <c r="V188">
        <v>724</v>
      </c>
      <c r="W188">
        <v>110</v>
      </c>
      <c r="X188" s="5">
        <v>780</v>
      </c>
    </row>
    <row r="189" spans="1:24" x14ac:dyDescent="0.25">
      <c r="A189" t="s">
        <v>15</v>
      </c>
      <c r="B189" t="s">
        <v>418</v>
      </c>
      <c r="C189" t="s">
        <v>419</v>
      </c>
      <c r="D189" s="5">
        <v>0</v>
      </c>
      <c r="E189" s="5">
        <v>0</v>
      </c>
      <c r="F189" s="5">
        <v>2</v>
      </c>
      <c r="G189" s="5">
        <v>2</v>
      </c>
      <c r="H189" s="5">
        <v>0</v>
      </c>
      <c r="I189" s="5">
        <v>45</v>
      </c>
      <c r="J189" s="5">
        <v>0</v>
      </c>
      <c r="K189" s="5">
        <v>0</v>
      </c>
      <c r="L189" s="5">
        <v>0</v>
      </c>
      <c r="M189" s="5">
        <v>0</v>
      </c>
      <c r="N189" s="5">
        <v>14</v>
      </c>
      <c r="O189" s="5">
        <v>0</v>
      </c>
      <c r="P189" s="5">
        <v>0</v>
      </c>
      <c r="Q189" s="5">
        <v>31</v>
      </c>
      <c r="R189" s="5">
        <v>0</v>
      </c>
      <c r="S189" s="5">
        <v>22</v>
      </c>
      <c r="T189" s="5">
        <v>0</v>
      </c>
      <c r="U189" s="5">
        <v>1</v>
      </c>
      <c r="V189">
        <v>125</v>
      </c>
      <c r="W189">
        <v>116</v>
      </c>
      <c r="X189" s="5">
        <v>609</v>
      </c>
    </row>
    <row r="190" spans="1:24" x14ac:dyDescent="0.25">
      <c r="A190" t="s">
        <v>15</v>
      </c>
      <c r="B190" t="s">
        <v>420</v>
      </c>
      <c r="C190" t="s">
        <v>421</v>
      </c>
      <c r="D190" s="5">
        <v>0</v>
      </c>
      <c r="E190" s="5">
        <v>0</v>
      </c>
      <c r="F190" s="5">
        <v>0</v>
      </c>
      <c r="G190" s="5">
        <v>0</v>
      </c>
      <c r="H190" s="5">
        <v>0</v>
      </c>
      <c r="I190" s="5">
        <v>25</v>
      </c>
      <c r="J190" s="5">
        <v>0</v>
      </c>
      <c r="K190" s="5">
        <v>0</v>
      </c>
      <c r="L190" s="5">
        <v>1</v>
      </c>
      <c r="M190" s="5">
        <v>0</v>
      </c>
      <c r="N190" s="5">
        <v>17</v>
      </c>
      <c r="O190" s="5">
        <v>0</v>
      </c>
      <c r="P190" s="5">
        <v>0</v>
      </c>
      <c r="Q190" s="5">
        <v>8</v>
      </c>
      <c r="R190" s="5">
        <v>0</v>
      </c>
      <c r="S190" s="5">
        <v>40</v>
      </c>
      <c r="T190" s="5">
        <v>0</v>
      </c>
      <c r="U190" s="5">
        <v>0</v>
      </c>
      <c r="V190">
        <v>91</v>
      </c>
      <c r="W190">
        <v>91</v>
      </c>
      <c r="X190" s="5">
        <v>661</v>
      </c>
    </row>
    <row r="191" spans="1:24" x14ac:dyDescent="0.25">
      <c r="A191" t="s">
        <v>15</v>
      </c>
      <c r="B191" t="s">
        <v>422</v>
      </c>
      <c r="C191" t="s">
        <v>423</v>
      </c>
      <c r="D191" s="5">
        <v>0</v>
      </c>
      <c r="E191" s="5">
        <v>0</v>
      </c>
      <c r="F191" s="5">
        <v>0</v>
      </c>
      <c r="G191" s="5">
        <v>0</v>
      </c>
      <c r="H191" s="5">
        <v>0</v>
      </c>
      <c r="I191" s="5">
        <v>23</v>
      </c>
      <c r="J191" s="5">
        <v>0</v>
      </c>
      <c r="K191" s="5">
        <v>0</v>
      </c>
      <c r="L191" s="5">
        <v>0</v>
      </c>
      <c r="M191" s="5">
        <v>0</v>
      </c>
      <c r="N191" s="5">
        <v>5</v>
      </c>
      <c r="O191" s="5">
        <v>0</v>
      </c>
      <c r="P191" s="5">
        <v>0</v>
      </c>
      <c r="Q191" s="5">
        <v>7</v>
      </c>
      <c r="R191" s="5">
        <v>0</v>
      </c>
      <c r="S191" s="5">
        <v>24</v>
      </c>
      <c r="T191" s="5">
        <v>0</v>
      </c>
      <c r="U191" s="5">
        <v>0</v>
      </c>
      <c r="V191">
        <v>63</v>
      </c>
      <c r="W191">
        <v>60</v>
      </c>
      <c r="X191" s="5">
        <v>344</v>
      </c>
    </row>
    <row r="192" spans="1:24" x14ac:dyDescent="0.25">
      <c r="A192" t="s">
        <v>15</v>
      </c>
      <c r="B192" t="s">
        <v>424</v>
      </c>
      <c r="C192" t="s">
        <v>425</v>
      </c>
      <c r="D192" s="5"/>
      <c r="E192" s="5"/>
      <c r="F192" s="5"/>
      <c r="G192" s="5"/>
      <c r="H192" s="5"/>
      <c r="I192" s="5"/>
      <c r="J192" s="5"/>
      <c r="K192" s="5"/>
      <c r="L192" s="5"/>
      <c r="M192" s="5"/>
      <c r="N192" s="5"/>
      <c r="O192" s="5"/>
      <c r="P192" s="5"/>
      <c r="Q192" s="5"/>
      <c r="R192" s="5"/>
      <c r="S192" s="5"/>
      <c r="T192" s="5"/>
      <c r="U192" s="5"/>
      <c r="X192" s="5"/>
    </row>
    <row r="193" spans="1:24" x14ac:dyDescent="0.25">
      <c r="A193" t="s">
        <v>15</v>
      </c>
      <c r="B193" t="s">
        <v>426</v>
      </c>
      <c r="C193" t="s">
        <v>427</v>
      </c>
      <c r="D193" s="5">
        <v>1</v>
      </c>
      <c r="E193" s="5">
        <v>0</v>
      </c>
      <c r="F193" s="5">
        <v>0</v>
      </c>
      <c r="G193" s="5">
        <v>0</v>
      </c>
      <c r="H193" s="5">
        <v>0</v>
      </c>
      <c r="I193" s="5">
        <v>40</v>
      </c>
      <c r="J193" s="5">
        <v>0</v>
      </c>
      <c r="K193" s="5">
        <v>1</v>
      </c>
      <c r="L193" s="5">
        <v>0</v>
      </c>
      <c r="M193" s="5">
        <v>0</v>
      </c>
      <c r="N193" s="5">
        <v>5</v>
      </c>
      <c r="O193" s="5">
        <v>0</v>
      </c>
      <c r="P193" s="5">
        <v>0</v>
      </c>
      <c r="Q193" s="5">
        <v>18</v>
      </c>
      <c r="R193" s="5">
        <v>0</v>
      </c>
      <c r="S193" s="5">
        <v>22</v>
      </c>
      <c r="T193" s="5">
        <v>0</v>
      </c>
      <c r="U193" s="5">
        <v>1</v>
      </c>
      <c r="V193">
        <v>96</v>
      </c>
      <c r="W193">
        <v>86</v>
      </c>
      <c r="X193" s="5">
        <v>433</v>
      </c>
    </row>
    <row r="194" spans="1:24" x14ac:dyDescent="0.25">
      <c r="A194" t="s">
        <v>16</v>
      </c>
      <c r="B194" t="s">
        <v>428</v>
      </c>
      <c r="C194" s="1" t="s">
        <v>429</v>
      </c>
      <c r="D194">
        <v>1</v>
      </c>
      <c r="E194">
        <v>0</v>
      </c>
      <c r="F194">
        <v>0</v>
      </c>
      <c r="G194">
        <v>0</v>
      </c>
      <c r="H194">
        <v>1</v>
      </c>
      <c r="I194">
        <v>20</v>
      </c>
      <c r="J194">
        <v>0</v>
      </c>
      <c r="K194">
        <v>1</v>
      </c>
      <c r="L194">
        <v>0</v>
      </c>
      <c r="M194">
        <v>0</v>
      </c>
      <c r="N194">
        <v>1</v>
      </c>
      <c r="O194">
        <v>0</v>
      </c>
      <c r="P194">
        <v>0</v>
      </c>
      <c r="Q194">
        <v>64</v>
      </c>
      <c r="R194">
        <v>0</v>
      </c>
      <c r="S194">
        <v>9</v>
      </c>
      <c r="T194">
        <v>0</v>
      </c>
      <c r="U194">
        <v>0</v>
      </c>
      <c r="V194">
        <v>101</v>
      </c>
      <c r="W194" s="5">
        <v>97</v>
      </c>
      <c r="X194" s="5">
        <v>795</v>
      </c>
    </row>
    <row r="195" spans="1:24" x14ac:dyDescent="0.25">
      <c r="A195" t="s">
        <v>16</v>
      </c>
      <c r="B195" t="s">
        <v>430</v>
      </c>
      <c r="C195" s="1" t="s">
        <v>431</v>
      </c>
      <c r="D195">
        <v>0</v>
      </c>
      <c r="E195">
        <v>0</v>
      </c>
      <c r="F195">
        <v>0</v>
      </c>
      <c r="G195">
        <v>0</v>
      </c>
      <c r="H195">
        <v>1</v>
      </c>
      <c r="I195">
        <v>61</v>
      </c>
      <c r="J195">
        <v>0</v>
      </c>
      <c r="K195">
        <v>0</v>
      </c>
      <c r="L195">
        <v>0</v>
      </c>
      <c r="M195">
        <v>0</v>
      </c>
      <c r="N195">
        <v>0</v>
      </c>
      <c r="O195">
        <v>0</v>
      </c>
      <c r="P195">
        <v>0</v>
      </c>
      <c r="Q195">
        <v>13</v>
      </c>
      <c r="R195">
        <v>0</v>
      </c>
      <c r="S195">
        <v>1</v>
      </c>
      <c r="T195">
        <v>0</v>
      </c>
      <c r="U195">
        <v>0</v>
      </c>
      <c r="V195">
        <v>75</v>
      </c>
      <c r="W195" s="5">
        <v>75</v>
      </c>
      <c r="X195" s="5">
        <v>661</v>
      </c>
    </row>
    <row r="196" spans="1:24" x14ac:dyDescent="0.25">
      <c r="A196" t="s">
        <v>16</v>
      </c>
      <c r="B196" t="s">
        <v>432</v>
      </c>
      <c r="C196" s="1" t="s">
        <v>433</v>
      </c>
      <c r="D196">
        <v>1</v>
      </c>
      <c r="E196">
        <v>0</v>
      </c>
      <c r="F196">
        <v>0</v>
      </c>
      <c r="G196">
        <v>1</v>
      </c>
      <c r="H196">
        <v>0</v>
      </c>
      <c r="I196">
        <v>53</v>
      </c>
      <c r="J196">
        <v>1</v>
      </c>
      <c r="K196">
        <v>0</v>
      </c>
      <c r="L196">
        <v>0</v>
      </c>
      <c r="M196">
        <v>0</v>
      </c>
      <c r="N196">
        <v>6</v>
      </c>
      <c r="O196">
        <v>0</v>
      </c>
      <c r="P196">
        <v>0</v>
      </c>
      <c r="Q196">
        <v>19</v>
      </c>
      <c r="R196">
        <v>0</v>
      </c>
      <c r="S196">
        <v>6</v>
      </c>
      <c r="T196">
        <v>0</v>
      </c>
      <c r="U196">
        <v>1</v>
      </c>
      <c r="V196">
        <v>97</v>
      </c>
      <c r="W196" s="5">
        <v>88</v>
      </c>
      <c r="X196" s="5">
        <v>459</v>
      </c>
    </row>
    <row r="197" spans="1:24" x14ac:dyDescent="0.25">
      <c r="A197" t="s">
        <v>16</v>
      </c>
      <c r="B197" t="s">
        <v>434</v>
      </c>
      <c r="C197" s="1" t="s">
        <v>435</v>
      </c>
      <c r="D197">
        <v>0</v>
      </c>
      <c r="E197">
        <v>0</v>
      </c>
      <c r="F197">
        <v>0</v>
      </c>
      <c r="G197">
        <v>0</v>
      </c>
      <c r="H197">
        <v>1</v>
      </c>
      <c r="I197">
        <v>30</v>
      </c>
      <c r="J197">
        <v>0</v>
      </c>
      <c r="K197">
        <v>0</v>
      </c>
      <c r="L197">
        <v>1</v>
      </c>
      <c r="M197">
        <v>0</v>
      </c>
      <c r="N197">
        <v>15</v>
      </c>
      <c r="O197">
        <v>0</v>
      </c>
      <c r="P197">
        <v>0</v>
      </c>
      <c r="Q197">
        <v>0</v>
      </c>
      <c r="R197">
        <v>0</v>
      </c>
      <c r="S197">
        <v>0</v>
      </c>
      <c r="T197">
        <v>0</v>
      </c>
      <c r="U197">
        <v>0</v>
      </c>
      <c r="V197">
        <v>52</v>
      </c>
      <c r="W197" s="5">
        <v>47</v>
      </c>
      <c r="X197" s="5">
        <v>402</v>
      </c>
    </row>
    <row r="198" spans="1:24" x14ac:dyDescent="0.25">
      <c r="A198" t="s">
        <v>16</v>
      </c>
      <c r="B198" t="s">
        <v>436</v>
      </c>
      <c r="C198" s="1" t="s">
        <v>437</v>
      </c>
      <c r="D198">
        <v>0</v>
      </c>
      <c r="E198">
        <v>0</v>
      </c>
      <c r="F198">
        <v>1</v>
      </c>
      <c r="G198">
        <v>0</v>
      </c>
      <c r="H198">
        <v>1</v>
      </c>
      <c r="I198">
        <v>8</v>
      </c>
      <c r="J198">
        <v>0</v>
      </c>
      <c r="K198">
        <v>0</v>
      </c>
      <c r="L198">
        <v>1</v>
      </c>
      <c r="M198">
        <v>0</v>
      </c>
      <c r="N198">
        <v>0</v>
      </c>
      <c r="O198">
        <v>0</v>
      </c>
      <c r="P198">
        <v>0</v>
      </c>
      <c r="Q198">
        <v>17</v>
      </c>
      <c r="R198">
        <v>0</v>
      </c>
      <c r="S198">
        <v>16</v>
      </c>
      <c r="T198">
        <v>0</v>
      </c>
      <c r="U198">
        <v>0</v>
      </c>
      <c r="V198">
        <v>64</v>
      </c>
      <c r="W198" s="5">
        <v>45</v>
      </c>
      <c r="X198" s="5">
        <v>400</v>
      </c>
    </row>
    <row r="199" spans="1:24" x14ac:dyDescent="0.25">
      <c r="A199" t="s">
        <v>16</v>
      </c>
      <c r="B199" t="s">
        <v>438</v>
      </c>
      <c r="C199" s="1" t="s">
        <v>439</v>
      </c>
      <c r="D199">
        <v>2</v>
      </c>
      <c r="E199">
        <v>0</v>
      </c>
      <c r="F199">
        <v>1</v>
      </c>
      <c r="G199">
        <v>0</v>
      </c>
      <c r="H199">
        <v>1</v>
      </c>
      <c r="I199">
        <v>30</v>
      </c>
      <c r="J199">
        <v>0</v>
      </c>
      <c r="K199">
        <v>0</v>
      </c>
      <c r="L199">
        <v>0</v>
      </c>
      <c r="M199">
        <v>0</v>
      </c>
      <c r="N199">
        <v>6</v>
      </c>
      <c r="O199">
        <v>0</v>
      </c>
      <c r="P199">
        <v>0</v>
      </c>
      <c r="Q199">
        <v>12</v>
      </c>
      <c r="R199">
        <v>0</v>
      </c>
      <c r="S199">
        <v>20</v>
      </c>
      <c r="T199">
        <v>0</v>
      </c>
      <c r="U199">
        <v>0</v>
      </c>
      <c r="V199">
        <v>87</v>
      </c>
      <c r="W199" s="5">
        <v>72</v>
      </c>
      <c r="X199" s="5">
        <v>387</v>
      </c>
    </row>
    <row r="200" spans="1:24" x14ac:dyDescent="0.25">
      <c r="A200" t="s">
        <v>16</v>
      </c>
      <c r="B200" t="s">
        <v>440</v>
      </c>
      <c r="C200" s="1" t="s">
        <v>441</v>
      </c>
      <c r="D200">
        <v>1</v>
      </c>
      <c r="E200">
        <v>0</v>
      </c>
      <c r="F200">
        <v>2</v>
      </c>
      <c r="G200">
        <v>0</v>
      </c>
      <c r="H200">
        <v>0</v>
      </c>
      <c r="I200">
        <v>24</v>
      </c>
      <c r="J200">
        <v>0</v>
      </c>
      <c r="K200">
        <v>0</v>
      </c>
      <c r="L200">
        <v>0</v>
      </c>
      <c r="M200">
        <v>0</v>
      </c>
      <c r="N200">
        <v>4</v>
      </c>
      <c r="O200">
        <v>0</v>
      </c>
      <c r="P200">
        <v>0</v>
      </c>
      <c r="Q200">
        <v>38</v>
      </c>
      <c r="R200">
        <v>0</v>
      </c>
      <c r="S200">
        <v>3</v>
      </c>
      <c r="T200">
        <v>0</v>
      </c>
      <c r="U200">
        <v>0</v>
      </c>
      <c r="V200">
        <v>84</v>
      </c>
      <c r="W200" s="5">
        <v>72</v>
      </c>
      <c r="X200" s="5">
        <v>506</v>
      </c>
    </row>
    <row r="201" spans="1:24" x14ac:dyDescent="0.25">
      <c r="A201" t="s">
        <v>16</v>
      </c>
      <c r="B201" t="s">
        <v>442</v>
      </c>
      <c r="C201" s="1" t="s">
        <v>443</v>
      </c>
      <c r="D201">
        <v>0</v>
      </c>
      <c r="E201">
        <v>0</v>
      </c>
      <c r="F201">
        <v>0</v>
      </c>
      <c r="G201">
        <v>0</v>
      </c>
      <c r="H201">
        <v>0</v>
      </c>
      <c r="I201">
        <v>17</v>
      </c>
      <c r="J201">
        <v>0</v>
      </c>
      <c r="K201">
        <v>0</v>
      </c>
      <c r="L201">
        <v>1</v>
      </c>
      <c r="M201">
        <v>0</v>
      </c>
      <c r="N201">
        <v>7</v>
      </c>
      <c r="O201">
        <v>0</v>
      </c>
      <c r="P201">
        <v>0</v>
      </c>
      <c r="Q201">
        <v>36</v>
      </c>
      <c r="R201">
        <v>0</v>
      </c>
      <c r="S201">
        <v>10</v>
      </c>
      <c r="T201">
        <v>0</v>
      </c>
      <c r="U201">
        <v>0</v>
      </c>
      <c r="V201">
        <v>81</v>
      </c>
      <c r="W201" s="5">
        <v>72</v>
      </c>
      <c r="X201" s="5">
        <v>392</v>
      </c>
    </row>
    <row r="202" spans="1:24" x14ac:dyDescent="0.25">
      <c r="A202" t="s">
        <v>16</v>
      </c>
      <c r="B202" t="s">
        <v>444</v>
      </c>
      <c r="C202" s="1" t="s">
        <v>445</v>
      </c>
      <c r="D202">
        <v>0</v>
      </c>
      <c r="E202">
        <v>0</v>
      </c>
      <c r="F202">
        <v>0</v>
      </c>
      <c r="G202">
        <v>1</v>
      </c>
      <c r="H202">
        <v>1</v>
      </c>
      <c r="I202">
        <v>35</v>
      </c>
      <c r="J202">
        <v>0</v>
      </c>
      <c r="K202">
        <v>0</v>
      </c>
      <c r="L202">
        <v>0</v>
      </c>
      <c r="M202">
        <v>0</v>
      </c>
      <c r="N202">
        <v>5</v>
      </c>
      <c r="O202">
        <v>0</v>
      </c>
      <c r="P202">
        <v>0</v>
      </c>
      <c r="Q202">
        <v>34</v>
      </c>
      <c r="R202">
        <v>0</v>
      </c>
      <c r="S202">
        <v>6</v>
      </c>
      <c r="T202">
        <v>0</v>
      </c>
      <c r="U202">
        <v>0</v>
      </c>
      <c r="V202">
        <v>89</v>
      </c>
      <c r="W202" s="5">
        <v>82</v>
      </c>
      <c r="X202" s="5">
        <v>444</v>
      </c>
    </row>
    <row r="203" spans="1:24" x14ac:dyDescent="0.25">
      <c r="A203" t="s">
        <v>16</v>
      </c>
      <c r="B203" t="s">
        <v>446</v>
      </c>
      <c r="C203" s="1" t="s">
        <v>447</v>
      </c>
      <c r="D203">
        <v>1</v>
      </c>
      <c r="E203">
        <v>0</v>
      </c>
      <c r="F203">
        <v>0</v>
      </c>
      <c r="G203">
        <v>2</v>
      </c>
      <c r="H203">
        <v>1</v>
      </c>
      <c r="I203">
        <v>21</v>
      </c>
      <c r="J203">
        <v>0</v>
      </c>
      <c r="K203">
        <v>0</v>
      </c>
      <c r="L203">
        <v>1</v>
      </c>
      <c r="M203">
        <v>0</v>
      </c>
      <c r="N203">
        <v>2</v>
      </c>
      <c r="O203">
        <v>1</v>
      </c>
      <c r="P203">
        <v>0</v>
      </c>
      <c r="Q203">
        <v>21</v>
      </c>
      <c r="R203">
        <v>0</v>
      </c>
      <c r="S203">
        <v>3</v>
      </c>
      <c r="T203">
        <v>0</v>
      </c>
      <c r="U203">
        <v>0</v>
      </c>
      <c r="V203">
        <v>62</v>
      </c>
      <c r="W203" s="5">
        <v>52</v>
      </c>
      <c r="X203" s="5">
        <v>256</v>
      </c>
    </row>
    <row r="204" spans="1:24" x14ac:dyDescent="0.25">
      <c r="A204" t="s">
        <v>16</v>
      </c>
      <c r="B204" t="s">
        <v>448</v>
      </c>
      <c r="C204" s="1" t="s">
        <v>449</v>
      </c>
      <c r="D204">
        <v>1</v>
      </c>
      <c r="E204">
        <v>0</v>
      </c>
      <c r="F204">
        <v>0</v>
      </c>
      <c r="G204">
        <v>0</v>
      </c>
      <c r="H204">
        <v>0</v>
      </c>
      <c r="I204">
        <v>68</v>
      </c>
      <c r="J204">
        <v>0</v>
      </c>
      <c r="K204">
        <v>0</v>
      </c>
      <c r="L204">
        <v>0</v>
      </c>
      <c r="M204">
        <v>0</v>
      </c>
      <c r="N204">
        <v>2</v>
      </c>
      <c r="O204">
        <v>0</v>
      </c>
      <c r="P204">
        <v>0</v>
      </c>
      <c r="Q204">
        <v>13</v>
      </c>
      <c r="R204">
        <v>0</v>
      </c>
      <c r="S204">
        <v>8</v>
      </c>
      <c r="T204">
        <v>0</v>
      </c>
      <c r="U204">
        <v>0</v>
      </c>
      <c r="V204">
        <v>106</v>
      </c>
      <c r="W204" s="5">
        <v>93</v>
      </c>
      <c r="X204" s="5">
        <v>534</v>
      </c>
    </row>
    <row r="205" spans="1:24" x14ac:dyDescent="0.25">
      <c r="A205" t="s">
        <v>16</v>
      </c>
      <c r="B205" t="s">
        <v>450</v>
      </c>
      <c r="C205" s="1" t="s">
        <v>451</v>
      </c>
      <c r="D205">
        <v>1</v>
      </c>
      <c r="E205">
        <v>0</v>
      </c>
      <c r="F205">
        <v>0</v>
      </c>
      <c r="G205">
        <v>0</v>
      </c>
      <c r="H205">
        <v>0</v>
      </c>
      <c r="I205">
        <v>48</v>
      </c>
      <c r="J205">
        <v>0</v>
      </c>
      <c r="K205">
        <v>0</v>
      </c>
      <c r="L205">
        <v>0</v>
      </c>
      <c r="M205">
        <v>0</v>
      </c>
      <c r="N205">
        <v>7</v>
      </c>
      <c r="O205">
        <v>0</v>
      </c>
      <c r="P205">
        <v>1</v>
      </c>
      <c r="Q205">
        <v>19</v>
      </c>
      <c r="R205">
        <v>0</v>
      </c>
      <c r="S205">
        <v>13</v>
      </c>
      <c r="T205">
        <v>0</v>
      </c>
      <c r="U205">
        <v>0</v>
      </c>
      <c r="V205">
        <v>97</v>
      </c>
      <c r="W205" s="5">
        <v>89</v>
      </c>
      <c r="X205" s="5">
        <v>588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2E397-F43B-475C-87B4-DD5B722BF6F6}">
  <dimension ref="A1:AI65"/>
  <sheetViews>
    <sheetView tabSelected="1" workbookViewId="0">
      <selection sqref="A1:AI65"/>
    </sheetView>
  </sheetViews>
  <sheetFormatPr defaultRowHeight="15" x14ac:dyDescent="0.25"/>
  <sheetData>
    <row r="1" spans="1:35" x14ac:dyDescent="0.25">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row>
    <row r="2" spans="1:35"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row>
    <row r="3" spans="1:35"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row>
    <row r="4" spans="1:35"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5"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5" x14ac:dyDescent="0.2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5" x14ac:dyDescent="0.25">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5" x14ac:dyDescent="0.2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5" x14ac:dyDescent="0.2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5"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5"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row>
    <row r="12" spans="1:35"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row>
    <row r="13" spans="1:35"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row>
    <row r="14" spans="1:35"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row>
    <row r="15" spans="1:35"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1:35"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1:35"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1:35"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1:35"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1:35"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1:35" x14ac:dyDescent="0.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1:35" x14ac:dyDescent="0.2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1:35" x14ac:dyDescent="0.2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1:35" x14ac:dyDescent="0.2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1:35" x14ac:dyDescent="0.2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1:35"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row>
    <row r="32" spans="1:35"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row>
    <row r="33" spans="1:35" x14ac:dyDescent="0.2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row>
    <row r="34" spans="1:35" x14ac:dyDescent="0.2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row>
    <row r="35" spans="1:35" x14ac:dyDescent="0.2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row>
    <row r="36" spans="1:35" x14ac:dyDescent="0.2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x14ac:dyDescent="0.2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2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row>
    <row r="40" spans="1:35" x14ac:dyDescent="0.2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row>
    <row r="41" spans="1:35" x14ac:dyDescent="0.2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row>
    <row r="43" spans="1:35" x14ac:dyDescent="0.2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row>
    <row r="44" spans="1:35" x14ac:dyDescent="0.2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row>
    <row r="45" spans="1:35"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row>
    <row r="46" spans="1:35" x14ac:dyDescent="0.2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2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row>
    <row r="48" spans="1:35" x14ac:dyDescent="0.2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row>
    <row r="49" spans="1:35"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row>
    <row r="50" spans="1:35" x14ac:dyDescent="0.2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row>
    <row r="51" spans="1:35" x14ac:dyDescent="0.2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row>
    <row r="52" spans="1:35" x14ac:dyDescent="0.2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row>
    <row r="53" spans="1:35" x14ac:dyDescent="0.2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row>
    <row r="54" spans="1:35" x14ac:dyDescent="0.2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row>
    <row r="55" spans="1:35" x14ac:dyDescent="0.2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row>
    <row r="56" spans="1:35" x14ac:dyDescent="0.2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row>
    <row r="57" spans="1:35" x14ac:dyDescent="0.2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row>
    <row r="58" spans="1:35" x14ac:dyDescent="0.2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row>
    <row r="59" spans="1:35" x14ac:dyDescent="0.2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row>
    <row r="60" spans="1:35" x14ac:dyDescent="0.2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row>
    <row r="61" spans="1:35" x14ac:dyDescent="0.2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row>
    <row r="62" spans="1:35" x14ac:dyDescent="0.2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row>
    <row r="63" spans="1:35" x14ac:dyDescent="0.2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row>
    <row r="64" spans="1:35" x14ac:dyDescent="0.2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row>
    <row r="65" spans="1:35" x14ac:dyDescent="0.2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row>
  </sheetData>
  <mergeCells count="1">
    <mergeCell ref="A1:AI6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1A650-B305-4581-9248-881E32FA286C}">
  <dimension ref="B3:D10"/>
  <sheetViews>
    <sheetView workbookViewId="0">
      <selection activeCell="B10" sqref="B10"/>
    </sheetView>
  </sheetViews>
  <sheetFormatPr defaultRowHeight="15" x14ac:dyDescent="0.25"/>
  <cols>
    <col min="2" max="2" width="21.140625" bestFit="1" customWidth="1"/>
    <col min="3" max="3" width="19.5703125" bestFit="1" customWidth="1"/>
    <col min="4" max="4" width="12.85546875" bestFit="1" customWidth="1"/>
  </cols>
  <sheetData>
    <row r="3" spans="2:4" x14ac:dyDescent="0.25">
      <c r="B3" t="s">
        <v>452</v>
      </c>
      <c r="C3" t="s">
        <v>453</v>
      </c>
      <c r="D3" t="s">
        <v>456</v>
      </c>
    </row>
    <row r="4" spans="2:4" x14ac:dyDescent="0.25">
      <c r="B4" s="13">
        <v>18563</v>
      </c>
      <c r="C4" s="13">
        <v>103312</v>
      </c>
      <c r="D4" s="13">
        <v>15112</v>
      </c>
    </row>
    <row r="7" spans="2:4" x14ac:dyDescent="0.25">
      <c r="B7" s="14" t="s">
        <v>498</v>
      </c>
      <c r="C7" s="14" t="s">
        <v>499</v>
      </c>
    </row>
    <row r="8" spans="2:4" x14ac:dyDescent="0.25">
      <c r="B8" s="3" t="s">
        <v>452</v>
      </c>
      <c r="C8" s="13">
        <v>18563</v>
      </c>
    </row>
    <row r="9" spans="2:4" x14ac:dyDescent="0.25">
      <c r="B9" s="3" t="s">
        <v>500</v>
      </c>
      <c r="C9" s="13">
        <f>(C4-B4)</f>
        <v>84749</v>
      </c>
    </row>
    <row r="10" spans="2:4" x14ac:dyDescent="0.25">
      <c r="B10" s="3"/>
      <c r="C10" s="13"/>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66C37-46C5-4FEB-9E0A-DC8948F01F71}">
  <dimension ref="A3:D21"/>
  <sheetViews>
    <sheetView workbookViewId="0">
      <selection activeCell="D3" sqref="D3"/>
    </sheetView>
  </sheetViews>
  <sheetFormatPr defaultRowHeight="15" x14ac:dyDescent="0.25"/>
  <cols>
    <col min="1" max="1" width="13.140625" bestFit="1" customWidth="1"/>
    <col min="2" max="4" width="5" bestFit="1" customWidth="1"/>
  </cols>
  <sheetData>
    <row r="3" spans="1:4" x14ac:dyDescent="0.25">
      <c r="A3" s="2" t="s">
        <v>17</v>
      </c>
      <c r="B3" t="s">
        <v>23</v>
      </c>
      <c r="C3" t="s">
        <v>22</v>
      </c>
      <c r="D3" t="s">
        <v>21</v>
      </c>
    </row>
    <row r="4" spans="1:4" x14ac:dyDescent="0.25">
      <c r="A4" s="1" t="s">
        <v>0</v>
      </c>
      <c r="B4">
        <v>205</v>
      </c>
      <c r="C4">
        <v>491</v>
      </c>
      <c r="D4">
        <v>24</v>
      </c>
    </row>
    <row r="5" spans="1:4" x14ac:dyDescent="0.25">
      <c r="A5" s="1" t="s">
        <v>7</v>
      </c>
      <c r="B5">
        <v>504</v>
      </c>
      <c r="C5">
        <v>178</v>
      </c>
      <c r="D5">
        <v>13</v>
      </c>
    </row>
    <row r="6" spans="1:4" x14ac:dyDescent="0.25">
      <c r="A6" s="1" t="s">
        <v>8</v>
      </c>
      <c r="B6">
        <v>84</v>
      </c>
      <c r="C6">
        <v>26</v>
      </c>
      <c r="D6">
        <v>4</v>
      </c>
    </row>
    <row r="7" spans="1:4" x14ac:dyDescent="0.25">
      <c r="A7" s="1" t="s">
        <v>9</v>
      </c>
      <c r="B7">
        <v>151</v>
      </c>
      <c r="C7">
        <v>53</v>
      </c>
      <c r="D7">
        <v>7</v>
      </c>
    </row>
    <row r="8" spans="1:4" x14ac:dyDescent="0.25">
      <c r="A8" s="1" t="s">
        <v>10</v>
      </c>
      <c r="B8">
        <v>387</v>
      </c>
      <c r="C8">
        <v>62</v>
      </c>
      <c r="D8">
        <v>13</v>
      </c>
    </row>
    <row r="9" spans="1:4" x14ac:dyDescent="0.25">
      <c r="A9" s="1" t="s">
        <v>11</v>
      </c>
      <c r="B9">
        <v>124</v>
      </c>
      <c r="C9">
        <v>55</v>
      </c>
      <c r="D9">
        <v>6</v>
      </c>
    </row>
    <row r="10" spans="1:4" x14ac:dyDescent="0.25">
      <c r="A10" s="1" t="s">
        <v>12</v>
      </c>
      <c r="B10">
        <v>737</v>
      </c>
      <c r="C10">
        <v>132</v>
      </c>
      <c r="D10">
        <v>18</v>
      </c>
    </row>
    <row r="11" spans="1:4" x14ac:dyDescent="0.25">
      <c r="A11" s="1" t="s">
        <v>13</v>
      </c>
      <c r="B11">
        <v>107</v>
      </c>
      <c r="C11">
        <v>54</v>
      </c>
      <c r="D11">
        <v>11</v>
      </c>
    </row>
    <row r="12" spans="1:4" x14ac:dyDescent="0.25">
      <c r="A12" s="1" t="s">
        <v>14</v>
      </c>
      <c r="B12">
        <v>440</v>
      </c>
      <c r="C12">
        <v>114</v>
      </c>
      <c r="D12">
        <v>15</v>
      </c>
    </row>
    <row r="13" spans="1:4" x14ac:dyDescent="0.25">
      <c r="A13" s="1" t="s">
        <v>15</v>
      </c>
      <c r="B13">
        <v>593</v>
      </c>
      <c r="C13">
        <v>99</v>
      </c>
      <c r="D13">
        <v>14</v>
      </c>
    </row>
    <row r="14" spans="1:4" x14ac:dyDescent="0.25">
      <c r="A14" s="1" t="s">
        <v>16</v>
      </c>
      <c r="B14">
        <v>415</v>
      </c>
      <c r="C14">
        <v>55</v>
      </c>
      <c r="D14">
        <v>12</v>
      </c>
    </row>
    <row r="15" spans="1:4" x14ac:dyDescent="0.25">
      <c r="A15" s="1" t="s">
        <v>1</v>
      </c>
      <c r="B15">
        <v>293</v>
      </c>
      <c r="C15">
        <v>59</v>
      </c>
      <c r="D15">
        <v>11</v>
      </c>
    </row>
    <row r="16" spans="1:4" x14ac:dyDescent="0.25">
      <c r="A16" s="1" t="s">
        <v>2</v>
      </c>
      <c r="B16">
        <v>41</v>
      </c>
      <c r="C16">
        <v>20</v>
      </c>
      <c r="D16">
        <v>1</v>
      </c>
    </row>
    <row r="17" spans="1:4" x14ac:dyDescent="0.25">
      <c r="A17" s="1" t="s">
        <v>3</v>
      </c>
      <c r="B17">
        <v>241</v>
      </c>
      <c r="C17">
        <v>40</v>
      </c>
      <c r="D17">
        <v>9</v>
      </c>
    </row>
    <row r="18" spans="1:4" x14ac:dyDescent="0.25">
      <c r="A18" s="1" t="s">
        <v>4</v>
      </c>
      <c r="B18">
        <v>45</v>
      </c>
      <c r="C18">
        <v>16</v>
      </c>
      <c r="D18">
        <v>4</v>
      </c>
    </row>
    <row r="19" spans="1:4" x14ac:dyDescent="0.25">
      <c r="A19" s="1" t="s">
        <v>5</v>
      </c>
      <c r="B19">
        <v>240</v>
      </c>
      <c r="C19">
        <v>91</v>
      </c>
      <c r="D19">
        <v>11</v>
      </c>
    </row>
    <row r="20" spans="1:4" x14ac:dyDescent="0.25">
      <c r="A20" s="1" t="s">
        <v>6</v>
      </c>
      <c r="B20">
        <v>429</v>
      </c>
      <c r="C20">
        <v>93</v>
      </c>
      <c r="D20">
        <v>18</v>
      </c>
    </row>
    <row r="21" spans="1:4" x14ac:dyDescent="0.25">
      <c r="A21" s="1" t="s">
        <v>18</v>
      </c>
      <c r="B21">
        <v>5036</v>
      </c>
      <c r="C21">
        <v>1638</v>
      </c>
      <c r="D21">
        <v>191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EC9DF-9B1A-4E89-8121-67FE7D76C008}">
  <dimension ref="A3:B21"/>
  <sheetViews>
    <sheetView workbookViewId="0">
      <selection activeCell="A3" sqref="A3"/>
    </sheetView>
  </sheetViews>
  <sheetFormatPr defaultRowHeight="15" x14ac:dyDescent="0.25"/>
  <cols>
    <col min="1" max="1" width="13.140625" bestFit="1" customWidth="1"/>
    <col min="2" max="2" width="26" bestFit="1" customWidth="1"/>
  </cols>
  <sheetData>
    <row r="3" spans="1:2" x14ac:dyDescent="0.25">
      <c r="A3" s="2" t="s">
        <v>17</v>
      </c>
      <c r="B3" t="s">
        <v>20</v>
      </c>
    </row>
    <row r="4" spans="1:2" x14ac:dyDescent="0.25">
      <c r="A4" s="1" t="s">
        <v>0</v>
      </c>
      <c r="B4">
        <v>12221</v>
      </c>
    </row>
    <row r="5" spans="1:2" x14ac:dyDescent="0.25">
      <c r="A5" s="1" t="s">
        <v>7</v>
      </c>
      <c r="B5">
        <v>7481</v>
      </c>
    </row>
    <row r="6" spans="1:2" x14ac:dyDescent="0.25">
      <c r="A6" s="1" t="s">
        <v>8</v>
      </c>
      <c r="B6">
        <v>1240</v>
      </c>
    </row>
    <row r="7" spans="1:2" x14ac:dyDescent="0.25">
      <c r="A7" s="1" t="s">
        <v>9</v>
      </c>
      <c r="B7">
        <v>4643</v>
      </c>
    </row>
    <row r="8" spans="1:2" x14ac:dyDescent="0.25">
      <c r="A8" s="1" t="s">
        <v>10</v>
      </c>
      <c r="B8">
        <v>6578</v>
      </c>
    </row>
    <row r="9" spans="1:2" x14ac:dyDescent="0.25">
      <c r="A9" s="1" t="s">
        <v>11</v>
      </c>
      <c r="B9">
        <v>3692</v>
      </c>
    </row>
    <row r="10" spans="1:2" x14ac:dyDescent="0.25">
      <c r="A10" s="1" t="s">
        <v>12</v>
      </c>
      <c r="B10">
        <v>12405</v>
      </c>
    </row>
    <row r="11" spans="1:2" x14ac:dyDescent="0.25">
      <c r="A11" s="1" t="s">
        <v>13</v>
      </c>
      <c r="B11">
        <v>4321</v>
      </c>
    </row>
    <row r="12" spans="1:2" x14ac:dyDescent="0.25">
      <c r="A12" s="1" t="s">
        <v>14</v>
      </c>
      <c r="B12">
        <v>9847</v>
      </c>
    </row>
    <row r="13" spans="1:2" x14ac:dyDescent="0.25">
      <c r="A13" s="1" t="s">
        <v>15</v>
      </c>
      <c r="B13">
        <v>7469</v>
      </c>
    </row>
    <row r="14" spans="1:2" x14ac:dyDescent="0.25">
      <c r="A14" s="1" t="s">
        <v>16</v>
      </c>
      <c r="B14">
        <v>5824</v>
      </c>
    </row>
    <row r="15" spans="1:2" x14ac:dyDescent="0.25">
      <c r="A15" s="1" t="s">
        <v>1</v>
      </c>
      <c r="B15">
        <v>5145</v>
      </c>
    </row>
    <row r="16" spans="1:2" x14ac:dyDescent="0.25">
      <c r="A16" s="1" t="s">
        <v>2</v>
      </c>
      <c r="B16">
        <v>565</v>
      </c>
    </row>
    <row r="17" spans="1:2" x14ac:dyDescent="0.25">
      <c r="A17" s="1" t="s">
        <v>3</v>
      </c>
      <c r="B17">
        <v>4330</v>
      </c>
    </row>
    <row r="18" spans="1:2" x14ac:dyDescent="0.25">
      <c r="A18" s="1" t="s">
        <v>4</v>
      </c>
      <c r="B18">
        <v>707</v>
      </c>
    </row>
    <row r="19" spans="1:2" x14ac:dyDescent="0.25">
      <c r="A19" s="1" t="s">
        <v>5</v>
      </c>
      <c r="B19">
        <v>6342</v>
      </c>
    </row>
    <row r="20" spans="1:2" x14ac:dyDescent="0.25">
      <c r="A20" s="1" t="s">
        <v>6</v>
      </c>
      <c r="B20">
        <v>10502</v>
      </c>
    </row>
    <row r="21" spans="1:2" x14ac:dyDescent="0.25">
      <c r="A21" s="1" t="s">
        <v>18</v>
      </c>
      <c r="B21">
        <v>103312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7E118-11C7-4FAA-8B5D-29A696408A04}">
  <dimension ref="A3:D21"/>
  <sheetViews>
    <sheetView workbookViewId="0">
      <selection activeCell="F26" sqref="F26"/>
    </sheetView>
  </sheetViews>
  <sheetFormatPr defaultRowHeight="15" x14ac:dyDescent="0.25"/>
  <cols>
    <col min="1" max="1" width="13.140625" bestFit="1" customWidth="1"/>
    <col min="2" max="2" width="19.5703125" bestFit="1" customWidth="1"/>
    <col min="3" max="3" width="21.140625" bestFit="1" customWidth="1"/>
    <col min="4" max="4" width="13.42578125" bestFit="1" customWidth="1"/>
  </cols>
  <sheetData>
    <row r="3" spans="1:4" x14ac:dyDescent="0.25">
      <c r="A3" s="2" t="s">
        <v>17</v>
      </c>
      <c r="B3" t="s">
        <v>453</v>
      </c>
      <c r="C3" t="s">
        <v>452</v>
      </c>
      <c r="D3" t="s">
        <v>454</v>
      </c>
    </row>
    <row r="4" spans="1:4" x14ac:dyDescent="0.25">
      <c r="A4" s="1" t="s">
        <v>0</v>
      </c>
      <c r="B4" s="13">
        <v>12221</v>
      </c>
      <c r="C4" s="13">
        <v>1434</v>
      </c>
      <c r="D4" s="13">
        <v>1314</v>
      </c>
    </row>
    <row r="5" spans="1:4" x14ac:dyDescent="0.25">
      <c r="A5" s="1" t="s">
        <v>7</v>
      </c>
      <c r="B5" s="13">
        <v>7481</v>
      </c>
      <c r="C5" s="13">
        <v>1347</v>
      </c>
      <c r="D5" s="13">
        <v>1265</v>
      </c>
    </row>
    <row r="6" spans="1:4" x14ac:dyDescent="0.25">
      <c r="A6" s="1" t="s">
        <v>8</v>
      </c>
      <c r="B6" s="13">
        <v>1240</v>
      </c>
      <c r="C6" s="13">
        <v>243</v>
      </c>
      <c r="D6" s="13">
        <v>208</v>
      </c>
    </row>
    <row r="7" spans="1:4" x14ac:dyDescent="0.25">
      <c r="A7" s="1" t="s">
        <v>9</v>
      </c>
      <c r="B7" s="13">
        <v>4643</v>
      </c>
      <c r="C7" s="13">
        <v>889</v>
      </c>
      <c r="D7" s="13">
        <v>747</v>
      </c>
    </row>
    <row r="8" spans="1:4" x14ac:dyDescent="0.25">
      <c r="A8" s="1" t="s">
        <v>10</v>
      </c>
      <c r="B8" s="13">
        <v>6578</v>
      </c>
      <c r="C8" s="13">
        <v>1407</v>
      </c>
      <c r="D8" s="13">
        <v>961</v>
      </c>
    </row>
    <row r="9" spans="1:4" x14ac:dyDescent="0.25">
      <c r="A9" s="1" t="s">
        <v>11</v>
      </c>
      <c r="B9" s="13">
        <v>3692</v>
      </c>
      <c r="C9" s="13">
        <v>1567</v>
      </c>
      <c r="D9" s="13">
        <v>615</v>
      </c>
    </row>
    <row r="10" spans="1:4" x14ac:dyDescent="0.25">
      <c r="A10" s="1" t="s">
        <v>12</v>
      </c>
      <c r="B10" s="13">
        <v>12405</v>
      </c>
      <c r="C10" s="13">
        <v>1809</v>
      </c>
      <c r="D10" s="13">
        <v>1574</v>
      </c>
    </row>
    <row r="11" spans="1:4" x14ac:dyDescent="0.25">
      <c r="A11" s="1" t="s">
        <v>13</v>
      </c>
      <c r="B11" s="13">
        <v>4321</v>
      </c>
      <c r="C11" s="13">
        <v>633</v>
      </c>
      <c r="D11" s="13">
        <v>596</v>
      </c>
    </row>
    <row r="12" spans="1:4" x14ac:dyDescent="0.25">
      <c r="A12" s="1" t="s">
        <v>14</v>
      </c>
      <c r="B12" s="13">
        <v>9847</v>
      </c>
      <c r="C12" s="13">
        <v>1465</v>
      </c>
      <c r="D12" s="13">
        <v>1353</v>
      </c>
    </row>
    <row r="13" spans="1:4" x14ac:dyDescent="0.25">
      <c r="A13" s="1" t="s">
        <v>15</v>
      </c>
      <c r="B13" s="13">
        <v>7469</v>
      </c>
      <c r="C13" s="13">
        <v>1882</v>
      </c>
      <c r="D13" s="13">
        <v>1171</v>
      </c>
    </row>
    <row r="14" spans="1:4" x14ac:dyDescent="0.25">
      <c r="A14" s="1" t="s">
        <v>16</v>
      </c>
      <c r="B14" s="13">
        <v>5824</v>
      </c>
      <c r="C14" s="13">
        <v>995</v>
      </c>
      <c r="D14" s="13">
        <v>884</v>
      </c>
    </row>
    <row r="15" spans="1:4" x14ac:dyDescent="0.25">
      <c r="A15" s="1" t="s">
        <v>1</v>
      </c>
      <c r="B15" s="13">
        <v>5145</v>
      </c>
      <c r="C15" s="13">
        <v>1172</v>
      </c>
      <c r="D15" s="13">
        <v>1016</v>
      </c>
    </row>
    <row r="16" spans="1:4" x14ac:dyDescent="0.25">
      <c r="A16" s="1" t="s">
        <v>2</v>
      </c>
      <c r="B16" s="13">
        <v>565</v>
      </c>
      <c r="C16" s="13">
        <v>103</v>
      </c>
      <c r="D16" s="13">
        <v>100</v>
      </c>
    </row>
    <row r="17" spans="1:4" x14ac:dyDescent="0.25">
      <c r="A17" s="1" t="s">
        <v>3</v>
      </c>
      <c r="B17" s="13">
        <v>4330</v>
      </c>
      <c r="C17" s="13">
        <v>817</v>
      </c>
      <c r="D17" s="13">
        <v>740</v>
      </c>
    </row>
    <row r="18" spans="1:4" x14ac:dyDescent="0.25">
      <c r="A18" s="1" t="s">
        <v>4</v>
      </c>
      <c r="B18" s="13">
        <v>707</v>
      </c>
      <c r="C18" s="13">
        <v>251</v>
      </c>
      <c r="D18" s="13">
        <v>222</v>
      </c>
    </row>
    <row r="19" spans="1:4" x14ac:dyDescent="0.25">
      <c r="A19" s="1" t="s">
        <v>5</v>
      </c>
      <c r="B19" s="13">
        <v>6342</v>
      </c>
      <c r="C19" s="13">
        <v>1296</v>
      </c>
      <c r="D19" s="13">
        <v>1154</v>
      </c>
    </row>
    <row r="20" spans="1:4" x14ac:dyDescent="0.25">
      <c r="A20" s="1" t="s">
        <v>6</v>
      </c>
      <c r="B20" s="13">
        <v>10502</v>
      </c>
      <c r="C20" s="13">
        <v>1253</v>
      </c>
      <c r="D20" s="13">
        <v>1192</v>
      </c>
    </row>
    <row r="21" spans="1:4" x14ac:dyDescent="0.25">
      <c r="A21" s="1" t="s">
        <v>18</v>
      </c>
      <c r="B21" s="13">
        <v>103312</v>
      </c>
      <c r="C21" s="13">
        <v>18563</v>
      </c>
      <c r="D21" s="13">
        <v>15112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1DD12-58D7-4284-82EC-E2FA7DEADD9F}">
  <dimension ref="A3:D21"/>
  <sheetViews>
    <sheetView workbookViewId="0">
      <selection activeCell="D3" sqref="D3"/>
    </sheetView>
  </sheetViews>
  <sheetFormatPr defaultRowHeight="15" x14ac:dyDescent="0.25"/>
  <cols>
    <col min="1" max="1" width="13.140625" bestFit="1" customWidth="1"/>
    <col min="2" max="4" width="5" bestFit="1" customWidth="1"/>
  </cols>
  <sheetData>
    <row r="3" spans="1:4" x14ac:dyDescent="0.25">
      <c r="A3" s="2" t="s">
        <v>17</v>
      </c>
      <c r="B3" t="s">
        <v>23</v>
      </c>
      <c r="C3" t="s">
        <v>22</v>
      </c>
      <c r="D3" t="s">
        <v>21</v>
      </c>
    </row>
    <row r="4" spans="1:4" x14ac:dyDescent="0.25">
      <c r="A4" s="1" t="s">
        <v>0</v>
      </c>
      <c r="B4" s="13">
        <v>205</v>
      </c>
      <c r="C4" s="13">
        <v>491</v>
      </c>
      <c r="D4" s="13">
        <v>24</v>
      </c>
    </row>
    <row r="5" spans="1:4" x14ac:dyDescent="0.25">
      <c r="A5" s="1" t="s">
        <v>7</v>
      </c>
      <c r="B5" s="13">
        <v>504</v>
      </c>
      <c r="C5" s="13">
        <v>178</v>
      </c>
      <c r="D5" s="13">
        <v>13</v>
      </c>
    </row>
    <row r="6" spans="1:4" x14ac:dyDescent="0.25">
      <c r="A6" s="1" t="s">
        <v>8</v>
      </c>
      <c r="B6" s="13">
        <v>84</v>
      </c>
      <c r="C6" s="13">
        <v>26</v>
      </c>
      <c r="D6" s="13">
        <v>4</v>
      </c>
    </row>
    <row r="7" spans="1:4" x14ac:dyDescent="0.25">
      <c r="A7" s="1" t="s">
        <v>9</v>
      </c>
      <c r="B7" s="13">
        <v>151</v>
      </c>
      <c r="C7" s="13">
        <v>53</v>
      </c>
      <c r="D7" s="13">
        <v>7</v>
      </c>
    </row>
    <row r="8" spans="1:4" x14ac:dyDescent="0.25">
      <c r="A8" s="1" t="s">
        <v>10</v>
      </c>
      <c r="B8" s="13">
        <v>387</v>
      </c>
      <c r="C8" s="13">
        <v>62</v>
      </c>
      <c r="D8" s="13">
        <v>13</v>
      </c>
    </row>
    <row r="9" spans="1:4" x14ac:dyDescent="0.25">
      <c r="A9" s="1" t="s">
        <v>11</v>
      </c>
      <c r="B9" s="13">
        <v>124</v>
      </c>
      <c r="C9" s="13">
        <v>55</v>
      </c>
      <c r="D9" s="13">
        <v>6</v>
      </c>
    </row>
    <row r="10" spans="1:4" x14ac:dyDescent="0.25">
      <c r="A10" s="1" t="s">
        <v>12</v>
      </c>
      <c r="B10" s="13">
        <v>737</v>
      </c>
      <c r="C10" s="13">
        <v>132</v>
      </c>
      <c r="D10" s="13">
        <v>18</v>
      </c>
    </row>
    <row r="11" spans="1:4" x14ac:dyDescent="0.25">
      <c r="A11" s="1" t="s">
        <v>13</v>
      </c>
      <c r="B11" s="13">
        <v>107</v>
      </c>
      <c r="C11" s="13">
        <v>54</v>
      </c>
      <c r="D11" s="13">
        <v>11</v>
      </c>
    </row>
    <row r="12" spans="1:4" x14ac:dyDescent="0.25">
      <c r="A12" s="1" t="s">
        <v>14</v>
      </c>
      <c r="B12" s="13">
        <v>440</v>
      </c>
      <c r="C12" s="13">
        <v>114</v>
      </c>
      <c r="D12" s="13">
        <v>15</v>
      </c>
    </row>
    <row r="13" spans="1:4" x14ac:dyDescent="0.25">
      <c r="A13" s="1" t="s">
        <v>15</v>
      </c>
      <c r="B13" s="13">
        <v>593</v>
      </c>
      <c r="C13" s="13">
        <v>99</v>
      </c>
      <c r="D13" s="13">
        <v>14</v>
      </c>
    </row>
    <row r="14" spans="1:4" x14ac:dyDescent="0.25">
      <c r="A14" s="1" t="s">
        <v>16</v>
      </c>
      <c r="B14" s="13">
        <v>415</v>
      </c>
      <c r="C14" s="13">
        <v>55</v>
      </c>
      <c r="D14" s="13">
        <v>12</v>
      </c>
    </row>
    <row r="15" spans="1:4" x14ac:dyDescent="0.25">
      <c r="A15" s="1" t="s">
        <v>1</v>
      </c>
      <c r="B15" s="13">
        <v>293</v>
      </c>
      <c r="C15" s="13">
        <v>59</v>
      </c>
      <c r="D15" s="13">
        <v>11</v>
      </c>
    </row>
    <row r="16" spans="1:4" x14ac:dyDescent="0.25">
      <c r="A16" s="1" t="s">
        <v>2</v>
      </c>
      <c r="B16" s="13">
        <v>41</v>
      </c>
      <c r="C16" s="13">
        <v>20</v>
      </c>
      <c r="D16" s="13">
        <v>1</v>
      </c>
    </row>
    <row r="17" spans="1:4" x14ac:dyDescent="0.25">
      <c r="A17" s="1" t="s">
        <v>3</v>
      </c>
      <c r="B17" s="13">
        <v>241</v>
      </c>
      <c r="C17" s="13">
        <v>40</v>
      </c>
      <c r="D17" s="13">
        <v>9</v>
      </c>
    </row>
    <row r="18" spans="1:4" x14ac:dyDescent="0.25">
      <c r="A18" s="1" t="s">
        <v>4</v>
      </c>
      <c r="B18" s="13">
        <v>45</v>
      </c>
      <c r="C18" s="13">
        <v>16</v>
      </c>
      <c r="D18" s="13">
        <v>4</v>
      </c>
    </row>
    <row r="19" spans="1:4" x14ac:dyDescent="0.25">
      <c r="A19" s="1" t="s">
        <v>5</v>
      </c>
      <c r="B19" s="13">
        <v>240</v>
      </c>
      <c r="C19" s="13">
        <v>91</v>
      </c>
      <c r="D19" s="13">
        <v>11</v>
      </c>
    </row>
    <row r="20" spans="1:4" x14ac:dyDescent="0.25">
      <c r="A20" s="1" t="s">
        <v>6</v>
      </c>
      <c r="B20" s="13">
        <v>429</v>
      </c>
      <c r="C20" s="13">
        <v>93</v>
      </c>
      <c r="D20" s="13">
        <v>18</v>
      </c>
    </row>
    <row r="21" spans="1:4" x14ac:dyDescent="0.25">
      <c r="A21" s="1" t="s">
        <v>18</v>
      </c>
      <c r="B21" s="13">
        <v>5036</v>
      </c>
      <c r="C21" s="13">
        <v>1638</v>
      </c>
      <c r="D21" s="13">
        <v>191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94CE0-E247-4037-AAB4-D57CC0A38229}">
  <dimension ref="A3:B21"/>
  <sheetViews>
    <sheetView workbookViewId="0">
      <selection activeCell="A3" sqref="A3"/>
    </sheetView>
  </sheetViews>
  <sheetFormatPr defaultRowHeight="15" x14ac:dyDescent="0.25"/>
  <cols>
    <col min="1" max="1" width="13.140625" bestFit="1" customWidth="1"/>
    <col min="2" max="2" width="26" bestFit="1" customWidth="1"/>
  </cols>
  <sheetData>
    <row r="3" spans="1:2" x14ac:dyDescent="0.25">
      <c r="A3" s="2" t="s">
        <v>17</v>
      </c>
      <c r="B3" t="s">
        <v>20</v>
      </c>
    </row>
    <row r="4" spans="1:2" x14ac:dyDescent="0.25">
      <c r="A4" s="1" t="s">
        <v>0</v>
      </c>
      <c r="B4">
        <v>12221</v>
      </c>
    </row>
    <row r="5" spans="1:2" x14ac:dyDescent="0.25">
      <c r="A5" s="1" t="s">
        <v>7</v>
      </c>
      <c r="B5">
        <v>7481</v>
      </c>
    </row>
    <row r="6" spans="1:2" x14ac:dyDescent="0.25">
      <c r="A6" s="1" t="s">
        <v>8</v>
      </c>
      <c r="B6">
        <v>1240</v>
      </c>
    </row>
    <row r="7" spans="1:2" x14ac:dyDescent="0.25">
      <c r="A7" s="1" t="s">
        <v>9</v>
      </c>
      <c r="B7">
        <v>4643</v>
      </c>
    </row>
    <row r="8" spans="1:2" x14ac:dyDescent="0.25">
      <c r="A8" s="1" t="s">
        <v>10</v>
      </c>
      <c r="B8">
        <v>6578</v>
      </c>
    </row>
    <row r="9" spans="1:2" x14ac:dyDescent="0.25">
      <c r="A9" s="1" t="s">
        <v>11</v>
      </c>
      <c r="B9">
        <v>3692</v>
      </c>
    </row>
    <row r="10" spans="1:2" x14ac:dyDescent="0.25">
      <c r="A10" s="1" t="s">
        <v>12</v>
      </c>
      <c r="B10">
        <v>12405</v>
      </c>
    </row>
    <row r="11" spans="1:2" x14ac:dyDescent="0.25">
      <c r="A11" s="1" t="s">
        <v>13</v>
      </c>
      <c r="B11">
        <v>4321</v>
      </c>
    </row>
    <row r="12" spans="1:2" x14ac:dyDescent="0.25">
      <c r="A12" s="1" t="s">
        <v>14</v>
      </c>
      <c r="B12">
        <v>9847</v>
      </c>
    </row>
    <row r="13" spans="1:2" x14ac:dyDescent="0.25">
      <c r="A13" s="1" t="s">
        <v>15</v>
      </c>
      <c r="B13">
        <v>7469</v>
      </c>
    </row>
    <row r="14" spans="1:2" x14ac:dyDescent="0.25">
      <c r="A14" s="1" t="s">
        <v>16</v>
      </c>
      <c r="B14">
        <v>5824</v>
      </c>
    </row>
    <row r="15" spans="1:2" x14ac:dyDescent="0.25">
      <c r="A15" s="1" t="s">
        <v>1</v>
      </c>
      <c r="B15">
        <v>5145</v>
      </c>
    </row>
    <row r="16" spans="1:2" x14ac:dyDescent="0.25">
      <c r="A16" s="1" t="s">
        <v>2</v>
      </c>
      <c r="B16">
        <v>565</v>
      </c>
    </row>
    <row r="17" spans="1:2" x14ac:dyDescent="0.25">
      <c r="A17" s="1" t="s">
        <v>3</v>
      </c>
      <c r="B17">
        <v>4330</v>
      </c>
    </row>
    <row r="18" spans="1:2" x14ac:dyDescent="0.25">
      <c r="A18" s="1" t="s">
        <v>4</v>
      </c>
      <c r="B18">
        <v>707</v>
      </c>
    </row>
    <row r="19" spans="1:2" x14ac:dyDescent="0.25">
      <c r="A19" s="1" t="s">
        <v>5</v>
      </c>
      <c r="B19">
        <v>6342</v>
      </c>
    </row>
    <row r="20" spans="1:2" x14ac:dyDescent="0.25">
      <c r="A20" s="1" t="s">
        <v>6</v>
      </c>
      <c r="B20">
        <v>10502</v>
      </c>
    </row>
    <row r="21" spans="1:2" x14ac:dyDescent="0.25">
      <c r="A21" s="1" t="s">
        <v>18</v>
      </c>
      <c r="B21">
        <v>103312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D5A08-FE87-4853-8743-554320DD3371}">
  <dimension ref="A3:G21"/>
  <sheetViews>
    <sheetView workbookViewId="0">
      <selection activeCell="F3" sqref="F3:G20"/>
    </sheetView>
  </sheetViews>
  <sheetFormatPr defaultRowHeight="15" x14ac:dyDescent="0.25"/>
  <cols>
    <col min="1" max="1" width="13.140625" bestFit="1" customWidth="1"/>
    <col min="2" max="2" width="21.140625" bestFit="1" customWidth="1"/>
    <col min="3" max="3" width="12.85546875" bestFit="1" customWidth="1"/>
  </cols>
  <sheetData>
    <row r="3" spans="1:7" x14ac:dyDescent="0.25">
      <c r="A3" s="2" t="s">
        <v>17</v>
      </c>
      <c r="B3" t="s">
        <v>452</v>
      </c>
      <c r="C3" t="s">
        <v>456</v>
      </c>
      <c r="F3" s="3" t="s">
        <v>17</v>
      </c>
      <c r="G3" s="8" t="s">
        <v>457</v>
      </c>
    </row>
    <row r="4" spans="1:7" x14ac:dyDescent="0.25">
      <c r="A4" s="1" t="s">
        <v>0</v>
      </c>
      <c r="B4">
        <v>1434</v>
      </c>
      <c r="C4">
        <v>1314</v>
      </c>
      <c r="F4" s="1" t="s">
        <v>0</v>
      </c>
      <c r="G4">
        <f>(B4-C4)*100/B4</f>
        <v>8.3682008368200833</v>
      </c>
    </row>
    <row r="5" spans="1:7" x14ac:dyDescent="0.25">
      <c r="A5" s="1" t="s">
        <v>7</v>
      </c>
      <c r="B5">
        <v>1347</v>
      </c>
      <c r="C5">
        <v>1265</v>
      </c>
      <c r="F5" s="1" t="s">
        <v>7</v>
      </c>
      <c r="G5">
        <f t="shared" ref="G5:G20" si="0">(B5-C5)*100/B5</f>
        <v>6.0876020786933926</v>
      </c>
    </row>
    <row r="6" spans="1:7" x14ac:dyDescent="0.25">
      <c r="A6" s="1" t="s">
        <v>8</v>
      </c>
      <c r="B6">
        <v>243</v>
      </c>
      <c r="C6">
        <v>208</v>
      </c>
      <c r="F6" s="1" t="s">
        <v>8</v>
      </c>
      <c r="G6">
        <f t="shared" si="0"/>
        <v>14.403292181069959</v>
      </c>
    </row>
    <row r="7" spans="1:7" x14ac:dyDescent="0.25">
      <c r="A7" s="1" t="s">
        <v>9</v>
      </c>
      <c r="B7">
        <v>889</v>
      </c>
      <c r="C7">
        <v>747</v>
      </c>
      <c r="F7" s="1" t="s">
        <v>9</v>
      </c>
      <c r="G7">
        <f t="shared" si="0"/>
        <v>15.973003374578179</v>
      </c>
    </row>
    <row r="8" spans="1:7" x14ac:dyDescent="0.25">
      <c r="A8" s="1" t="s">
        <v>10</v>
      </c>
      <c r="B8">
        <v>1407</v>
      </c>
      <c r="C8">
        <v>961</v>
      </c>
      <c r="F8" s="1" t="s">
        <v>10</v>
      </c>
      <c r="G8">
        <f t="shared" si="0"/>
        <v>31.69864960909737</v>
      </c>
    </row>
    <row r="9" spans="1:7" x14ac:dyDescent="0.25">
      <c r="A9" s="1" t="s">
        <v>11</v>
      </c>
      <c r="B9">
        <v>1567</v>
      </c>
      <c r="C9">
        <v>615</v>
      </c>
      <c r="F9" s="1" t="s">
        <v>11</v>
      </c>
      <c r="G9">
        <f t="shared" si="0"/>
        <v>60.753031269942568</v>
      </c>
    </row>
    <row r="10" spans="1:7" x14ac:dyDescent="0.25">
      <c r="A10" s="1" t="s">
        <v>12</v>
      </c>
      <c r="B10">
        <v>1809</v>
      </c>
      <c r="C10">
        <v>1574</v>
      </c>
      <c r="F10" s="1" t="s">
        <v>12</v>
      </c>
      <c r="G10">
        <f t="shared" si="0"/>
        <v>12.99060254284135</v>
      </c>
    </row>
    <row r="11" spans="1:7" x14ac:dyDescent="0.25">
      <c r="A11" s="1" t="s">
        <v>13</v>
      </c>
      <c r="B11">
        <v>633</v>
      </c>
      <c r="C11">
        <v>596</v>
      </c>
      <c r="F11" s="1" t="s">
        <v>13</v>
      </c>
      <c r="G11">
        <f t="shared" si="0"/>
        <v>5.8451816745655609</v>
      </c>
    </row>
    <row r="12" spans="1:7" x14ac:dyDescent="0.25">
      <c r="A12" s="1" t="s">
        <v>14</v>
      </c>
      <c r="B12">
        <v>1465</v>
      </c>
      <c r="C12">
        <v>1353</v>
      </c>
      <c r="F12" s="1" t="s">
        <v>14</v>
      </c>
      <c r="G12">
        <f t="shared" si="0"/>
        <v>7.6450511945392492</v>
      </c>
    </row>
    <row r="13" spans="1:7" x14ac:dyDescent="0.25">
      <c r="A13" s="1" t="s">
        <v>15</v>
      </c>
      <c r="B13">
        <v>1882</v>
      </c>
      <c r="C13">
        <v>1171</v>
      </c>
      <c r="F13" s="1" t="s">
        <v>15</v>
      </c>
      <c r="G13">
        <f t="shared" si="0"/>
        <v>37.778958554729009</v>
      </c>
    </row>
    <row r="14" spans="1:7" x14ac:dyDescent="0.25">
      <c r="A14" s="1" t="s">
        <v>16</v>
      </c>
      <c r="B14">
        <v>995</v>
      </c>
      <c r="C14">
        <v>884</v>
      </c>
      <c r="F14" s="1" t="s">
        <v>16</v>
      </c>
      <c r="G14">
        <f t="shared" si="0"/>
        <v>11.155778894472363</v>
      </c>
    </row>
    <row r="15" spans="1:7" x14ac:dyDescent="0.25">
      <c r="A15" s="1" t="s">
        <v>1</v>
      </c>
      <c r="B15">
        <v>1172</v>
      </c>
      <c r="C15">
        <v>1016</v>
      </c>
      <c r="F15" s="1" t="s">
        <v>1</v>
      </c>
      <c r="G15">
        <f t="shared" si="0"/>
        <v>13.310580204778157</v>
      </c>
    </row>
    <row r="16" spans="1:7" x14ac:dyDescent="0.25">
      <c r="A16" s="1" t="s">
        <v>2</v>
      </c>
      <c r="B16">
        <v>103</v>
      </c>
      <c r="C16">
        <v>100</v>
      </c>
      <c r="F16" s="1" t="s">
        <v>2</v>
      </c>
      <c r="G16">
        <f t="shared" si="0"/>
        <v>2.912621359223301</v>
      </c>
    </row>
    <row r="17" spans="1:7" x14ac:dyDescent="0.25">
      <c r="A17" s="1" t="s">
        <v>3</v>
      </c>
      <c r="B17">
        <v>817</v>
      </c>
      <c r="C17">
        <v>740</v>
      </c>
      <c r="F17" s="1" t="s">
        <v>3</v>
      </c>
      <c r="G17">
        <f t="shared" si="0"/>
        <v>9.4247246022031828</v>
      </c>
    </row>
    <row r="18" spans="1:7" x14ac:dyDescent="0.25">
      <c r="A18" s="1" t="s">
        <v>4</v>
      </c>
      <c r="B18">
        <v>251</v>
      </c>
      <c r="C18">
        <v>222</v>
      </c>
      <c r="F18" s="1" t="s">
        <v>4</v>
      </c>
      <c r="G18">
        <f t="shared" si="0"/>
        <v>11.553784860557769</v>
      </c>
    </row>
    <row r="19" spans="1:7" x14ac:dyDescent="0.25">
      <c r="A19" s="1" t="s">
        <v>5</v>
      </c>
      <c r="B19">
        <v>1296</v>
      </c>
      <c r="C19">
        <v>1154</v>
      </c>
      <c r="F19" s="1" t="s">
        <v>5</v>
      </c>
      <c r="G19">
        <f t="shared" si="0"/>
        <v>10.956790123456789</v>
      </c>
    </row>
    <row r="20" spans="1:7" x14ac:dyDescent="0.25">
      <c r="A20" s="1" t="s">
        <v>6</v>
      </c>
      <c r="B20">
        <v>1253</v>
      </c>
      <c r="C20">
        <v>1192</v>
      </c>
      <c r="F20" s="1" t="s">
        <v>6</v>
      </c>
      <c r="G20">
        <f t="shared" si="0"/>
        <v>4.8683160415003988</v>
      </c>
    </row>
    <row r="21" spans="1:7" x14ac:dyDescent="0.25">
      <c r="A21" s="1" t="s">
        <v>18</v>
      </c>
      <c r="B21">
        <v>18563</v>
      </c>
      <c r="C21">
        <v>15112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Sheet8</vt:lpstr>
      <vt:lpstr>DASHBOARD</vt:lpstr>
      <vt:lpstr>Sheet6</vt:lpstr>
      <vt:lpstr>Sheet10</vt:lpstr>
      <vt:lpstr>Sheet13</vt:lpstr>
      <vt:lpstr>Sheet19</vt:lpstr>
      <vt:lpstr>Sheet20</vt:lpstr>
      <vt:lpstr>Sheet1</vt:lpstr>
      <vt:lpstr>Sheet2</vt:lpstr>
      <vt:lpstr>Sheet5</vt:lpstr>
      <vt:lpstr>Sheet7</vt:lpstr>
      <vt:lpstr>Sheet9</vt:lpstr>
      <vt:lpstr>Sheet3</vt:lpstr>
      <vt:lpstr>Sheet18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2023-05-03T10:09:59Z</dcterms:created>
  <dcterms:modified xsi:type="dcterms:W3CDTF">2023-05-15T12:53:47Z</dcterms:modified>
</cp:coreProperties>
</file>