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cuments\Excel_Works\"/>
    </mc:Choice>
  </mc:AlternateContent>
  <xr:revisionPtr revIDLastSave="0" documentId="13_ncr:1_{F8AD1469-FBBF-4705-9698-607E15433FA6}" xr6:coauthVersionLast="47" xr6:coauthVersionMax="47" xr10:uidLastSave="{00000000-0000-0000-0000-000000000000}"/>
  <bookViews>
    <workbookView xWindow="-120" yWindow="-120" windowWidth="20730" windowHeight="11160" xr2:uid="{018E8B10-264A-4620-A4B2-DE4F7006AFA3}"/>
  </bookViews>
  <sheets>
    <sheet name="DASHBOARD" sheetId="15" r:id="rId1"/>
    <sheet name="Sheet9" sheetId="36" r:id="rId2"/>
    <sheet name="Sheet1" sheetId="24" r:id="rId3"/>
    <sheet name="Sheet12" sheetId="33" r:id="rId4"/>
    <sheet name="Sheet7" sheetId="31" r:id="rId5"/>
    <sheet name="Sheet4" sheetId="25" r:id="rId6"/>
    <sheet name="Sheet8" sheetId="27" r:id="rId7"/>
    <sheet name="Sheet14" sheetId="35" r:id="rId8"/>
    <sheet name="Sheet2" sheetId="23" r:id="rId9"/>
    <sheet name="Sheet6" sheetId="21" r:id="rId10"/>
    <sheet name="Sheet5" sheetId="20" r:id="rId11"/>
    <sheet name="Sheet3" sheetId="18" r:id="rId12"/>
    <sheet name="Sheet10" sheetId="30" r:id="rId13"/>
  </sheets>
  <definedNames>
    <definedName name="Slicer_WARDS">#N/A</definedName>
  </definedNames>
  <calcPr calcId="181029"/>
  <pivotCaches>
    <pivotCache cacheId="3" r:id="rId14"/>
    <pivotCache cacheId="2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35" l="1"/>
  <c r="J3" i="35"/>
  <c r="Y4" i="33"/>
  <c r="I12" i="31"/>
  <c r="I11" i="31"/>
  <c r="I10" i="31"/>
  <c r="I9" i="31"/>
  <c r="I8" i="31"/>
  <c r="I7" i="31"/>
  <c r="I6" i="31"/>
  <c r="I5" i="31"/>
  <c r="I4" i="31"/>
  <c r="I3" i="31"/>
  <c r="H4" i="30"/>
  <c r="H5" i="25"/>
  <c r="H6" i="25"/>
  <c r="H7" i="25"/>
  <c r="H8" i="25"/>
  <c r="H9" i="25"/>
  <c r="H10" i="25"/>
  <c r="H11" i="25"/>
  <c r="H12" i="25"/>
  <c r="H13" i="25"/>
  <c r="H14" i="25"/>
  <c r="H15" i="25"/>
  <c r="H4" i="25"/>
  <c r="G5" i="21"/>
  <c r="G6" i="21"/>
  <c r="G7" i="21"/>
  <c r="G8" i="21"/>
  <c r="G9" i="21"/>
  <c r="G10" i="21"/>
  <c r="G11" i="21"/>
  <c r="G12" i="21"/>
  <c r="G13" i="21"/>
  <c r="G14" i="21"/>
  <c r="G15" i="21"/>
  <c r="G4" i="21"/>
</calcChain>
</file>

<file path=xl/sharedStrings.xml><?xml version="1.0" encoding="utf-8"?>
<sst xmlns="http://schemas.openxmlformats.org/spreadsheetml/2006/main" count="642" uniqueCount="291">
  <si>
    <t>WARD 1</t>
  </si>
  <si>
    <t>WARD 2</t>
  </si>
  <si>
    <t>WARD 3</t>
  </si>
  <si>
    <t>WARD 7</t>
  </si>
  <si>
    <t>WARD 8</t>
  </si>
  <si>
    <t>WARD 9</t>
  </si>
  <si>
    <t xml:space="preserve"> WARD 10</t>
  </si>
  <si>
    <t>WARD 11</t>
  </si>
  <si>
    <t>WARD 12</t>
  </si>
  <si>
    <t>WARD 13</t>
  </si>
  <si>
    <t>WARD 16</t>
  </si>
  <si>
    <t>WARD 19</t>
  </si>
  <si>
    <t>Row Labels</t>
  </si>
  <si>
    <t>Grand Total</t>
  </si>
  <si>
    <t>Sum of Valid Votes</t>
  </si>
  <si>
    <t>Sum of Registered Votes</t>
  </si>
  <si>
    <t>Sum of Accredited Votes</t>
  </si>
  <si>
    <t xml:space="preserve"> APC</t>
  </si>
  <si>
    <t xml:space="preserve"> LP</t>
  </si>
  <si>
    <t xml:space="preserve"> PDP</t>
  </si>
  <si>
    <t>Percentages</t>
  </si>
  <si>
    <t>WARDS</t>
  </si>
  <si>
    <t>POLLING UNITS</t>
  </si>
  <si>
    <t>PU CODE</t>
  </si>
  <si>
    <t>A</t>
  </si>
  <si>
    <t>AA</t>
  </si>
  <si>
    <t>AAC</t>
  </si>
  <si>
    <t>ADC</t>
  </si>
  <si>
    <t>ADP</t>
  </si>
  <si>
    <t xml:space="preserve">     APC</t>
  </si>
  <si>
    <t>APGA</t>
  </si>
  <si>
    <t>APM</t>
  </si>
  <si>
    <t>APP</t>
  </si>
  <si>
    <t>BP</t>
  </si>
  <si>
    <t>LP</t>
  </si>
  <si>
    <t>NNPP</t>
  </si>
  <si>
    <t>NRM</t>
  </si>
  <si>
    <t>PDP</t>
  </si>
  <si>
    <t>PRP</t>
  </si>
  <si>
    <t>SDP</t>
  </si>
  <si>
    <t>YPP</t>
  </si>
  <si>
    <t>ZLP</t>
  </si>
  <si>
    <t>Accredited Votes</t>
  </si>
  <si>
    <t>Valid Votes</t>
  </si>
  <si>
    <t>Registered Votes</t>
  </si>
  <si>
    <t>UMUNWOKOJI</t>
  </si>
  <si>
    <t>32/11/01/015</t>
  </si>
  <si>
    <t>UMUNWEKE</t>
  </si>
  <si>
    <t>32/11/01/016</t>
  </si>
  <si>
    <t>UMUOGA</t>
  </si>
  <si>
    <t>32/11/01/019</t>
  </si>
  <si>
    <t>OBIOCHIE</t>
  </si>
  <si>
    <t>32/11/01/014</t>
  </si>
  <si>
    <t>OKERE/NWOKO</t>
  </si>
  <si>
    <t>32/11/01/017</t>
  </si>
  <si>
    <t>UMUONYEGBU</t>
  </si>
  <si>
    <t>32/11/01/011</t>
  </si>
  <si>
    <t>UMUECHEAGU</t>
  </si>
  <si>
    <t>32/11/01/012</t>
  </si>
  <si>
    <t>UMUNWANYU</t>
  </si>
  <si>
    <t>32/11/01/013</t>
  </si>
  <si>
    <t>32/11/01/008</t>
  </si>
  <si>
    <t>UMUKWURUGWU</t>
  </si>
  <si>
    <t>32/11/01/005</t>
  </si>
  <si>
    <t>32/11/01/004</t>
  </si>
  <si>
    <t>IHIE STATE SCHOOL II</t>
  </si>
  <si>
    <t>32/11/02/008</t>
  </si>
  <si>
    <t>UMUOSHIE WATER SIDE, EGBU</t>
  </si>
  <si>
    <t>32/11/02/010</t>
  </si>
  <si>
    <t>UMUEKEZE</t>
  </si>
  <si>
    <t xml:space="preserve"> 32/11/02/001</t>
  </si>
  <si>
    <t>UMUOSHIE V.C</t>
  </si>
  <si>
    <t>32/11/02/005</t>
  </si>
  <si>
    <t>VILLAGE SQUARE/UMUOGBU</t>
  </si>
  <si>
    <t>32/11/02/009</t>
  </si>
  <si>
    <t>STATE SCHOOL I, EGBU, UMUOJI</t>
  </si>
  <si>
    <t>32/11/02/003</t>
  </si>
  <si>
    <t>UMUNWAEZE TOWN HALL</t>
  </si>
  <si>
    <t>32/11/02/004</t>
  </si>
  <si>
    <t>UMAMAA/UMUNWAOGU</t>
  </si>
  <si>
    <t>32/11/02/002</t>
  </si>
  <si>
    <t>IHIE STATE SCHOOL I</t>
  </si>
  <si>
    <t>32/11/02/007</t>
  </si>
  <si>
    <t>STATE SCHOOL II, EGBU</t>
  </si>
  <si>
    <t>32/11/02/006</t>
  </si>
  <si>
    <t>UMUAZU/UMUALUKPO/UMUASUKPU</t>
  </si>
  <si>
    <t>32/11/03/004</t>
  </si>
  <si>
    <t>UMUOGODO IMEH</t>
  </si>
  <si>
    <t>32/11/03/005</t>
  </si>
  <si>
    <t>IKEWERENGWO</t>
  </si>
  <si>
    <t>32/11/03/007</t>
  </si>
  <si>
    <t>UMUEBULU</t>
  </si>
  <si>
    <t>32/11/03/008</t>
  </si>
  <si>
    <t>ALAOMA/OHANTA</t>
  </si>
  <si>
    <t>32/11/03/009</t>
  </si>
  <si>
    <t>AGHATA</t>
  </si>
  <si>
    <t>32/11/03/011</t>
  </si>
  <si>
    <t>UMUAMECHI</t>
  </si>
  <si>
    <t>32/11/03/012</t>
  </si>
  <si>
    <t>UZUBI/UMUAKURU WATERSIDE SCHEME</t>
  </si>
  <si>
    <t>32/11/03/013</t>
  </si>
  <si>
    <t>UMUAKURU PRIMARY SCHOOL</t>
  </si>
  <si>
    <t>32/11/03/014</t>
  </si>
  <si>
    <t>UMULU STATE MODEL SCHOOL</t>
  </si>
  <si>
    <t>32/11/03/015</t>
  </si>
  <si>
    <t>UMUALIKPO TOWN HALL</t>
  </si>
  <si>
    <t>32/11/03/017</t>
  </si>
  <si>
    <t>COMMUNITY SEC.SCHOOL, IGBO</t>
  </si>
  <si>
    <t xml:space="preserve"> 32/11/03/018</t>
  </si>
  <si>
    <t>UMUASUKPO FARM ROAD</t>
  </si>
  <si>
    <t>32/11/03/019</t>
  </si>
  <si>
    <t>UMUOGODO II</t>
  </si>
  <si>
    <t>32/11/03/020</t>
  </si>
  <si>
    <t>UMUOGBU VILLAGE SQUARE</t>
  </si>
  <si>
    <t>32/11/03/021</t>
  </si>
  <si>
    <t>UMUEMESHE MARKET SQUARE</t>
  </si>
  <si>
    <t>32/11/03/022</t>
  </si>
  <si>
    <t>UMUANUM/UMUAKONU HEALTH CENTRE</t>
  </si>
  <si>
    <t>32/11/03/024</t>
  </si>
  <si>
    <t>UMUOTUBE HOUSING ESTATE</t>
  </si>
  <si>
    <t>32/11/03/025</t>
  </si>
  <si>
    <t>UMUOKE MARKET SQUARE</t>
  </si>
  <si>
    <t>32/11/03/026</t>
  </si>
  <si>
    <t>AMAH VILLAGE/ PROMISE LAND</t>
  </si>
  <si>
    <t>32/11/03/027</t>
  </si>
  <si>
    <t>UMUEBULU PRIMARY SCHOOL I</t>
  </si>
  <si>
    <t>32/11/03/029</t>
  </si>
  <si>
    <t>UMUEBULU PRIMARY SCHOOL II</t>
  </si>
  <si>
    <t>32/11/03/030</t>
  </si>
  <si>
    <t>UMUONWA JUNCTION</t>
  </si>
  <si>
    <t>32/11/03/031</t>
  </si>
  <si>
    <t>UMUEBULU NEW TOWN HALL</t>
  </si>
  <si>
    <t>32/11/03/032</t>
  </si>
  <si>
    <t>SHELL LOCATION 15</t>
  </si>
  <si>
    <t>32/11/03/033</t>
  </si>
  <si>
    <t>LONDON ESTATE JUNCTION</t>
  </si>
  <si>
    <t xml:space="preserve"> 32/11/03/034</t>
  </si>
  <si>
    <t>UMUALA JUNCTION</t>
  </si>
  <si>
    <t>32/11/03/035</t>
  </si>
  <si>
    <t>CALABAR CAMP</t>
  </si>
  <si>
    <t>32/11/03/036</t>
  </si>
  <si>
    <t>ODUDU SQUARE</t>
  </si>
  <si>
    <t>32/11/03/037</t>
  </si>
  <si>
    <t>UMUEBULU JUNCTION/CAR WASH</t>
  </si>
  <si>
    <t>32/11/03/038</t>
  </si>
  <si>
    <t>WELL-38 JUNCTION</t>
  </si>
  <si>
    <t>32/11/03/039</t>
  </si>
  <si>
    <t>OLD CASSAVA MARKET</t>
  </si>
  <si>
    <t>32/11/03/040</t>
  </si>
  <si>
    <t>UMUNWAELILE/UMUNWAIGWE/UMUEMETA TOWN HALL</t>
  </si>
  <si>
    <t>32/11/03/042</t>
  </si>
  <si>
    <t>ONUMIRI II</t>
  </si>
  <si>
    <t>32/11/03/043</t>
  </si>
  <si>
    <t>UMUOKWA</t>
  </si>
  <si>
    <t>32/11/03/044</t>
  </si>
  <si>
    <t>UMUOTUBE TOWN HALL</t>
  </si>
  <si>
    <t>32/11/03/023</t>
  </si>
  <si>
    <t>UMUAKURU/EDEGELEM</t>
  </si>
  <si>
    <t>32/11/03/001</t>
  </si>
  <si>
    <t>CHOKOTA</t>
  </si>
  <si>
    <t>32/11/03/00610</t>
  </si>
  <si>
    <t>OKOCHIE/UMULU</t>
  </si>
  <si>
    <t>32/11/03/002</t>
  </si>
  <si>
    <t>ONUMIRI UMUOKWA</t>
  </si>
  <si>
    <t xml:space="preserve"> 32/11/03/010</t>
  </si>
  <si>
    <t>UMULU TOWN HALL</t>
  </si>
  <si>
    <t>32/11/03/016</t>
  </si>
  <si>
    <t>UMUOKIRI</t>
  </si>
  <si>
    <t>32/11/07/006</t>
  </si>
  <si>
    <t>UMUOBIRI II</t>
  </si>
  <si>
    <t>32/11/08/005</t>
  </si>
  <si>
    <t>UMUKANUKWU</t>
  </si>
  <si>
    <t>32/11/08/002</t>
  </si>
  <si>
    <t>UMU-AMANU/UMUOKWARA</t>
  </si>
  <si>
    <t xml:space="preserve"> 32/11/08/008</t>
  </si>
  <si>
    <t>UMUOBIRI III</t>
  </si>
  <si>
    <t>32/11/08/006</t>
  </si>
  <si>
    <t>OTAMIRI VILLAGE CENTRE</t>
  </si>
  <si>
    <t>32/11/08/001</t>
  </si>
  <si>
    <t>AKWUKABI/UMUEZIBE I</t>
  </si>
  <si>
    <t>32/11/09/009</t>
  </si>
  <si>
    <t>UMUODE VILLAGE SQUARE</t>
  </si>
  <si>
    <t>32/11/09/004</t>
  </si>
  <si>
    <t>UMUOLUO</t>
  </si>
  <si>
    <t>32/11/09/012</t>
  </si>
  <si>
    <t>UMUOZUZU/UMUEZE/UMUOGERM</t>
  </si>
  <si>
    <t>32/11/09/001</t>
  </si>
  <si>
    <t>UMUOKOM STATE SCHOOL/ ACHARA</t>
  </si>
  <si>
    <t>32/11/09/002</t>
  </si>
  <si>
    <t>UMUEKWUNE VILLAGE SQUARE</t>
  </si>
  <si>
    <t>32/11/09/008</t>
  </si>
  <si>
    <t>AKWUKABI/UMUEZIBE II</t>
  </si>
  <si>
    <t>32/11/09/010</t>
  </si>
  <si>
    <t>AKWUKABI STATE SCHOOL</t>
  </si>
  <si>
    <t>32/11/09/007</t>
  </si>
  <si>
    <t>IKPO/ UMUABALI TOWN HALL</t>
  </si>
  <si>
    <t>32/11/09/003</t>
  </si>
  <si>
    <t>IKEM STATE SCHOOL</t>
  </si>
  <si>
    <t>32/11/09/011</t>
  </si>
  <si>
    <t>UMUCHOKO VILLAGE SQUARE</t>
  </si>
  <si>
    <t>32/11/09/005</t>
  </si>
  <si>
    <t>UMUNDE/UMUEZEUKWU</t>
  </si>
  <si>
    <t>32/11/10/002</t>
  </si>
  <si>
    <t>UMUAKWURU</t>
  </si>
  <si>
    <t>32/11/10/003</t>
  </si>
  <si>
    <t>UMUEHEJIE STATE SCHOOL/OBIAWOM UPE OKEHI</t>
  </si>
  <si>
    <t>32/11/11/005</t>
  </si>
  <si>
    <t>UMUOKORO VILLAGE SQUARE</t>
  </si>
  <si>
    <t xml:space="preserve"> 32/11/11/011</t>
  </si>
  <si>
    <t>UMUKPOR/UMUOLU COMMUNITY</t>
  </si>
  <si>
    <t>32/11/11/014</t>
  </si>
  <si>
    <t>AGBALU/UMUGWU</t>
  </si>
  <si>
    <t>32/11/11/008</t>
  </si>
  <si>
    <t>UMUAJAKA/OKOHIAB95:T97/UMUOHA STATE SCHOOL, ELELE</t>
  </si>
  <si>
    <t>32/11/12/008</t>
  </si>
  <si>
    <t>OBONNO TOWN HALL</t>
  </si>
  <si>
    <t>32/11/12/007</t>
  </si>
  <si>
    <t>OBOKWU/UMUNACHI</t>
  </si>
  <si>
    <t>32/11/12/006</t>
  </si>
  <si>
    <t>UMUONYIKE TOWN HALL</t>
  </si>
  <si>
    <t>32/11/12/012</t>
  </si>
  <si>
    <t>OJIA/UMUEGEONU VILLAGE SQUARE</t>
  </si>
  <si>
    <t>32/11/12/001</t>
  </si>
  <si>
    <t>OKPODIM+B101:UB101:T110</t>
  </si>
  <si>
    <t>32/11/13/002</t>
  </si>
  <si>
    <t>UMUOKOM</t>
  </si>
  <si>
    <t>32/11/13/001</t>
  </si>
  <si>
    <t>UMUOLOCHE</t>
  </si>
  <si>
    <t>32/11/13/018</t>
  </si>
  <si>
    <t>OKOMOKO AKPOKU STATE SCHOOL</t>
  </si>
  <si>
    <t>32/11/16/001</t>
  </si>
  <si>
    <t>UMUAGAR+B107:W108A ORWU</t>
  </si>
  <si>
    <t>32/11/19/012</t>
  </si>
  <si>
    <t>ISU/ORWU/OGIDA, ORWU STATE SCHOOL</t>
  </si>
  <si>
    <t>32/11/19/001</t>
  </si>
  <si>
    <t>UMUEWO VILLAGE SQUARE/UMUONYEOMA VILLAGE</t>
  </si>
  <si>
    <t>32/11/19/004</t>
  </si>
  <si>
    <t>UMUAWHA TOWN HALL</t>
  </si>
  <si>
    <t>32/11/19/010</t>
  </si>
  <si>
    <t>UMUOGAA</t>
  </si>
  <si>
    <t>32/11/19/002</t>
  </si>
  <si>
    <t>ORWU TOWN HALL</t>
  </si>
  <si>
    <t>32/11/19/003</t>
  </si>
  <si>
    <t>UMURASHI/OMUNWAOGU</t>
  </si>
  <si>
    <t>32/11/19/007</t>
  </si>
  <si>
    <t>difference</t>
  </si>
  <si>
    <t xml:space="preserve"> AA</t>
  </si>
  <si>
    <t xml:space="preserve"> A</t>
  </si>
  <si>
    <t xml:space="preserve"> AAC</t>
  </si>
  <si>
    <t xml:space="preserve"> ADC</t>
  </si>
  <si>
    <t xml:space="preserve"> ADP</t>
  </si>
  <si>
    <t xml:space="preserve"> APGA</t>
  </si>
  <si>
    <t xml:space="preserve"> APM</t>
  </si>
  <si>
    <t xml:space="preserve"> APP</t>
  </si>
  <si>
    <t xml:space="preserve"> BP</t>
  </si>
  <si>
    <t xml:space="preserve"> NNPP</t>
  </si>
  <si>
    <t xml:space="preserve"> NRM</t>
  </si>
  <si>
    <t xml:space="preserve"> PRP</t>
  </si>
  <si>
    <t xml:space="preserve"> SDP</t>
  </si>
  <si>
    <t xml:space="preserve"> YPP</t>
  </si>
  <si>
    <t xml:space="preserve"> ZLP</t>
  </si>
  <si>
    <t>Sum of      APC</t>
  </si>
  <si>
    <t>Sum of LP</t>
  </si>
  <si>
    <t>Difference between LP(Winners) and APC(Runner-up)</t>
  </si>
  <si>
    <t xml:space="preserve">Highest </t>
  </si>
  <si>
    <t>Lowest</t>
  </si>
  <si>
    <t>Average</t>
  </si>
  <si>
    <t>Registered Voters</t>
  </si>
  <si>
    <t>WARD 10</t>
  </si>
  <si>
    <t>Sum of SDP</t>
  </si>
  <si>
    <t>Sum of A</t>
  </si>
  <si>
    <t>Sum of AA</t>
  </si>
  <si>
    <t>Sum of AAC</t>
  </si>
  <si>
    <t>Sum of ADC</t>
  </si>
  <si>
    <t>Sum of ADP</t>
  </si>
  <si>
    <t>Sum of APGA</t>
  </si>
  <si>
    <t>Sum of APM</t>
  </si>
  <si>
    <t>Sum of APP</t>
  </si>
  <si>
    <t>Sum of BP</t>
  </si>
  <si>
    <t>Sum of NNPP</t>
  </si>
  <si>
    <t>Sum of NRM</t>
  </si>
  <si>
    <t>Sum of PRP</t>
  </si>
  <si>
    <t>Sum of YPP</t>
  </si>
  <si>
    <t>Sum of ZLP</t>
  </si>
  <si>
    <t>others</t>
  </si>
  <si>
    <t xml:space="preserve">  APC</t>
  </si>
  <si>
    <t>Accredited Voters that did not vote</t>
  </si>
  <si>
    <t>differnce between LP(Winners) and APC(Runner-up)</t>
  </si>
  <si>
    <t>Sum of Accredited Voters</t>
  </si>
  <si>
    <t>VALUES</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</si>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</sst>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249977111117893"/>
        <bgColor indexed="64"/>
      </patternFill>
    </fill>
    <fill>
      <patternFill patternType="solid">
        <fgColor theme="8"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0" xfId="0" pivotButton="1"/>
    <xf numFmtId="0" fontId="0" fillId="0" borderId="0" xfId="0" applyAlignment="1">
      <alignment horizontal="left"/>
    </xf>
    <xf numFmtId="0" fontId="1" fillId="4" borderId="1" xfId="0" applyFont="1" applyFill="1" applyBorder="1"/>
    <xf numFmtId="0" fontId="1" fillId="0" borderId="0" xfId="0" applyFont="1"/>
    <xf numFmtId="0" fontId="0" fillId="5" borderId="0" xfId="0" applyFill="1" applyAlignment="1">
      <alignment horizontal="center"/>
    </xf>
    <xf numFmtId="0" fontId="0" fillId="0" borderId="0" xfId="0" applyAlignment="1">
      <alignment horizontal="left" indent="1"/>
    </xf>
    <xf numFmtId="0" fontId="1" fillId="0" borderId="1" xfId="0" applyFont="1" applyBorder="1" applyAlignment="1">
      <alignment horizontal="left"/>
    </xf>
    <xf numFmtId="0" fontId="1" fillId="0" borderId="1" xfId="0" applyFont="1" applyBorder="1"/>
    <xf numFmtId="0" fontId="0" fillId="6" borderId="0" xfId="0" applyFill="1"/>
    <xf numFmtId="0" fontId="1" fillId="6" borderId="0" xfId="0" applyFont="1" applyFill="1"/>
    <xf numFmtId="0" fontId="0" fillId="0" borderId="0" xfId="0" applyNumberFormat="1"/>
    <xf numFmtId="0" fontId="0" fillId="7" borderId="0" xfId="0" applyFill="1"/>
  </cellXfs>
  <cellStyles count="1">
    <cellStyle name="Normal" xfId="0" builtinId="0"/>
  </cellStyles>
  <dxfs count="0"/>
  <tableStyles count="0" defaultTableStyle="TableStyleMedium2" defaultPivotStyle="PivotStyleLight16"/>
  <colors>
    <mruColors>
      <color rgb="FFCC0000"/>
      <color rgb="FFFFFF66"/>
      <color rgb="FF66FFCC"/>
      <color rgb="FF0066CC"/>
      <color rgb="FF0033CC"/>
      <color rgb="FFFFCC00"/>
      <color rgb="FF00FFFF"/>
      <color rgb="FFCC99FF"/>
      <color rgb="FFCCCC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[Book2]Sheet4!PivotTable3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158836689038035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5011185682326698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6845637583892537E-2"/>
              <c:y val="-1.5082956259426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319910514541471E-2"/>
              <c:y val="-3.61990950226244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4742729306487695E-3"/>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7897091722595078E-2"/>
              <c:y val="-5.530353408008684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44519015659957"/>
                  <c:h val="0.11950238120687402"/>
                </c:manualLayout>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0268456375838924E-2"/>
              <c:y val="3.01659125188536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41387024608501"/>
                  <c:h val="9.4751131221719451E-2"/>
                </c:manualLayout>
              </c15:layout>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8071588366890382"/>
                  <c:h val="8.2684766214177974E-2"/>
                </c:manualLayout>
              </c15:layout>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0738255033557047"/>
              <c:y val="-2.7149321266968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3959731543624164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896774303863482E-3"/>
          <c:y val="0"/>
          <c:w val="0.86152812331683293"/>
          <c:h val="0.99805940547024385"/>
        </c:manualLayout>
      </c:layout>
      <c:pie3DChart>
        <c:varyColors val="1"/>
        <c:ser>
          <c:idx val="0"/>
          <c:order val="0"/>
          <c:tx>
            <c:strRef>
              <c:f>Sheet16!$C$3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5E0-4B27-9CF7-60C1B4A68EC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5E0-4B27-9CF7-60C1B4A68EC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5E0-4B27-9CF7-60C1B4A68EC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5E0-4B27-9CF7-60C1B4A68EC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5E0-4B27-9CF7-60C1B4A68EC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A5E0-4B27-9CF7-60C1B4A68EC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A5E0-4B27-9CF7-60C1B4A68EC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A5E0-4B27-9CF7-60C1B4A68EC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A5E0-4B27-9CF7-60C1B4A68ECC}"/>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A5E0-4B27-9CF7-60C1B4A68ECC}"/>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A5E0-4B27-9CF7-60C1B4A68ECC}"/>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A5E0-4B27-9CF7-60C1B4A68ECC}"/>
              </c:ext>
            </c:extLst>
          </c:dPt>
          <c:dLbls>
            <c:dLbl>
              <c:idx val="0"/>
              <c:layout>
                <c:manualLayout>
                  <c:x val="-7.158836689038035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5E0-4B27-9CF7-60C1B4A68ECC}"/>
                </c:ext>
              </c:extLst>
            </c:dLbl>
            <c:dLbl>
              <c:idx val="1"/>
              <c:layout>
                <c:manualLayout>
                  <c:x val="-8.5011185682326698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5E0-4B27-9CF7-60C1B4A68ECC}"/>
                </c:ext>
              </c:extLst>
            </c:dLbl>
            <c:dLbl>
              <c:idx val="2"/>
              <c:layout>
                <c:manualLayout>
                  <c:x val="-2.6845637583892537E-2"/>
                  <c:y val="-1.5082956259426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5E0-4B27-9CF7-60C1B4A68ECC}"/>
                </c:ext>
              </c:extLst>
            </c:dLbl>
            <c:dLbl>
              <c:idx val="3"/>
              <c:layout>
                <c:manualLayout>
                  <c:x val="-3.1319910514541471E-2"/>
                  <c:y val="-3.61990950226244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5E0-4B27-9CF7-60C1B4A68ECC}"/>
                </c:ext>
              </c:extLst>
            </c:dLbl>
            <c:dLbl>
              <c:idx val="4"/>
              <c:layout>
                <c:manualLayout>
                  <c:x val="-4.4742729306487695E-3"/>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5E0-4B27-9CF7-60C1B4A68ECC}"/>
                </c:ext>
              </c:extLst>
            </c:dLbl>
            <c:dLbl>
              <c:idx val="5"/>
              <c:layout>
                <c:manualLayout>
                  <c:x val="1.7897091722595078E-2"/>
                  <c:y val="-5.530353408008684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44519015659957"/>
                      <c:h val="0.11950238120687402"/>
                    </c:manualLayout>
                  </c15:layout>
                </c:ext>
                <c:ext xmlns:c16="http://schemas.microsoft.com/office/drawing/2014/chart" uri="{C3380CC4-5D6E-409C-BE32-E72D297353CC}">
                  <c16:uniqueId val="{0000000B-A5E0-4B27-9CF7-60C1B4A68ECC}"/>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A5E0-4B27-9CF7-60C1B4A68ECC}"/>
                </c:ext>
              </c:extLst>
            </c:dLbl>
            <c:dLbl>
              <c:idx val="7"/>
              <c:layout>
                <c:manualLayout>
                  <c:x val="-4.0268456375838924E-2"/>
                  <c:y val="3.016591251885369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41387024608501"/>
                      <c:h val="9.4751131221719451E-2"/>
                    </c:manualLayout>
                  </c15:layout>
                </c:ext>
                <c:ext xmlns:c16="http://schemas.microsoft.com/office/drawing/2014/chart" uri="{C3380CC4-5D6E-409C-BE32-E72D297353CC}">
                  <c16:uniqueId val="{0000000F-A5E0-4B27-9CF7-60C1B4A68ECC}"/>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A5E0-4B27-9CF7-60C1B4A68ECC}"/>
                </c:ext>
              </c:extLst>
            </c:dLbl>
            <c:dLbl>
              <c:idx val="9"/>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18071588366890382"/>
                      <c:h val="8.2684766214177974E-2"/>
                    </c:manualLayout>
                  </c15:layout>
                </c:ext>
                <c:ext xmlns:c16="http://schemas.microsoft.com/office/drawing/2014/chart" uri="{C3380CC4-5D6E-409C-BE32-E72D297353CC}">
                  <c16:uniqueId val="{00000013-A5E0-4B27-9CF7-60C1B4A68ECC}"/>
                </c:ext>
              </c:extLst>
            </c:dLbl>
            <c:dLbl>
              <c:idx val="10"/>
              <c:layout>
                <c:manualLayout>
                  <c:x val="0.10738255033557047"/>
                  <c:y val="-2.71493212669683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A5E0-4B27-9CF7-60C1B4A68ECC}"/>
                </c:ext>
              </c:extLst>
            </c:dLbl>
            <c:dLbl>
              <c:idx val="11"/>
              <c:layout>
                <c:manualLayout>
                  <c:x val="9.3959731543624164E-2"/>
                  <c:y val="-6.033182503770739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A5E0-4B27-9CF7-60C1B4A68EC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Sheet16!$B$4:$B$16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Sheet16!$C$4:$C$16</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18-A5E0-4B27-9CF7-60C1B4A68EC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392518409206049E-2"/>
          <c:y val="5.0925925925925923E-2"/>
          <c:w val="0.95660748159079401"/>
          <c:h val="0.79050816564596094"/>
        </c:manualLayout>
      </c:layout>
      <c:pie3DChart>
        <c:varyColors val="1"/>
        <c:ser>
          <c:idx val="0"/>
          <c:order val="0"/>
          <c:tx>
            <c:strRef>
              <c:f>Sheet9!$B$8</c:f>
              <c:strCache>
                <c:ptCount val="1"/>
                <c:pt idx="0">
                  <c:v>VALUES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2D2D-4E5F-9E2A-3B838950E4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2D2D-4E5F-9E2A-3B838950E4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2D2D-4E5F-9E2A-3B838950E41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Sheet9!$A$9:$A$11</c:f>
              <c:strCache>
                <c:ptCount val="3"/>
                <c:pt idx="0">
                  <c:v>Accredited Votes</c:v>
                </c:pt>
                <c:pt idx="1">
                  <c:v>Valid Votes</c:v>
                </c:pt>
                <c:pt idx="2">
                  <c:v>Registered Votes</c:v>
                </c:pt>
              </c:strCache>
            </c:strRef>
          </c:cat>
          <c:val>
            <c:numRef>
              <c:f>Sheet9!$B$9:$B$11</c:f>
              <c:numCache>
                <c:formatCode>General</c:formatCode>
                <c:ptCount val="3"/>
                <c:pt idx="0">
                  <c:v>12104</c:v>
                </c:pt>
                <c:pt idx="1">
                  <c:v>11050</c:v>
                </c:pt>
                <c:pt idx="2">
                  <c:v>50920</c:v>
                </c:pt>
              </c:numCache>
            </c:numRef>
          </c:val>
          <c:extLst>
            <c:ext xmlns:c16="http://schemas.microsoft.com/office/drawing/2014/chart" uri="{C3380CC4-5D6E-409C-BE32-E72D297353CC}">
              <c16:uniqueId val="{00000006-2D2D-4E5F-9E2A-3B838950E41F}"/>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Sheet9!$B$8</c:f>
              <c:strCache>
                <c:ptCount val="1"/>
                <c:pt idx="0">
                  <c:v>VALUES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Sheet9!$A$9:$A$11</c:f>
              <c:strCache>
                <c:ptCount val="3"/>
                <c:pt idx="0">
                  <c:v>Accredited Votes</c:v>
                </c:pt>
                <c:pt idx="1">
                  <c:v>Valid Votes</c:v>
                </c:pt>
                <c:pt idx="2">
                  <c:v>Registered Votes</c:v>
                </c:pt>
              </c:strCache>
            </c:strRef>
          </c:cat>
          <c:val>
            <c:numRef>
              <c:f>Sheet9!$B$9:$B$11</c:f>
              <c:numCache>
                <c:formatCode>General</c:formatCode>
                <c:ptCount val="3"/>
                <c:pt idx="0">
                  <c:v>12104</c:v>
                </c:pt>
                <c:pt idx="1">
                  <c:v>11050</c:v>
                </c:pt>
                <c:pt idx="2">
                  <c:v>50920</c:v>
                </c:pt>
              </c:numCache>
            </c:numRef>
          </c:val>
          <c:extLst>
            <c:ext xmlns:c16="http://schemas.microsoft.com/office/drawing/2014/chart" uri="{C3380CC4-5D6E-409C-BE32-E72D297353CC}">
              <c16:uniqueId val="{00000000-464E-483E-8F09-A4114B1AD0E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F32-4117-8D44-E371C87AB7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32-4117-8D44-E371C87AB7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F32-4117-8D44-E371C87AB73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F32-4117-8D44-E371C87AB73C}"/>
              </c:ext>
            </c:extLst>
          </c:dPt>
          <c:cat>
            <c:strRef>
              <c:f>Sheet12!$V$3:$Y$3</c:f>
              <c:strCache>
                <c:ptCount val="4"/>
                <c:pt idx="0">
                  <c:v> APC</c:v>
                </c:pt>
                <c:pt idx="1">
                  <c:v> LP</c:v>
                </c:pt>
                <c:pt idx="2">
                  <c:v> PDP</c:v>
                </c:pt>
                <c:pt idx="3">
                  <c:v>others</c:v>
                </c:pt>
              </c:strCache>
            </c:strRef>
          </c:cat>
          <c:val>
            <c:numRef>
              <c:f>Sheet12!$V$4:$Y$4</c:f>
              <c:numCache>
                <c:formatCode>General</c:formatCode>
                <c:ptCount val="4"/>
                <c:pt idx="0">
                  <c:v>2722</c:v>
                </c:pt>
                <c:pt idx="1">
                  <c:v>5881</c:v>
                </c:pt>
                <c:pt idx="2">
                  <c:v>2048</c:v>
                </c:pt>
                <c:pt idx="3">
                  <c:v>545</c:v>
                </c:pt>
              </c:numCache>
            </c:numRef>
          </c:val>
          <c:extLst>
            <c:ext xmlns:c16="http://schemas.microsoft.com/office/drawing/2014/chart" uri="{C3380CC4-5D6E-409C-BE32-E72D297353CC}">
              <c16:uniqueId val="{00000000-2D89-4CE7-A9BF-D393386F60EB}"/>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190086402910413E-3"/>
          <c:y val="9.6905368127680296E-3"/>
          <c:w val="0.99818099135970895"/>
          <c:h val="0.90585603200717491"/>
        </c:manualLayout>
      </c:layout>
      <c:barChart>
        <c:barDir val="col"/>
        <c:grouping val="clustered"/>
        <c:varyColors val="0"/>
        <c:ser>
          <c:idx val="0"/>
          <c:order val="0"/>
          <c:tx>
            <c:strRef>
              <c:f>Sheet7!$F$2</c:f>
              <c:strCache>
                <c:ptCount val="1"/>
                <c:pt idx="0">
                  <c:v>Registered Voters</c:v>
                </c:pt>
              </c:strCache>
            </c:strRef>
          </c:tx>
          <c:spPr>
            <a:solidFill>
              <a:schemeClr val="accent3">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Sheet7!$E$3:$E$12</c:f>
              <c:strCache>
                <c:ptCount val="10"/>
                <c:pt idx="0">
                  <c:v>WARD 10</c:v>
                </c:pt>
                <c:pt idx="1">
                  <c:v>WARD 1</c:v>
                </c:pt>
                <c:pt idx="2">
                  <c:v>WARD 11</c:v>
                </c:pt>
                <c:pt idx="3">
                  <c:v>WARD 12</c:v>
                </c:pt>
                <c:pt idx="4">
                  <c:v>WARD 13</c:v>
                </c:pt>
                <c:pt idx="5">
                  <c:v>WARD 19</c:v>
                </c:pt>
                <c:pt idx="6">
                  <c:v>WARD 2</c:v>
                </c:pt>
                <c:pt idx="7">
                  <c:v>WARD 3</c:v>
                </c:pt>
                <c:pt idx="8">
                  <c:v>WARD 8</c:v>
                </c:pt>
                <c:pt idx="9">
                  <c:v>WARD 9</c:v>
                </c:pt>
              </c:strCache>
            </c:strRef>
          </c:cat>
          <c:val>
            <c:numRef>
              <c:f>Sheet7!$F$3:$F$12</c:f>
              <c:numCache>
                <c:formatCode>General</c:formatCode>
                <c:ptCount val="10"/>
                <c:pt idx="0">
                  <c:v>1474</c:v>
                </c:pt>
                <c:pt idx="1">
                  <c:v>2694</c:v>
                </c:pt>
                <c:pt idx="2">
                  <c:v>2001</c:v>
                </c:pt>
                <c:pt idx="3">
                  <c:v>3101</c:v>
                </c:pt>
                <c:pt idx="4">
                  <c:v>1457</c:v>
                </c:pt>
                <c:pt idx="5">
                  <c:v>3076</c:v>
                </c:pt>
                <c:pt idx="6">
                  <c:v>4165</c:v>
                </c:pt>
                <c:pt idx="7">
                  <c:v>25160</c:v>
                </c:pt>
                <c:pt idx="8">
                  <c:v>2148</c:v>
                </c:pt>
                <c:pt idx="9">
                  <c:v>4628</c:v>
                </c:pt>
              </c:numCache>
            </c:numRef>
          </c:val>
          <c:extLst>
            <c:ext xmlns:c16="http://schemas.microsoft.com/office/drawing/2014/chart" uri="{C3380CC4-5D6E-409C-BE32-E72D297353CC}">
              <c16:uniqueId val="{00000000-F489-4D67-B554-A9C0EBBBBC38}"/>
            </c:ext>
          </c:extLst>
        </c:ser>
        <c:ser>
          <c:idx val="1"/>
          <c:order val="1"/>
          <c:tx>
            <c:strRef>
              <c:f>Sheet7!$G$2</c:f>
              <c:strCache>
                <c:ptCount val="1"/>
                <c:pt idx="0">
                  <c:v>Highest </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Sheet7!$E$3:$E$12</c:f>
              <c:strCache>
                <c:ptCount val="10"/>
                <c:pt idx="0">
                  <c:v>WARD 10</c:v>
                </c:pt>
                <c:pt idx="1">
                  <c:v>WARD 1</c:v>
                </c:pt>
                <c:pt idx="2">
                  <c:v>WARD 11</c:v>
                </c:pt>
                <c:pt idx="3">
                  <c:v>WARD 12</c:v>
                </c:pt>
                <c:pt idx="4">
                  <c:v>WARD 13</c:v>
                </c:pt>
                <c:pt idx="5">
                  <c:v>WARD 19</c:v>
                </c:pt>
                <c:pt idx="6">
                  <c:v>WARD 2</c:v>
                </c:pt>
                <c:pt idx="7">
                  <c:v>WARD 3</c:v>
                </c:pt>
                <c:pt idx="8">
                  <c:v>WARD 8</c:v>
                </c:pt>
                <c:pt idx="9">
                  <c:v>WARD 9</c:v>
                </c:pt>
              </c:strCache>
            </c:strRef>
          </c:cat>
          <c:val>
            <c:numRef>
              <c:f>Sheet7!$G$3:$G$12</c:f>
              <c:numCache>
                <c:formatCode>General</c:formatCode>
                <c:ptCount val="10"/>
                <c:pt idx="0">
                  <c:v>830</c:v>
                </c:pt>
                <c:pt idx="1">
                  <c:v>593</c:v>
                </c:pt>
                <c:pt idx="2">
                  <c:v>797</c:v>
                </c:pt>
                <c:pt idx="3">
                  <c:v>833</c:v>
                </c:pt>
                <c:pt idx="4">
                  <c:v>644</c:v>
                </c:pt>
                <c:pt idx="5">
                  <c:v>752</c:v>
                </c:pt>
                <c:pt idx="6">
                  <c:v>588</c:v>
                </c:pt>
                <c:pt idx="7">
                  <c:v>6724</c:v>
                </c:pt>
                <c:pt idx="8">
                  <c:v>673</c:v>
                </c:pt>
                <c:pt idx="9">
                  <c:v>595</c:v>
                </c:pt>
              </c:numCache>
            </c:numRef>
          </c:val>
          <c:extLst>
            <c:ext xmlns:c16="http://schemas.microsoft.com/office/drawing/2014/chart" uri="{C3380CC4-5D6E-409C-BE32-E72D297353CC}">
              <c16:uniqueId val="{00000001-F489-4D67-B554-A9C0EBBBBC38}"/>
            </c:ext>
          </c:extLst>
        </c:ser>
        <c:ser>
          <c:idx val="2"/>
          <c:order val="2"/>
          <c:tx>
            <c:strRef>
              <c:f>Sheet7!$H$2</c:f>
              <c:strCache>
                <c:ptCount val="1"/>
                <c:pt idx="0">
                  <c:v>Lowest</c:v>
                </c:pt>
              </c:strCache>
            </c:strRef>
          </c:tx>
          <c:spPr>
            <a:solidFill>
              <a:schemeClr val="accent5">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Sheet7!$E$3:$E$12</c:f>
              <c:strCache>
                <c:ptCount val="10"/>
                <c:pt idx="0">
                  <c:v>WARD 10</c:v>
                </c:pt>
                <c:pt idx="1">
                  <c:v>WARD 1</c:v>
                </c:pt>
                <c:pt idx="2">
                  <c:v>WARD 11</c:v>
                </c:pt>
                <c:pt idx="3">
                  <c:v>WARD 12</c:v>
                </c:pt>
                <c:pt idx="4">
                  <c:v>WARD 13</c:v>
                </c:pt>
                <c:pt idx="5">
                  <c:v>WARD 19</c:v>
                </c:pt>
                <c:pt idx="6">
                  <c:v>WARD 2</c:v>
                </c:pt>
                <c:pt idx="7">
                  <c:v>WARD 3</c:v>
                </c:pt>
                <c:pt idx="8">
                  <c:v>WARD 8</c:v>
                </c:pt>
                <c:pt idx="9">
                  <c:v>WARD 9</c:v>
                </c:pt>
              </c:strCache>
            </c:strRef>
          </c:cat>
          <c:val>
            <c:numRef>
              <c:f>Sheet7!$H$3:$H$12</c:f>
              <c:numCache>
                <c:formatCode>General</c:formatCode>
                <c:ptCount val="10"/>
                <c:pt idx="0">
                  <c:v>644</c:v>
                </c:pt>
                <c:pt idx="1">
                  <c:v>44</c:v>
                </c:pt>
                <c:pt idx="2">
                  <c:v>136</c:v>
                </c:pt>
                <c:pt idx="3">
                  <c:v>140</c:v>
                </c:pt>
                <c:pt idx="4">
                  <c:v>250</c:v>
                </c:pt>
                <c:pt idx="5">
                  <c:v>43</c:v>
                </c:pt>
                <c:pt idx="6">
                  <c:v>243</c:v>
                </c:pt>
                <c:pt idx="7">
                  <c:v>3</c:v>
                </c:pt>
                <c:pt idx="8">
                  <c:v>200</c:v>
                </c:pt>
                <c:pt idx="9">
                  <c:v>225</c:v>
                </c:pt>
              </c:numCache>
            </c:numRef>
          </c:val>
          <c:extLst>
            <c:ext xmlns:c16="http://schemas.microsoft.com/office/drawing/2014/chart" uri="{C3380CC4-5D6E-409C-BE32-E72D297353CC}">
              <c16:uniqueId val="{00000002-F489-4D67-B554-A9C0EBBBBC38}"/>
            </c:ext>
          </c:extLst>
        </c:ser>
        <c:ser>
          <c:idx val="3"/>
          <c:order val="3"/>
          <c:tx>
            <c:strRef>
              <c:f>Sheet7!$I$2</c:f>
              <c:strCache>
                <c:ptCount val="1"/>
                <c:pt idx="0">
                  <c:v>Average</c:v>
                </c:pt>
              </c:strCache>
            </c:strRef>
          </c:tx>
          <c:spPr>
            <a:solidFill>
              <a:srgbClr val="002060"/>
            </a:solidFill>
            <a:ln>
              <a:solidFill>
                <a:srgbClr val="002060"/>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Sheet7!$E$3:$E$12</c:f>
              <c:strCache>
                <c:ptCount val="10"/>
                <c:pt idx="0">
                  <c:v>WARD 10</c:v>
                </c:pt>
                <c:pt idx="1">
                  <c:v>WARD 1</c:v>
                </c:pt>
                <c:pt idx="2">
                  <c:v>WARD 11</c:v>
                </c:pt>
                <c:pt idx="3">
                  <c:v>WARD 12</c:v>
                </c:pt>
                <c:pt idx="4">
                  <c:v>WARD 13</c:v>
                </c:pt>
                <c:pt idx="5">
                  <c:v>WARD 19</c:v>
                </c:pt>
                <c:pt idx="6">
                  <c:v>WARD 2</c:v>
                </c:pt>
                <c:pt idx="7">
                  <c:v>WARD 3</c:v>
                </c:pt>
                <c:pt idx="8">
                  <c:v>WARD 8</c:v>
                </c:pt>
                <c:pt idx="9">
                  <c:v>WARD 9</c:v>
                </c:pt>
              </c:strCache>
            </c:strRef>
          </c:cat>
          <c:val>
            <c:numRef>
              <c:f>Sheet7!$I$3:$I$12</c:f>
              <c:numCache>
                <c:formatCode>General</c:formatCode>
                <c:ptCount val="10"/>
                <c:pt idx="0">
                  <c:v>737</c:v>
                </c:pt>
                <c:pt idx="1">
                  <c:v>299.33333333333331</c:v>
                </c:pt>
                <c:pt idx="2">
                  <c:v>500.25</c:v>
                </c:pt>
                <c:pt idx="3">
                  <c:v>620.20000000000005</c:v>
                </c:pt>
                <c:pt idx="4">
                  <c:v>485.66666666666669</c:v>
                </c:pt>
                <c:pt idx="5">
                  <c:v>439.42857142857144</c:v>
                </c:pt>
                <c:pt idx="6">
                  <c:v>416.5</c:v>
                </c:pt>
                <c:pt idx="7">
                  <c:v>629</c:v>
                </c:pt>
                <c:pt idx="8">
                  <c:v>429.6</c:v>
                </c:pt>
                <c:pt idx="9">
                  <c:v>462.8</c:v>
                </c:pt>
              </c:numCache>
            </c:numRef>
          </c:val>
          <c:extLst>
            <c:ext xmlns:c16="http://schemas.microsoft.com/office/drawing/2014/chart" uri="{C3380CC4-5D6E-409C-BE32-E72D297353CC}">
              <c16:uniqueId val="{00000003-F489-4D67-B554-A9C0EBBBBC38}"/>
            </c:ext>
          </c:extLst>
        </c:ser>
        <c:dLbls>
          <c:dLblPos val="outEnd"/>
          <c:showLegendKey val="0"/>
          <c:showVal val="1"/>
          <c:showCatName val="0"/>
          <c:showSerName val="0"/>
          <c:showPercent val="0"/>
          <c:showBubbleSize val="0"/>
        </c:dLbls>
        <c:gapWidth val="444"/>
        <c:overlap val="-90"/>
        <c:axId val="582337800"/>
        <c:axId val="582339960"/>
      </c:barChart>
      <c:catAx>
        <c:axId val="582337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2339960"/>
        <c:crosses val="autoZero"/>
        <c:auto val="1"/>
        <c:lblAlgn val="ctr"/>
        <c:lblOffset val="100"/>
        <c:noMultiLvlLbl val="0"/>
      </c:catAx>
      <c:valAx>
        <c:axId val="582339960"/>
        <c:scaling>
          <c:orientation val="minMax"/>
        </c:scaling>
        <c:delete val="1"/>
        <c:axPos val="l"/>
        <c:numFmt formatCode="General" sourceLinked="1"/>
        <c:majorTickMark val="none"/>
        <c:minorTickMark val="none"/>
        <c:tickLblPos val="nextTo"/>
        <c:crossAx val="582337800"/>
        <c:crosses val="autoZero"/>
        <c:crossBetween val="between"/>
      </c:valAx>
      <c:spPr>
        <a:noFill/>
        <a:ln>
          <a:noFill/>
        </a:ln>
        <a:effectLst/>
      </c:spPr>
    </c:plotArea>
    <c:legend>
      <c:legendPos val="t"/>
      <c:layout>
        <c:manualLayout>
          <c:xMode val="edge"/>
          <c:yMode val="edge"/>
          <c:x val="0.75989787770389539"/>
          <c:y val="5.270094413533934E-3"/>
          <c:w val="0.23691169572425547"/>
          <c:h val="0.40513913049251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222222222222223E-2"/>
          <c:y val="0.13930555555555554"/>
          <c:w val="0.95833333333333337"/>
          <c:h val="0.63268409157188699"/>
        </c:manualLayout>
      </c:layout>
      <c:pie3DChart>
        <c:varyColors val="1"/>
        <c:ser>
          <c:idx val="0"/>
          <c:order val="0"/>
          <c:tx>
            <c:strRef>
              <c:f>Sheet4!$H$3</c:f>
              <c:strCache>
                <c:ptCount val="1"/>
                <c:pt idx="0">
                  <c:v>difference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4A0-41B2-A1D2-1F19D76A6F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4A0-41B2-A1D2-1F19D76A6FD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4A0-41B2-A1D2-1F19D76A6FD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4A0-41B2-A1D2-1F19D76A6FD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4A0-41B2-A1D2-1F19D76A6FD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4A0-41B2-A1D2-1F19D76A6FD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4A0-41B2-A1D2-1F19D76A6FD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4A0-41B2-A1D2-1F19D76A6FD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4A0-41B2-A1D2-1F19D76A6FD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4A0-41B2-A1D2-1F19D76A6FD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4A0-41B2-A1D2-1F19D76A6FD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4A0-41B2-A1D2-1F19D76A6FD8}"/>
              </c:ext>
            </c:extLst>
          </c:dPt>
          <c:cat>
            <c:strRef>
              <c:f>Sheet4!$G$4:$G$15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Sheet4!$H$4:$H$15</c:f>
              <c:numCache>
                <c:formatCode>General</c:formatCode>
                <c:ptCount val="12"/>
                <c:pt idx="0">
                  <c:v>1.4778325123152709</c:v>
                </c:pt>
                <c:pt idx="1">
                  <c:v>5.4462934947049924</c:v>
                </c:pt>
                <c:pt idx="2">
                  <c:v>2.6898734177215191</c:v>
                </c:pt>
                <c:pt idx="3">
                  <c:v>26.04501607717042</c:v>
                </c:pt>
                <c:pt idx="4">
                  <c:v>4.4444444444444446</c:v>
                </c:pt>
                <c:pt idx="5">
                  <c:v>4.972375690607735</c:v>
                </c:pt>
                <c:pt idx="6">
                  <c:v>28.299894403379092</c:v>
                </c:pt>
                <c:pt idx="7">
                  <c:v>2.3136246786632393</c:v>
                </c:pt>
                <c:pt idx="8">
                  <c:v>5.5057898186585099</c:v>
                </c:pt>
                <c:pt idx="9">
                  <c:v>6.9565217391304346</c:v>
                </c:pt>
                <c:pt idx="10">
                  <c:v>5.3455019556714474</c:v>
                </c:pt>
                <c:pt idx="11">
                  <c:v>10.015772870662461</c:v>
                </c:pt>
              </c:numCache>
            </c:numRef>
          </c:val>
          <c:extLst>
            <c:ext xmlns:c16="http://schemas.microsoft.com/office/drawing/2014/chart" uri="{C3380CC4-5D6E-409C-BE32-E72D297353CC}">
              <c16:uniqueId val="{00000000-4600-4B14-9488-F527FDF8E160}"/>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7857355643044619"/>
          <c:y val="3.5878536016331342E-2"/>
          <c:w val="0.19797331583552052"/>
          <c:h val="0.9363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[ETCHE_DASHBOARD.xlsx]Sheet8!PivotTable1</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20265356173572E-2"/>
          <c:y val="2.1666744319681932E-2"/>
          <c:w val="0.80122733707229155"/>
          <c:h val="0.86120983397785333"/>
        </c:manualLayout>
      </c:layout>
      <c:barChart>
        <c:barDir val="col"/>
        <c:grouping val="percentStacked"/>
        <c:varyColors val="0"/>
        <c:ser>
          <c:idx val="0"/>
          <c:order val="0"/>
          <c:tx>
            <c:strRef>
              <c:f>Sheet8!$C$2</c:f>
              <c:strCache>
                <c:ptCount val="1"/>
                <c:pt idx="0">
                  <c:v> A</c:v>
                </c:pt>
              </c:strCache>
            </c:strRef>
          </c:tx>
          <c:spPr>
            <a:solidFill>
              <a:schemeClr val="accent1"/>
            </a:solidFill>
            <a:ln>
              <a:noFill/>
            </a:ln>
            <a:effectLst/>
          </c:spPr>
          <c:invertIfNegative val="0"/>
          <c:cat>
            <c:strRef>
              <c:f>Sheet8!$B$3:$B$4</c:f>
              <c:strCache>
                <c:ptCount val="1"/>
                <c:pt idx="0">
                  <c:v>WARD 11</c:v>
                </c:pt>
              </c:strCache>
            </c:strRef>
          </c:cat>
          <c:val>
            <c:numRef>
              <c:f>Sheet8!$C$3:$C$4</c:f>
              <c:numCache>
                <c:formatCode>General</c:formatCode>
                <c:ptCount val="1"/>
                <c:pt idx="0">
                  <c:v>0</c:v>
                </c:pt>
              </c:numCache>
            </c:numRef>
          </c:val>
          <c:extLst>
            <c:ext xmlns:c16="http://schemas.microsoft.com/office/drawing/2014/chart" uri="{C3380CC4-5D6E-409C-BE32-E72D297353CC}">
              <c16:uniqueId val="{00000000-2E5F-4103-9B23-9237608E10B4}"/>
            </c:ext>
          </c:extLst>
        </c:ser>
        <c:ser>
          <c:idx val="1"/>
          <c:order val="1"/>
          <c:tx>
            <c:strRef>
              <c:f>Sheet8!$D$2</c:f>
              <c:strCache>
                <c:ptCount val="1"/>
                <c:pt idx="0">
                  <c:v> AA</c:v>
                </c:pt>
              </c:strCache>
            </c:strRef>
          </c:tx>
          <c:spPr>
            <a:solidFill>
              <a:schemeClr val="accent2"/>
            </a:solidFill>
            <a:ln>
              <a:noFill/>
            </a:ln>
            <a:effectLst/>
          </c:spPr>
          <c:invertIfNegative val="0"/>
          <c:cat>
            <c:strRef>
              <c:f>Sheet8!$B$3:$B$4</c:f>
              <c:strCache>
                <c:ptCount val="1"/>
                <c:pt idx="0">
                  <c:v>WARD 11</c:v>
                </c:pt>
              </c:strCache>
            </c:strRef>
          </c:cat>
          <c:val>
            <c:numRef>
              <c:f>Sheet8!$D$3:$D$4</c:f>
              <c:numCache>
                <c:formatCode>General</c:formatCode>
                <c:ptCount val="1"/>
                <c:pt idx="0">
                  <c:v>0</c:v>
                </c:pt>
              </c:numCache>
            </c:numRef>
          </c:val>
          <c:extLst>
            <c:ext xmlns:c16="http://schemas.microsoft.com/office/drawing/2014/chart" uri="{C3380CC4-5D6E-409C-BE32-E72D297353CC}">
              <c16:uniqueId val="{00000001-2E5F-4103-9B23-9237608E10B4}"/>
            </c:ext>
          </c:extLst>
        </c:ser>
        <c:ser>
          <c:idx val="2"/>
          <c:order val="2"/>
          <c:tx>
            <c:strRef>
              <c:f>Sheet8!$E$2</c:f>
              <c:strCache>
                <c:ptCount val="1"/>
                <c:pt idx="0">
                  <c:v> AAC</c:v>
                </c:pt>
              </c:strCache>
            </c:strRef>
          </c:tx>
          <c:spPr>
            <a:solidFill>
              <a:schemeClr val="accent3"/>
            </a:solidFill>
            <a:ln>
              <a:noFill/>
            </a:ln>
            <a:effectLst/>
          </c:spPr>
          <c:invertIfNegative val="0"/>
          <c:cat>
            <c:strRef>
              <c:f>Sheet8!$B$3:$B$4</c:f>
              <c:strCache>
                <c:ptCount val="1"/>
                <c:pt idx="0">
                  <c:v>WARD 11</c:v>
                </c:pt>
              </c:strCache>
            </c:strRef>
          </c:cat>
          <c:val>
            <c:numRef>
              <c:f>Sheet8!$E$3:$E$4</c:f>
              <c:numCache>
                <c:formatCode>General</c:formatCode>
                <c:ptCount val="1"/>
                <c:pt idx="0">
                  <c:v>0</c:v>
                </c:pt>
              </c:numCache>
            </c:numRef>
          </c:val>
          <c:extLst>
            <c:ext xmlns:c16="http://schemas.microsoft.com/office/drawing/2014/chart" uri="{C3380CC4-5D6E-409C-BE32-E72D297353CC}">
              <c16:uniqueId val="{00000002-2E5F-4103-9B23-9237608E10B4}"/>
            </c:ext>
          </c:extLst>
        </c:ser>
        <c:ser>
          <c:idx val="3"/>
          <c:order val="3"/>
          <c:tx>
            <c:strRef>
              <c:f>Sheet8!$F$2</c:f>
              <c:strCache>
                <c:ptCount val="1"/>
                <c:pt idx="0">
                  <c:v> ADC</c:v>
                </c:pt>
              </c:strCache>
            </c:strRef>
          </c:tx>
          <c:spPr>
            <a:solidFill>
              <a:schemeClr val="accent4">
                <a:lumMod val="60000"/>
                <a:lumOff val="40000"/>
              </a:schemeClr>
            </a:solidFill>
            <a:ln>
              <a:noFill/>
            </a:ln>
            <a:effectLst/>
          </c:spPr>
          <c:invertIfNegative val="0"/>
          <c:cat>
            <c:strRef>
              <c:f>Sheet8!$B$3:$B$4</c:f>
              <c:strCache>
                <c:ptCount val="1"/>
                <c:pt idx="0">
                  <c:v>WARD 11</c:v>
                </c:pt>
              </c:strCache>
            </c:strRef>
          </c:cat>
          <c:val>
            <c:numRef>
              <c:f>Sheet8!$F$3:$F$4</c:f>
              <c:numCache>
                <c:formatCode>General</c:formatCode>
                <c:ptCount val="1"/>
                <c:pt idx="0">
                  <c:v>4</c:v>
                </c:pt>
              </c:numCache>
            </c:numRef>
          </c:val>
          <c:extLst>
            <c:ext xmlns:c16="http://schemas.microsoft.com/office/drawing/2014/chart" uri="{C3380CC4-5D6E-409C-BE32-E72D297353CC}">
              <c16:uniqueId val="{00000003-2E5F-4103-9B23-9237608E10B4}"/>
            </c:ext>
          </c:extLst>
        </c:ser>
        <c:ser>
          <c:idx val="4"/>
          <c:order val="4"/>
          <c:tx>
            <c:strRef>
              <c:f>Sheet8!$G$2</c:f>
              <c:strCache>
                <c:ptCount val="1"/>
                <c:pt idx="0">
                  <c:v> ADP</c:v>
                </c:pt>
              </c:strCache>
            </c:strRef>
          </c:tx>
          <c:spPr>
            <a:solidFill>
              <a:schemeClr val="accent5"/>
            </a:solidFill>
            <a:ln>
              <a:noFill/>
            </a:ln>
            <a:effectLst/>
          </c:spPr>
          <c:invertIfNegative val="0"/>
          <c:cat>
            <c:strRef>
              <c:f>Sheet8!$B$3:$B$4</c:f>
              <c:strCache>
                <c:ptCount val="1"/>
                <c:pt idx="0">
                  <c:v>WARD 11</c:v>
                </c:pt>
              </c:strCache>
            </c:strRef>
          </c:cat>
          <c:val>
            <c:numRef>
              <c:f>Sheet8!$G$3:$G$4</c:f>
              <c:numCache>
                <c:formatCode>General</c:formatCode>
                <c:ptCount val="1"/>
                <c:pt idx="0">
                  <c:v>0</c:v>
                </c:pt>
              </c:numCache>
            </c:numRef>
          </c:val>
          <c:extLst>
            <c:ext xmlns:c16="http://schemas.microsoft.com/office/drawing/2014/chart" uri="{C3380CC4-5D6E-409C-BE32-E72D297353CC}">
              <c16:uniqueId val="{00000004-2E5F-4103-9B23-9237608E10B4}"/>
            </c:ext>
          </c:extLst>
        </c:ser>
        <c:ser>
          <c:idx val="5"/>
          <c:order val="5"/>
          <c:tx>
            <c:strRef>
              <c:f>Sheet8!$H$2</c:f>
              <c:strCache>
                <c:ptCount val="1"/>
                <c:pt idx="0">
                  <c:v> APGA</c:v>
                </c:pt>
              </c:strCache>
            </c:strRef>
          </c:tx>
          <c:spPr>
            <a:solidFill>
              <a:schemeClr val="accent6"/>
            </a:solidFill>
            <a:ln>
              <a:noFill/>
            </a:ln>
            <a:effectLst/>
          </c:spPr>
          <c:invertIfNegative val="0"/>
          <c:cat>
            <c:strRef>
              <c:f>Sheet8!$B$3:$B$4</c:f>
              <c:strCache>
                <c:ptCount val="1"/>
                <c:pt idx="0">
                  <c:v>WARD 11</c:v>
                </c:pt>
              </c:strCache>
            </c:strRef>
          </c:cat>
          <c:val>
            <c:numRef>
              <c:f>Sheet8!$H$3:$H$4</c:f>
              <c:numCache>
                <c:formatCode>General</c:formatCode>
                <c:ptCount val="1"/>
                <c:pt idx="0">
                  <c:v>0</c:v>
                </c:pt>
              </c:numCache>
            </c:numRef>
          </c:val>
          <c:extLst>
            <c:ext xmlns:c16="http://schemas.microsoft.com/office/drawing/2014/chart" uri="{C3380CC4-5D6E-409C-BE32-E72D297353CC}">
              <c16:uniqueId val="{00000005-2E5F-4103-9B23-9237608E10B4}"/>
            </c:ext>
          </c:extLst>
        </c:ser>
        <c:ser>
          <c:idx val="6"/>
          <c:order val="6"/>
          <c:tx>
            <c:strRef>
              <c:f>Sheet8!$I$2</c:f>
              <c:strCache>
                <c:ptCount val="1"/>
                <c:pt idx="0">
                  <c:v> APM</c:v>
                </c:pt>
              </c:strCache>
            </c:strRef>
          </c:tx>
          <c:spPr>
            <a:solidFill>
              <a:schemeClr val="accent1">
                <a:lumMod val="60000"/>
              </a:schemeClr>
            </a:solidFill>
            <a:ln>
              <a:noFill/>
            </a:ln>
            <a:effectLst/>
          </c:spPr>
          <c:invertIfNegative val="0"/>
          <c:cat>
            <c:strRef>
              <c:f>Sheet8!$B$3:$B$4</c:f>
              <c:strCache>
                <c:ptCount val="1"/>
                <c:pt idx="0">
                  <c:v>WARD 11</c:v>
                </c:pt>
              </c:strCache>
            </c:strRef>
          </c:cat>
          <c:val>
            <c:numRef>
              <c:f>Sheet8!$I$3:$I$4</c:f>
              <c:numCache>
                <c:formatCode>General</c:formatCode>
                <c:ptCount val="1"/>
                <c:pt idx="0">
                  <c:v>0</c:v>
                </c:pt>
              </c:numCache>
            </c:numRef>
          </c:val>
          <c:extLst>
            <c:ext xmlns:c16="http://schemas.microsoft.com/office/drawing/2014/chart" uri="{C3380CC4-5D6E-409C-BE32-E72D297353CC}">
              <c16:uniqueId val="{00000006-2E5F-4103-9B23-9237608E10B4}"/>
            </c:ext>
          </c:extLst>
        </c:ser>
        <c:ser>
          <c:idx val="7"/>
          <c:order val="7"/>
          <c:tx>
            <c:strRef>
              <c:f>Sheet8!$J$2</c:f>
              <c:strCache>
                <c:ptCount val="1"/>
                <c:pt idx="0">
                  <c:v> APP</c:v>
                </c:pt>
              </c:strCache>
            </c:strRef>
          </c:tx>
          <c:spPr>
            <a:solidFill>
              <a:schemeClr val="accent2">
                <a:lumMod val="60000"/>
                <a:lumOff val="40000"/>
              </a:schemeClr>
            </a:solidFill>
            <a:ln>
              <a:noFill/>
            </a:ln>
            <a:effectLst/>
          </c:spPr>
          <c:invertIfNegative val="0"/>
          <c:cat>
            <c:strRef>
              <c:f>Sheet8!$B$3:$B$4</c:f>
              <c:strCache>
                <c:ptCount val="1"/>
                <c:pt idx="0">
                  <c:v>WARD 11</c:v>
                </c:pt>
              </c:strCache>
            </c:strRef>
          </c:cat>
          <c:val>
            <c:numRef>
              <c:f>Sheet8!$J$3:$J$4</c:f>
              <c:numCache>
                <c:formatCode>General</c:formatCode>
                <c:ptCount val="1"/>
                <c:pt idx="0">
                  <c:v>0</c:v>
                </c:pt>
              </c:numCache>
            </c:numRef>
          </c:val>
          <c:extLst>
            <c:ext xmlns:c16="http://schemas.microsoft.com/office/drawing/2014/chart" uri="{C3380CC4-5D6E-409C-BE32-E72D297353CC}">
              <c16:uniqueId val="{00000007-2E5F-4103-9B23-9237608E10B4}"/>
            </c:ext>
          </c:extLst>
        </c:ser>
        <c:ser>
          <c:idx val="8"/>
          <c:order val="8"/>
          <c:tx>
            <c:strRef>
              <c:f>Sheet8!$K$2</c:f>
              <c:strCache>
                <c:ptCount val="1"/>
                <c:pt idx="0">
                  <c:v> BP</c:v>
                </c:pt>
              </c:strCache>
            </c:strRef>
          </c:tx>
          <c:spPr>
            <a:solidFill>
              <a:schemeClr val="accent3">
                <a:lumMod val="60000"/>
              </a:schemeClr>
            </a:solidFill>
            <a:ln>
              <a:noFill/>
            </a:ln>
            <a:effectLst/>
          </c:spPr>
          <c:invertIfNegative val="0"/>
          <c:cat>
            <c:strRef>
              <c:f>Sheet8!$B$3:$B$4</c:f>
              <c:strCache>
                <c:ptCount val="1"/>
                <c:pt idx="0">
                  <c:v>WARD 11</c:v>
                </c:pt>
              </c:strCache>
            </c:strRef>
          </c:cat>
          <c:val>
            <c:numRef>
              <c:f>Sheet8!$K$3:$K$4</c:f>
              <c:numCache>
                <c:formatCode>General</c:formatCode>
                <c:ptCount val="1"/>
                <c:pt idx="0">
                  <c:v>0</c:v>
                </c:pt>
              </c:numCache>
            </c:numRef>
          </c:val>
          <c:extLst>
            <c:ext xmlns:c16="http://schemas.microsoft.com/office/drawing/2014/chart" uri="{C3380CC4-5D6E-409C-BE32-E72D297353CC}">
              <c16:uniqueId val="{00000008-2E5F-4103-9B23-9237608E10B4}"/>
            </c:ext>
          </c:extLst>
        </c:ser>
        <c:ser>
          <c:idx val="9"/>
          <c:order val="9"/>
          <c:tx>
            <c:strRef>
              <c:f>Sheet8!$L$2</c:f>
              <c:strCache>
                <c:ptCount val="1"/>
                <c:pt idx="0">
                  <c:v> NNPP</c:v>
                </c:pt>
              </c:strCache>
            </c:strRef>
          </c:tx>
          <c:spPr>
            <a:solidFill>
              <a:schemeClr val="accent6">
                <a:lumMod val="60000"/>
                <a:lumOff val="40000"/>
              </a:schemeClr>
            </a:solidFill>
            <a:ln>
              <a:noFill/>
            </a:ln>
            <a:effectLst/>
          </c:spPr>
          <c:invertIfNegative val="0"/>
          <c:cat>
            <c:strRef>
              <c:f>Sheet8!$B$3:$B$4</c:f>
              <c:strCache>
                <c:ptCount val="1"/>
                <c:pt idx="0">
                  <c:v>WARD 11</c:v>
                </c:pt>
              </c:strCache>
            </c:strRef>
          </c:cat>
          <c:val>
            <c:numRef>
              <c:f>Sheet8!$L$3:$L$4</c:f>
              <c:numCache>
                <c:formatCode>General</c:formatCode>
                <c:ptCount val="1"/>
                <c:pt idx="0">
                  <c:v>0</c:v>
                </c:pt>
              </c:numCache>
            </c:numRef>
          </c:val>
          <c:extLst>
            <c:ext xmlns:c16="http://schemas.microsoft.com/office/drawing/2014/chart" uri="{C3380CC4-5D6E-409C-BE32-E72D297353CC}">
              <c16:uniqueId val="{00000009-2E5F-4103-9B23-9237608E10B4}"/>
            </c:ext>
          </c:extLst>
        </c:ser>
        <c:ser>
          <c:idx val="10"/>
          <c:order val="10"/>
          <c:tx>
            <c:strRef>
              <c:f>Sheet8!$M$2</c:f>
              <c:strCache>
                <c:ptCount val="1"/>
                <c:pt idx="0">
                  <c:v> NRM</c:v>
                </c:pt>
              </c:strCache>
            </c:strRef>
          </c:tx>
          <c:spPr>
            <a:solidFill>
              <a:schemeClr val="accent5">
                <a:lumMod val="60000"/>
              </a:schemeClr>
            </a:solidFill>
            <a:ln>
              <a:noFill/>
            </a:ln>
            <a:effectLst/>
          </c:spPr>
          <c:invertIfNegative val="0"/>
          <c:cat>
            <c:strRef>
              <c:f>Sheet8!$B$3:$B$4</c:f>
              <c:strCache>
                <c:ptCount val="1"/>
                <c:pt idx="0">
                  <c:v>WARD 11</c:v>
                </c:pt>
              </c:strCache>
            </c:strRef>
          </c:cat>
          <c:val>
            <c:numRef>
              <c:f>Sheet8!$M$3:$M$4</c:f>
              <c:numCache>
                <c:formatCode>General</c:formatCode>
                <c:ptCount val="1"/>
                <c:pt idx="0">
                  <c:v>6</c:v>
                </c:pt>
              </c:numCache>
            </c:numRef>
          </c:val>
          <c:extLst>
            <c:ext xmlns:c16="http://schemas.microsoft.com/office/drawing/2014/chart" uri="{C3380CC4-5D6E-409C-BE32-E72D297353CC}">
              <c16:uniqueId val="{0000000A-2E5F-4103-9B23-9237608E10B4}"/>
            </c:ext>
          </c:extLst>
        </c:ser>
        <c:ser>
          <c:idx val="11"/>
          <c:order val="11"/>
          <c:tx>
            <c:strRef>
              <c:f>Sheet8!$N$2</c:f>
              <c:strCache>
                <c:ptCount val="1"/>
                <c:pt idx="0">
                  <c:v> PRP</c:v>
                </c:pt>
              </c:strCache>
            </c:strRef>
          </c:tx>
          <c:spPr>
            <a:solidFill>
              <a:schemeClr val="accent6">
                <a:lumMod val="60000"/>
              </a:schemeClr>
            </a:solidFill>
            <a:ln>
              <a:noFill/>
            </a:ln>
            <a:effectLst/>
          </c:spPr>
          <c:invertIfNegative val="0"/>
          <c:cat>
            <c:strRef>
              <c:f>Sheet8!$B$3:$B$4</c:f>
              <c:strCache>
                <c:ptCount val="1"/>
                <c:pt idx="0">
                  <c:v>WARD 11</c:v>
                </c:pt>
              </c:strCache>
            </c:strRef>
          </c:cat>
          <c:val>
            <c:numRef>
              <c:f>Sheet8!$N$3:$N$4</c:f>
              <c:numCache>
                <c:formatCode>General</c:formatCode>
                <c:ptCount val="1"/>
                <c:pt idx="0">
                  <c:v>0</c:v>
                </c:pt>
              </c:numCache>
            </c:numRef>
          </c:val>
          <c:extLst>
            <c:ext xmlns:c16="http://schemas.microsoft.com/office/drawing/2014/chart" uri="{C3380CC4-5D6E-409C-BE32-E72D297353CC}">
              <c16:uniqueId val="{0000000B-2E5F-4103-9B23-9237608E10B4}"/>
            </c:ext>
          </c:extLst>
        </c:ser>
        <c:ser>
          <c:idx val="12"/>
          <c:order val="12"/>
          <c:tx>
            <c:strRef>
              <c:f>Sheet8!$O$2</c:f>
              <c:strCache>
                <c:ptCount val="1"/>
                <c:pt idx="0">
                  <c:v> SDP</c:v>
                </c:pt>
              </c:strCache>
            </c:strRef>
          </c:tx>
          <c:spPr>
            <a:solidFill>
              <a:schemeClr val="accent1">
                <a:lumMod val="80000"/>
                <a:lumOff val="20000"/>
              </a:schemeClr>
            </a:solidFill>
            <a:ln>
              <a:noFill/>
            </a:ln>
            <a:effectLst/>
          </c:spPr>
          <c:invertIfNegative val="0"/>
          <c:cat>
            <c:strRef>
              <c:f>Sheet8!$B$3:$B$4</c:f>
              <c:strCache>
                <c:ptCount val="1"/>
                <c:pt idx="0">
                  <c:v>WARD 11</c:v>
                </c:pt>
              </c:strCache>
            </c:strRef>
          </c:cat>
          <c:val>
            <c:numRef>
              <c:f>Sheet8!$O$3:$O$4</c:f>
              <c:numCache>
                <c:formatCode>General</c:formatCode>
                <c:ptCount val="1"/>
                <c:pt idx="0">
                  <c:v>6</c:v>
                </c:pt>
              </c:numCache>
            </c:numRef>
          </c:val>
          <c:extLst>
            <c:ext xmlns:c16="http://schemas.microsoft.com/office/drawing/2014/chart" uri="{C3380CC4-5D6E-409C-BE32-E72D297353CC}">
              <c16:uniqueId val="{0000000C-2E5F-4103-9B23-9237608E10B4}"/>
            </c:ext>
          </c:extLst>
        </c:ser>
        <c:ser>
          <c:idx val="13"/>
          <c:order val="13"/>
          <c:tx>
            <c:strRef>
              <c:f>Sheet8!$P$2</c:f>
              <c:strCache>
                <c:ptCount val="1"/>
                <c:pt idx="0">
                  <c:v> YPP</c:v>
                </c:pt>
              </c:strCache>
            </c:strRef>
          </c:tx>
          <c:spPr>
            <a:solidFill>
              <a:schemeClr val="accent2">
                <a:lumMod val="80000"/>
                <a:lumOff val="20000"/>
              </a:schemeClr>
            </a:solidFill>
            <a:ln>
              <a:noFill/>
            </a:ln>
            <a:effectLst/>
          </c:spPr>
          <c:invertIfNegative val="0"/>
          <c:cat>
            <c:strRef>
              <c:f>Sheet8!$B$3:$B$4</c:f>
              <c:strCache>
                <c:ptCount val="1"/>
                <c:pt idx="0">
                  <c:v>WARD 11</c:v>
                </c:pt>
              </c:strCache>
            </c:strRef>
          </c:cat>
          <c:val>
            <c:numRef>
              <c:f>Sheet8!$P$3:$P$4</c:f>
              <c:numCache>
                <c:formatCode>General</c:formatCode>
                <c:ptCount val="1"/>
                <c:pt idx="0">
                  <c:v>0</c:v>
                </c:pt>
              </c:numCache>
            </c:numRef>
          </c:val>
          <c:extLst>
            <c:ext xmlns:c16="http://schemas.microsoft.com/office/drawing/2014/chart" uri="{C3380CC4-5D6E-409C-BE32-E72D297353CC}">
              <c16:uniqueId val="{0000000D-2E5F-4103-9B23-9237608E10B4}"/>
            </c:ext>
          </c:extLst>
        </c:ser>
        <c:ser>
          <c:idx val="14"/>
          <c:order val="14"/>
          <c:tx>
            <c:strRef>
              <c:f>Sheet8!$Q$2</c:f>
              <c:strCache>
                <c:ptCount val="1"/>
                <c:pt idx="0">
                  <c:v> ZLP</c:v>
                </c:pt>
              </c:strCache>
            </c:strRef>
          </c:tx>
          <c:spPr>
            <a:solidFill>
              <a:schemeClr val="accent3">
                <a:lumMod val="80000"/>
                <a:lumOff val="20000"/>
              </a:schemeClr>
            </a:solidFill>
            <a:ln>
              <a:noFill/>
            </a:ln>
            <a:effectLst/>
          </c:spPr>
          <c:invertIfNegative val="0"/>
          <c:cat>
            <c:strRef>
              <c:f>Sheet8!$B$3:$B$4</c:f>
              <c:strCache>
                <c:ptCount val="1"/>
                <c:pt idx="0">
                  <c:v>WARD 11</c:v>
                </c:pt>
              </c:strCache>
            </c:strRef>
          </c:cat>
          <c:val>
            <c:numRef>
              <c:f>Sheet8!$Q$3:$Q$4</c:f>
              <c:numCache>
                <c:formatCode>General</c:formatCode>
                <c:ptCount val="1"/>
                <c:pt idx="0">
                  <c:v>7</c:v>
                </c:pt>
              </c:numCache>
            </c:numRef>
          </c:val>
          <c:extLst>
            <c:ext xmlns:c16="http://schemas.microsoft.com/office/drawing/2014/chart" uri="{C3380CC4-5D6E-409C-BE32-E72D297353CC}">
              <c16:uniqueId val="{0000000E-2E5F-4103-9B23-9237608E10B4}"/>
            </c:ext>
          </c:extLst>
        </c:ser>
        <c:dLbls>
          <c:showLegendKey val="0"/>
          <c:showVal val="0"/>
          <c:showCatName val="0"/>
          <c:showSerName val="0"/>
          <c:showPercent val="0"/>
          <c:showBubbleSize val="0"/>
        </c:dLbls>
        <c:gapWidth val="150"/>
        <c:overlap val="100"/>
        <c:axId val="485237096"/>
        <c:axId val="485239064"/>
      </c:barChart>
      <c:catAx>
        <c:axId val="4852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39064"/>
        <c:crosses val="autoZero"/>
        <c:auto val="1"/>
        <c:lblAlgn val="ctr"/>
        <c:lblOffset val="100"/>
        <c:noMultiLvlLbl val="0"/>
      </c:catAx>
      <c:valAx>
        <c:axId val="485239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237096"/>
        <c:crosses val="autoZero"/>
        <c:crossBetween val="between"/>
      </c:valAx>
      <c:spPr>
        <a:noFill/>
        <a:ln>
          <a:noFill/>
        </a:ln>
        <a:effectLst/>
      </c:spPr>
    </c:plotArea>
    <c:legend>
      <c:legendPos val="r"/>
      <c:layout>
        <c:manualLayout>
          <c:xMode val="edge"/>
          <c:yMode val="edge"/>
          <c:x val="0.86158579014832448"/>
          <c:y val="5.9164453555731571E-2"/>
          <c:w val="0.1248483183788073"/>
          <c:h val="0.82619042592866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Pt>
            <c:idx val="0"/>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1-B3E6-4BB2-BFF6-1627BD224A7E}"/>
              </c:ext>
            </c:extLst>
          </c:dPt>
          <c:dPt>
            <c:idx val="1"/>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2-B3E6-4BB2-BFF6-1627BD224A7E}"/>
              </c:ext>
            </c:extLst>
          </c:dPt>
          <c:dPt>
            <c:idx val="2"/>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3-B3E6-4BB2-BFF6-1627BD224A7E}"/>
              </c:ext>
            </c:extLst>
          </c:dPt>
          <c:dLbls>
            <c:dLbl>
              <c:idx val="0"/>
              <c:layout>
                <c:manualLayout>
                  <c:x val="5.5555555555555558E-3"/>
                  <c:y val="0.106481481481481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E6-4BB2-BFF6-1627BD224A7E}"/>
                </c:ext>
              </c:extLst>
            </c:dLbl>
            <c:dLbl>
              <c:idx val="1"/>
              <c:layout>
                <c:manualLayout>
                  <c:x val="1.3888888888888788E-2"/>
                  <c:y val="5.09259259259258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DB498FC-80CD-417E-B6F6-8B6245C5A57E}" type="VALUE">
                      <a:rPr lang="en-US" b="1" baseline="0">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3E6-4BB2-BFF6-1627BD224A7E}"/>
                </c:ext>
              </c:extLst>
            </c:dLbl>
            <c:dLbl>
              <c:idx val="2"/>
              <c:layout>
                <c:manualLayout>
                  <c:x val="1.6666666666666666E-2"/>
                  <c:y val="4.629629629629621E-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7B12AC22-0E13-4EC1-86D3-6352962AE01D}" type="VALUE">
                      <a:rPr lang="en-US" b="1">
                        <a:solidFill>
                          <a:sysClr val="windowText" lastClr="000000"/>
                        </a:solidFill>
                      </a:rPr>
                      <a:pPr>
                        <a:defRPr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3E6-4BB2-BFF6-1627BD224A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Sheet14!$H$2:$J$2</c:f>
              <c:strCache>
                <c:ptCount val="3"/>
                <c:pt idx="0">
                  <c:v>Sum of Accredited Voters</c:v>
                </c:pt>
                <c:pt idx="1">
                  <c:v>differnce between LP(Winners) and APC(Runner-up)</c:v>
                </c:pt>
                <c:pt idx="2">
                  <c:v>Accredited Voters that did not vote</c:v>
                </c:pt>
              </c:strCache>
            </c:strRef>
          </c:cat>
          <c:val>
            <c:numRef>
              <c:f>Sheet14!$H$3:$J$3</c:f>
              <c:numCache>
                <c:formatCode>General</c:formatCode>
                <c:ptCount val="3"/>
                <c:pt idx="0">
                  <c:v>12104</c:v>
                </c:pt>
                <c:pt idx="1">
                  <c:v>3159</c:v>
                </c:pt>
                <c:pt idx="2">
                  <c:v>1054</c:v>
                </c:pt>
              </c:numCache>
            </c:numRef>
          </c:val>
          <c:extLst>
            <c:ext xmlns:c16="http://schemas.microsoft.com/office/drawing/2014/chart" uri="{C3380CC4-5D6E-409C-BE32-E72D297353CC}">
              <c16:uniqueId val="{00000000-B3E6-4BB2-BFF6-1627BD224A7E}"/>
            </c:ext>
          </c:extLst>
        </c:ser>
        <c:dLbls>
          <c:showLegendKey val="0"/>
          <c:showVal val="1"/>
          <c:showCatName val="0"/>
          <c:showSerName val="0"/>
          <c:showPercent val="0"/>
          <c:showBubbleSize val="0"/>
        </c:dLbls>
        <c:gapWidth val="150"/>
        <c:shape val="box"/>
        <c:axId val="655331752"/>
        <c:axId val="655342552"/>
        <c:axId val="0"/>
      </c:bar3DChart>
      <c:catAx>
        <c:axId val="6553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42552"/>
        <c:crosses val="autoZero"/>
        <c:auto val="1"/>
        <c:lblAlgn val="ctr"/>
        <c:lblOffset val="100"/>
        <c:noMultiLvlLbl val="0"/>
      </c:catAx>
      <c:valAx>
        <c:axId val="65534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[ETCHE_DASHBOARD.xlsx]Sheet2!PivotTable2</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025371828521428E-2"/>
          <c:y val="2.7531426992678548E-2"/>
          <c:w val="0.76987292213473313"/>
          <c:h val="0.8285801116965642"/>
        </c:manualLayout>
      </c:layout>
      <c:bar3DChart>
        <c:barDir val="col"/>
        <c:grouping val="clustered"/>
        <c:varyColors val="0"/>
        <c:ser>
          <c:idx val="0"/>
          <c:order val="0"/>
          <c:tx>
            <c:strRef>
              <c:f>Sheet2!$B$3</c:f>
              <c:strCache>
                <c:ptCount val="1"/>
                <c:pt idx="0">
                  <c:v> APC</c:v>
                </c:pt>
              </c:strCache>
            </c:strRef>
          </c:tx>
          <c:spPr>
            <a:solidFill>
              <a:schemeClr val="accent1"/>
            </a:solidFill>
            <a:ln>
              <a:noFill/>
            </a:ln>
            <a:effectLst/>
            <a:sp3d/>
          </c:spPr>
          <c:invertIfNegative val="0"/>
          <c:cat>
            <c:strRef>
              <c:f>Sheet2!$B$4</c:f>
              <c:strCache>
                <c:ptCount val="1"/>
                <c:pt idx="0">
                  <c:v>Total</c:v>
                </c:pt>
              </c:strCache>
            </c:strRef>
          </c:cat>
          <c:val>
            <c:numRef>
              <c:f>Sheet2!$B$4</c:f>
              <c:numCache>
                <c:formatCode>General</c:formatCode>
                <c:ptCount val="1"/>
                <c:pt idx="0">
                  <c:v>2722</c:v>
                </c:pt>
              </c:numCache>
            </c:numRef>
          </c:val>
          <c:extLst>
            <c:ext xmlns:c16="http://schemas.microsoft.com/office/drawing/2014/chart" uri="{C3380CC4-5D6E-409C-BE32-E72D297353CC}">
              <c16:uniqueId val="{00000000-6520-44F0-803D-3B0BDCC711A8}"/>
            </c:ext>
          </c:extLst>
        </c:ser>
        <c:ser>
          <c:idx val="1"/>
          <c:order val="1"/>
          <c:tx>
            <c:strRef>
              <c:f>Sheet2!$C$3</c:f>
              <c:strCache>
                <c:ptCount val="1"/>
                <c:pt idx="0">
                  <c:v> LP</c:v>
                </c:pt>
              </c:strCache>
            </c:strRef>
          </c:tx>
          <c:spPr>
            <a:solidFill>
              <a:schemeClr val="accent2"/>
            </a:solidFill>
            <a:ln>
              <a:noFill/>
            </a:ln>
            <a:effectLst/>
            <a:sp3d/>
          </c:spPr>
          <c:invertIfNegative val="0"/>
          <c:cat>
            <c:strRef>
              <c:f>Sheet2!$B$4</c:f>
              <c:strCache>
                <c:ptCount val="1"/>
                <c:pt idx="0">
                  <c:v>Total</c:v>
                </c:pt>
              </c:strCache>
            </c:strRef>
          </c:cat>
          <c:val>
            <c:numRef>
              <c:f>Sheet2!$C$4</c:f>
              <c:numCache>
                <c:formatCode>General</c:formatCode>
                <c:ptCount val="1"/>
                <c:pt idx="0">
                  <c:v>5881</c:v>
                </c:pt>
              </c:numCache>
            </c:numRef>
          </c:val>
          <c:extLst>
            <c:ext xmlns:c16="http://schemas.microsoft.com/office/drawing/2014/chart" uri="{C3380CC4-5D6E-409C-BE32-E72D297353CC}">
              <c16:uniqueId val="{00000001-6520-44F0-803D-3B0BDCC711A8}"/>
            </c:ext>
          </c:extLst>
        </c:ser>
        <c:ser>
          <c:idx val="2"/>
          <c:order val="2"/>
          <c:tx>
            <c:strRef>
              <c:f>Sheet2!$D$3</c:f>
              <c:strCache>
                <c:ptCount val="1"/>
                <c:pt idx="0">
                  <c:v> PDP</c:v>
                </c:pt>
              </c:strCache>
            </c:strRef>
          </c:tx>
          <c:spPr>
            <a:solidFill>
              <a:schemeClr val="accent3"/>
            </a:solidFill>
            <a:ln>
              <a:noFill/>
            </a:ln>
            <a:effectLst/>
            <a:sp3d/>
          </c:spPr>
          <c:invertIfNegative val="0"/>
          <c:cat>
            <c:strRef>
              <c:f>Sheet2!$B$4</c:f>
              <c:strCache>
                <c:ptCount val="1"/>
                <c:pt idx="0">
                  <c:v>Total</c:v>
                </c:pt>
              </c:strCache>
            </c:strRef>
          </c:cat>
          <c:val>
            <c:numRef>
              <c:f>Sheet2!$D$4</c:f>
              <c:numCache>
                <c:formatCode>General</c:formatCode>
                <c:ptCount val="1"/>
                <c:pt idx="0">
                  <c:v>2048</c:v>
                </c:pt>
              </c:numCache>
            </c:numRef>
          </c:val>
          <c:extLst>
            <c:ext xmlns:c16="http://schemas.microsoft.com/office/drawing/2014/chart" uri="{C3380CC4-5D6E-409C-BE32-E72D297353CC}">
              <c16:uniqueId val="{00000005-6520-44F0-803D-3B0BDCC711A8}"/>
            </c:ext>
          </c:extLst>
        </c:ser>
        <c:dLbls>
          <c:showLegendKey val="0"/>
          <c:showVal val="0"/>
          <c:showCatName val="0"/>
          <c:showSerName val="0"/>
          <c:showPercent val="0"/>
          <c:showBubbleSize val="0"/>
        </c:dLbls>
        <c:gapWidth val="150"/>
        <c:shape val="box"/>
        <c:axId val="521700520"/>
        <c:axId val="521700848"/>
        <c:axId val="0"/>
      </c:bar3DChart>
      <c:catAx>
        <c:axId val="521700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00848"/>
        <c:crosses val="autoZero"/>
        <c:auto val="1"/>
        <c:lblAlgn val="ctr"/>
        <c:lblOffset val="100"/>
        <c:noMultiLvlLbl val="0"/>
      </c:catAx>
      <c:valAx>
        <c:axId val="52170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0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Sheet6!$G$3</c:f>
              <c:strCache>
                <c:ptCount val="1"/>
                <c:pt idx="0">
                  <c:v>Percentages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86-4FBB-A3C1-AE6F7974C12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86-4FBB-A3C1-AE6F7974C12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386-4FBB-A3C1-AE6F7974C12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386-4FBB-A3C1-AE6F7974C12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386-4FBB-A3C1-AE6F7974C12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386-4FBB-A3C1-AE6F7974C12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386-4FBB-A3C1-AE6F7974C12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386-4FBB-A3C1-AE6F7974C12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386-4FBB-A3C1-AE6F7974C12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2386-4FBB-A3C1-AE6F7974C12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386-4FBB-A3C1-AE6F7974C12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386-4FBB-A3C1-AE6F7974C128}"/>
              </c:ext>
            </c:extLst>
          </c:dPt>
          <c:cat>
            <c:strRef>
              <c:f>Sheet6!$F$4:$F$15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Sheet6!$G$4:$G$15</c:f>
              <c:numCache>
                <c:formatCode>General</c:formatCode>
                <c:ptCount val="12"/>
                <c:pt idx="0">
                  <c:v>27.137042062415194</c:v>
                </c:pt>
                <c:pt idx="1">
                  <c:v>23.199703043801041</c:v>
                </c:pt>
                <c:pt idx="2">
                  <c:v>30.73463268365817</c:v>
                </c:pt>
                <c:pt idx="3">
                  <c:v>22.250886810706223</c:v>
                </c:pt>
                <c:pt idx="4">
                  <c:v>29.512697323266984</c:v>
                </c:pt>
                <c:pt idx="5">
                  <c:v>27.001569858712713</c:v>
                </c:pt>
                <c:pt idx="6">
                  <c:v>22.074122236671002</c:v>
                </c:pt>
                <c:pt idx="7">
                  <c:v>27.370948379351738</c:v>
                </c:pt>
                <c:pt idx="8">
                  <c:v>17.189984101748806</c:v>
                </c:pt>
                <c:pt idx="9">
                  <c:v>28.232189973614773</c:v>
                </c:pt>
                <c:pt idx="10">
                  <c:v>33.798882681564244</c:v>
                </c:pt>
                <c:pt idx="11">
                  <c:v>24.6542783059637</c:v>
                </c:pt>
              </c:numCache>
            </c:numRef>
          </c:val>
          <c:extLst>
            <c:ext xmlns:c16="http://schemas.microsoft.com/office/drawing/2014/chart" uri="{C3380CC4-5D6E-409C-BE32-E72D297353CC}">
              <c16:uniqueId val="{00000000-C19C-4839-9E39-A538C8EA0F8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[ETCHE_DASHBOARD.xlsx]Sheet5!PivotTable11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9406911152679"/>
          <c:y val="6.4064064064064064E-2"/>
          <c:w val="0.84742956163628713"/>
          <c:h val="0.86306999913299121"/>
        </c:manualLayout>
      </c:layout>
      <c:barChart>
        <c:barDir val="col"/>
        <c:grouping val="clustered"/>
        <c:varyColors val="0"/>
        <c:ser>
          <c:idx val="0"/>
          <c:order val="0"/>
          <c:tx>
            <c:strRef>
              <c:f>Sheet5!$C$3</c:f>
              <c:strCache>
                <c:ptCount val="1"/>
                <c:pt idx="0">
                  <c:v> APC</c:v>
                </c:pt>
              </c:strCache>
            </c:strRef>
          </c:tx>
          <c:spPr>
            <a:solidFill>
              <a:schemeClr val="accent1"/>
            </a:solidFill>
            <a:ln>
              <a:noFill/>
            </a:ln>
            <a:effectLst/>
          </c:spPr>
          <c:invertIfNegative val="0"/>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Sheet5!$C$4:$C$16</c:f>
              <c:numCache>
                <c:formatCode>General</c:formatCode>
                <c:ptCount val="12"/>
                <c:pt idx="0">
                  <c:v>205</c:v>
                </c:pt>
                <c:pt idx="1">
                  <c:v>277</c:v>
                </c:pt>
                <c:pt idx="2">
                  <c:v>274</c:v>
                </c:pt>
                <c:pt idx="3">
                  <c:v>182</c:v>
                </c:pt>
                <c:pt idx="4">
                  <c:v>160</c:v>
                </c:pt>
                <c:pt idx="5">
                  <c:v>29</c:v>
                </c:pt>
                <c:pt idx="6">
                  <c:v>238</c:v>
                </c:pt>
                <c:pt idx="7">
                  <c:v>347</c:v>
                </c:pt>
                <c:pt idx="8">
                  <c:v>214</c:v>
                </c:pt>
                <c:pt idx="9">
                  <c:v>27</c:v>
                </c:pt>
                <c:pt idx="10">
                  <c:v>287</c:v>
                </c:pt>
                <c:pt idx="11">
                  <c:v>482</c:v>
                </c:pt>
              </c:numCache>
            </c:numRef>
          </c:val>
          <c:extLst>
            <c:ext xmlns:c16="http://schemas.microsoft.com/office/drawing/2014/chart" uri="{C3380CC4-5D6E-409C-BE32-E72D297353CC}">
              <c16:uniqueId val="{00000000-3BFF-4268-9422-6F83732BD61B}"/>
            </c:ext>
          </c:extLst>
        </c:ser>
        <c:ser>
          <c:idx val="1"/>
          <c:order val="1"/>
          <c:tx>
            <c:strRef>
              <c:f>Sheet5!$D$3</c:f>
              <c:strCache>
                <c:ptCount val="1"/>
                <c:pt idx="0">
                  <c:v> LP</c:v>
                </c:pt>
              </c:strCache>
            </c:strRef>
          </c:tx>
          <c:spPr>
            <a:solidFill>
              <a:schemeClr val="accent2"/>
            </a:solidFill>
            <a:ln>
              <a:noFill/>
            </a:ln>
            <a:effectLst/>
          </c:spPr>
          <c:invertIfNegative val="0"/>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Sheet5!$D$4:$D$16</c:f>
              <c:numCache>
                <c:formatCode>General</c:formatCode>
                <c:ptCount val="12"/>
                <c:pt idx="0">
                  <c:v>126</c:v>
                </c:pt>
                <c:pt idx="1">
                  <c:v>158</c:v>
                </c:pt>
                <c:pt idx="2">
                  <c:v>179</c:v>
                </c:pt>
                <c:pt idx="3">
                  <c:v>421</c:v>
                </c:pt>
                <c:pt idx="4">
                  <c:v>143</c:v>
                </c:pt>
                <c:pt idx="5">
                  <c:v>39</c:v>
                </c:pt>
                <c:pt idx="6">
                  <c:v>271</c:v>
                </c:pt>
                <c:pt idx="7">
                  <c:v>450</c:v>
                </c:pt>
                <c:pt idx="8">
                  <c:v>3600</c:v>
                </c:pt>
                <c:pt idx="9">
                  <c:v>32</c:v>
                </c:pt>
                <c:pt idx="10">
                  <c:v>99</c:v>
                </c:pt>
                <c:pt idx="11">
                  <c:v>363</c:v>
                </c:pt>
              </c:numCache>
            </c:numRef>
          </c:val>
          <c:extLst>
            <c:ext xmlns:c16="http://schemas.microsoft.com/office/drawing/2014/chart" uri="{C3380CC4-5D6E-409C-BE32-E72D297353CC}">
              <c16:uniqueId val="{00000001-3BFF-4268-9422-6F83732BD61B}"/>
            </c:ext>
          </c:extLst>
        </c:ser>
        <c:ser>
          <c:idx val="2"/>
          <c:order val="2"/>
          <c:tx>
            <c:strRef>
              <c:f>Sheet5!$E$3</c:f>
              <c:strCache>
                <c:ptCount val="1"/>
                <c:pt idx="0">
                  <c:v> PDP</c:v>
                </c:pt>
              </c:strCache>
            </c:strRef>
          </c:tx>
          <c:spPr>
            <a:solidFill>
              <a:schemeClr val="accent3"/>
            </a:solidFill>
            <a:ln>
              <a:noFill/>
            </a:ln>
            <a:effectLst/>
          </c:spPr>
          <c:invertIfNegative val="0"/>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Sheet5!$E$4:$E$16</c:f>
              <c:numCache>
                <c:formatCode>General</c:formatCode>
                <c:ptCount val="12"/>
                <c:pt idx="0">
                  <c:v>123</c:v>
                </c:pt>
                <c:pt idx="1">
                  <c:v>138</c:v>
                </c:pt>
                <c:pt idx="2">
                  <c:v>145</c:v>
                </c:pt>
                <c:pt idx="3">
                  <c:v>246</c:v>
                </c:pt>
                <c:pt idx="4">
                  <c:v>90</c:v>
                </c:pt>
                <c:pt idx="5">
                  <c:v>71</c:v>
                </c:pt>
                <c:pt idx="6">
                  <c:v>127</c:v>
                </c:pt>
                <c:pt idx="7">
                  <c:v>328</c:v>
                </c:pt>
                <c:pt idx="8">
                  <c:v>316</c:v>
                </c:pt>
                <c:pt idx="9">
                  <c:v>44</c:v>
                </c:pt>
                <c:pt idx="10">
                  <c:v>200</c:v>
                </c:pt>
                <c:pt idx="11">
                  <c:v>220</c:v>
                </c:pt>
              </c:numCache>
            </c:numRef>
          </c:val>
          <c:extLst>
            <c:ext xmlns:c16="http://schemas.microsoft.com/office/drawing/2014/chart" uri="{C3380CC4-5D6E-409C-BE32-E72D297353CC}">
              <c16:uniqueId val="{00000002-3BFF-4268-9422-6F83732BD61B}"/>
            </c:ext>
          </c:extLst>
        </c:ser>
        <c:dLbls>
          <c:showLegendKey val="0"/>
          <c:showVal val="0"/>
          <c:showCatName val="0"/>
          <c:showSerName val="0"/>
          <c:showPercent val="0"/>
          <c:showBubbleSize val="0"/>
        </c:dLbls>
        <c:gapWidth val="219"/>
        <c:overlap val="-27"/>
        <c:axId val="605594336"/>
        <c:axId val="605590072"/>
      </c:barChart>
      <c:catAx>
        <c:axId val="60559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90072"/>
        <c:crosses val="autoZero"/>
        <c:auto val="1"/>
        <c:lblAlgn val="ctr"/>
        <c:lblOffset val="100"/>
        <c:noMultiLvlLbl val="0"/>
      </c:catAx>
      <c:valAx>
        <c:axId val="60559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94336"/>
        <c:crosses val="autoZero"/>
        <c:crossBetween val="between"/>
      </c:valAx>
      <c:spPr>
        <a:noFill/>
        <a:ln>
          <a:noFill/>
        </a:ln>
        <a:effectLst/>
      </c:spPr>
    </c:plotArea>
    <c:legend>
      <c:legendPos val="r"/>
      <c:layout>
        <c:manualLayout>
          <c:xMode val="edge"/>
          <c:yMode val="edge"/>
          <c:x val="0.79234273840769909"/>
          <c:y val="3.0959827938174402E-2"/>
          <c:w val="8.3350163290657364E-2"/>
          <c:h val="0.2789275720700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[ETCHE_DASHBOARD.xlsx]Sheet3!PivotTable10</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6509675421007"/>
          <c:y val="5.156381883982563E-2"/>
          <c:w val="0.61128783902012251"/>
          <c:h val="0.89366309387538023"/>
        </c:manualLayout>
      </c:layout>
      <c:barChart>
        <c:barDir val="bar"/>
        <c:grouping val="clustered"/>
        <c:varyColors val="0"/>
        <c:ser>
          <c:idx val="0"/>
          <c:order val="0"/>
          <c:tx>
            <c:strRef>
              <c:f>Sheet3!$C$2</c:f>
              <c:strCache>
                <c:ptCount val="1"/>
                <c:pt idx="0">
                  <c:v>Sum of Accredited Votes</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Sheet3!$C$3:$C$15</c:f>
              <c:numCache>
                <c:formatCode>General</c:formatCode>
                <c:ptCount val="12"/>
                <c:pt idx="0">
                  <c:v>406</c:v>
                </c:pt>
                <c:pt idx="1">
                  <c:v>661</c:v>
                </c:pt>
                <c:pt idx="2">
                  <c:v>632</c:v>
                </c:pt>
                <c:pt idx="3">
                  <c:v>933</c:v>
                </c:pt>
                <c:pt idx="4">
                  <c:v>450</c:v>
                </c:pt>
                <c:pt idx="5">
                  <c:v>181</c:v>
                </c:pt>
                <c:pt idx="6">
                  <c:v>947</c:v>
                </c:pt>
                <c:pt idx="7">
                  <c:v>1167</c:v>
                </c:pt>
                <c:pt idx="8">
                  <c:v>4577</c:v>
                </c:pt>
                <c:pt idx="9">
                  <c:v>115</c:v>
                </c:pt>
                <c:pt idx="10">
                  <c:v>767</c:v>
                </c:pt>
                <c:pt idx="11">
                  <c:v>1268</c:v>
                </c:pt>
              </c:numCache>
            </c:numRef>
          </c:val>
          <c:extLst>
            <c:ext xmlns:c16="http://schemas.microsoft.com/office/drawing/2014/chart" uri="{C3380CC4-5D6E-409C-BE32-E72D297353CC}">
              <c16:uniqueId val="{00000000-7733-403F-AA8C-D086E07D65DB}"/>
            </c:ext>
          </c:extLst>
        </c:ser>
        <c:ser>
          <c:idx val="1"/>
          <c:order val="1"/>
          <c:tx>
            <c:strRef>
              <c:f>Sheet3!$D$2</c:f>
              <c:strCache>
                <c:ptCount val="1"/>
                <c:pt idx="0">
                  <c:v>Sum of Valid Votes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Sheet3!$D$3:$D$15</c:f>
              <c:numCache>
                <c:formatCode>General</c:formatCode>
                <c:ptCount val="12"/>
                <c:pt idx="0">
                  <c:v>400</c:v>
                </c:pt>
                <c:pt idx="1">
                  <c:v>625</c:v>
                </c:pt>
                <c:pt idx="2">
                  <c:v>615</c:v>
                </c:pt>
                <c:pt idx="3">
                  <c:v>690</c:v>
                </c:pt>
                <c:pt idx="4">
                  <c:v>430</c:v>
                </c:pt>
                <c:pt idx="5">
                  <c:v>172</c:v>
                </c:pt>
                <c:pt idx="6">
                  <c:v>679</c:v>
                </c:pt>
                <c:pt idx="7">
                  <c:v>1140</c:v>
                </c:pt>
                <c:pt idx="8">
                  <c:v>4325</c:v>
                </c:pt>
                <c:pt idx="9">
                  <c:v>107</c:v>
                </c:pt>
                <c:pt idx="10">
                  <c:v>726</c:v>
                </c:pt>
                <c:pt idx="11">
                  <c:v>1141</c:v>
                </c:pt>
              </c:numCache>
            </c:numRef>
          </c:val>
          <c:extLst>
            <c:ext xmlns:c16="http://schemas.microsoft.com/office/drawing/2014/chart" uri="{C3380CC4-5D6E-409C-BE32-E72D297353CC}">
              <c16:uniqueId val="{00000001-7733-403F-AA8C-D086E07D65DB}"/>
            </c:ext>
          </c:extLst>
        </c:ser>
        <c:ser>
          <c:idx val="2"/>
          <c:order val="2"/>
          <c:tx>
            <c:strRef>
              <c:f>Sheet3!$E$2</c:f>
              <c:strCache>
                <c:ptCount val="1"/>
                <c:pt idx="0">
                  <c:v>Sum of Registered Votes</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Sheet3!$E$3:$E$15</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2-7733-403F-AA8C-D086E07D65DB}"/>
            </c:ext>
          </c:extLst>
        </c:ser>
        <c:dLbls>
          <c:dLblPos val="inEnd"/>
          <c:showLegendKey val="0"/>
          <c:showVal val="1"/>
          <c:showCatName val="0"/>
          <c:showSerName val="0"/>
          <c:showPercent val="0"/>
          <c:showBubbleSize val="0"/>
        </c:dLbls>
        <c:gapWidth val="227"/>
        <c:overlap val="-48"/>
        <c:axId val="605574000"/>
        <c:axId val="605571376"/>
      </c:barChart>
      <c:catAx>
        <c:axId val="60557400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1376"/>
        <c:crosses val="autoZero"/>
        <c:auto val="1"/>
        <c:lblAlgn val="ctr"/>
        <c:lblOffset val="100"/>
        <c:noMultiLvlLbl val="0"/>
      </c:catAx>
      <c:valAx>
        <c:axId val="60557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4000"/>
        <c:crosses val="autoZero"/>
        <c:crossBetween val="between"/>
      </c:valAx>
      <c:spPr>
        <a:noFill/>
        <a:ln>
          <a:noFill/>
        </a:ln>
        <a:effectLst/>
      </c:spPr>
    </c:plotArea>
    <c:legend>
      <c:legendPos val="r"/>
      <c:layout>
        <c:manualLayout>
          <c:xMode val="edge"/>
          <c:yMode val="edge"/>
          <c:x val="0.4781608820636552"/>
          <c:y val="1.8989221133259418E-2"/>
          <c:w val="0.29406124234470693"/>
          <c:h val="0.17857267841519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[ETCHE_DASHBOARD.xlsx]Sheet3!PivotTable10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894632479540397"/>
          <c:y val="5.6437389770723101E-2"/>
          <c:w val="0.58193057233781698"/>
          <c:h val="0.87937118971239703"/>
        </c:manualLayout>
      </c:layout>
      <c:barChart>
        <c:barDir val="bar"/>
        <c:grouping val="clustered"/>
        <c:varyColors val="0"/>
        <c:ser>
          <c:idx val="0"/>
          <c:order val="0"/>
          <c:tx>
            <c:strRef>
              <c:f>Sheet3!$C$2</c:f>
              <c:strCache>
                <c:ptCount val="1"/>
                <c:pt idx="0">
                  <c:v>Sum of Accredited Votes</c:v>
                </c:pt>
              </c:strCache>
            </c:strRef>
          </c:tx>
          <c:spPr>
            <a:solidFill>
              <a:schemeClr val="accent1"/>
            </a:solidFill>
            <a:ln>
              <a:noFill/>
            </a:ln>
            <a:effectLst/>
          </c:spPr>
          <c:invertIfNegative val="0"/>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Sheet3!$C$3:$C$15</c:f>
              <c:numCache>
                <c:formatCode>General</c:formatCode>
                <c:ptCount val="12"/>
                <c:pt idx="0">
                  <c:v>406</c:v>
                </c:pt>
                <c:pt idx="1">
                  <c:v>661</c:v>
                </c:pt>
                <c:pt idx="2">
                  <c:v>632</c:v>
                </c:pt>
                <c:pt idx="3">
                  <c:v>933</c:v>
                </c:pt>
                <c:pt idx="4">
                  <c:v>450</c:v>
                </c:pt>
                <c:pt idx="5">
                  <c:v>181</c:v>
                </c:pt>
                <c:pt idx="6">
                  <c:v>947</c:v>
                </c:pt>
                <c:pt idx="7">
                  <c:v>1167</c:v>
                </c:pt>
                <c:pt idx="8">
                  <c:v>4577</c:v>
                </c:pt>
                <c:pt idx="9">
                  <c:v>115</c:v>
                </c:pt>
                <c:pt idx="10">
                  <c:v>767</c:v>
                </c:pt>
                <c:pt idx="11">
                  <c:v>1268</c:v>
                </c:pt>
              </c:numCache>
            </c:numRef>
          </c:val>
          <c:extLst>
            <c:ext xmlns:c16="http://schemas.microsoft.com/office/drawing/2014/chart" uri="{C3380CC4-5D6E-409C-BE32-E72D297353CC}">
              <c16:uniqueId val="{00000000-2F11-4C0B-A4F6-42C4AA5C1D03}"/>
            </c:ext>
          </c:extLst>
        </c:ser>
        <c:ser>
          <c:idx val="1"/>
          <c:order val="1"/>
          <c:tx>
            <c:strRef>
              <c:f>Sheet3!$D$2</c:f>
              <c:strCache>
                <c:ptCount val="1"/>
                <c:pt idx="0">
                  <c:v>Sum of Valid Votes</c:v>
                </c:pt>
              </c:strCache>
            </c:strRef>
          </c:tx>
          <c:spPr>
            <a:solidFill>
              <a:schemeClr val="accent2"/>
            </a:solidFill>
            <a:ln>
              <a:noFill/>
            </a:ln>
            <a:effectLst/>
          </c:spPr>
          <c:invertIfNegative val="0"/>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Sheet3!$D$3:$D$15</c:f>
              <c:numCache>
                <c:formatCode>General</c:formatCode>
                <c:ptCount val="12"/>
                <c:pt idx="0">
                  <c:v>400</c:v>
                </c:pt>
                <c:pt idx="1">
                  <c:v>625</c:v>
                </c:pt>
                <c:pt idx="2">
                  <c:v>615</c:v>
                </c:pt>
                <c:pt idx="3">
                  <c:v>690</c:v>
                </c:pt>
                <c:pt idx="4">
                  <c:v>430</c:v>
                </c:pt>
                <c:pt idx="5">
                  <c:v>172</c:v>
                </c:pt>
                <c:pt idx="6">
                  <c:v>679</c:v>
                </c:pt>
                <c:pt idx="7">
                  <c:v>1140</c:v>
                </c:pt>
                <c:pt idx="8">
                  <c:v>4325</c:v>
                </c:pt>
                <c:pt idx="9">
                  <c:v>107</c:v>
                </c:pt>
                <c:pt idx="10">
                  <c:v>726</c:v>
                </c:pt>
                <c:pt idx="11">
                  <c:v>1141</c:v>
                </c:pt>
              </c:numCache>
            </c:numRef>
          </c:val>
          <c:extLst>
            <c:ext xmlns:c16="http://schemas.microsoft.com/office/drawing/2014/chart" uri="{C3380CC4-5D6E-409C-BE32-E72D297353CC}">
              <c16:uniqueId val="{00000001-2F11-4C0B-A4F6-42C4AA5C1D03}"/>
            </c:ext>
          </c:extLst>
        </c:ser>
        <c:ser>
          <c:idx val="2"/>
          <c:order val="2"/>
          <c:tx>
            <c:strRef>
              <c:f>Sheet3!$E$2</c:f>
              <c:strCache>
                <c:ptCount val="1"/>
                <c:pt idx="0">
                  <c:v>Sum of Registered Votes</c:v>
                </c:pt>
              </c:strCache>
            </c:strRef>
          </c:tx>
          <c:spPr>
            <a:solidFill>
              <a:schemeClr val="accent3"/>
            </a:solidFill>
            <a:ln>
              <a:noFill/>
            </a:ln>
            <a:effectLst/>
          </c:spPr>
          <c:invertIfNegative val="0"/>
          <c:cat>
            <c:strRef>
              <c:f>Sheet3!$B$3:$B$15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Sheet3!$E$3:$E$15</c:f>
              <c:numCache>
                <c:formatCode>General</c:formatCode>
                <c:ptCount val="12"/>
                <c:pt idx="0">
                  <c:v>1474</c:v>
                </c:pt>
                <c:pt idx="1">
                  <c:v>2694</c:v>
                </c:pt>
                <c:pt idx="2">
                  <c:v>2001</c:v>
                </c:pt>
                <c:pt idx="3">
                  <c:v>3101</c:v>
                </c:pt>
                <c:pt idx="4">
                  <c:v>1457</c:v>
                </c:pt>
                <c:pt idx="5">
                  <c:v>637</c:v>
                </c:pt>
                <c:pt idx="6">
                  <c:v>3076</c:v>
                </c:pt>
                <c:pt idx="7">
                  <c:v>4165</c:v>
                </c:pt>
                <c:pt idx="8">
                  <c:v>25160</c:v>
                </c:pt>
                <c:pt idx="9">
                  <c:v>379</c:v>
                </c:pt>
                <c:pt idx="10">
                  <c:v>2148</c:v>
                </c:pt>
                <c:pt idx="11">
                  <c:v>4628</c:v>
                </c:pt>
              </c:numCache>
            </c:numRef>
          </c:val>
          <c:extLst>
            <c:ext xmlns:c16="http://schemas.microsoft.com/office/drawing/2014/chart" uri="{C3380CC4-5D6E-409C-BE32-E72D297353CC}">
              <c16:uniqueId val="{00000002-2F11-4C0B-A4F6-42C4AA5C1D03}"/>
            </c:ext>
          </c:extLst>
        </c:ser>
        <c:dLbls>
          <c:showLegendKey val="0"/>
          <c:showVal val="0"/>
          <c:showCatName val="0"/>
          <c:showSerName val="0"/>
          <c:showPercent val="0"/>
          <c:showBubbleSize val="0"/>
        </c:dLbls>
        <c:gapWidth val="182"/>
        <c:axId val="605574000"/>
        <c:axId val="605571376"/>
      </c:barChart>
      <c:catAx>
        <c:axId val="60557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1376"/>
        <c:crosses val="autoZero"/>
        <c:auto val="1"/>
        <c:lblAlgn val="ctr"/>
        <c:lblOffset val="100"/>
        <c:noMultiLvlLbl val="0"/>
      </c:catAx>
      <c:valAx>
        <c:axId val="6055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74000"/>
        <c:crosses val="autoZero"/>
        <c:crossBetween val="between"/>
      </c:valAx>
      <c:spPr>
        <a:noFill/>
        <a:ln>
          <a:noFill/>
        </a:ln>
        <a:effectLst/>
      </c:spPr>
    </c:plotArea>
    <c:legend>
      <c:legendPos val="r"/>
      <c:layout>
        <c:manualLayout>
          <c:xMode val="edge"/>
          <c:yMode val="edge"/>
          <c:x val="0.51704986876640424"/>
          <c:y val="5.0925301004041162E-2"/>
          <c:w val="0.29406124234470693"/>
          <c:h val="0.17857267841519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Sheet10!$G$3:$H$3</c:f>
              <c:strCache>
                <c:ptCount val="2"/>
                <c:pt idx="0">
                  <c:v>Sum of Accredited Votes</c:v>
                </c:pt>
                <c:pt idx="1">
                  <c:v>Difference between LP(Winners) and APC(Runner-up)</c:v>
                </c:pt>
              </c:strCache>
            </c:strRef>
          </c:cat>
          <c:val>
            <c:numRef>
              <c:f>Sheet10!$G$4:$H$4</c:f>
              <c:numCache>
                <c:formatCode>General</c:formatCode>
                <c:ptCount val="2"/>
                <c:pt idx="0">
                  <c:v>12104</c:v>
                </c:pt>
                <c:pt idx="1">
                  <c:v>3159</c:v>
                </c:pt>
              </c:numCache>
            </c:numRef>
          </c:val>
          <c:extLst>
            <c:ext xmlns:c16="http://schemas.microsoft.com/office/drawing/2014/chart" uri="{C3380CC4-5D6E-409C-BE32-E72D297353CC}">
              <c16:uniqueId val="{00000000-A7EB-4B5E-8F31-F9671151D955}"/>
            </c:ext>
          </c:extLst>
        </c:ser>
        <c:dLbls>
          <c:showLegendKey val="0"/>
          <c:showVal val="0"/>
          <c:showCatName val="0"/>
          <c:showSerName val="0"/>
          <c:showPercent val="0"/>
          <c:showBubbleSize val="0"/>
        </c:dLbls>
        <c:gapWidth val="150"/>
        <c:shape val="box"/>
        <c:axId val="601108512"/>
        <c:axId val="601110672"/>
        <c:axId val="0"/>
      </c:bar3DChart>
      <c:catAx>
        <c:axId val="60110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10672"/>
        <c:crosses val="autoZero"/>
        <c:auto val="1"/>
        <c:lblAlgn val="ctr"/>
        <c:lblOffset val="100"/>
        <c:noMultiLvlLbl val="0"/>
      </c:catAx>
      <c:valAx>
        <c:axId val="60111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0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[ETCHE_DASHBOARD.xlsx]Sheet5!PivotTable11</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767549730096906E-3"/>
          <c:y val="2.7739987377719169E-2"/>
          <c:w val="0.96764523117611834"/>
          <c:h val="0.84040808064579631"/>
        </c:manualLayout>
      </c:layout>
      <c:barChart>
        <c:barDir val="col"/>
        <c:grouping val="clustered"/>
        <c:varyColors val="0"/>
        <c:ser>
          <c:idx val="0"/>
          <c:order val="0"/>
          <c:tx>
            <c:strRef>
              <c:f>Sheet5!$C$3</c:f>
              <c:strCache>
                <c:ptCount val="1"/>
                <c:pt idx="0">
                  <c:v> APC</c:v>
                </c:pt>
              </c:strCache>
            </c:strRef>
          </c:tx>
          <c:spPr>
            <a:solidFill>
              <a:schemeClr val="bg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Sheet5!$C$4:$C$16</c:f>
              <c:numCache>
                <c:formatCode>General</c:formatCode>
                <c:ptCount val="12"/>
                <c:pt idx="0">
                  <c:v>205</c:v>
                </c:pt>
                <c:pt idx="1">
                  <c:v>277</c:v>
                </c:pt>
                <c:pt idx="2">
                  <c:v>274</c:v>
                </c:pt>
                <c:pt idx="3">
                  <c:v>182</c:v>
                </c:pt>
                <c:pt idx="4">
                  <c:v>160</c:v>
                </c:pt>
                <c:pt idx="5">
                  <c:v>29</c:v>
                </c:pt>
                <c:pt idx="6">
                  <c:v>238</c:v>
                </c:pt>
                <c:pt idx="7">
                  <c:v>347</c:v>
                </c:pt>
                <c:pt idx="8">
                  <c:v>214</c:v>
                </c:pt>
                <c:pt idx="9">
                  <c:v>27</c:v>
                </c:pt>
                <c:pt idx="10">
                  <c:v>287</c:v>
                </c:pt>
                <c:pt idx="11">
                  <c:v>482</c:v>
                </c:pt>
              </c:numCache>
            </c:numRef>
          </c:val>
          <c:extLst>
            <c:ext xmlns:c16="http://schemas.microsoft.com/office/drawing/2014/chart" uri="{C3380CC4-5D6E-409C-BE32-E72D297353CC}">
              <c16:uniqueId val="{00000000-F17A-4FFE-B3FB-C57230E8803C}"/>
            </c:ext>
          </c:extLst>
        </c:ser>
        <c:ser>
          <c:idx val="1"/>
          <c:order val="1"/>
          <c:tx>
            <c:strRef>
              <c:f>Sheet5!$D$3</c:f>
              <c:strCache>
                <c:ptCount val="1"/>
                <c:pt idx="0">
                  <c:v> LP</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Sheet5!$D$4:$D$16</c:f>
              <c:numCache>
                <c:formatCode>General</c:formatCode>
                <c:ptCount val="12"/>
                <c:pt idx="0">
                  <c:v>126</c:v>
                </c:pt>
                <c:pt idx="1">
                  <c:v>158</c:v>
                </c:pt>
                <c:pt idx="2">
                  <c:v>179</c:v>
                </c:pt>
                <c:pt idx="3">
                  <c:v>421</c:v>
                </c:pt>
                <c:pt idx="4">
                  <c:v>143</c:v>
                </c:pt>
                <c:pt idx="5">
                  <c:v>39</c:v>
                </c:pt>
                <c:pt idx="6">
                  <c:v>271</c:v>
                </c:pt>
                <c:pt idx="7">
                  <c:v>450</c:v>
                </c:pt>
                <c:pt idx="8">
                  <c:v>3600</c:v>
                </c:pt>
                <c:pt idx="9">
                  <c:v>32</c:v>
                </c:pt>
                <c:pt idx="10">
                  <c:v>99</c:v>
                </c:pt>
                <c:pt idx="11">
                  <c:v>363</c:v>
                </c:pt>
              </c:numCache>
            </c:numRef>
          </c:val>
          <c:extLst>
            <c:ext xmlns:c16="http://schemas.microsoft.com/office/drawing/2014/chart" uri="{C3380CC4-5D6E-409C-BE32-E72D297353CC}">
              <c16:uniqueId val="{00000001-F17A-4FFE-B3FB-C57230E8803C}"/>
            </c:ext>
          </c:extLst>
        </c:ser>
        <c:ser>
          <c:idx val="2"/>
          <c:order val="2"/>
          <c:tx>
            <c:strRef>
              <c:f>Sheet5!$E$3</c:f>
              <c:strCache>
                <c:ptCount val="1"/>
                <c:pt idx="0">
                  <c:v> PDP</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Sheet5!$B$4:$B$16</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Sheet5!$E$4:$E$16</c:f>
              <c:numCache>
                <c:formatCode>General</c:formatCode>
                <c:ptCount val="12"/>
                <c:pt idx="0">
                  <c:v>123</c:v>
                </c:pt>
                <c:pt idx="1">
                  <c:v>138</c:v>
                </c:pt>
                <c:pt idx="2">
                  <c:v>145</c:v>
                </c:pt>
                <c:pt idx="3">
                  <c:v>246</c:v>
                </c:pt>
                <c:pt idx="4">
                  <c:v>90</c:v>
                </c:pt>
                <c:pt idx="5">
                  <c:v>71</c:v>
                </c:pt>
                <c:pt idx="6">
                  <c:v>127</c:v>
                </c:pt>
                <c:pt idx="7">
                  <c:v>328</c:v>
                </c:pt>
                <c:pt idx="8">
                  <c:v>316</c:v>
                </c:pt>
                <c:pt idx="9">
                  <c:v>44</c:v>
                </c:pt>
                <c:pt idx="10">
                  <c:v>200</c:v>
                </c:pt>
                <c:pt idx="11">
                  <c:v>220</c:v>
                </c:pt>
              </c:numCache>
            </c:numRef>
          </c:val>
          <c:extLst>
            <c:ext xmlns:c16="http://schemas.microsoft.com/office/drawing/2014/chart" uri="{C3380CC4-5D6E-409C-BE32-E72D297353CC}">
              <c16:uniqueId val="{00000002-F17A-4FFE-B3FB-C57230E8803C}"/>
            </c:ext>
          </c:extLst>
        </c:ser>
        <c:dLbls>
          <c:dLblPos val="outEnd"/>
          <c:showLegendKey val="0"/>
          <c:showVal val="1"/>
          <c:showCatName val="0"/>
          <c:showSerName val="0"/>
          <c:showPercent val="0"/>
          <c:showBubbleSize val="0"/>
        </c:dLbls>
        <c:gapWidth val="444"/>
        <c:overlap val="-90"/>
        <c:axId val="605594336"/>
        <c:axId val="605590072"/>
      </c:barChart>
      <c:catAx>
        <c:axId val="60559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05590072"/>
        <c:crosses val="autoZero"/>
        <c:auto val="1"/>
        <c:lblAlgn val="ctr"/>
        <c:lblOffset val="100"/>
        <c:noMultiLvlLbl val="0"/>
      </c:catAx>
      <c:valAx>
        <c:axId val="605590072"/>
        <c:scaling>
          <c:orientation val="minMax"/>
        </c:scaling>
        <c:delete val="1"/>
        <c:axPos val="l"/>
        <c:numFmt formatCode="General" sourceLinked="1"/>
        <c:majorTickMark val="none"/>
        <c:minorTickMark val="none"/>
        <c:tickLblPos val="nextTo"/>
        <c:crossAx val="605594336"/>
        <c:crosses val="autoZero"/>
        <c:crossBetween val="between"/>
      </c:valAx>
      <c:spPr>
        <a:noFill/>
        <a:ln>
          <a:noFill/>
        </a:ln>
        <a:effectLst/>
      </c:spPr>
    </c:plotArea>
    <c:legend>
      <c:legendPos val="r"/>
      <c:layout>
        <c:manualLayout>
          <c:xMode val="edge"/>
          <c:yMode val="edge"/>
          <c:x val="0.87197517615045439"/>
          <c:y val="3.0959981325069066E-2"/>
          <c:w val="8.3350163290657364E-2"/>
          <c:h val="0.2789275720700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8.2513619130941948E-2"/>
          <c:w val="0.90850820862582049"/>
          <c:h val="0.83452341790609508"/>
        </c:manualLayout>
      </c:layout>
      <c:pie3DChart>
        <c:varyColors val="1"/>
        <c:ser>
          <c:idx val="0"/>
          <c:order val="0"/>
          <c:tx>
            <c:strRef>
              <c:f>Sheet6!$G$3</c:f>
              <c:strCache>
                <c:ptCount val="1"/>
                <c:pt idx="0">
                  <c:v>Percentages</c:v>
                </c:pt>
              </c:strCache>
            </c:strRef>
          </c:tx>
          <c:explosion val="3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EB9-462A-85E9-67A1DAED6C42}"/>
              </c:ext>
            </c:extLst>
          </c:dPt>
          <c:dPt>
            <c:idx val="1"/>
            <c:bubble3D val="0"/>
            <c:spPr>
              <a:solidFill>
                <a:srgbClr val="66FFCC"/>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EB9-462A-85E9-67A1DAED6C42}"/>
              </c:ext>
            </c:extLst>
          </c:dPt>
          <c:dPt>
            <c:idx val="2"/>
            <c:bubble3D val="0"/>
            <c:spPr>
              <a:solidFill>
                <a:srgbClr val="CCCC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EB9-462A-85E9-67A1DAED6C42}"/>
              </c:ext>
            </c:extLst>
          </c:dPt>
          <c:dPt>
            <c:idx val="3"/>
            <c:bubble3D val="0"/>
            <c:spPr>
              <a:solidFill>
                <a:schemeClr val="accent2">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EB9-462A-85E9-67A1DAED6C42}"/>
              </c:ext>
            </c:extLst>
          </c:dPt>
          <c:dPt>
            <c:idx val="4"/>
            <c:bubble3D val="0"/>
            <c:spPr>
              <a:solidFill>
                <a:schemeClr val="tx2">
                  <a:lumMod val="40000"/>
                  <a:lumOff val="6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EB9-462A-85E9-67A1DAED6C4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EB9-462A-85E9-67A1DAED6C4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EB9-462A-85E9-67A1DAED6C4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EB9-462A-85E9-67A1DAED6C4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EB9-462A-85E9-67A1DAED6C4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2EB9-462A-85E9-67A1DAED6C42}"/>
              </c:ext>
            </c:extLst>
          </c:dPt>
          <c:dPt>
            <c:idx val="10"/>
            <c:bubble3D val="0"/>
            <c:spPr>
              <a:solidFill>
                <a:schemeClr val="accent1">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2EB9-462A-85E9-67A1DAED6C42}"/>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2EB9-462A-85E9-67A1DAED6C42}"/>
              </c:ext>
            </c:extLst>
          </c:dPt>
          <c:dLbls>
            <c:dLbl>
              <c:idx val="0"/>
              <c:layout>
                <c:manualLayout>
                  <c:x val="-5.9454656775498001E-2"/>
                  <c:y val="0.1381851268591426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EB9-462A-85E9-67A1DAED6C42}"/>
                </c:ext>
              </c:extLst>
            </c:dLbl>
            <c:dLbl>
              <c:idx val="1"/>
              <c:layout>
                <c:manualLayout>
                  <c:x val="-7.4620039583659634E-2"/>
                  <c:y val="9.71333916593758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EB9-462A-85E9-67A1DAED6C42}"/>
                </c:ext>
              </c:extLst>
            </c:dLbl>
            <c:dLbl>
              <c:idx val="3"/>
              <c:layout>
                <c:manualLayout>
                  <c:x val="-0.10543606099870427"/>
                  <c:y val="-0.1204362787984835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EB9-462A-85E9-67A1DAED6C42}"/>
                </c:ext>
              </c:extLst>
            </c:dLbl>
            <c:dLbl>
              <c:idx val="4"/>
              <c:layout>
                <c:manualLayout>
                  <c:x val="-0.11041316038026892"/>
                  <c:y val="-0.2064083989501312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EB9-462A-85E9-67A1DAED6C42}"/>
                </c:ext>
              </c:extLst>
            </c:dLbl>
            <c:dLbl>
              <c:idx val="10"/>
              <c:layout>
                <c:manualLayout>
                  <c:x val="8.9809723151694651E-2"/>
                  <c:y val="8.73929425488480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2EB9-462A-85E9-67A1DAED6C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Sheet6!$F$4:$F$15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Sheet6!$G$4:$G$15</c:f>
              <c:numCache>
                <c:formatCode>General</c:formatCode>
                <c:ptCount val="12"/>
                <c:pt idx="0">
                  <c:v>27.137042062415194</c:v>
                </c:pt>
                <c:pt idx="1">
                  <c:v>23.199703043801041</c:v>
                </c:pt>
                <c:pt idx="2">
                  <c:v>30.73463268365817</c:v>
                </c:pt>
                <c:pt idx="3">
                  <c:v>22.250886810706223</c:v>
                </c:pt>
                <c:pt idx="4">
                  <c:v>29.512697323266984</c:v>
                </c:pt>
                <c:pt idx="5">
                  <c:v>27.001569858712713</c:v>
                </c:pt>
                <c:pt idx="6">
                  <c:v>22.074122236671002</c:v>
                </c:pt>
                <c:pt idx="7">
                  <c:v>27.370948379351738</c:v>
                </c:pt>
                <c:pt idx="8">
                  <c:v>17.189984101748806</c:v>
                </c:pt>
                <c:pt idx="9">
                  <c:v>28.232189973614773</c:v>
                </c:pt>
                <c:pt idx="10">
                  <c:v>33.798882681564244</c:v>
                </c:pt>
                <c:pt idx="11">
                  <c:v>24.6542783059637</c:v>
                </c:pt>
              </c:numCache>
            </c:numRef>
          </c:val>
          <c:extLst>
            <c:ext xmlns:c16="http://schemas.microsoft.com/office/drawing/2014/chart" uri="{C3380CC4-5D6E-409C-BE32-E72D297353CC}">
              <c16:uniqueId val="{00000018-2EB9-462A-85E9-67A1DAED6C42}"/>
            </c:ext>
          </c:extLst>
        </c:ser>
        <c:dLbls>
          <c:dLblPos val="inEnd"/>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0.69441433744832515"/>
          <c:y val="2.1156955380577432E-2"/>
          <c:w val="0.22305781397578467"/>
          <c:h val="0.92097836908317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[ETCHE_DASHBOARD.xlsx]Sheet2!PivotTable2</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50000"/>
            </a:schemeClr>
          </a:solidFill>
          <a:ln>
            <a:noFill/>
          </a:ln>
          <a:effectLst/>
          <a:sp3d/>
        </c:spPr>
        <c:dLbl>
          <c:idx val="0"/>
          <c:layout>
            <c:manualLayout>
              <c:x val="5.4644793068343786E-3"/>
              <c:y val="5.06329113924050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3494421211243E-2"/>
                  <c:h val="7.8678139916054782E-2"/>
                </c:manualLayout>
              </c15:layout>
            </c:ext>
          </c:extLst>
        </c:dLbl>
      </c:pivotFmt>
      <c:pivotFmt>
        <c:idx val="12"/>
        <c:spPr>
          <a:solidFill>
            <a:schemeClr val="accent1">
              <a:lumMod val="60000"/>
              <a:lumOff val="40000"/>
            </a:schemeClr>
          </a:solidFill>
          <a:ln>
            <a:noFill/>
          </a:ln>
          <a:effectLst/>
          <a:sp3d/>
        </c:spPr>
        <c:dLbl>
          <c:idx val="0"/>
          <c:layout>
            <c:manualLayout>
              <c:x val="2.550090343189379E-2"/>
              <c:y val="3.65682137834036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44987523489371"/>
                  <c:h val="8.4304018959655364E-2"/>
                </c:manualLayout>
              </c15:layout>
            </c:ext>
          </c:extLst>
        </c:dLbl>
      </c:pivotFmt>
      <c:pivotFmt>
        <c:idx val="13"/>
        <c:spPr>
          <a:solidFill>
            <a:schemeClr val="accent2">
              <a:lumMod val="60000"/>
              <a:lumOff val="40000"/>
            </a:schemeClr>
          </a:solidFill>
          <a:ln>
            <a:noFill/>
          </a:ln>
          <a:effectLst/>
          <a:sp3d/>
        </c:spPr>
        <c:dLbl>
          <c:idx val="0"/>
          <c:layout>
            <c:manualLayout>
              <c:x val="3.0965382738728182E-2"/>
              <c:y val="5.34458509142053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52091662122495"/>
                  <c:h val="9.5555777046856472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32283369251648"/>
          <c:y val="6.110812097854857E-2"/>
          <c:w val="0.74130920324077443"/>
          <c:h val="0.90799152198025457"/>
        </c:manualLayout>
      </c:layout>
      <c:bar3DChart>
        <c:barDir val="col"/>
        <c:grouping val="clustered"/>
        <c:varyColors val="0"/>
        <c:ser>
          <c:idx val="0"/>
          <c:order val="0"/>
          <c:tx>
            <c:strRef>
              <c:f>Sheet2!$B$3</c:f>
              <c:strCache>
                <c:ptCount val="1"/>
                <c:pt idx="0">
                  <c:v> APC</c:v>
                </c:pt>
              </c:strCache>
            </c:strRef>
          </c:tx>
          <c:spPr>
            <a:solidFill>
              <a:schemeClr val="bg2">
                <a:lumMod val="50000"/>
              </a:schemeClr>
            </a:solidFill>
            <a:ln>
              <a:noFill/>
            </a:ln>
            <a:effectLst/>
            <a:sp3d/>
          </c:spPr>
          <c:invertIfNegative val="0"/>
          <c:dPt>
            <c:idx val="0"/>
            <c:invertIfNegative val="0"/>
            <c:bubble3D val="0"/>
            <c:spPr>
              <a:solidFill>
                <a:schemeClr val="bg2">
                  <a:lumMod val="50000"/>
                </a:schemeClr>
              </a:solidFill>
              <a:ln>
                <a:noFill/>
              </a:ln>
              <a:effectLst/>
              <a:sp3d/>
            </c:spPr>
            <c:extLst>
              <c:ext xmlns:c16="http://schemas.microsoft.com/office/drawing/2014/chart" uri="{C3380CC4-5D6E-409C-BE32-E72D297353CC}">
                <c16:uniqueId val="{00000001-1745-4F43-808A-D28B7BE8391E}"/>
              </c:ext>
            </c:extLst>
          </c:dPt>
          <c:dLbls>
            <c:dLbl>
              <c:idx val="0"/>
              <c:layout>
                <c:manualLayout>
                  <c:x val="5.4644793068343786E-3"/>
                  <c:y val="5.06329113924050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923494421211243E-2"/>
                      <c:h val="7.8678139916054782E-2"/>
                    </c:manualLayout>
                  </c15:layout>
                </c:ext>
                <c:ext xmlns:c16="http://schemas.microsoft.com/office/drawing/2014/chart" uri="{C3380CC4-5D6E-409C-BE32-E72D297353CC}">
                  <c16:uniqueId val="{00000001-1745-4F43-808A-D28B7BE839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Sheet2!$B$4</c:f>
              <c:numCache>
                <c:formatCode>General</c:formatCode>
                <c:ptCount val="1"/>
                <c:pt idx="0">
                  <c:v>2722</c:v>
                </c:pt>
              </c:numCache>
            </c:numRef>
          </c:val>
          <c:extLst>
            <c:ext xmlns:c16="http://schemas.microsoft.com/office/drawing/2014/chart" uri="{C3380CC4-5D6E-409C-BE32-E72D297353CC}">
              <c16:uniqueId val="{00000000-EC35-49E7-BE19-CBCC80702431}"/>
            </c:ext>
          </c:extLst>
        </c:ser>
        <c:ser>
          <c:idx val="1"/>
          <c:order val="1"/>
          <c:tx>
            <c:strRef>
              <c:f>Sheet2!$C$3</c:f>
              <c:strCache>
                <c:ptCount val="1"/>
                <c:pt idx="0">
                  <c:v> LP</c:v>
                </c:pt>
              </c:strCache>
            </c:strRef>
          </c:tx>
          <c:spPr>
            <a:solidFill>
              <a:schemeClr val="accent1">
                <a:lumMod val="60000"/>
                <a:lumOff val="40000"/>
              </a:schemeClr>
            </a:solidFill>
            <a:ln>
              <a:noFill/>
            </a:ln>
            <a:effectLst/>
            <a:sp3d/>
          </c:spPr>
          <c:invertIfNegative val="0"/>
          <c:dPt>
            <c:idx val="0"/>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2-1745-4F43-808A-D28B7BE8391E}"/>
              </c:ext>
            </c:extLst>
          </c:dPt>
          <c:dLbls>
            <c:dLbl>
              <c:idx val="0"/>
              <c:layout>
                <c:manualLayout>
                  <c:x val="2.550090343189379E-2"/>
                  <c:y val="3.656821378340363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744987523489371"/>
                      <c:h val="8.4304018959655364E-2"/>
                    </c:manualLayout>
                  </c15:layout>
                </c:ext>
                <c:ext xmlns:c16="http://schemas.microsoft.com/office/drawing/2014/chart" uri="{C3380CC4-5D6E-409C-BE32-E72D297353CC}">
                  <c16:uniqueId val="{00000002-1745-4F43-808A-D28B7BE839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Sheet2!$C$4</c:f>
              <c:numCache>
                <c:formatCode>General</c:formatCode>
                <c:ptCount val="1"/>
                <c:pt idx="0">
                  <c:v>5881</c:v>
                </c:pt>
              </c:numCache>
            </c:numRef>
          </c:val>
          <c:extLst>
            <c:ext xmlns:c16="http://schemas.microsoft.com/office/drawing/2014/chart" uri="{C3380CC4-5D6E-409C-BE32-E72D297353CC}">
              <c16:uniqueId val="{00000001-EC35-49E7-BE19-CBCC80702431}"/>
            </c:ext>
          </c:extLst>
        </c:ser>
        <c:ser>
          <c:idx val="2"/>
          <c:order val="2"/>
          <c:tx>
            <c:strRef>
              <c:f>Sheet2!$D$3</c:f>
              <c:strCache>
                <c:ptCount val="1"/>
                <c:pt idx="0">
                  <c:v> PDP</c:v>
                </c:pt>
              </c:strCache>
            </c:strRef>
          </c:tx>
          <c:spPr>
            <a:solidFill>
              <a:schemeClr val="accent2">
                <a:lumMod val="60000"/>
                <a:lumOff val="40000"/>
              </a:schemeClr>
            </a:solidFill>
            <a:ln>
              <a:noFill/>
            </a:ln>
            <a:effectLst/>
            <a:sp3d/>
          </c:spPr>
          <c:invertIfNegative val="0"/>
          <c:dPt>
            <c:idx val="0"/>
            <c:invertIfNegative val="0"/>
            <c:bubble3D val="0"/>
            <c:spPr>
              <a:solidFill>
                <a:schemeClr val="accent2">
                  <a:lumMod val="60000"/>
                  <a:lumOff val="40000"/>
                </a:schemeClr>
              </a:solidFill>
              <a:ln>
                <a:noFill/>
              </a:ln>
              <a:effectLst/>
              <a:sp3d/>
            </c:spPr>
            <c:extLst>
              <c:ext xmlns:c16="http://schemas.microsoft.com/office/drawing/2014/chart" uri="{C3380CC4-5D6E-409C-BE32-E72D297353CC}">
                <c16:uniqueId val="{00000003-1745-4F43-808A-D28B7BE8391E}"/>
              </c:ext>
            </c:extLst>
          </c:dPt>
          <c:dLbls>
            <c:dLbl>
              <c:idx val="0"/>
              <c:layout>
                <c:manualLayout>
                  <c:x val="3.0965382738728182E-2"/>
                  <c:y val="5.34458509142053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52091662122495"/>
                      <c:h val="9.5555777046856472E-2"/>
                    </c:manualLayout>
                  </c15:layout>
                </c:ext>
                <c:ext xmlns:c16="http://schemas.microsoft.com/office/drawing/2014/chart" uri="{C3380CC4-5D6E-409C-BE32-E72D297353CC}">
                  <c16:uniqueId val="{00000003-1745-4F43-808A-D28B7BE839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Sheet2!$D$4</c:f>
              <c:numCache>
                <c:formatCode>General</c:formatCode>
                <c:ptCount val="1"/>
                <c:pt idx="0">
                  <c:v>2048</c:v>
                </c:pt>
              </c:numCache>
            </c:numRef>
          </c:val>
          <c:extLst>
            <c:ext xmlns:c16="http://schemas.microsoft.com/office/drawing/2014/chart" uri="{C3380CC4-5D6E-409C-BE32-E72D297353CC}">
              <c16:uniqueId val="{00000002-EC35-49E7-BE19-CBCC80702431}"/>
            </c:ext>
          </c:extLst>
        </c:ser>
        <c:dLbls>
          <c:showLegendKey val="0"/>
          <c:showVal val="1"/>
          <c:showCatName val="0"/>
          <c:showSerName val="0"/>
          <c:showPercent val="0"/>
          <c:showBubbleSize val="0"/>
        </c:dLbls>
        <c:gapWidth val="150"/>
        <c:shape val="box"/>
        <c:axId val="521700520"/>
        <c:axId val="521700848"/>
        <c:axId val="0"/>
      </c:bar3DChart>
      <c:catAx>
        <c:axId val="521700520"/>
        <c:scaling>
          <c:orientation val="minMax"/>
        </c:scaling>
        <c:delete val="1"/>
        <c:axPos val="b"/>
        <c:numFmt formatCode="General" sourceLinked="1"/>
        <c:majorTickMark val="none"/>
        <c:minorTickMark val="none"/>
        <c:tickLblPos val="nextTo"/>
        <c:crossAx val="521700848"/>
        <c:crosses val="autoZero"/>
        <c:auto val="1"/>
        <c:lblAlgn val="ctr"/>
        <c:lblOffset val="100"/>
        <c:noMultiLvlLbl val="0"/>
      </c:catAx>
      <c:valAx>
        <c:axId val="52170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00520"/>
        <c:crosses val="autoZero"/>
        <c:crossBetween val="between"/>
      </c:valAx>
      <c:spPr>
        <a:noFill/>
        <a:ln>
          <a:noFill/>
        </a:ln>
        <a:effectLst/>
      </c:spPr>
    </c:plotArea>
    <c:legend>
      <c:legendPos val="r"/>
      <c:layout>
        <c:manualLayout>
          <c:xMode val="edge"/>
          <c:yMode val="edge"/>
          <c:x val="0.74965570911873869"/>
          <c:y val="7.2501633498344348E-2"/>
          <c:w val="0.18011705756031832"/>
          <c:h val="0.28361543042413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566027831426733"/>
          <c:w val="0.96659073652239946"/>
          <c:h val="0.74243430891893225"/>
        </c:manualLayout>
      </c:layout>
      <c:pie3DChart>
        <c:varyColors val="1"/>
        <c:ser>
          <c:idx val="0"/>
          <c:order val="0"/>
          <c:tx>
            <c:strRef>
              <c:f>Sheet4!$H$3</c:f>
              <c:strCache>
                <c:ptCount val="1"/>
                <c:pt idx="0">
                  <c:v>difference</c:v>
                </c:pt>
              </c:strCache>
            </c:strRef>
          </c:tx>
          <c:explosion val="14"/>
          <c:dPt>
            <c:idx val="0"/>
            <c:bubble3D val="0"/>
            <c:explosion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035-4169-8E00-5CBFE554324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035-4169-8E00-5CBFE554324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035-4169-8E00-5CBFE554324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7035-4169-8E00-5CBFE554324D}"/>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7035-4169-8E00-5CBFE554324D}"/>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7035-4169-8E00-5CBFE554324D}"/>
              </c:ext>
            </c:extLst>
          </c:dPt>
          <c:dPt>
            <c:idx val="6"/>
            <c:bubble3D val="0"/>
            <c:explosion val="34"/>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7035-4169-8E00-5CBFE554324D}"/>
              </c:ext>
            </c:extLst>
          </c:dPt>
          <c:dPt>
            <c:idx val="7"/>
            <c:bubble3D val="0"/>
            <c:explosion val="32"/>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7035-4169-8E00-5CBFE554324D}"/>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7035-4169-8E00-5CBFE554324D}"/>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7035-4169-8E00-5CBFE554324D}"/>
              </c:ext>
            </c:extLst>
          </c:dPt>
          <c:dPt>
            <c:idx val="10"/>
            <c:bubble3D val="0"/>
            <c:spPr>
              <a:solidFill>
                <a:schemeClr val="accent2">
                  <a:lumMod val="40000"/>
                  <a:lumOff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7035-4169-8E00-5CBFE554324D}"/>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7035-4169-8E00-5CBFE554324D}"/>
              </c:ext>
            </c:extLst>
          </c:dPt>
          <c:dLbls>
            <c:dLbl>
              <c:idx val="0"/>
              <c:layout>
                <c:manualLayout>
                  <c:x val="-4.0790309824992613E-2"/>
                  <c:y val="1.006281589628058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788011407457893"/>
                      <c:h val="0.15111731788243449"/>
                    </c:manualLayout>
                  </c15:layout>
                </c:ext>
                <c:ext xmlns:c16="http://schemas.microsoft.com/office/drawing/2014/chart" uri="{C3380CC4-5D6E-409C-BE32-E72D297353CC}">
                  <c16:uniqueId val="{00000001-7035-4169-8E00-5CBFE554324D}"/>
                </c:ext>
              </c:extLst>
            </c:dLbl>
            <c:dLbl>
              <c:idx val="1"/>
              <c:layout>
                <c:manualLayout>
                  <c:x val="-2.5000000000000001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35-4169-8E00-5CBFE554324D}"/>
                </c:ext>
              </c:extLst>
            </c:dLbl>
            <c:dLbl>
              <c:idx val="2"/>
              <c:layout>
                <c:manualLayout>
                  <c:x val="1.0337380078627181E-2"/>
                  <c:y val="1.672642936822742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695253793503213"/>
                      <c:h val="0.13577066040909525"/>
                    </c:manualLayout>
                  </c15:layout>
                </c:ext>
                <c:ext xmlns:c16="http://schemas.microsoft.com/office/drawing/2014/chart" uri="{C3380CC4-5D6E-409C-BE32-E72D297353CC}">
                  <c16:uniqueId val="{00000005-7035-4169-8E00-5CBFE554324D}"/>
                </c:ext>
              </c:extLst>
            </c:dLbl>
            <c:dLbl>
              <c:idx val="3"/>
              <c:layout>
                <c:manualLayout>
                  <c:x val="-2.5000000000000001E-2"/>
                  <c:y val="-3.82317801672640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035-4169-8E00-5CBFE554324D}"/>
                </c:ext>
              </c:extLst>
            </c:dLbl>
            <c:dLbl>
              <c:idx val="4"/>
              <c:layout>
                <c:manualLayout>
                  <c:x val="8.3333333333332309E-3"/>
                  <c:y val="-5.73476702508960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035-4169-8E00-5CBFE554324D}"/>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7035-4169-8E00-5CBFE554324D}"/>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7035-4169-8E00-5CBFE554324D}"/>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7035-4169-8E00-5CBFE554324D}"/>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7035-4169-8E00-5CBFE554324D}"/>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7035-4169-8E00-5CBFE554324D}"/>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7035-4169-8E00-5CBFE554324D}"/>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7035-4169-8E00-5CBFE554324D}"/>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Sheet4!$G$4:$G$15</c:f>
              <c:strCache>
                <c:ptCount val="12"/>
                <c:pt idx="0">
                  <c:v> WARD 10</c:v>
                </c:pt>
                <c:pt idx="1">
                  <c:v>WARD 1</c:v>
                </c:pt>
                <c:pt idx="2">
                  <c:v>WARD 11</c:v>
                </c:pt>
                <c:pt idx="3">
                  <c:v>WARD 12</c:v>
                </c:pt>
                <c:pt idx="4">
                  <c:v>WARD 13</c:v>
                </c:pt>
                <c:pt idx="5">
                  <c:v>WARD 16</c:v>
                </c:pt>
                <c:pt idx="6">
                  <c:v>WARD 19</c:v>
                </c:pt>
                <c:pt idx="7">
                  <c:v>WARD 2</c:v>
                </c:pt>
                <c:pt idx="8">
                  <c:v>WARD 3</c:v>
                </c:pt>
                <c:pt idx="9">
                  <c:v>WARD 7</c:v>
                </c:pt>
                <c:pt idx="10">
                  <c:v>WARD 8</c:v>
                </c:pt>
                <c:pt idx="11">
                  <c:v>WARD 9</c:v>
                </c:pt>
              </c:strCache>
            </c:strRef>
          </c:cat>
          <c:val>
            <c:numRef>
              <c:f>Sheet4!$H$4:$H$15</c:f>
              <c:numCache>
                <c:formatCode>General</c:formatCode>
                <c:ptCount val="12"/>
                <c:pt idx="0">
                  <c:v>1.4778325123152709</c:v>
                </c:pt>
                <c:pt idx="1">
                  <c:v>5.4462934947049924</c:v>
                </c:pt>
                <c:pt idx="2">
                  <c:v>2.6898734177215191</c:v>
                </c:pt>
                <c:pt idx="3">
                  <c:v>26.04501607717042</c:v>
                </c:pt>
                <c:pt idx="4">
                  <c:v>4.4444444444444446</c:v>
                </c:pt>
                <c:pt idx="5">
                  <c:v>4.972375690607735</c:v>
                </c:pt>
                <c:pt idx="6">
                  <c:v>28.299894403379092</c:v>
                </c:pt>
                <c:pt idx="7">
                  <c:v>2.3136246786632393</c:v>
                </c:pt>
                <c:pt idx="8">
                  <c:v>5.5057898186585099</c:v>
                </c:pt>
                <c:pt idx="9">
                  <c:v>6.9565217391304346</c:v>
                </c:pt>
                <c:pt idx="10">
                  <c:v>5.3455019556714474</c:v>
                </c:pt>
                <c:pt idx="11">
                  <c:v>10.015772870662461</c:v>
                </c:pt>
              </c:numCache>
            </c:numRef>
          </c:val>
          <c:extLst>
            <c:ext xmlns:c16="http://schemas.microsoft.com/office/drawing/2014/chart" uri="{C3380CC4-5D6E-409C-BE32-E72D297353CC}">
              <c16:uniqueId val="{00000018-7035-4169-8E00-5CBFE554324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6335714745243129E-2"/>
          <c:w val="0.99818099135970895"/>
          <c:h val="0.89921105945530777"/>
        </c:manualLayout>
      </c:layout>
      <c:barChart>
        <c:barDir val="col"/>
        <c:grouping val="clustered"/>
        <c:varyColors val="0"/>
        <c:ser>
          <c:idx val="0"/>
          <c:order val="0"/>
          <c:tx>
            <c:strRef>
              <c:f>Sheet7!$F$2</c:f>
              <c:strCache>
                <c:ptCount val="1"/>
                <c:pt idx="0">
                  <c:v>Registered Voters</c:v>
                </c:pt>
              </c:strCache>
            </c:strRef>
          </c:tx>
          <c:spPr>
            <a:solidFill>
              <a:schemeClr val="accent3">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Sheet7!$E$3:$E$12</c:f>
              <c:strCache>
                <c:ptCount val="10"/>
                <c:pt idx="0">
                  <c:v>WARD 10</c:v>
                </c:pt>
                <c:pt idx="1">
                  <c:v>WARD 1</c:v>
                </c:pt>
                <c:pt idx="2">
                  <c:v>WARD 11</c:v>
                </c:pt>
                <c:pt idx="3">
                  <c:v>WARD 12</c:v>
                </c:pt>
                <c:pt idx="4">
                  <c:v>WARD 13</c:v>
                </c:pt>
                <c:pt idx="5">
                  <c:v>WARD 19</c:v>
                </c:pt>
                <c:pt idx="6">
                  <c:v>WARD 2</c:v>
                </c:pt>
                <c:pt idx="7">
                  <c:v>WARD 3</c:v>
                </c:pt>
                <c:pt idx="8">
                  <c:v>WARD 8</c:v>
                </c:pt>
                <c:pt idx="9">
                  <c:v>WARD 9</c:v>
                </c:pt>
              </c:strCache>
            </c:strRef>
          </c:cat>
          <c:val>
            <c:numRef>
              <c:f>Sheet7!$F$3:$F$12</c:f>
              <c:numCache>
                <c:formatCode>General</c:formatCode>
                <c:ptCount val="10"/>
                <c:pt idx="0">
                  <c:v>1474</c:v>
                </c:pt>
                <c:pt idx="1">
                  <c:v>2694</c:v>
                </c:pt>
                <c:pt idx="2">
                  <c:v>2001</c:v>
                </c:pt>
                <c:pt idx="3">
                  <c:v>3101</c:v>
                </c:pt>
                <c:pt idx="4">
                  <c:v>1457</c:v>
                </c:pt>
                <c:pt idx="5">
                  <c:v>3076</c:v>
                </c:pt>
                <c:pt idx="6">
                  <c:v>4165</c:v>
                </c:pt>
                <c:pt idx="7">
                  <c:v>25160</c:v>
                </c:pt>
                <c:pt idx="8">
                  <c:v>2148</c:v>
                </c:pt>
                <c:pt idx="9">
                  <c:v>4628</c:v>
                </c:pt>
              </c:numCache>
            </c:numRef>
          </c:val>
          <c:extLst>
            <c:ext xmlns:c16="http://schemas.microsoft.com/office/drawing/2014/chart" uri="{C3380CC4-5D6E-409C-BE32-E72D297353CC}">
              <c16:uniqueId val="{00000000-B01C-45B8-B410-66B72ED88E41}"/>
            </c:ext>
          </c:extLst>
        </c:ser>
        <c:ser>
          <c:idx val="1"/>
          <c:order val="1"/>
          <c:tx>
            <c:strRef>
              <c:f>Sheet7!$G$2</c:f>
              <c:strCache>
                <c:ptCount val="1"/>
                <c:pt idx="0">
                  <c:v>Highest </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Sheet7!$E$3:$E$12</c:f>
              <c:strCache>
                <c:ptCount val="10"/>
                <c:pt idx="0">
                  <c:v>WARD 10</c:v>
                </c:pt>
                <c:pt idx="1">
                  <c:v>WARD 1</c:v>
                </c:pt>
                <c:pt idx="2">
                  <c:v>WARD 11</c:v>
                </c:pt>
                <c:pt idx="3">
                  <c:v>WARD 12</c:v>
                </c:pt>
                <c:pt idx="4">
                  <c:v>WARD 13</c:v>
                </c:pt>
                <c:pt idx="5">
                  <c:v>WARD 19</c:v>
                </c:pt>
                <c:pt idx="6">
                  <c:v>WARD 2</c:v>
                </c:pt>
                <c:pt idx="7">
                  <c:v>WARD 3</c:v>
                </c:pt>
                <c:pt idx="8">
                  <c:v>WARD 8</c:v>
                </c:pt>
                <c:pt idx="9">
                  <c:v>WARD 9</c:v>
                </c:pt>
              </c:strCache>
            </c:strRef>
          </c:cat>
          <c:val>
            <c:numRef>
              <c:f>Sheet7!$G$3:$G$12</c:f>
              <c:numCache>
                <c:formatCode>General</c:formatCode>
                <c:ptCount val="10"/>
                <c:pt idx="0">
                  <c:v>830</c:v>
                </c:pt>
                <c:pt idx="1">
                  <c:v>593</c:v>
                </c:pt>
                <c:pt idx="2">
                  <c:v>797</c:v>
                </c:pt>
                <c:pt idx="3">
                  <c:v>833</c:v>
                </c:pt>
                <c:pt idx="4">
                  <c:v>644</c:v>
                </c:pt>
                <c:pt idx="5">
                  <c:v>752</c:v>
                </c:pt>
                <c:pt idx="6">
                  <c:v>588</c:v>
                </c:pt>
                <c:pt idx="7">
                  <c:v>6724</c:v>
                </c:pt>
                <c:pt idx="8">
                  <c:v>673</c:v>
                </c:pt>
                <c:pt idx="9">
                  <c:v>595</c:v>
                </c:pt>
              </c:numCache>
            </c:numRef>
          </c:val>
          <c:extLst>
            <c:ext xmlns:c16="http://schemas.microsoft.com/office/drawing/2014/chart" uri="{C3380CC4-5D6E-409C-BE32-E72D297353CC}">
              <c16:uniqueId val="{00000001-B01C-45B8-B410-66B72ED88E41}"/>
            </c:ext>
          </c:extLst>
        </c:ser>
        <c:ser>
          <c:idx val="2"/>
          <c:order val="2"/>
          <c:tx>
            <c:strRef>
              <c:f>Sheet7!$H$2</c:f>
              <c:strCache>
                <c:ptCount val="1"/>
                <c:pt idx="0">
                  <c:v>Lowest</c:v>
                </c:pt>
              </c:strCache>
            </c:strRef>
          </c:tx>
          <c:spPr>
            <a:solidFill>
              <a:schemeClr val="accent5">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Sheet7!$E$3:$E$12</c:f>
              <c:strCache>
                <c:ptCount val="10"/>
                <c:pt idx="0">
                  <c:v>WARD 10</c:v>
                </c:pt>
                <c:pt idx="1">
                  <c:v>WARD 1</c:v>
                </c:pt>
                <c:pt idx="2">
                  <c:v>WARD 11</c:v>
                </c:pt>
                <c:pt idx="3">
                  <c:v>WARD 12</c:v>
                </c:pt>
                <c:pt idx="4">
                  <c:v>WARD 13</c:v>
                </c:pt>
                <c:pt idx="5">
                  <c:v>WARD 19</c:v>
                </c:pt>
                <c:pt idx="6">
                  <c:v>WARD 2</c:v>
                </c:pt>
                <c:pt idx="7">
                  <c:v>WARD 3</c:v>
                </c:pt>
                <c:pt idx="8">
                  <c:v>WARD 8</c:v>
                </c:pt>
                <c:pt idx="9">
                  <c:v>WARD 9</c:v>
                </c:pt>
              </c:strCache>
            </c:strRef>
          </c:cat>
          <c:val>
            <c:numRef>
              <c:f>Sheet7!$H$3:$H$12</c:f>
              <c:numCache>
                <c:formatCode>General</c:formatCode>
                <c:ptCount val="10"/>
                <c:pt idx="0">
                  <c:v>644</c:v>
                </c:pt>
                <c:pt idx="1">
                  <c:v>44</c:v>
                </c:pt>
                <c:pt idx="2">
                  <c:v>136</c:v>
                </c:pt>
                <c:pt idx="3">
                  <c:v>140</c:v>
                </c:pt>
                <c:pt idx="4">
                  <c:v>250</c:v>
                </c:pt>
                <c:pt idx="5">
                  <c:v>43</c:v>
                </c:pt>
                <c:pt idx="6">
                  <c:v>243</c:v>
                </c:pt>
                <c:pt idx="7">
                  <c:v>3</c:v>
                </c:pt>
                <c:pt idx="8">
                  <c:v>200</c:v>
                </c:pt>
                <c:pt idx="9">
                  <c:v>225</c:v>
                </c:pt>
              </c:numCache>
            </c:numRef>
          </c:val>
          <c:extLst>
            <c:ext xmlns:c16="http://schemas.microsoft.com/office/drawing/2014/chart" uri="{C3380CC4-5D6E-409C-BE32-E72D297353CC}">
              <c16:uniqueId val="{00000002-B01C-45B8-B410-66B72ED88E41}"/>
            </c:ext>
          </c:extLst>
        </c:ser>
        <c:ser>
          <c:idx val="3"/>
          <c:order val="3"/>
          <c:tx>
            <c:strRef>
              <c:f>Sheet7!$I$2</c:f>
              <c:strCache>
                <c:ptCount val="1"/>
                <c:pt idx="0">
                  <c:v>Average</c:v>
                </c:pt>
              </c:strCache>
            </c:strRef>
          </c:tx>
          <c:spPr>
            <a:solidFill>
              <a:srgbClr val="002060"/>
            </a:solidFill>
            <a:ln>
              <a:solidFill>
                <a:srgbClr val="002060"/>
              </a:solid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Sheet7!$E$3:$E$12</c:f>
              <c:strCache>
                <c:ptCount val="10"/>
                <c:pt idx="0">
                  <c:v>WARD 10</c:v>
                </c:pt>
                <c:pt idx="1">
                  <c:v>WARD 1</c:v>
                </c:pt>
                <c:pt idx="2">
                  <c:v>WARD 11</c:v>
                </c:pt>
                <c:pt idx="3">
                  <c:v>WARD 12</c:v>
                </c:pt>
                <c:pt idx="4">
                  <c:v>WARD 13</c:v>
                </c:pt>
                <c:pt idx="5">
                  <c:v>WARD 19</c:v>
                </c:pt>
                <c:pt idx="6">
                  <c:v>WARD 2</c:v>
                </c:pt>
                <c:pt idx="7">
                  <c:v>WARD 3</c:v>
                </c:pt>
                <c:pt idx="8">
                  <c:v>WARD 8</c:v>
                </c:pt>
                <c:pt idx="9">
                  <c:v>WARD 9</c:v>
                </c:pt>
              </c:strCache>
            </c:strRef>
          </c:cat>
          <c:val>
            <c:numRef>
              <c:f>Sheet7!$I$3:$I$12</c:f>
              <c:numCache>
                <c:formatCode>General</c:formatCode>
                <c:ptCount val="10"/>
                <c:pt idx="0">
                  <c:v>737</c:v>
                </c:pt>
                <c:pt idx="1">
                  <c:v>299.33333333333331</c:v>
                </c:pt>
                <c:pt idx="2">
                  <c:v>500.25</c:v>
                </c:pt>
                <c:pt idx="3">
                  <c:v>620.20000000000005</c:v>
                </c:pt>
                <c:pt idx="4">
                  <c:v>485.66666666666669</c:v>
                </c:pt>
                <c:pt idx="5">
                  <c:v>439.42857142857144</c:v>
                </c:pt>
                <c:pt idx="6">
                  <c:v>416.5</c:v>
                </c:pt>
                <c:pt idx="7">
                  <c:v>629</c:v>
                </c:pt>
                <c:pt idx="8">
                  <c:v>429.6</c:v>
                </c:pt>
                <c:pt idx="9">
                  <c:v>462.8</c:v>
                </c:pt>
              </c:numCache>
            </c:numRef>
          </c:val>
          <c:extLst>
            <c:ext xmlns:c16="http://schemas.microsoft.com/office/drawing/2014/chart" uri="{C3380CC4-5D6E-409C-BE32-E72D297353CC}">
              <c16:uniqueId val="{00000003-B01C-45B8-B410-66B72ED88E41}"/>
            </c:ext>
          </c:extLst>
        </c:ser>
        <c:dLbls>
          <c:dLblPos val="outEnd"/>
          <c:showLegendKey val="0"/>
          <c:showVal val="1"/>
          <c:showCatName val="0"/>
          <c:showSerName val="0"/>
          <c:showPercent val="0"/>
          <c:showBubbleSize val="0"/>
        </c:dLbls>
        <c:gapWidth val="444"/>
        <c:overlap val="-90"/>
        <c:axId val="582337800"/>
        <c:axId val="582339960"/>
      </c:barChart>
      <c:catAx>
        <c:axId val="582337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2339960"/>
        <c:crosses val="autoZero"/>
        <c:auto val="1"/>
        <c:lblAlgn val="ctr"/>
        <c:lblOffset val="100"/>
        <c:noMultiLvlLbl val="0"/>
      </c:catAx>
      <c:valAx>
        <c:axId val="582339960"/>
        <c:scaling>
          <c:orientation val="minMax"/>
        </c:scaling>
        <c:delete val="1"/>
        <c:axPos val="l"/>
        <c:numFmt formatCode="General" sourceLinked="1"/>
        <c:majorTickMark val="none"/>
        <c:minorTickMark val="none"/>
        <c:tickLblPos val="nextTo"/>
        <c:crossAx val="582337800"/>
        <c:crosses val="autoZero"/>
        <c:crossBetween val="between"/>
      </c:valAx>
      <c:spPr>
        <a:noFill/>
        <a:ln>
          <a:noFill/>
        </a:ln>
        <a:effectLst/>
      </c:spPr>
    </c:plotArea>
    <c:legend>
      <c:legendPos val="t"/>
      <c:layout>
        <c:manualLayout>
          <c:xMode val="edge"/>
          <c:yMode val="edge"/>
          <c:x val="0.77754500540373628"/>
          <c:y val="5.270094413533934E-3"/>
          <c:w val="0.21926462868612012"/>
          <c:h val="0.40513913049251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143830970698735E-2"/>
          <c:y val="0.11122644553151786"/>
          <c:w val="0.91236148300361131"/>
          <c:h val="0.85728132820606728"/>
        </c:manualLayout>
      </c:layout>
      <c:pie3DChart>
        <c:varyColors val="1"/>
        <c:ser>
          <c:idx val="0"/>
          <c:order val="0"/>
          <c:dPt>
            <c:idx val="0"/>
            <c:bubble3D val="0"/>
            <c:spPr>
              <a:solidFill>
                <a:schemeClr val="bg2">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7E4-405D-A9F0-9126F7A3B84B}"/>
              </c:ext>
            </c:extLst>
          </c:dPt>
          <c:dPt>
            <c:idx val="1"/>
            <c:bubble3D val="0"/>
            <c:explosion val="18"/>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7E4-405D-A9F0-9126F7A3B84B}"/>
              </c:ext>
            </c:extLst>
          </c:dPt>
          <c:dPt>
            <c:idx val="2"/>
            <c:bubble3D val="0"/>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7E4-405D-A9F0-9126F7A3B84B}"/>
              </c:ext>
            </c:extLst>
          </c:dPt>
          <c:dPt>
            <c:idx val="3"/>
            <c:bubble3D val="0"/>
            <c:explosion val="36"/>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7E4-405D-A9F0-9126F7A3B84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2">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47E4-405D-A9F0-9126F7A3B84B}"/>
                </c:ext>
              </c:extLst>
            </c:dLbl>
            <c:dLbl>
              <c:idx val="1"/>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5672E032-28EF-45F1-9A59-8C70A9E3684B}" type="CATEGORYNAME">
                      <a:rPr lang="en-US">
                        <a:solidFill>
                          <a:schemeClr val="tx2">
                            <a:lumMod val="60000"/>
                            <a:lumOff val="40000"/>
                          </a:schemeClr>
                        </a:solidFill>
                      </a:rPr>
                      <a:pPr>
                        <a:defRPr>
                          <a:solidFill>
                            <a:schemeClr val="accent1"/>
                          </a:solidFill>
                        </a:defRPr>
                      </a:pPr>
                      <a:t>[CATEGORY NAME]</a:t>
                    </a:fld>
                    <a:r>
                      <a:rPr lang="en-US" baseline="0"/>
                      <a:t>
</a:t>
                    </a:r>
                    <a:fld id="{F1B59F8E-6325-4435-A918-1C59E73EBB1A}" type="PERCENTAGE">
                      <a:rPr lang="en-US" baseline="0">
                        <a:solidFill>
                          <a:schemeClr val="accent1">
                            <a:lumMod val="60000"/>
                            <a:lumOff val="40000"/>
                          </a:schemeClr>
                        </a:solidFill>
                      </a:rPr>
                      <a:pPr>
                        <a:defRPr>
                          <a:solidFill>
                            <a:schemeClr val="accent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7E4-405D-A9F0-9126F7A3B84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47E4-405D-A9F0-9126F7A3B84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7E4-405D-A9F0-9126F7A3B84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Sheet12!$V$3:$Y$3</c:f>
              <c:strCache>
                <c:ptCount val="4"/>
                <c:pt idx="0">
                  <c:v> APC</c:v>
                </c:pt>
                <c:pt idx="1">
                  <c:v> LP</c:v>
                </c:pt>
                <c:pt idx="2">
                  <c:v> PDP</c:v>
                </c:pt>
                <c:pt idx="3">
                  <c:v>others</c:v>
                </c:pt>
              </c:strCache>
            </c:strRef>
          </c:cat>
          <c:val>
            <c:numRef>
              <c:f>Sheet12!$V$4:$Y$4</c:f>
              <c:numCache>
                <c:formatCode>General</c:formatCode>
                <c:ptCount val="4"/>
                <c:pt idx="0">
                  <c:v>2722</c:v>
                </c:pt>
                <c:pt idx="1">
                  <c:v>5881</c:v>
                </c:pt>
                <c:pt idx="2">
                  <c:v>2048</c:v>
                </c:pt>
                <c:pt idx="3">
                  <c:v>545</c:v>
                </c:pt>
              </c:numCache>
            </c:numRef>
          </c:val>
          <c:extLst>
            <c:ext xmlns:c16="http://schemas.microsoft.com/office/drawing/2014/chart" uri="{C3380CC4-5D6E-409C-BE32-E72D297353CC}">
              <c16:uniqueId val="{00000008-47E4-405D-A9F0-9126F7A3B84B}"/>
            </c:ext>
          </c:extLst>
        </c:ser>
        <c:dLbls>
          <c:dLblPos val="outEnd"/>
          <c:showLegendKey val="0"/>
          <c:showVal val="0"/>
          <c:showCatName val="1"/>
          <c:showSerName val="0"/>
          <c:showPercent val="0"/>
          <c:showBubbleSize val="0"/>
          <c:showLeaderLines val="1"/>
        </c:dLbls>
      </c:pie3D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5311807419611"/>
          <c:y val="4.1175141242937849E-2"/>
          <c:w val="0.83546881925803895"/>
          <c:h val="0.8086917706715232"/>
        </c:manualLayout>
      </c:layout>
      <c:bar3DChart>
        <c:barDir val="col"/>
        <c:grouping val="clustered"/>
        <c:varyColors val="0"/>
        <c:ser>
          <c:idx val="0"/>
          <c:order val="0"/>
          <c:spPr>
            <a:solidFill>
              <a:schemeClr val="accent1"/>
            </a:solidFill>
            <a:ln>
              <a:noFill/>
            </a:ln>
            <a:effectLst/>
            <a:sp3d/>
          </c:spPr>
          <c:invertIfNegative val="0"/>
          <c:dPt>
            <c:idx val="0"/>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1-B7BB-42A9-A315-AB5D79D940FB}"/>
              </c:ext>
            </c:extLst>
          </c:dPt>
          <c:dPt>
            <c:idx val="1"/>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3-B7BB-42A9-A315-AB5D79D940FB}"/>
              </c:ext>
            </c:extLst>
          </c:dPt>
          <c:dPt>
            <c:idx val="2"/>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05-B7BB-42A9-A315-AB5D79D940FB}"/>
              </c:ext>
            </c:extLst>
          </c:dPt>
          <c:dLbls>
            <c:dLbl>
              <c:idx val="0"/>
              <c:layout>
                <c:manualLayout>
                  <c:x val="-1.1979291300599003E-3"/>
                  <c:y val="0.12230059262401614"/>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796912686927149E-2"/>
                      <c:h val="9.4847601815880825E-2"/>
                    </c:manualLayout>
                  </c15:layout>
                </c:ext>
                <c:ext xmlns:c16="http://schemas.microsoft.com/office/drawing/2014/chart" uri="{C3380CC4-5D6E-409C-BE32-E72D297353CC}">
                  <c16:uniqueId val="{00000001-B7BB-42A9-A315-AB5D79D940FB}"/>
                </c:ext>
              </c:extLst>
            </c:dLbl>
            <c:dLbl>
              <c:idx val="1"/>
              <c:layout>
                <c:manualLayout>
                  <c:x val="2.0343228350959395E-2"/>
                  <c:y val="8.482443671127365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DB498FC-80CD-417E-B6F6-8B6245C5A57E}" type="VALUE">
                      <a:rPr lang="en-US" b="1" baseline="0">
                        <a:solidFill>
                          <a:schemeClr val="bg1"/>
                        </a:solidFill>
                      </a:rPr>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5117898068419467E-2"/>
                      <c:h val="7.6768618208438236E-2"/>
                    </c:manualLayout>
                  </c15:layout>
                  <c15:dlblFieldTable/>
                  <c15:showDataLabelsRange val="0"/>
                </c:ext>
                <c:ext xmlns:c16="http://schemas.microsoft.com/office/drawing/2014/chart" uri="{C3380CC4-5D6E-409C-BE32-E72D297353CC}">
                  <c16:uniqueId val="{00000003-B7BB-42A9-A315-AB5D79D940FB}"/>
                </c:ext>
              </c:extLst>
            </c:dLbl>
            <c:dLbl>
              <c:idx val="2"/>
              <c:layout>
                <c:manualLayout>
                  <c:x val="1.8008658044308661E-2"/>
                  <c:y val="6.6650733058108327E-2"/>
                </c:manualLayout>
              </c:layout>
              <c:tx>
                <c:rich>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fld id="{7B12AC22-0E13-4EC1-86D3-6352962AE01D}" type="VALUE">
                      <a:rPr lang="en-US" b="1">
                        <a:solidFill>
                          <a:sysClr val="windowText" lastClr="000000"/>
                        </a:solidFill>
                      </a:rPr>
                      <a:pPr>
                        <a:defRPr b="1">
                          <a:solidFill>
                            <a:sysClr val="windowText" lastClr="000000"/>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470689228841926E-2"/>
                      <c:h val="7.6799328655346652E-2"/>
                    </c:manualLayout>
                  </c15:layout>
                  <c15:dlblFieldTable/>
                  <c15:showDataLabelsRange val="0"/>
                </c:ext>
                <c:ext xmlns:c16="http://schemas.microsoft.com/office/drawing/2014/chart" uri="{C3380CC4-5D6E-409C-BE32-E72D297353CC}">
                  <c16:uniqueId val="{00000005-B7BB-42A9-A315-AB5D79D940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Sheet14!$H$2:$J$2</c:f>
              <c:strCache>
                <c:ptCount val="3"/>
                <c:pt idx="0">
                  <c:v>Sum of Accredited Voters</c:v>
                </c:pt>
                <c:pt idx="1">
                  <c:v>differnce between LP(Winners) and APC(Runner-up)</c:v>
                </c:pt>
                <c:pt idx="2">
                  <c:v>Accredited Voters that did not vote</c:v>
                </c:pt>
              </c:strCache>
            </c:strRef>
          </c:cat>
          <c:val>
            <c:numRef>
              <c:f>Sheet14!$H$3:$J$3</c:f>
              <c:numCache>
                <c:formatCode>General</c:formatCode>
                <c:ptCount val="3"/>
                <c:pt idx="0">
                  <c:v>12104</c:v>
                </c:pt>
                <c:pt idx="1">
                  <c:v>3159</c:v>
                </c:pt>
                <c:pt idx="2">
                  <c:v>1054</c:v>
                </c:pt>
              </c:numCache>
            </c:numRef>
          </c:val>
          <c:extLst>
            <c:ext xmlns:c16="http://schemas.microsoft.com/office/drawing/2014/chart" uri="{C3380CC4-5D6E-409C-BE32-E72D297353CC}">
              <c16:uniqueId val="{00000006-B7BB-42A9-A315-AB5D79D940FB}"/>
            </c:ext>
          </c:extLst>
        </c:ser>
        <c:dLbls>
          <c:showLegendKey val="0"/>
          <c:showVal val="1"/>
          <c:showCatName val="0"/>
          <c:showSerName val="0"/>
          <c:showPercent val="0"/>
          <c:showBubbleSize val="0"/>
        </c:dLbls>
        <c:gapWidth val="150"/>
        <c:shape val="box"/>
        <c:axId val="655331752"/>
        <c:axId val="655342552"/>
        <c:axId val="0"/>
      </c:bar3DChart>
      <c:catAx>
        <c:axId val="655331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42552"/>
        <c:crosses val="autoZero"/>
        <c:auto val="1"/>
        <c:lblAlgn val="ctr"/>
        <c:lblOffset val="100"/>
        <c:noMultiLvlLbl val="0"/>
      </c:catAx>
      <c:valAx>
        <c:axId val="6553425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331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20</xdr:col>
      <xdr:colOff>390525</xdr:colOff>
      <xdr:row>1</xdr:row>
      <xdr:rowOff>152401</xdr:rowOff>
    </xdr:to>
    <xdr:sp macro="" textlink="">
      <xdr:nvSpPr>
        <xdr:cNvPr id="3" name="Rectangle 2">
          <a:extLst>
            <a:ext uri="{FF2B5EF4-FFF2-40B4-BE49-F238E27FC236}">
              <a16:creationId xmlns:a16="http://schemas.microsoft.com/office/drawing/2014/main" id="{32F9584D-F29C-4833-B186-4F5B0A32C733}"/>
            </a:ext>
          </a:extLst>
        </xdr:cNvPr>
        <xdr:cNvSpPr/>
      </xdr:nvSpPr>
      <xdr:spPr>
        <a:xfrm>
          <a:off x="0" y="1"/>
          <a:ext cx="12582525" cy="342900"/>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3" algn="l"/>
          <a:r>
            <a:rPr lang="en-US" sz="1600" baseline="0">
              <a:solidFill>
                <a:schemeClr val="bg1"/>
              </a:solidFill>
            </a:rPr>
            <a:t>DASHBOARD SHOWING THE ANALYSIS OF NIGERIA PRESIDENCIAL ELECTION IN ETCHE LGA, RIVERS STATE</a:t>
          </a:r>
          <a:endParaRPr lang="en-US" sz="1600">
            <a:solidFill>
              <a:schemeClr val="bg1"/>
            </a:solidFill>
          </a:endParaRPr>
        </a:p>
      </xdr:txBody>
    </xdr:sp>
    <xdr:clientData/>
  </xdr:twoCellAnchor>
  <xdr:twoCellAnchor>
    <xdr:from>
      <xdr:col>2</xdr:col>
      <xdr:colOff>38100</xdr:colOff>
      <xdr:row>0</xdr:row>
      <xdr:rowOff>66675</xdr:rowOff>
    </xdr:from>
    <xdr:to>
      <xdr:col>2</xdr:col>
      <xdr:colOff>38100</xdr:colOff>
      <xdr:row>2</xdr:row>
      <xdr:rowOff>19050</xdr:rowOff>
    </xdr:to>
    <xdr:cxnSp macro="">
      <xdr:nvCxnSpPr>
        <xdr:cNvPr id="5" name="Straight Connector 4">
          <a:extLst>
            <a:ext uri="{FF2B5EF4-FFF2-40B4-BE49-F238E27FC236}">
              <a16:creationId xmlns:a16="http://schemas.microsoft.com/office/drawing/2014/main" id="{484C23FC-C306-4641-93A2-2546EF4B698D}"/>
            </a:ext>
          </a:extLst>
        </xdr:cNvPr>
        <xdr:cNvCxnSpPr/>
      </xdr:nvCxnSpPr>
      <xdr:spPr>
        <a:xfrm>
          <a:off x="1257300" y="66675"/>
          <a:ext cx="0" cy="3333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342899</xdr:colOff>
      <xdr:row>2</xdr:row>
      <xdr:rowOff>28575</xdr:rowOff>
    </xdr:from>
    <xdr:to>
      <xdr:col>14</xdr:col>
      <xdr:colOff>447675</xdr:colOff>
      <xdr:row>13</xdr:row>
      <xdr:rowOff>180975</xdr:rowOff>
    </xdr:to>
    <xdr:sp macro="" textlink="">
      <xdr:nvSpPr>
        <xdr:cNvPr id="8" name="Rectangle: Rounded Corners 7">
          <a:extLst>
            <a:ext uri="{FF2B5EF4-FFF2-40B4-BE49-F238E27FC236}">
              <a16:creationId xmlns:a16="http://schemas.microsoft.com/office/drawing/2014/main" id="{368D87B4-EEFE-4B4A-9040-1CD4DF71F388}"/>
            </a:ext>
          </a:extLst>
        </xdr:cNvPr>
        <xdr:cNvSpPr/>
      </xdr:nvSpPr>
      <xdr:spPr>
        <a:xfrm>
          <a:off x="5829299" y="409575"/>
          <a:ext cx="3152776" cy="2247900"/>
        </a:xfrm>
        <a:prstGeom prst="roundRect">
          <a:avLst>
            <a:gd name="adj" fmla="val 4737"/>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rPr>
            <a:t>Votes By Party</a:t>
          </a:r>
          <a:endParaRPr lang="en-US" sz="1100" b="1">
            <a:solidFill>
              <a:schemeClr val="tx1"/>
            </a:solidFill>
          </a:endParaRPr>
        </a:p>
      </xdr:txBody>
    </xdr:sp>
    <xdr:clientData/>
  </xdr:twoCellAnchor>
  <xdr:twoCellAnchor>
    <xdr:from>
      <xdr:col>14</xdr:col>
      <xdr:colOff>485775</xdr:colOff>
      <xdr:row>4</xdr:row>
      <xdr:rowOff>180975</xdr:rowOff>
    </xdr:from>
    <xdr:to>
      <xdr:col>20</xdr:col>
      <xdr:colOff>342900</xdr:colOff>
      <xdr:row>27</xdr:row>
      <xdr:rowOff>47624</xdr:rowOff>
    </xdr:to>
    <xdr:sp macro="" textlink="">
      <xdr:nvSpPr>
        <xdr:cNvPr id="10" name="Rectangle: Rounded Corners 9">
          <a:extLst>
            <a:ext uri="{FF2B5EF4-FFF2-40B4-BE49-F238E27FC236}">
              <a16:creationId xmlns:a16="http://schemas.microsoft.com/office/drawing/2014/main" id="{5CA7BD11-AD30-4EF7-91AF-72E5E7F1B965}"/>
            </a:ext>
          </a:extLst>
        </xdr:cNvPr>
        <xdr:cNvSpPr/>
      </xdr:nvSpPr>
      <xdr:spPr>
        <a:xfrm>
          <a:off x="9020175" y="942975"/>
          <a:ext cx="3514725" cy="4248149"/>
        </a:xfrm>
        <a:prstGeom prst="roundRect">
          <a:avLst>
            <a:gd name="adj" fmla="val 2744"/>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Voter</a:t>
          </a:r>
          <a:r>
            <a:rPr lang="en-US" sz="1050" b="1" baseline="0">
              <a:solidFill>
                <a:schemeClr val="tx1"/>
              </a:solidFill>
            </a:rPr>
            <a:t> Turn-out</a:t>
          </a:r>
          <a:endParaRPr lang="en-US" sz="1050" b="1">
            <a:solidFill>
              <a:schemeClr val="tx1"/>
            </a:solidFill>
          </a:endParaRPr>
        </a:p>
      </xdr:txBody>
    </xdr:sp>
    <xdr:clientData/>
  </xdr:twoCellAnchor>
  <xdr:twoCellAnchor>
    <xdr:from>
      <xdr:col>0</xdr:col>
      <xdr:colOff>0</xdr:colOff>
      <xdr:row>0</xdr:row>
      <xdr:rowOff>1</xdr:rowOff>
    </xdr:from>
    <xdr:to>
      <xdr:col>20</xdr:col>
      <xdr:colOff>390525</xdr:colOff>
      <xdr:row>1</xdr:row>
      <xdr:rowOff>171451</xdr:rowOff>
    </xdr:to>
    <xdr:sp macro="" textlink="">
      <xdr:nvSpPr>
        <xdr:cNvPr id="12" name="Rectangle 11">
          <a:extLst>
            <a:ext uri="{FF2B5EF4-FFF2-40B4-BE49-F238E27FC236}">
              <a16:creationId xmlns:a16="http://schemas.microsoft.com/office/drawing/2014/main" id="{FDCC80FB-7588-488C-9E83-7A18E4BA728C}"/>
            </a:ext>
          </a:extLst>
        </xdr:cNvPr>
        <xdr:cNvSpPr/>
      </xdr:nvSpPr>
      <xdr:spPr>
        <a:xfrm>
          <a:off x="0" y="1"/>
          <a:ext cx="12582525" cy="361950"/>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3" algn="l"/>
          <a:r>
            <a:rPr lang="en-US" sz="1800" b="1" baseline="0">
              <a:solidFill>
                <a:schemeClr val="bg1"/>
              </a:solidFill>
            </a:rPr>
            <a:t>DASHBOARD SHOWING THE ANALYSIS OF NIGERIA PRESIDENTIAL ELECTION IN ETCHE LGA, RIVERS STATE</a:t>
          </a:r>
          <a:endParaRPr lang="en-US" sz="1800" b="1">
            <a:solidFill>
              <a:schemeClr val="bg1"/>
            </a:solidFill>
          </a:endParaRPr>
        </a:p>
      </xdr:txBody>
    </xdr:sp>
    <xdr:clientData/>
  </xdr:twoCellAnchor>
  <xdr:twoCellAnchor>
    <xdr:from>
      <xdr:col>2</xdr:col>
      <xdr:colOff>66675</xdr:colOff>
      <xdr:row>0</xdr:row>
      <xdr:rowOff>57150</xdr:rowOff>
    </xdr:from>
    <xdr:to>
      <xdr:col>2</xdr:col>
      <xdr:colOff>66675</xdr:colOff>
      <xdr:row>1</xdr:row>
      <xdr:rowOff>133350</xdr:rowOff>
    </xdr:to>
    <xdr:cxnSp macro="">
      <xdr:nvCxnSpPr>
        <xdr:cNvPr id="13" name="Straight Connector 12">
          <a:extLst>
            <a:ext uri="{FF2B5EF4-FFF2-40B4-BE49-F238E27FC236}">
              <a16:creationId xmlns:a16="http://schemas.microsoft.com/office/drawing/2014/main" id="{E9FBE89E-3AB1-4B56-9B41-D51E4CAFB553}"/>
            </a:ext>
          </a:extLst>
        </xdr:cNvPr>
        <xdr:cNvCxnSpPr/>
      </xdr:nvCxnSpPr>
      <xdr:spPr>
        <a:xfrm>
          <a:off x="1285875" y="57150"/>
          <a:ext cx="0" cy="2667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38101</xdr:colOff>
      <xdr:row>2</xdr:row>
      <xdr:rowOff>19051</xdr:rowOff>
    </xdr:from>
    <xdr:to>
      <xdr:col>2</xdr:col>
      <xdr:colOff>9525</xdr:colOff>
      <xdr:row>13</xdr:row>
      <xdr:rowOff>171451</xdr:rowOff>
    </xdr:to>
    <xdr:sp macro="" textlink="">
      <xdr:nvSpPr>
        <xdr:cNvPr id="4" name="Rectangle: Rounded Corners 3">
          <a:extLst>
            <a:ext uri="{FF2B5EF4-FFF2-40B4-BE49-F238E27FC236}">
              <a16:creationId xmlns:a16="http://schemas.microsoft.com/office/drawing/2014/main" id="{89E7605A-9670-4A03-BD83-1CA439980C09}"/>
            </a:ext>
          </a:extLst>
        </xdr:cNvPr>
        <xdr:cNvSpPr/>
      </xdr:nvSpPr>
      <xdr:spPr>
        <a:xfrm>
          <a:off x="38101" y="400051"/>
          <a:ext cx="1190624" cy="2247900"/>
        </a:xfrm>
        <a:prstGeom prst="roundRect">
          <a:avLst>
            <a:gd name="adj" fmla="val 9203"/>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Settings</a:t>
          </a:r>
        </a:p>
      </xdr:txBody>
    </xdr:sp>
    <xdr:clientData/>
  </xdr:twoCellAnchor>
  <xdr:twoCellAnchor>
    <xdr:from>
      <xdr:col>0</xdr:col>
      <xdr:colOff>47626</xdr:colOff>
      <xdr:row>14</xdr:row>
      <xdr:rowOff>9524</xdr:rowOff>
    </xdr:from>
    <xdr:to>
      <xdr:col>9</xdr:col>
      <xdr:colOff>523876</xdr:colOff>
      <xdr:row>27</xdr:row>
      <xdr:rowOff>47625</xdr:rowOff>
    </xdr:to>
    <xdr:sp macro="" textlink="">
      <xdr:nvSpPr>
        <xdr:cNvPr id="2" name="Rectangle: Rounded Corners 1">
          <a:extLst>
            <a:ext uri="{FF2B5EF4-FFF2-40B4-BE49-F238E27FC236}">
              <a16:creationId xmlns:a16="http://schemas.microsoft.com/office/drawing/2014/main" id="{C94FBD01-D0C4-4625-93B8-AF8FA9877B73}"/>
            </a:ext>
          </a:extLst>
        </xdr:cNvPr>
        <xdr:cNvSpPr/>
      </xdr:nvSpPr>
      <xdr:spPr>
        <a:xfrm>
          <a:off x="47626" y="2676524"/>
          <a:ext cx="5962650" cy="2514601"/>
        </a:xfrm>
        <a:prstGeom prst="roundRect">
          <a:avLst>
            <a:gd name="adj" fmla="val 2413"/>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RESULTS</a:t>
          </a:r>
          <a:r>
            <a:rPr lang="en-US" sz="1050" b="1" baseline="0">
              <a:solidFill>
                <a:sysClr val="windowText" lastClr="000000"/>
              </a:solidFill>
            </a:rPr>
            <a:t> BY WARD</a:t>
          </a:r>
          <a:endParaRPr lang="en-US" sz="1050" b="1">
            <a:solidFill>
              <a:sysClr val="windowText" lastClr="000000"/>
            </a:solidFill>
          </a:endParaRPr>
        </a:p>
      </xdr:txBody>
    </xdr:sp>
    <xdr:clientData/>
  </xdr:twoCellAnchor>
  <xdr:twoCellAnchor>
    <xdr:from>
      <xdr:col>9</xdr:col>
      <xdr:colOff>552450</xdr:colOff>
      <xdr:row>14</xdr:row>
      <xdr:rowOff>19050</xdr:rowOff>
    </xdr:from>
    <xdr:to>
      <xdr:col>14</xdr:col>
      <xdr:colOff>447675</xdr:colOff>
      <xdr:row>27</xdr:row>
      <xdr:rowOff>38099</xdr:rowOff>
    </xdr:to>
    <xdr:sp macro="" textlink="">
      <xdr:nvSpPr>
        <xdr:cNvPr id="11" name="Rectangle: Rounded Corners 10">
          <a:extLst>
            <a:ext uri="{FF2B5EF4-FFF2-40B4-BE49-F238E27FC236}">
              <a16:creationId xmlns:a16="http://schemas.microsoft.com/office/drawing/2014/main" id="{DE3196B7-C042-48B3-AD54-01097F09F528}"/>
            </a:ext>
          </a:extLst>
        </xdr:cNvPr>
        <xdr:cNvSpPr/>
      </xdr:nvSpPr>
      <xdr:spPr>
        <a:xfrm>
          <a:off x="6038850" y="2686050"/>
          <a:ext cx="2943225" cy="2495549"/>
        </a:xfrm>
        <a:prstGeom prst="roundRect">
          <a:avLst>
            <a:gd name="adj" fmla="val 2344"/>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REGISTERED</a:t>
          </a:r>
          <a:r>
            <a:rPr lang="en-US" sz="1050" b="1" baseline="0">
              <a:solidFill>
                <a:sysClr val="windowText" lastClr="000000"/>
              </a:solidFill>
            </a:rPr>
            <a:t> VOTERS BY WARD</a:t>
          </a:r>
          <a:endParaRPr lang="en-US" sz="1050" b="1">
            <a:solidFill>
              <a:sysClr val="windowText" lastClr="000000"/>
            </a:solidFill>
          </a:endParaRPr>
        </a:p>
      </xdr:txBody>
    </xdr:sp>
    <xdr:clientData/>
  </xdr:twoCellAnchor>
  <xdr:twoCellAnchor>
    <xdr:from>
      <xdr:col>9</xdr:col>
      <xdr:colOff>542925</xdr:colOff>
      <xdr:row>9</xdr:row>
      <xdr:rowOff>152401</xdr:rowOff>
    </xdr:from>
    <xdr:to>
      <xdr:col>14</xdr:col>
      <xdr:colOff>419100</xdr:colOff>
      <xdr:row>35</xdr:row>
      <xdr:rowOff>104775</xdr:rowOff>
    </xdr:to>
    <xdr:graphicFrame macro="">
      <xdr:nvGraphicFramePr>
        <xdr:cNvPr id="17" name="Chart 16">
          <a:extLst>
            <a:ext uri="{FF2B5EF4-FFF2-40B4-BE49-F238E27FC236}">
              <a16:creationId xmlns:a16="http://schemas.microsoft.com/office/drawing/2014/main" id="{71C71BC9-EEAA-4C60-AAC9-B1A5A5500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xdr:colOff>
      <xdr:row>2</xdr:row>
      <xdr:rowOff>28575</xdr:rowOff>
    </xdr:from>
    <xdr:to>
      <xdr:col>9</xdr:col>
      <xdr:colOff>304799</xdr:colOff>
      <xdr:row>13</xdr:row>
      <xdr:rowOff>171450</xdr:rowOff>
    </xdr:to>
    <xdr:sp macro="" textlink="">
      <xdr:nvSpPr>
        <xdr:cNvPr id="7" name="Rectangle: Rounded Corners 6">
          <a:extLst>
            <a:ext uri="{FF2B5EF4-FFF2-40B4-BE49-F238E27FC236}">
              <a16:creationId xmlns:a16="http://schemas.microsoft.com/office/drawing/2014/main" id="{17DDEB7A-3FCE-468D-80C2-A0EE422030AE}"/>
            </a:ext>
          </a:extLst>
        </xdr:cNvPr>
        <xdr:cNvSpPr/>
      </xdr:nvSpPr>
      <xdr:spPr>
        <a:xfrm>
          <a:off x="1276350" y="409575"/>
          <a:ext cx="4514849" cy="2238375"/>
        </a:xfrm>
        <a:prstGeom prst="roundRect">
          <a:avLst>
            <a:gd name="adj" fmla="val 4667"/>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Valid</a:t>
          </a:r>
          <a:r>
            <a:rPr lang="en-US" sz="1050" b="1" baseline="0">
              <a:solidFill>
                <a:sysClr val="windowText" lastClr="000000"/>
              </a:solidFill>
            </a:rPr>
            <a:t> Votes in Registered voters By Wards</a:t>
          </a:r>
          <a:endParaRPr lang="en-US" sz="1050" b="1">
            <a:solidFill>
              <a:sysClr val="windowText" lastClr="000000"/>
            </a:solidFill>
          </a:endParaRPr>
        </a:p>
      </xdr:txBody>
    </xdr:sp>
    <xdr:clientData/>
  </xdr:twoCellAnchor>
  <xdr:twoCellAnchor>
    <xdr:from>
      <xdr:col>14</xdr:col>
      <xdr:colOff>438150</xdr:colOff>
      <xdr:row>4</xdr:row>
      <xdr:rowOff>133351</xdr:rowOff>
    </xdr:from>
    <xdr:to>
      <xdr:col>22</xdr:col>
      <xdr:colOff>161925</xdr:colOff>
      <xdr:row>27</xdr:row>
      <xdr:rowOff>76201</xdr:rowOff>
    </xdr:to>
    <xdr:graphicFrame macro="">
      <xdr:nvGraphicFramePr>
        <xdr:cNvPr id="22" name="Chart 21">
          <a:extLst>
            <a:ext uri="{FF2B5EF4-FFF2-40B4-BE49-F238E27FC236}">
              <a16:creationId xmlns:a16="http://schemas.microsoft.com/office/drawing/2014/main" id="{13CFCD14-4582-4C1A-BAAD-35812D3EA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9523</xdr:rowOff>
    </xdr:from>
    <xdr:to>
      <xdr:col>10</xdr:col>
      <xdr:colOff>123825</xdr:colOff>
      <xdr:row>27</xdr:row>
      <xdr:rowOff>47624</xdr:rowOff>
    </xdr:to>
    <xdr:graphicFrame macro="">
      <xdr:nvGraphicFramePr>
        <xdr:cNvPr id="23" name="Chart 22">
          <a:extLst>
            <a:ext uri="{FF2B5EF4-FFF2-40B4-BE49-F238E27FC236}">
              <a16:creationId xmlns:a16="http://schemas.microsoft.com/office/drawing/2014/main" id="{1000653E-C52A-437A-B901-C701292D7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3</xdr:row>
      <xdr:rowOff>66675</xdr:rowOff>
    </xdr:from>
    <xdr:to>
      <xdr:col>1</xdr:col>
      <xdr:colOff>533400</xdr:colOff>
      <xdr:row>13</xdr:row>
      <xdr:rowOff>85725</xdr:rowOff>
    </xdr:to>
    <mc:AlternateContent xmlns:mc="http://schemas.openxmlformats.org/markup-compatibility/2006" xmlns:a14="http://schemas.microsoft.com/office/drawing/2010/main">
      <mc:Choice Requires="a14">
        <xdr:graphicFrame macro="">
          <xdr:nvGraphicFramePr>
            <xdr:cNvPr id="9" name="WARDS">
              <a:extLst>
                <a:ext uri="{FF2B5EF4-FFF2-40B4-BE49-F238E27FC236}">
                  <a16:creationId xmlns:a16="http://schemas.microsoft.com/office/drawing/2014/main" id="{5B3AF924-0D15-43CF-85C7-87C0429694B1}"/>
                </a:ext>
              </a:extLst>
            </xdr:cNvPr>
            <xdr:cNvGraphicFramePr/>
          </xdr:nvGraphicFramePr>
          <xdr:xfrm>
            <a:off x="0" y="0"/>
            <a:ext cx="0" cy="0"/>
          </xdr:xfrm>
          <a:graphic>
            <a:graphicData uri="http://schemas.microsoft.com/office/drawing/2010/slicer">
              <sle:slicer xmlns:sle="http://schemas.microsoft.com/office/drawing/2010/slicer" name="WARDS"/>
            </a:graphicData>
          </a:graphic>
        </xdr:graphicFrame>
      </mc:Choice>
      <mc:Fallback xmlns="">
        <xdr:sp macro="" textlink="">
          <xdr:nvSpPr>
            <xdr:cNvPr id="0" name=""/>
            <xdr:cNvSpPr>
              <a:spLocks noTextEdit="1"/>
            </xdr:cNvSpPr>
          </xdr:nvSpPr>
          <xdr:spPr>
            <a:xfrm>
              <a:off x="47625" y="742951"/>
              <a:ext cx="1123949"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533400</xdr:colOff>
      <xdr:row>3</xdr:row>
      <xdr:rowOff>28575</xdr:rowOff>
    </xdr:from>
    <xdr:to>
      <xdr:col>10</xdr:col>
      <xdr:colOff>314325</xdr:colOff>
      <xdr:row>14</xdr:row>
      <xdr:rowOff>0</xdr:rowOff>
    </xdr:to>
    <xdr:graphicFrame macro="">
      <xdr:nvGraphicFramePr>
        <xdr:cNvPr id="24" name="Chart 23">
          <a:extLst>
            <a:ext uri="{FF2B5EF4-FFF2-40B4-BE49-F238E27FC236}">
              <a16:creationId xmlns:a16="http://schemas.microsoft.com/office/drawing/2014/main" id="{1FA96329-1BD8-46E3-9F07-5F8D5876F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323849</xdr:colOff>
      <xdr:row>2</xdr:row>
      <xdr:rowOff>19049</xdr:rowOff>
    </xdr:from>
    <xdr:to>
      <xdr:col>15</xdr:col>
      <xdr:colOff>152400</xdr:colOff>
      <xdr:row>13</xdr:row>
      <xdr:rowOff>180974</xdr:rowOff>
    </xdr:to>
    <xdr:graphicFrame macro="">
      <xdr:nvGraphicFramePr>
        <xdr:cNvPr id="19" name="Chart 18">
          <a:extLst>
            <a:ext uri="{FF2B5EF4-FFF2-40B4-BE49-F238E27FC236}">
              <a16:creationId xmlns:a16="http://schemas.microsoft.com/office/drawing/2014/main" id="{00008FA7-4A97-4D3E-9D69-388683D4B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104775</xdr:colOff>
      <xdr:row>0</xdr:row>
      <xdr:rowOff>1</xdr:rowOff>
    </xdr:from>
    <xdr:to>
      <xdr:col>1</xdr:col>
      <xdr:colOff>495300</xdr:colOff>
      <xdr:row>1</xdr:row>
      <xdr:rowOff>152401</xdr:rowOff>
    </xdr:to>
    <xdr:pic>
      <xdr:nvPicPr>
        <xdr:cNvPr id="6" name="Picture 5">
          <a:extLst>
            <a:ext uri="{FF2B5EF4-FFF2-40B4-BE49-F238E27FC236}">
              <a16:creationId xmlns:a16="http://schemas.microsoft.com/office/drawing/2014/main" id="{F97AEED1-AB53-43C6-98AB-3C8847271BE3}"/>
            </a:ext>
          </a:extLst>
        </xdr:cNvPr>
        <xdr:cNvPicPr>
          <a:picLocks noChangeAspect="1"/>
        </xdr:cNvPicPr>
      </xdr:nvPicPr>
      <xdr:blipFill>
        <a:blip xmlns:r="http://schemas.openxmlformats.org/officeDocument/2006/relationships" r:embed="rId6"/>
        <a:stretch>
          <a:fillRect/>
        </a:stretch>
      </xdr:blipFill>
      <xdr:spPr>
        <a:xfrm>
          <a:off x="104775" y="1"/>
          <a:ext cx="1000125" cy="342900"/>
        </a:xfrm>
        <a:prstGeom prst="rect">
          <a:avLst/>
        </a:prstGeom>
      </xdr:spPr>
    </xdr:pic>
    <xdr:clientData/>
  </xdr:twoCellAnchor>
  <xdr:twoCellAnchor>
    <xdr:from>
      <xdr:col>0</xdr:col>
      <xdr:colOff>38101</xdr:colOff>
      <xdr:row>27</xdr:row>
      <xdr:rowOff>76200</xdr:rowOff>
    </xdr:from>
    <xdr:to>
      <xdr:col>6</xdr:col>
      <xdr:colOff>228600</xdr:colOff>
      <xdr:row>40</xdr:row>
      <xdr:rowOff>95249</xdr:rowOff>
    </xdr:to>
    <xdr:sp macro="" textlink="">
      <xdr:nvSpPr>
        <xdr:cNvPr id="14" name="Rectangle: Rounded Corners 13">
          <a:extLst>
            <a:ext uri="{FF2B5EF4-FFF2-40B4-BE49-F238E27FC236}">
              <a16:creationId xmlns:a16="http://schemas.microsoft.com/office/drawing/2014/main" id="{9EB274B8-CFE4-4B93-83B3-8FB85795EFF3}"/>
            </a:ext>
          </a:extLst>
        </xdr:cNvPr>
        <xdr:cNvSpPr/>
      </xdr:nvSpPr>
      <xdr:spPr>
        <a:xfrm>
          <a:off x="38101" y="5219700"/>
          <a:ext cx="3848099" cy="2495549"/>
        </a:xfrm>
        <a:prstGeom prst="roundRect">
          <a:avLst>
            <a:gd name="adj" fmla="val 2604"/>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Accredited</a:t>
          </a:r>
          <a:r>
            <a:rPr lang="en-US" sz="1200" b="1" baseline="0">
              <a:solidFill>
                <a:schemeClr val="tx1"/>
              </a:solidFill>
            </a:rPr>
            <a:t> Voters that did not vote by ward in Percentage </a:t>
          </a:r>
          <a:endParaRPr lang="en-US" sz="1200" b="1">
            <a:solidFill>
              <a:schemeClr val="tx1"/>
            </a:solidFill>
          </a:endParaRPr>
        </a:p>
      </xdr:txBody>
    </xdr:sp>
    <xdr:clientData/>
  </xdr:twoCellAnchor>
  <xdr:twoCellAnchor>
    <xdr:from>
      <xdr:col>14</xdr:col>
      <xdr:colOff>476250</xdr:colOff>
      <xdr:row>2</xdr:row>
      <xdr:rowOff>19050</xdr:rowOff>
    </xdr:from>
    <xdr:to>
      <xdr:col>16</xdr:col>
      <xdr:colOff>552450</xdr:colOff>
      <xdr:row>4</xdr:row>
      <xdr:rowOff>171450</xdr:rowOff>
    </xdr:to>
    <xdr:sp macro="" textlink="">
      <xdr:nvSpPr>
        <xdr:cNvPr id="15" name="Rectangle: Rounded Corners 14">
          <a:extLst>
            <a:ext uri="{FF2B5EF4-FFF2-40B4-BE49-F238E27FC236}">
              <a16:creationId xmlns:a16="http://schemas.microsoft.com/office/drawing/2014/main" id="{8B59480E-9B64-4F33-ACC4-CCB937E0FFD6}"/>
            </a:ext>
          </a:extLst>
        </xdr:cNvPr>
        <xdr:cNvSpPr/>
      </xdr:nvSpPr>
      <xdr:spPr>
        <a:xfrm>
          <a:off x="9010650" y="400050"/>
          <a:ext cx="1295400" cy="533400"/>
        </a:xfrm>
        <a:prstGeom prst="roundRect">
          <a:avLst>
            <a:gd name="adj" fmla="val 16667"/>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75000"/>
                </a:schemeClr>
              </a:solidFill>
            </a:rPr>
            <a:t>Registered</a:t>
          </a:r>
          <a:r>
            <a:rPr lang="en-US" sz="1100" b="1" baseline="0">
              <a:solidFill>
                <a:schemeClr val="accent5">
                  <a:lumMod val="75000"/>
                </a:schemeClr>
              </a:solidFill>
            </a:rPr>
            <a:t> voters</a:t>
          </a:r>
        </a:p>
        <a:p>
          <a:pPr algn="ctr"/>
          <a:r>
            <a:rPr lang="en-US" sz="1400" b="1" baseline="0">
              <a:solidFill>
                <a:schemeClr val="accent5">
                  <a:lumMod val="75000"/>
                </a:schemeClr>
              </a:solidFill>
            </a:rPr>
            <a:t>50,920</a:t>
          </a:r>
        </a:p>
        <a:p>
          <a:pPr algn="l"/>
          <a:r>
            <a:rPr lang="en-US" sz="1000" b="1" baseline="0">
              <a:solidFill>
                <a:schemeClr val="tx1"/>
              </a:solidFill>
            </a:rPr>
            <a:t>  </a:t>
          </a:r>
          <a:endParaRPr lang="en-US" sz="1000" b="1">
            <a:solidFill>
              <a:schemeClr val="tx1"/>
            </a:solidFill>
          </a:endParaRPr>
        </a:p>
      </xdr:txBody>
    </xdr:sp>
    <xdr:clientData/>
  </xdr:twoCellAnchor>
  <xdr:twoCellAnchor>
    <xdr:from>
      <xdr:col>16</xdr:col>
      <xdr:colOff>581025</xdr:colOff>
      <xdr:row>2</xdr:row>
      <xdr:rowOff>19051</xdr:rowOff>
    </xdr:from>
    <xdr:to>
      <xdr:col>18</xdr:col>
      <xdr:colOff>552450</xdr:colOff>
      <xdr:row>4</xdr:row>
      <xdr:rowOff>171451</xdr:rowOff>
    </xdr:to>
    <xdr:sp macro="" textlink="">
      <xdr:nvSpPr>
        <xdr:cNvPr id="21" name="Rectangle: Rounded Corners 20">
          <a:extLst>
            <a:ext uri="{FF2B5EF4-FFF2-40B4-BE49-F238E27FC236}">
              <a16:creationId xmlns:a16="http://schemas.microsoft.com/office/drawing/2014/main" id="{2538B0D8-9D2D-443A-8D31-5B270DE66143}"/>
            </a:ext>
          </a:extLst>
        </xdr:cNvPr>
        <xdr:cNvSpPr/>
      </xdr:nvSpPr>
      <xdr:spPr>
        <a:xfrm>
          <a:off x="10334625" y="400051"/>
          <a:ext cx="1190625" cy="533400"/>
        </a:xfrm>
        <a:prstGeom prst="roundRect">
          <a:avLst/>
        </a:prstGeom>
        <a:solidFill>
          <a:sysClr val="window" lastClr="FFFFFF"/>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accent5">
                  <a:lumMod val="50000"/>
                </a:schemeClr>
              </a:solidFill>
            </a:rPr>
            <a:t>Accredited votes</a:t>
          </a:r>
        </a:p>
        <a:p>
          <a:pPr algn="ctr"/>
          <a:r>
            <a:rPr lang="en-US" sz="1400" b="1">
              <a:solidFill>
                <a:schemeClr val="accent5">
                  <a:lumMod val="50000"/>
                </a:schemeClr>
              </a:solidFill>
            </a:rPr>
            <a:t>12,104</a:t>
          </a:r>
        </a:p>
      </xdr:txBody>
    </xdr:sp>
    <xdr:clientData/>
  </xdr:twoCellAnchor>
  <xdr:twoCellAnchor>
    <xdr:from>
      <xdr:col>18</xdr:col>
      <xdr:colOff>571501</xdr:colOff>
      <xdr:row>2</xdr:row>
      <xdr:rowOff>19049</xdr:rowOff>
    </xdr:from>
    <xdr:to>
      <xdr:col>20</xdr:col>
      <xdr:colOff>323851</xdr:colOff>
      <xdr:row>4</xdr:row>
      <xdr:rowOff>171450</xdr:rowOff>
    </xdr:to>
    <xdr:sp macro="" textlink="">
      <xdr:nvSpPr>
        <xdr:cNvPr id="25" name="Rectangle: Rounded Corners 24">
          <a:extLst>
            <a:ext uri="{FF2B5EF4-FFF2-40B4-BE49-F238E27FC236}">
              <a16:creationId xmlns:a16="http://schemas.microsoft.com/office/drawing/2014/main" id="{BE108D63-728E-40F9-A60C-426D09E1A4AA}"/>
            </a:ext>
          </a:extLst>
        </xdr:cNvPr>
        <xdr:cNvSpPr/>
      </xdr:nvSpPr>
      <xdr:spPr>
        <a:xfrm>
          <a:off x="11544301" y="400049"/>
          <a:ext cx="971550" cy="533401"/>
        </a:xfrm>
        <a:prstGeom prst="roundRect">
          <a:avLst/>
        </a:prstGeom>
        <a:solidFill>
          <a:schemeClr val="bg1"/>
        </a:solidFill>
        <a:ln>
          <a:noFill/>
        </a:ln>
        <a:effectLst>
          <a:innerShdw blurRad="63500" dist="50800" dir="81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accent1">
                  <a:lumMod val="60000"/>
                  <a:lumOff val="40000"/>
                </a:schemeClr>
              </a:solidFill>
            </a:rPr>
            <a:t>Valid</a:t>
          </a:r>
          <a:r>
            <a:rPr lang="en-US" sz="1100" b="1" baseline="0">
              <a:solidFill>
                <a:schemeClr val="accent1">
                  <a:lumMod val="60000"/>
                  <a:lumOff val="40000"/>
                </a:schemeClr>
              </a:solidFill>
            </a:rPr>
            <a:t> votes</a:t>
          </a:r>
        </a:p>
        <a:p>
          <a:pPr algn="ctr"/>
          <a:r>
            <a:rPr lang="en-US" sz="1400" b="1" baseline="0">
              <a:solidFill>
                <a:schemeClr val="accent1">
                  <a:lumMod val="60000"/>
                  <a:lumOff val="40000"/>
                </a:schemeClr>
              </a:solidFill>
            </a:rPr>
            <a:t>11,050</a:t>
          </a:r>
          <a:endParaRPr lang="en-US" sz="1400" b="1">
            <a:solidFill>
              <a:schemeClr val="accent1">
                <a:lumMod val="60000"/>
                <a:lumOff val="40000"/>
              </a:schemeClr>
            </a:solidFill>
          </a:endParaRPr>
        </a:p>
      </xdr:txBody>
    </xdr:sp>
    <xdr:clientData/>
  </xdr:twoCellAnchor>
  <xdr:twoCellAnchor>
    <xdr:from>
      <xdr:col>0</xdr:col>
      <xdr:colOff>9525</xdr:colOff>
      <xdr:row>28</xdr:row>
      <xdr:rowOff>0</xdr:rowOff>
    </xdr:from>
    <xdr:to>
      <xdr:col>6</xdr:col>
      <xdr:colOff>600075</xdr:colOff>
      <xdr:row>41</xdr:row>
      <xdr:rowOff>114299</xdr:rowOff>
    </xdr:to>
    <xdr:graphicFrame macro="">
      <xdr:nvGraphicFramePr>
        <xdr:cNvPr id="27" name="Chart 26">
          <a:extLst>
            <a:ext uri="{FF2B5EF4-FFF2-40B4-BE49-F238E27FC236}">
              <a16:creationId xmlns:a16="http://schemas.microsoft.com/office/drawing/2014/main" id="{94EC08B5-72AB-4E22-83F3-A04ECE1E0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561975</xdr:colOff>
      <xdr:row>27</xdr:row>
      <xdr:rowOff>76200</xdr:rowOff>
    </xdr:from>
    <xdr:to>
      <xdr:col>20</xdr:col>
      <xdr:colOff>352426</xdr:colOff>
      <xdr:row>40</xdr:row>
      <xdr:rowOff>104775</xdr:rowOff>
    </xdr:to>
    <xdr:sp macro="" textlink="">
      <xdr:nvSpPr>
        <xdr:cNvPr id="16" name="Rectangle: Rounded Corners 15">
          <a:extLst>
            <a:ext uri="{FF2B5EF4-FFF2-40B4-BE49-F238E27FC236}">
              <a16:creationId xmlns:a16="http://schemas.microsoft.com/office/drawing/2014/main" id="{5BFCB4F0-919B-4974-9137-4ADCA9FE9E5A}"/>
            </a:ext>
          </a:extLst>
        </xdr:cNvPr>
        <xdr:cNvSpPr/>
      </xdr:nvSpPr>
      <xdr:spPr>
        <a:xfrm>
          <a:off x="6048375" y="5219700"/>
          <a:ext cx="6496051" cy="2505075"/>
        </a:xfrm>
        <a:prstGeom prst="roundRect">
          <a:avLst>
            <a:gd name="adj" fmla="val 3293"/>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Highest</a:t>
          </a:r>
          <a:r>
            <a:rPr lang="en-US" sz="1050" b="1" baseline="0">
              <a:solidFill>
                <a:schemeClr val="tx1"/>
              </a:solidFill>
            </a:rPr>
            <a:t> and Lowest no. of Registered Voters in Polling Units By Wards</a:t>
          </a:r>
          <a:endParaRPr lang="en-US" sz="1050" b="1">
            <a:solidFill>
              <a:schemeClr val="tx1"/>
            </a:solidFill>
          </a:endParaRPr>
        </a:p>
      </xdr:txBody>
    </xdr:sp>
    <xdr:clientData/>
  </xdr:twoCellAnchor>
  <xdr:twoCellAnchor>
    <xdr:from>
      <xdr:col>6</xdr:col>
      <xdr:colOff>266700</xdr:colOff>
      <xdr:row>27</xdr:row>
      <xdr:rowOff>76200</xdr:rowOff>
    </xdr:from>
    <xdr:to>
      <xdr:col>9</xdr:col>
      <xdr:colOff>523875</xdr:colOff>
      <xdr:row>40</xdr:row>
      <xdr:rowOff>95250</xdr:rowOff>
    </xdr:to>
    <xdr:sp macro="" textlink="">
      <xdr:nvSpPr>
        <xdr:cNvPr id="18" name="Rectangle: Rounded Corners 17">
          <a:extLst>
            <a:ext uri="{FF2B5EF4-FFF2-40B4-BE49-F238E27FC236}">
              <a16:creationId xmlns:a16="http://schemas.microsoft.com/office/drawing/2014/main" id="{7B0BA9FB-5DEF-4D64-ABA8-6783E426A2C0}"/>
            </a:ext>
          </a:extLst>
        </xdr:cNvPr>
        <xdr:cNvSpPr/>
      </xdr:nvSpPr>
      <xdr:spPr>
        <a:xfrm>
          <a:off x="3924300" y="5219700"/>
          <a:ext cx="2085975" cy="2495550"/>
        </a:xfrm>
        <a:prstGeom prst="roundRect">
          <a:avLst>
            <a:gd name="adj" fmla="val 3947"/>
          </a:avLst>
        </a:prstGeom>
        <a:solidFill>
          <a:schemeClr val="bg1"/>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lumMod val="50000"/>
                </a:schemeClr>
              </a:solidFill>
            </a:rPr>
            <a:t>              </a:t>
          </a:r>
        </a:p>
        <a:p>
          <a:pPr algn="l"/>
          <a:r>
            <a:rPr lang="en-US" sz="1400" b="1">
              <a:solidFill>
                <a:schemeClr val="accent1">
                  <a:lumMod val="50000"/>
                </a:schemeClr>
              </a:solidFill>
            </a:rPr>
            <a:t>Polling</a:t>
          </a:r>
          <a:r>
            <a:rPr lang="en-US" sz="1400" b="1" baseline="0">
              <a:solidFill>
                <a:schemeClr val="accent1">
                  <a:lumMod val="50000"/>
                </a:schemeClr>
              </a:solidFill>
            </a:rPr>
            <a:t> Unit with Highest Registered Voters:</a:t>
          </a:r>
        </a:p>
        <a:p>
          <a:pPr algn="l"/>
          <a:r>
            <a:rPr lang="en-US" sz="1400" b="1" baseline="0">
              <a:solidFill>
                <a:schemeClr val="accent1">
                  <a:lumMod val="75000"/>
                </a:schemeClr>
              </a:solidFill>
            </a:rPr>
            <a:t>Umuebulu in Ward 3</a:t>
          </a:r>
        </a:p>
        <a:p>
          <a:pPr algn="l"/>
          <a:endParaRPr lang="en-US" sz="1400" b="1" baseline="0">
            <a:solidFill>
              <a:schemeClr val="accent1">
                <a:lumMod val="75000"/>
              </a:schemeClr>
            </a:solidFill>
          </a:endParaRPr>
        </a:p>
        <a:p>
          <a:pPr algn="l"/>
          <a:r>
            <a:rPr lang="en-US" sz="1400" b="1" baseline="0">
              <a:solidFill>
                <a:schemeClr val="accent1">
                  <a:lumMod val="50000"/>
                </a:schemeClr>
              </a:solidFill>
            </a:rPr>
            <a:t>Polling Unit with the lowest Registered Voters:</a:t>
          </a:r>
        </a:p>
        <a:p>
          <a:pPr algn="l"/>
          <a:r>
            <a:rPr lang="en-US" sz="1400" b="1" baseline="0">
              <a:solidFill>
                <a:schemeClr val="accent1">
                  <a:lumMod val="75000"/>
                </a:schemeClr>
              </a:solidFill>
            </a:rPr>
            <a:t>Amah Village/Promice </a:t>
          </a:r>
        </a:p>
        <a:p>
          <a:pPr algn="l"/>
          <a:r>
            <a:rPr lang="en-US" sz="1400" b="1" baseline="0">
              <a:solidFill>
                <a:schemeClr val="accent1">
                  <a:lumMod val="75000"/>
                </a:schemeClr>
              </a:solidFill>
            </a:rPr>
            <a:t>Land in Ward 3</a:t>
          </a:r>
        </a:p>
        <a:p>
          <a:pPr algn="l"/>
          <a:endParaRPr lang="en-US" sz="1400" b="1" baseline="0">
            <a:solidFill>
              <a:schemeClr val="accent1">
                <a:lumMod val="75000"/>
              </a:schemeClr>
            </a:solidFill>
          </a:endParaRPr>
        </a:p>
      </xdr:txBody>
    </xdr:sp>
    <xdr:clientData/>
  </xdr:twoCellAnchor>
  <xdr:twoCellAnchor>
    <xdr:from>
      <xdr:col>0</xdr:col>
      <xdr:colOff>47626</xdr:colOff>
      <xdr:row>40</xdr:row>
      <xdr:rowOff>133350</xdr:rowOff>
    </xdr:from>
    <xdr:to>
      <xdr:col>6</xdr:col>
      <xdr:colOff>342900</xdr:colOff>
      <xdr:row>55</xdr:row>
      <xdr:rowOff>114300</xdr:rowOff>
    </xdr:to>
    <xdr:sp macro="" textlink="">
      <xdr:nvSpPr>
        <xdr:cNvPr id="20" name="Rectangle: Rounded Corners 19">
          <a:extLst>
            <a:ext uri="{FF2B5EF4-FFF2-40B4-BE49-F238E27FC236}">
              <a16:creationId xmlns:a16="http://schemas.microsoft.com/office/drawing/2014/main" id="{4598C72F-A1D8-4461-98D2-AD8ED1B3AAA9}"/>
            </a:ext>
          </a:extLst>
        </xdr:cNvPr>
        <xdr:cNvSpPr/>
      </xdr:nvSpPr>
      <xdr:spPr>
        <a:xfrm>
          <a:off x="47626" y="7753350"/>
          <a:ext cx="3952874" cy="2838450"/>
        </a:xfrm>
        <a:prstGeom prst="roundRect">
          <a:avLst>
            <a:gd name="adj" fmla="val 2516"/>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Vote</a:t>
          </a:r>
          <a:r>
            <a:rPr lang="en-US" sz="1050" b="1" baseline="0">
              <a:solidFill>
                <a:schemeClr val="tx1"/>
              </a:solidFill>
            </a:rPr>
            <a:t>s by Major Parties and others</a:t>
          </a:r>
          <a:endParaRPr lang="en-US" sz="1050" b="1">
            <a:solidFill>
              <a:schemeClr val="tx1"/>
            </a:solidFill>
          </a:endParaRPr>
        </a:p>
      </xdr:txBody>
    </xdr:sp>
    <xdr:clientData/>
  </xdr:twoCellAnchor>
  <xdr:twoCellAnchor>
    <xdr:from>
      <xdr:col>8</xdr:col>
      <xdr:colOff>28576</xdr:colOff>
      <xdr:row>28</xdr:row>
      <xdr:rowOff>1</xdr:rowOff>
    </xdr:from>
    <xdr:to>
      <xdr:col>8</xdr:col>
      <xdr:colOff>257176</xdr:colOff>
      <xdr:row>28</xdr:row>
      <xdr:rowOff>114301</xdr:rowOff>
    </xdr:to>
    <xdr:sp macro="" textlink="">
      <xdr:nvSpPr>
        <xdr:cNvPr id="31" name="Arrow: Right 30">
          <a:extLst>
            <a:ext uri="{FF2B5EF4-FFF2-40B4-BE49-F238E27FC236}">
              <a16:creationId xmlns:a16="http://schemas.microsoft.com/office/drawing/2014/main" id="{CFFE0D5C-BBB4-4D87-B9A0-92A61B6ACBC2}"/>
            </a:ext>
          </a:extLst>
        </xdr:cNvPr>
        <xdr:cNvSpPr/>
      </xdr:nvSpPr>
      <xdr:spPr>
        <a:xfrm>
          <a:off x="4905376" y="5334001"/>
          <a:ext cx="228600" cy="114300"/>
        </a:xfrm>
        <a:prstGeom prst="rightArrow">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47625</xdr:colOff>
      <xdr:row>40</xdr:row>
      <xdr:rowOff>133350</xdr:rowOff>
    </xdr:from>
    <xdr:to>
      <xdr:col>20</xdr:col>
      <xdr:colOff>333375</xdr:colOff>
      <xdr:row>55</xdr:row>
      <xdr:rowOff>104775</xdr:rowOff>
    </xdr:to>
    <xdr:sp macro="" textlink="">
      <xdr:nvSpPr>
        <xdr:cNvPr id="32" name="Rectangle: Rounded Corners 31">
          <a:extLst>
            <a:ext uri="{FF2B5EF4-FFF2-40B4-BE49-F238E27FC236}">
              <a16:creationId xmlns:a16="http://schemas.microsoft.com/office/drawing/2014/main" id="{B6945831-FC6C-43B3-B2CD-ECB2180174C0}"/>
            </a:ext>
          </a:extLst>
        </xdr:cNvPr>
        <xdr:cNvSpPr/>
      </xdr:nvSpPr>
      <xdr:spPr>
        <a:xfrm>
          <a:off x="7362825" y="7753350"/>
          <a:ext cx="5162550" cy="2828925"/>
        </a:xfrm>
        <a:prstGeom prst="roundRect">
          <a:avLst>
            <a:gd name="adj" fmla="val 2381"/>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Accredited</a:t>
          </a:r>
          <a:r>
            <a:rPr lang="en-US" sz="1100" b="1" baseline="0">
              <a:solidFill>
                <a:sysClr val="windowText" lastClr="000000"/>
              </a:solidFill>
            </a:rPr>
            <a:t> Voters as against differnce between LP votes and APC votes  and Accredited voters that did not vote</a:t>
          </a:r>
          <a:endParaRPr lang="en-US" sz="1100" b="1">
            <a:solidFill>
              <a:sysClr val="windowText" lastClr="000000"/>
            </a:solidFill>
          </a:endParaRPr>
        </a:p>
      </xdr:txBody>
    </xdr:sp>
    <xdr:clientData/>
  </xdr:twoCellAnchor>
  <xdr:twoCellAnchor>
    <xdr:from>
      <xdr:col>9</xdr:col>
      <xdr:colOff>485775</xdr:colOff>
      <xdr:row>27</xdr:row>
      <xdr:rowOff>47625</xdr:rowOff>
    </xdr:from>
    <xdr:to>
      <xdr:col>20</xdr:col>
      <xdr:colOff>333377</xdr:colOff>
      <xdr:row>40</xdr:row>
      <xdr:rowOff>85726</xdr:rowOff>
    </xdr:to>
    <xdr:graphicFrame macro="">
      <xdr:nvGraphicFramePr>
        <xdr:cNvPr id="26" name="Chart 25">
          <a:extLst>
            <a:ext uri="{FF2B5EF4-FFF2-40B4-BE49-F238E27FC236}">
              <a16:creationId xmlns:a16="http://schemas.microsoft.com/office/drawing/2014/main" id="{272076A0-75BB-441E-9969-EDC0FDB25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57152</xdr:colOff>
      <xdr:row>41</xdr:row>
      <xdr:rowOff>104775</xdr:rowOff>
    </xdr:from>
    <xdr:to>
      <xdr:col>6</xdr:col>
      <xdr:colOff>295275</xdr:colOff>
      <xdr:row>55</xdr:row>
      <xdr:rowOff>85725</xdr:rowOff>
    </xdr:to>
    <xdr:graphicFrame macro="">
      <xdr:nvGraphicFramePr>
        <xdr:cNvPr id="33" name="Chart 32">
          <a:extLst>
            <a:ext uri="{FF2B5EF4-FFF2-40B4-BE49-F238E27FC236}">
              <a16:creationId xmlns:a16="http://schemas.microsoft.com/office/drawing/2014/main" id="{EDAF930C-D694-4F61-B166-1CB4BBF4A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533400</xdr:colOff>
      <xdr:row>40</xdr:row>
      <xdr:rowOff>114299</xdr:rowOff>
    </xdr:from>
    <xdr:to>
      <xdr:col>20</xdr:col>
      <xdr:colOff>352427</xdr:colOff>
      <xdr:row>56</xdr:row>
      <xdr:rowOff>133350</xdr:rowOff>
    </xdr:to>
    <xdr:graphicFrame macro="">
      <xdr:nvGraphicFramePr>
        <xdr:cNvPr id="34" name="Chart 33">
          <a:extLst>
            <a:ext uri="{FF2B5EF4-FFF2-40B4-BE49-F238E27FC236}">
              <a16:creationId xmlns:a16="http://schemas.microsoft.com/office/drawing/2014/main" id="{712BD8B9-7BE3-4286-B657-37CFA0290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371476</xdr:colOff>
      <xdr:row>40</xdr:row>
      <xdr:rowOff>104775</xdr:rowOff>
    </xdr:from>
    <xdr:to>
      <xdr:col>11</xdr:col>
      <xdr:colOff>600075</xdr:colOff>
      <xdr:row>55</xdr:row>
      <xdr:rowOff>123825</xdr:rowOff>
    </xdr:to>
    <xdr:sp macro="" textlink="">
      <xdr:nvSpPr>
        <xdr:cNvPr id="28" name="Rectangle: Rounded Corners 27">
          <a:extLst>
            <a:ext uri="{FF2B5EF4-FFF2-40B4-BE49-F238E27FC236}">
              <a16:creationId xmlns:a16="http://schemas.microsoft.com/office/drawing/2014/main" id="{C128DCEF-0494-AE54-E9FF-BF7070EEB7BF}"/>
            </a:ext>
          </a:extLst>
        </xdr:cNvPr>
        <xdr:cNvSpPr/>
      </xdr:nvSpPr>
      <xdr:spPr>
        <a:xfrm>
          <a:off x="4029076" y="7724775"/>
          <a:ext cx="3276599" cy="2876550"/>
        </a:xfrm>
        <a:prstGeom prst="roundRect">
          <a:avLst>
            <a:gd name="adj" fmla="val 2516"/>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Registered Voters</a:t>
          </a:r>
          <a:r>
            <a:rPr lang="en-US" sz="1200" b="1" baseline="0">
              <a:solidFill>
                <a:schemeClr val="tx1"/>
              </a:solidFill>
            </a:rPr>
            <a:t>, Accredited Voters and Valid votes in the LGA</a:t>
          </a:r>
          <a:endParaRPr lang="en-US" sz="1200" b="1">
            <a:solidFill>
              <a:schemeClr val="tx1"/>
            </a:solidFill>
          </a:endParaRPr>
        </a:p>
      </xdr:txBody>
    </xdr:sp>
    <xdr:clientData/>
  </xdr:twoCellAnchor>
  <xdr:twoCellAnchor>
    <xdr:from>
      <xdr:col>6</xdr:col>
      <xdr:colOff>371475</xdr:colOff>
      <xdr:row>40</xdr:row>
      <xdr:rowOff>104775</xdr:rowOff>
    </xdr:from>
    <xdr:to>
      <xdr:col>11</xdr:col>
      <xdr:colOff>542924</xdr:colOff>
      <xdr:row>55</xdr:row>
      <xdr:rowOff>152401</xdr:rowOff>
    </xdr:to>
    <xdr:graphicFrame macro="">
      <xdr:nvGraphicFramePr>
        <xdr:cNvPr id="29" name="Chart 28">
          <a:extLst>
            <a:ext uri="{FF2B5EF4-FFF2-40B4-BE49-F238E27FC236}">
              <a16:creationId xmlns:a16="http://schemas.microsoft.com/office/drawing/2014/main" id="{2A933B72-47FE-489C-B1FB-481440FBA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200025</xdr:colOff>
      <xdr:row>3</xdr:row>
      <xdr:rowOff>47625</xdr:rowOff>
    </xdr:from>
    <xdr:to>
      <xdr:col>20</xdr:col>
      <xdr:colOff>390525</xdr:colOff>
      <xdr:row>19</xdr:row>
      <xdr:rowOff>171450</xdr:rowOff>
    </xdr:to>
    <xdr:graphicFrame macro="">
      <xdr:nvGraphicFramePr>
        <xdr:cNvPr id="2" name="Chart 1">
          <a:extLst>
            <a:ext uri="{FF2B5EF4-FFF2-40B4-BE49-F238E27FC236}">
              <a16:creationId xmlns:a16="http://schemas.microsoft.com/office/drawing/2014/main" id="{2B432DB6-EC7E-474B-A325-7CB9AA5DD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590550</xdr:colOff>
      <xdr:row>0</xdr:row>
      <xdr:rowOff>0</xdr:rowOff>
    </xdr:from>
    <xdr:to>
      <xdr:col>15</xdr:col>
      <xdr:colOff>142875</xdr:colOff>
      <xdr:row>18</xdr:row>
      <xdr:rowOff>171450</xdr:rowOff>
    </xdr:to>
    <xdr:graphicFrame macro="">
      <xdr:nvGraphicFramePr>
        <xdr:cNvPr id="4" name="Chart 3">
          <a:extLst>
            <a:ext uri="{FF2B5EF4-FFF2-40B4-BE49-F238E27FC236}">
              <a16:creationId xmlns:a16="http://schemas.microsoft.com/office/drawing/2014/main" id="{F17BB01F-F675-4B85-92E2-FA5761DAA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304800</xdr:colOff>
      <xdr:row>6</xdr:row>
      <xdr:rowOff>95250</xdr:rowOff>
    </xdr:from>
    <xdr:to>
      <xdr:col>11</xdr:col>
      <xdr:colOff>276225</xdr:colOff>
      <xdr:row>20</xdr:row>
      <xdr:rowOff>171450</xdr:rowOff>
    </xdr:to>
    <xdr:graphicFrame macro="">
      <xdr:nvGraphicFramePr>
        <xdr:cNvPr id="2" name="Chart 1">
          <a:extLst>
            <a:ext uri="{FF2B5EF4-FFF2-40B4-BE49-F238E27FC236}">
              <a16:creationId xmlns:a16="http://schemas.microsoft.com/office/drawing/2014/main" id="{E810C9B9-5CF4-8463-16BB-51F6F137F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1247775</xdr:colOff>
      <xdr:row>6</xdr:row>
      <xdr:rowOff>95250</xdr:rowOff>
    </xdr:from>
    <xdr:to>
      <xdr:col>10</xdr:col>
      <xdr:colOff>9525</xdr:colOff>
      <xdr:row>20</xdr:row>
      <xdr:rowOff>171450</xdr:rowOff>
    </xdr:to>
    <xdr:graphicFrame macro="">
      <xdr:nvGraphicFramePr>
        <xdr:cNvPr id="7" name="Chart 6">
          <a:extLst>
            <a:ext uri="{FF2B5EF4-FFF2-40B4-BE49-F238E27FC236}">
              <a16:creationId xmlns:a16="http://schemas.microsoft.com/office/drawing/2014/main" id="{2F7FDD7D-37C5-E75C-4C4D-A1DD951DB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238125</xdr:colOff>
      <xdr:row>6</xdr:row>
      <xdr:rowOff>95250</xdr:rowOff>
    </xdr:from>
    <xdr:to>
      <xdr:col>19</xdr:col>
      <xdr:colOff>209550</xdr:colOff>
      <xdr:row>20</xdr:row>
      <xdr:rowOff>171450</xdr:rowOff>
    </xdr:to>
    <xdr:graphicFrame macro="">
      <xdr:nvGraphicFramePr>
        <xdr:cNvPr id="2" name="Chart 1">
          <a:extLst>
            <a:ext uri="{FF2B5EF4-FFF2-40B4-BE49-F238E27FC236}">
              <a16:creationId xmlns:a16="http://schemas.microsoft.com/office/drawing/2014/main" id="{E4A2393D-A057-26EA-1F5A-A1651CA14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3581400</xdr:colOff>
      <xdr:row>6</xdr:row>
      <xdr:rowOff>95250</xdr:rowOff>
    </xdr:from>
    <xdr:to>
      <xdr:col>11</xdr:col>
      <xdr:colOff>200025</xdr:colOff>
      <xdr:row>19</xdr:row>
      <xdr:rowOff>76199</xdr:rowOff>
    </xdr:to>
    <xdr:graphicFrame macro="">
      <xdr:nvGraphicFramePr>
        <xdr:cNvPr id="2" name="Chart 1">
          <a:extLst>
            <a:ext uri="{FF2B5EF4-FFF2-40B4-BE49-F238E27FC236}">
              <a16:creationId xmlns:a16="http://schemas.microsoft.com/office/drawing/2014/main" id="{8B244D68-FDC0-579C-8E65-BF2514032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1304925</xdr:colOff>
      <xdr:row>6</xdr:row>
      <xdr:rowOff>95250</xdr:rowOff>
    </xdr:from>
    <xdr:to>
      <xdr:col>11</xdr:col>
      <xdr:colOff>66675</xdr:colOff>
      <xdr:row>20</xdr:row>
      <xdr:rowOff>171450</xdr:rowOff>
    </xdr:to>
    <xdr:graphicFrame macro="">
      <xdr:nvGraphicFramePr>
        <xdr:cNvPr id="2" name="Chart 1">
          <a:extLst>
            <a:ext uri="{FF2B5EF4-FFF2-40B4-BE49-F238E27FC236}">
              <a16:creationId xmlns:a16="http://schemas.microsoft.com/office/drawing/2014/main" id="{666DE023-C9A7-4E8B-8B4E-5FBEF993F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8</xdr:row>
      <xdr:rowOff>66675</xdr:rowOff>
    </xdr:from>
    <xdr:to>
      <xdr:col>9</xdr:col>
      <xdr:colOff>647701</xdr:colOff>
      <xdr:row>24</xdr:row>
      <xdr:rowOff>95250</xdr:rowOff>
    </xdr:to>
    <xdr:graphicFrame macro="">
      <xdr:nvGraphicFramePr>
        <xdr:cNvPr id="3" name="Chart 2">
          <a:extLst>
            <a:ext uri="{FF2B5EF4-FFF2-40B4-BE49-F238E27FC236}">
              <a16:creationId xmlns:a16="http://schemas.microsoft.com/office/drawing/2014/main" id="{50789875-D31F-4DBB-A9E4-56309CF03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6</xdr:row>
      <xdr:rowOff>95250</xdr:rowOff>
    </xdr:from>
    <xdr:to>
      <xdr:col>11</xdr:col>
      <xdr:colOff>19050</xdr:colOff>
      <xdr:row>20</xdr:row>
      <xdr:rowOff>171450</xdr:rowOff>
    </xdr:to>
    <xdr:graphicFrame macro="">
      <xdr:nvGraphicFramePr>
        <xdr:cNvPr id="2" name="Chart 1">
          <a:extLst>
            <a:ext uri="{FF2B5EF4-FFF2-40B4-BE49-F238E27FC236}">
              <a16:creationId xmlns:a16="http://schemas.microsoft.com/office/drawing/2014/main" id="{EC97B7AD-028A-234B-6DE6-71EC812F4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0</xdr:row>
      <xdr:rowOff>180975</xdr:rowOff>
    </xdr:from>
    <xdr:to>
      <xdr:col>9</xdr:col>
      <xdr:colOff>257175</xdr:colOff>
      <xdr:row>14</xdr:row>
      <xdr:rowOff>47625</xdr:rowOff>
    </xdr:to>
    <xdr:graphicFrame macro="">
      <xdr:nvGraphicFramePr>
        <xdr:cNvPr id="2" name="Chart 1">
          <a:extLst>
            <a:ext uri="{FF2B5EF4-FFF2-40B4-BE49-F238E27FC236}">
              <a16:creationId xmlns:a16="http://schemas.microsoft.com/office/drawing/2014/main" id="{170D5FD8-4BEF-4F2E-9883-7A3390916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581025</xdr:colOff>
      <xdr:row>3</xdr:row>
      <xdr:rowOff>85725</xdr:rowOff>
    </xdr:from>
    <xdr:to>
      <xdr:col>19</xdr:col>
      <xdr:colOff>457200</xdr:colOff>
      <xdr:row>21</xdr:row>
      <xdr:rowOff>123825</xdr:rowOff>
    </xdr:to>
    <xdr:graphicFrame macro="">
      <xdr:nvGraphicFramePr>
        <xdr:cNvPr id="2" name="Chart 1">
          <a:extLst>
            <a:ext uri="{FF2B5EF4-FFF2-40B4-BE49-F238E27FC236}">
              <a16:creationId xmlns:a16="http://schemas.microsoft.com/office/drawing/2014/main" id="{9CB6B0F6-9EE2-4675-96A2-452CE5428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4.02778113426" createdVersion="7" refreshedVersion="7" minRefreshableVersion="3" recordCount="101" xr:uid="{BB0E5842-2099-45C6-9332-C8335DE28C86}">
  <cacheSource type="worksheet">
    <worksheetSource ref="A1:X102" sheet="Sheet4"/>
  </cacheSource>
  <cacheFields count="24">
    <cacheField name="WARDS" numFmtId="0">
      <sharedItems count="12">
        <s v="WARD 1"/>
        <s v="WARD 2"/>
        <s v="WARD 3"/>
        <s v="WARD 7"/>
        <s v="WARD 8"/>
        <s v="WARD 9"/>
        <s v=" WARD 10"/>
        <s v="WARD 11"/>
        <s v="WARD 12"/>
        <s v="WARD 13"/>
        <s v="WARD 16"/>
        <s v="WARD 19"/>
      </sharedItems>
    </cacheField>
    <cacheField name="POLLING UNITS" numFmtId="0">
      <sharedItems/>
    </cacheField>
    <cacheField name="PU CODE" numFmtId="0">
      <sharedItems/>
    </cacheField>
    <cacheField name="A" numFmtId="0">
      <sharedItems containsSemiMixedTypes="0" containsString="0" containsNumber="1" containsInteger="1" minValue="0" maxValue="2"/>
    </cacheField>
    <cacheField name="AA" numFmtId="0">
      <sharedItems containsSemiMixedTypes="0" containsString="0" containsNumber="1" containsInteger="1" minValue="0" maxValue="1"/>
    </cacheField>
    <cacheField name="AAC" numFmtId="0">
      <sharedItems containsSemiMixedTypes="0" containsString="0" containsNumber="1" containsInteger="1" minValue="0" maxValue="2"/>
    </cacheField>
    <cacheField name="ADC" numFmtId="0">
      <sharedItems containsSemiMixedTypes="0" containsString="0" containsNumber="1" containsInteger="1" minValue="0" maxValue="6"/>
    </cacheField>
    <cacheField name="ADP" numFmtId="0">
      <sharedItems containsSemiMixedTypes="0" containsString="0" containsNumber="1" containsInteger="1" minValue="0" maxValue="2"/>
    </cacheField>
    <cacheField name="     APC" numFmtId="0">
      <sharedItems containsSemiMixedTypes="0" containsString="0" containsNumber="1" containsInteger="1" minValue="0" maxValue="175"/>
    </cacheField>
    <cacheField name="APGA" numFmtId="0">
      <sharedItems containsString="0" containsBlank="1" containsNumber="1" containsInteger="1" minValue="0" maxValue="2"/>
    </cacheField>
    <cacheField name="APM" numFmtId="0">
      <sharedItems containsSemiMixedTypes="0" containsString="0" containsNumber="1" containsInteger="1" minValue="0" maxValue="1"/>
    </cacheField>
    <cacheField name="APP" numFmtId="0">
      <sharedItems containsSemiMixedTypes="0" containsString="0" containsNumber="1" containsInteger="1" minValue="0" maxValue="3"/>
    </cacheField>
    <cacheField name="BP" numFmtId="0">
      <sharedItems containsSemiMixedTypes="0" containsString="0" containsNumber="1" containsInteger="1" minValue="0" maxValue="31"/>
    </cacheField>
    <cacheField name="LP" numFmtId="0">
      <sharedItems containsSemiMixedTypes="0" containsString="0" containsNumber="1" containsInteger="1" minValue="0" maxValue="499"/>
    </cacheField>
    <cacheField name="NNPP" numFmtId="0">
      <sharedItems containsSemiMixedTypes="0" containsString="0" containsNumber="1" containsInteger="1" minValue="0" maxValue="26"/>
    </cacheField>
    <cacheField name="NRM" numFmtId="0">
      <sharedItems containsSemiMixedTypes="0" containsString="0" containsNumber="1" containsInteger="1" minValue="0" maxValue="52"/>
    </cacheField>
    <cacheField name="PDP" numFmtId="0">
      <sharedItems containsSemiMixedTypes="0" containsString="0" containsNumber="1" containsInteger="1" minValue="0" maxValue="88"/>
    </cacheField>
    <cacheField name="PRP" numFmtId="0">
      <sharedItems containsString="0" containsBlank="1" containsNumber="1" containsInteger="1" minValue="0" maxValue="1"/>
    </cacheField>
    <cacheField name="SDP" numFmtId="0">
      <sharedItems containsSemiMixedTypes="0" containsString="0" containsNumber="1" containsInteger="1" minValue="0" maxValue="30"/>
    </cacheField>
    <cacheField name="YPP" numFmtId="0">
      <sharedItems containsSemiMixedTypes="0" containsString="0" containsNumber="1" containsInteger="1" minValue="0" maxValue="2"/>
    </cacheField>
    <cacheField name="ZLP" numFmtId="0">
      <sharedItems containsSemiMixedTypes="0" containsString="0" containsNumber="1" containsInteger="1" minValue="0" maxValue="7"/>
    </cacheField>
    <cacheField name="Accredited Votes" numFmtId="0">
      <sharedItems containsSemiMixedTypes="0" containsString="0" containsNumber="1" containsInteger="1" minValue="3" maxValue="546"/>
    </cacheField>
    <cacheField name="Valid Votes" numFmtId="0">
      <sharedItems containsSemiMixedTypes="0" containsString="0" containsNumber="1" containsInteger="1" minValue="3" maxValue="509"/>
    </cacheField>
    <cacheField name="Registered Votes" numFmtId="0">
      <sharedItems containsSemiMixedTypes="0" containsString="0" containsNumber="1" containsInteger="1" minValue="3" maxValue="6724"/>
    </cacheField>
  </cacheFields>
  <extLst>
    <ext xmlns:x14="http://schemas.microsoft.com/office/spreadsheetml/2009/9/main" uri="{725AE2AE-9491-48be-B2B4-4EB974FC3084}">
      <x14:pivotCacheDefinition pivotCacheId="15736910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4.258868750003" createdVersion="7" refreshedVersion="7" minRefreshableVersion="3" recordCount="101" xr:uid="{07E61164-3478-433D-988B-F5AD700965BA}">
  <cacheSource type="worksheet">
    <worksheetSource ref="A1:X102" sheet="Sheet1"/>
  </cacheSource>
  <cacheFields count="24">
    <cacheField name="WARDS" numFmtId="0">
      <sharedItems count="12">
        <s v="WARD 1"/>
        <s v="WARD 2"/>
        <s v="WARD 3"/>
        <s v="WARD 7"/>
        <s v="WARD 8"/>
        <s v="WARD 9"/>
        <s v=" WARD 10"/>
        <s v="WARD 11"/>
        <s v="WARD 12"/>
        <s v="WARD 13"/>
        <s v="WARD 16"/>
        <s v="WARD 19"/>
      </sharedItems>
    </cacheField>
    <cacheField name="POLLING UNITS" numFmtId="0">
      <sharedItems count="99">
        <s v="UMUNWOKOJI"/>
        <s v="UMUNWEKE"/>
        <s v="UMUOGA"/>
        <s v="OBIOCHIE"/>
        <s v="OKERE/NWOKO"/>
        <s v="UMUONYEGBU"/>
        <s v="UMUECHEAGU"/>
        <s v="UMUNWANYU"/>
        <s v="UMUKWURUGWU"/>
        <s v="IHIE STATE SCHOOL II"/>
        <s v="UMUOSHIE WATER SIDE, EGBU"/>
        <s v="UMUEKEZE"/>
        <s v="UMUOSHIE V.C"/>
        <s v="VILLAGE SQUARE/UMUOGBU"/>
        <s v="STATE SCHOOL I, EGBU, UMUOJI"/>
        <s v="UMUNWAEZE TOWN HALL"/>
        <s v="UMAMAA/UMUNWAOGU"/>
        <s v="IHIE STATE SCHOOL I"/>
        <s v="STATE SCHOOL II, EGBU"/>
        <s v="UMUAZU/UMUALUKPO/UMUASUKPU"/>
        <s v="UMUOGODO IMEH"/>
        <s v="IKEWERENGWO"/>
        <s v="UMUEBULU"/>
        <s v="ALAOMA/OHANTA"/>
        <s v="AGHATA"/>
        <s v="UMUAMECHI"/>
        <s v="UZUBI/UMUAKURU WATERSIDE SCHEME"/>
        <s v="UMUAKURU PRIMARY SCHOOL"/>
        <s v="UMULU STATE MODEL SCHOOL"/>
        <s v="UMUALIKPO TOWN HALL"/>
        <s v="COMMUNITY SEC.SCHOOL, IGBO"/>
        <s v="UMUASUKPO FARM ROAD"/>
        <s v="UMUOGODO II"/>
        <s v="UMUOGBU VILLAGE SQUARE"/>
        <s v="UMUEMESHE MARKET SQUARE"/>
        <s v="UMUANUM/UMUAKONU HEALTH CENTRE"/>
        <s v="UMUOTUBE HOUSING ESTATE"/>
        <s v="UMUOKE MARKET SQUARE"/>
        <s v="AMAH VILLAGE/ PROMISE LAND"/>
        <s v="UMUEBULU PRIMARY SCHOOL I"/>
        <s v="UMUEBULU PRIMARY SCHOOL II"/>
        <s v="UMUONWA JUNCTION"/>
        <s v="UMUEBULU NEW TOWN HALL"/>
        <s v="SHELL LOCATION 15"/>
        <s v="LONDON ESTATE JUNCTION"/>
        <s v="UMUALA JUNCTION"/>
        <s v="CALABAR CAMP"/>
        <s v="ODUDU SQUARE"/>
        <s v="UMUEBULU JUNCTION/CAR WASH"/>
        <s v="WELL-38 JUNCTION"/>
        <s v="OLD CASSAVA MARKET"/>
        <s v="UMUNWAELILE/UMUNWAIGWE/UMUEMETA TOWN HALL"/>
        <s v="ONUMIRI II"/>
        <s v="UMUOKWA"/>
        <s v="UMUOTUBE TOWN HALL"/>
        <s v="UMUAKURU/EDEGELEM"/>
        <s v="CHOKOTA"/>
        <s v="OKOCHIE/UMULU"/>
        <s v="ONUMIRI UMUOKWA"/>
        <s v="UMULU TOWN HALL"/>
        <s v="UMUOKIRI"/>
        <s v="UMUOBIRI II"/>
        <s v="UMUKANUKWU"/>
        <s v="UMU-AMANU/UMUOKWARA"/>
        <s v="UMUOBIRI III"/>
        <s v="OTAMIRI VILLAGE CENTRE"/>
        <s v="AKWUKABI/UMUEZIBE I"/>
        <s v="UMUODE VILLAGE SQUARE"/>
        <s v="UMUOLUO"/>
        <s v="UMUOZUZU/UMUEZE/UMUOGERM"/>
        <s v="UMUOKOM STATE SCHOOL/ ACHARA"/>
        <s v="UMUEKWUNE VILLAGE SQUARE"/>
        <s v="AKWUKABI/UMUEZIBE II"/>
        <s v="AKWUKABI STATE SCHOOL"/>
        <s v="IKPO/ UMUABALI TOWN HALL"/>
        <s v="IKEM STATE SCHOOL"/>
        <s v="UMUCHOKO VILLAGE SQUARE"/>
        <s v="UMUNDE/UMUEZEUKWU"/>
        <s v="UMUAKWURU"/>
        <s v="UMUEHEJIE STATE SCHOOL/OBIAWOM UPE OKEHI"/>
        <s v="UMUOKORO VILLAGE SQUARE"/>
        <s v="UMUKPOR/UMUOLU COMMUNITY"/>
        <s v="AGBALU/UMUGWU"/>
        <s v="UMUAJAKA/OKOHIAB95:T97/UMUOHA STATE SCHOOL, ELELE"/>
        <s v="OBONNO TOWN HALL"/>
        <s v="OBOKWU/UMUNACHI"/>
        <s v="UMUONYIKE TOWN HALL"/>
        <s v="OJIA/UMUEGEONU VILLAGE SQUARE"/>
        <s v="OKPODIM+B101:UB101:T110"/>
        <s v="UMUOKOM"/>
        <s v="UMUOLOCHE"/>
        <s v="OKOMOKO AKPOKU STATE SCHOOL"/>
        <s v="UMUAGAR+B107:W108A ORWU"/>
        <s v="ISU/ORWU/OGIDA, ORWU STATE SCHOOL"/>
        <s v="UMUEWO VILLAGE SQUARE/UMUONYEOMA VILLAGE"/>
        <s v="UMUAWHA TOWN HALL"/>
        <s v="UMUOGAA"/>
        <s v="ORWU TOWN HALL"/>
        <s v="UMURASHI/OMUNWAOGU"/>
      </sharedItems>
    </cacheField>
    <cacheField name="PU CODE" numFmtId="0">
      <sharedItems/>
    </cacheField>
    <cacheField name="A" numFmtId="0">
      <sharedItems containsSemiMixedTypes="0" containsString="0" containsNumber="1" containsInteger="1" minValue="0" maxValue="2"/>
    </cacheField>
    <cacheField name="AA" numFmtId="0">
      <sharedItems containsSemiMixedTypes="0" containsString="0" containsNumber="1" containsInteger="1" minValue="0" maxValue="1"/>
    </cacheField>
    <cacheField name="AAC" numFmtId="0">
      <sharedItems containsSemiMixedTypes="0" containsString="0" containsNumber="1" containsInteger="1" minValue="0" maxValue="2"/>
    </cacheField>
    <cacheField name="ADC" numFmtId="0">
      <sharedItems containsSemiMixedTypes="0" containsString="0" containsNumber="1" containsInteger="1" minValue="0" maxValue="6"/>
    </cacheField>
    <cacheField name="ADP" numFmtId="0">
      <sharedItems containsSemiMixedTypes="0" containsString="0" containsNumber="1" containsInteger="1" minValue="0" maxValue="2"/>
    </cacheField>
    <cacheField name="     APC" numFmtId="0">
      <sharedItems containsSemiMixedTypes="0" containsString="0" containsNumber="1" containsInteger="1" minValue="0" maxValue="175"/>
    </cacheField>
    <cacheField name="APGA" numFmtId="0">
      <sharedItems containsString="0" containsBlank="1" containsNumber="1" containsInteger="1" minValue="0" maxValue="2"/>
    </cacheField>
    <cacheField name="APM" numFmtId="0">
      <sharedItems containsSemiMixedTypes="0" containsString="0" containsNumber="1" containsInteger="1" minValue="0" maxValue="1"/>
    </cacheField>
    <cacheField name="APP" numFmtId="0">
      <sharedItems containsSemiMixedTypes="0" containsString="0" containsNumber="1" containsInteger="1" minValue="0" maxValue="3"/>
    </cacheField>
    <cacheField name="BP" numFmtId="0">
      <sharedItems containsSemiMixedTypes="0" containsString="0" containsNumber="1" containsInteger="1" minValue="0" maxValue="31"/>
    </cacheField>
    <cacheField name="LP" numFmtId="0">
      <sharedItems containsSemiMixedTypes="0" containsString="0" containsNumber="1" containsInteger="1" minValue="0" maxValue="499"/>
    </cacheField>
    <cacheField name="NNPP" numFmtId="0">
      <sharedItems containsSemiMixedTypes="0" containsString="0" containsNumber="1" containsInteger="1" minValue="0" maxValue="26"/>
    </cacheField>
    <cacheField name="NRM" numFmtId="0">
      <sharedItems containsSemiMixedTypes="0" containsString="0" containsNumber="1" containsInteger="1" minValue="0" maxValue="52"/>
    </cacheField>
    <cacheField name="PDP" numFmtId="0">
      <sharedItems containsSemiMixedTypes="0" containsString="0" containsNumber="1" containsInteger="1" minValue="0" maxValue="88"/>
    </cacheField>
    <cacheField name="PRP" numFmtId="0">
      <sharedItems containsString="0" containsBlank="1" containsNumber="1" containsInteger="1" minValue="0" maxValue="1"/>
    </cacheField>
    <cacheField name="SDP" numFmtId="0">
      <sharedItems containsSemiMixedTypes="0" containsString="0" containsNumber="1" containsInteger="1" minValue="0" maxValue="30"/>
    </cacheField>
    <cacheField name="YPP" numFmtId="0">
      <sharedItems containsSemiMixedTypes="0" containsString="0" containsNumber="1" containsInteger="1" minValue="0" maxValue="2"/>
    </cacheField>
    <cacheField name="ZLP" numFmtId="0">
      <sharedItems containsSemiMixedTypes="0" containsString="0" containsNumber="1" containsInteger="1" minValue="0" maxValue="7"/>
    </cacheField>
    <cacheField name="Accredited Votes" numFmtId="0">
      <sharedItems containsSemiMixedTypes="0" containsString="0" containsNumber="1" containsInteger="1" minValue="3" maxValue="546" count="80">
        <n v="28"/>
        <n v="52"/>
        <n v="44"/>
        <n v="100"/>
        <n v="60"/>
        <n v="62"/>
        <n v="23"/>
        <n v="63"/>
        <n v="91"/>
        <n v="110"/>
        <n v="117"/>
        <n v="99"/>
        <n v="74"/>
        <n v="113"/>
        <n v="136"/>
        <n v="142"/>
        <n v="135"/>
        <n v="72"/>
        <n v="137"/>
        <n v="303"/>
        <n v="205"/>
        <n v="267"/>
        <n v="546"/>
        <n v="49"/>
        <n v="95"/>
        <n v="90"/>
        <n v="56"/>
        <n v="54"/>
        <n v="35"/>
        <n v="108"/>
        <n v="89"/>
        <n v="73"/>
        <n v="200"/>
        <n v="69"/>
        <n v="75"/>
        <n v="185"/>
        <n v="64"/>
        <n v="7"/>
        <n v="31"/>
        <n v="14"/>
        <n v="233"/>
        <n v="139"/>
        <n v="11"/>
        <n v="13"/>
        <n v="3"/>
        <n v="97"/>
        <n v="53"/>
        <n v="6"/>
        <n v="15"/>
        <n v="93"/>
        <n v="230"/>
        <n v="301"/>
        <n v="143"/>
        <n v="58"/>
        <n v="115"/>
        <n v="190"/>
        <n v="76"/>
        <n v="175"/>
        <n v="211"/>
        <n v="154"/>
        <n v="106"/>
        <n v="152"/>
        <n v="149"/>
        <n v="87"/>
        <n v="112"/>
        <n v="121"/>
        <n v="82"/>
        <n v="222"/>
        <n v="184"/>
        <n v="144"/>
        <n v="77"/>
        <n v="221"/>
        <n v="220"/>
        <n v="183"/>
        <n v="197"/>
        <n v="109"/>
        <n v="181"/>
        <n v="36"/>
        <n v="67"/>
        <n v="390"/>
      </sharedItems>
    </cacheField>
    <cacheField name="Valid Votes" numFmtId="0">
      <sharedItems containsSemiMixedTypes="0" containsString="0" containsNumber="1" containsInteger="1" minValue="3" maxValue="509" count="77">
        <n v="28"/>
        <n v="48"/>
        <n v="27"/>
        <n v="14"/>
        <n v="99"/>
        <n v="58"/>
        <n v="62"/>
        <n v="22"/>
        <n v="61"/>
        <n v="107"/>
        <n v="115"/>
        <n v="94"/>
        <n v="73"/>
        <n v="113"/>
        <n v="129"/>
        <n v="138"/>
        <n v="135"/>
        <n v="69"/>
        <n v="137"/>
        <n v="289"/>
        <n v="193"/>
        <n v="223"/>
        <n v="509"/>
        <n v="42"/>
        <n v="82"/>
        <n v="56"/>
        <n v="49"/>
        <n v="35"/>
        <n v="108"/>
        <n v="88"/>
        <n v="67"/>
        <n v="196"/>
        <n v="74"/>
        <n v="178"/>
        <n v="64"/>
        <n v="7"/>
        <n v="30"/>
        <n v="218"/>
        <n v="11"/>
        <n v="13"/>
        <n v="3"/>
        <n v="50"/>
        <n v="6"/>
        <n v="15"/>
        <n v="92"/>
        <n v="262"/>
        <n v="143"/>
        <n v="142"/>
        <n v="97"/>
        <n v="181"/>
        <n v="72"/>
        <n v="170"/>
        <n v="206"/>
        <n v="95"/>
        <n v="136"/>
        <n v="122"/>
        <n v="130"/>
        <n v="87"/>
        <n v="106"/>
        <n v="109"/>
        <n v="118"/>
        <n v="75"/>
        <n v="222"/>
        <n v="71"/>
        <n v="188"/>
        <n v="213"/>
        <n v="215"/>
        <n v="4"/>
        <n v="205"/>
        <n v="110"/>
        <n v="156"/>
        <n v="140"/>
        <n v="172"/>
        <n v="33"/>
        <n v="141"/>
        <n v="91"/>
        <n v="70"/>
      </sharedItems>
    </cacheField>
    <cacheField name="Registered Votes" numFmtId="0">
      <sharedItems containsSemiMixedTypes="0" containsString="0" containsNumber="1" containsInteger="1" minValue="3" maxValue="6724"/>
    </cacheField>
  </cacheFields>
  <extLst>
    <ext xmlns:x14="http://schemas.microsoft.com/office/spreadsheetml/2009/9/main" uri="{725AE2AE-9491-48be-B2B4-4EB974FC3084}">
      <x14:pivotCacheDefinition pivotCacheId="183091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s v="UMUNWOKOJI"/>
    <s v="32/11/01/015"/>
    <n v="0"/>
    <n v="0"/>
    <n v="0"/>
    <n v="0"/>
    <n v="0"/>
    <n v="23"/>
    <n v="0"/>
    <n v="0"/>
    <n v="0"/>
    <n v="0"/>
    <n v="4"/>
    <n v="0"/>
    <n v="0"/>
    <n v="1"/>
    <n v="0"/>
    <n v="0"/>
    <n v="0"/>
    <n v="0"/>
    <n v="28"/>
    <n v="28"/>
    <n v="267"/>
  </r>
  <r>
    <x v="0"/>
    <s v="UMUNWEKE"/>
    <s v="32/11/01/016"/>
    <n v="0"/>
    <n v="0"/>
    <n v="0"/>
    <n v="1"/>
    <n v="0"/>
    <n v="17"/>
    <n v="0"/>
    <n v="0"/>
    <n v="0"/>
    <n v="0"/>
    <n v="10"/>
    <n v="0"/>
    <n v="1"/>
    <n v="16"/>
    <n v="0"/>
    <n v="1"/>
    <n v="0"/>
    <n v="0"/>
    <n v="52"/>
    <n v="48"/>
    <n v="265"/>
  </r>
  <r>
    <x v="0"/>
    <s v="UMUOGA"/>
    <s v="32/11/01/019"/>
    <n v="0"/>
    <n v="0"/>
    <n v="0"/>
    <n v="5"/>
    <n v="0"/>
    <n v="13"/>
    <n v="1"/>
    <n v="0"/>
    <n v="0"/>
    <n v="0"/>
    <n v="4"/>
    <n v="0"/>
    <n v="0"/>
    <n v="4"/>
    <n v="0"/>
    <n v="0"/>
    <n v="0"/>
    <n v="0"/>
    <n v="28"/>
    <n v="27"/>
    <n v="175"/>
  </r>
  <r>
    <x v="0"/>
    <s v="OBIOCHIE"/>
    <s v="32/11/01/014"/>
    <n v="0"/>
    <n v="0"/>
    <n v="0"/>
    <n v="0"/>
    <n v="0"/>
    <n v="10"/>
    <n v="0"/>
    <n v="0"/>
    <n v="0"/>
    <n v="0"/>
    <n v="1"/>
    <n v="0"/>
    <n v="0"/>
    <n v="3"/>
    <n v="0"/>
    <n v="0"/>
    <n v="0"/>
    <n v="0"/>
    <n v="44"/>
    <n v="14"/>
    <n v="44"/>
  </r>
  <r>
    <x v="0"/>
    <s v="OKERE/NWOKO"/>
    <s v="32/11/01/017"/>
    <n v="0"/>
    <n v="0"/>
    <n v="0"/>
    <n v="1"/>
    <n v="1"/>
    <n v="32"/>
    <n v="0"/>
    <n v="0"/>
    <n v="0"/>
    <n v="0"/>
    <n v="40"/>
    <n v="0"/>
    <n v="1"/>
    <n v="20"/>
    <n v="1"/>
    <n v="3"/>
    <n v="0"/>
    <n v="0"/>
    <n v="100"/>
    <n v="99"/>
    <n v="343"/>
  </r>
  <r>
    <x v="0"/>
    <s v="UMUONYEGBU"/>
    <s v="32/11/01/011"/>
    <n v="0"/>
    <n v="0"/>
    <n v="0"/>
    <n v="2"/>
    <n v="0"/>
    <n v="24"/>
    <n v="0"/>
    <n v="0"/>
    <n v="0"/>
    <n v="0"/>
    <n v="24"/>
    <n v="0"/>
    <n v="0"/>
    <n v="9"/>
    <n v="0"/>
    <n v="2"/>
    <n v="0"/>
    <n v="0"/>
    <n v="60"/>
    <n v="58"/>
    <n v="261"/>
  </r>
  <r>
    <x v="0"/>
    <s v="UMUECHEAGU"/>
    <s v="32/11/01/012"/>
    <n v="0"/>
    <n v="0"/>
    <n v="2"/>
    <n v="0"/>
    <n v="0"/>
    <n v="41"/>
    <n v="0"/>
    <n v="0"/>
    <n v="0"/>
    <n v="0"/>
    <n v="10"/>
    <n v="0"/>
    <n v="0"/>
    <n v="9"/>
    <n v="0"/>
    <n v="0"/>
    <n v="0"/>
    <n v="0"/>
    <n v="62"/>
    <n v="62"/>
    <n v="290"/>
  </r>
  <r>
    <x v="0"/>
    <s v="UMUNWANYU"/>
    <s v="32/11/01/013"/>
    <n v="0"/>
    <n v="0"/>
    <n v="0"/>
    <n v="0"/>
    <n v="0"/>
    <n v="19"/>
    <n v="0"/>
    <n v="0"/>
    <n v="0"/>
    <n v="0"/>
    <n v="2"/>
    <n v="0"/>
    <n v="0"/>
    <n v="1"/>
    <n v="0"/>
    <n v="0"/>
    <n v="0"/>
    <n v="0"/>
    <n v="23"/>
    <n v="22"/>
    <n v="201"/>
  </r>
  <r>
    <x v="0"/>
    <s v="UMUECHEAGU"/>
    <s v="32/11/01/008"/>
    <n v="0"/>
    <n v="0"/>
    <n v="1"/>
    <n v="1"/>
    <n v="0"/>
    <n v="24"/>
    <n v="0"/>
    <n v="0"/>
    <n v="0"/>
    <n v="1"/>
    <n v="14"/>
    <n v="0"/>
    <n v="0"/>
    <n v="17"/>
    <n v="0"/>
    <n v="3"/>
    <n v="0"/>
    <n v="0"/>
    <n v="63"/>
    <n v="61"/>
    <n v="255"/>
  </r>
  <r>
    <x v="0"/>
    <s v="UMUKWURUGWU"/>
    <s v="32/11/01/005"/>
    <n v="0"/>
    <n v="0"/>
    <n v="0"/>
    <n v="0"/>
    <n v="0"/>
    <n v="29"/>
    <n v="1"/>
    <n v="0"/>
    <n v="0"/>
    <n v="0"/>
    <n v="29"/>
    <n v="0"/>
    <n v="3"/>
    <n v="23"/>
    <n v="0"/>
    <n v="4"/>
    <n v="0"/>
    <n v="2"/>
    <n v="91"/>
    <n v="99"/>
    <n v="258"/>
  </r>
  <r>
    <x v="0"/>
    <s v="UMUKWURUGWU"/>
    <s v="32/11/01/004"/>
    <n v="0"/>
    <n v="0"/>
    <n v="0"/>
    <n v="0"/>
    <n v="0"/>
    <n v="45"/>
    <n v="0"/>
    <n v="0"/>
    <n v="0"/>
    <n v="0"/>
    <n v="20"/>
    <n v="0"/>
    <n v="1"/>
    <n v="35"/>
    <n v="0"/>
    <n v="6"/>
    <n v="0"/>
    <n v="0"/>
    <n v="110"/>
    <n v="107"/>
    <n v="335"/>
  </r>
  <r>
    <x v="1"/>
    <s v="IHIE STATE SCHOOL II"/>
    <s v="32/11/02/008"/>
    <n v="0"/>
    <n v="0"/>
    <n v="0"/>
    <n v="0"/>
    <n v="0"/>
    <n v="14"/>
    <n v="1"/>
    <n v="0"/>
    <n v="0"/>
    <n v="0"/>
    <n v="72"/>
    <n v="0"/>
    <n v="0"/>
    <n v="76"/>
    <n v="0"/>
    <n v="2"/>
    <n v="0"/>
    <n v="0"/>
    <n v="117"/>
    <n v="115"/>
    <n v="540"/>
  </r>
  <r>
    <x v="1"/>
    <s v="UMUOSHIE WATER SIDE, EGBU"/>
    <s v="32/11/02/010"/>
    <n v="0"/>
    <n v="0"/>
    <n v="0"/>
    <n v="1"/>
    <n v="0"/>
    <n v="2"/>
    <n v="0"/>
    <n v="0"/>
    <n v="0"/>
    <n v="0"/>
    <n v="37"/>
    <n v="0"/>
    <n v="0"/>
    <n v="27"/>
    <n v="0"/>
    <n v="7"/>
    <n v="0"/>
    <n v="0"/>
    <n v="99"/>
    <n v="94"/>
    <n v="243"/>
  </r>
  <r>
    <x v="1"/>
    <s v="UMUEKEZE"/>
    <s v=" 32/11/02/001"/>
    <n v="0"/>
    <n v="0"/>
    <n v="0"/>
    <n v="0"/>
    <n v="0"/>
    <n v="11"/>
    <n v="0"/>
    <n v="0"/>
    <n v="0"/>
    <n v="0"/>
    <n v="57"/>
    <n v="0"/>
    <n v="0"/>
    <n v="5"/>
    <n v="0"/>
    <n v="0"/>
    <n v="0"/>
    <n v="0"/>
    <n v="74"/>
    <n v="73"/>
    <n v="290"/>
  </r>
  <r>
    <x v="1"/>
    <s v="UMUOSHIE V.C"/>
    <s v="32/11/02/005"/>
    <n v="0"/>
    <n v="0"/>
    <n v="0"/>
    <n v="0"/>
    <n v="0"/>
    <n v="35"/>
    <n v="0"/>
    <n v="1"/>
    <n v="1"/>
    <n v="0"/>
    <n v="18"/>
    <n v="0"/>
    <n v="1"/>
    <n v="49"/>
    <n v="0"/>
    <n v="4"/>
    <n v="0"/>
    <n v="1"/>
    <n v="113"/>
    <n v="113"/>
    <n v="296"/>
  </r>
  <r>
    <x v="1"/>
    <s v="VILLAGE SQUARE/UMUOGBU"/>
    <s v="32/11/02/009"/>
    <n v="0"/>
    <n v="0"/>
    <n v="0"/>
    <n v="1"/>
    <n v="0"/>
    <n v="35"/>
    <n v="0"/>
    <n v="1"/>
    <n v="0"/>
    <n v="0"/>
    <n v="34"/>
    <n v="0"/>
    <n v="2"/>
    <n v="64"/>
    <n v="0"/>
    <n v="2"/>
    <n v="0"/>
    <n v="0"/>
    <n v="136"/>
    <n v="129"/>
    <n v="536"/>
  </r>
  <r>
    <x v="1"/>
    <s v="STATE SCHOOL I, EGBU, UMUOJI"/>
    <s v="32/11/02/003"/>
    <n v="1"/>
    <n v="0"/>
    <n v="0"/>
    <n v="3"/>
    <n v="0"/>
    <n v="39"/>
    <n v="0"/>
    <n v="0"/>
    <n v="1"/>
    <n v="0"/>
    <n v="36"/>
    <n v="0"/>
    <n v="1"/>
    <n v="43"/>
    <n v="0"/>
    <n v="13"/>
    <n v="0"/>
    <n v="1"/>
    <n v="142"/>
    <n v="138"/>
    <n v="396"/>
  </r>
  <r>
    <x v="1"/>
    <s v="UMUNWAEZE TOWN HALL"/>
    <s v="32/11/02/004"/>
    <n v="0"/>
    <n v="0"/>
    <n v="0"/>
    <n v="1"/>
    <n v="1"/>
    <n v="37"/>
    <n v="0"/>
    <n v="0"/>
    <n v="0"/>
    <n v="0"/>
    <n v="85"/>
    <n v="0"/>
    <n v="1"/>
    <n v="10"/>
    <n v="0"/>
    <n v="0"/>
    <n v="0"/>
    <n v="0"/>
    <n v="135"/>
    <n v="135"/>
    <n v="548"/>
  </r>
  <r>
    <x v="1"/>
    <s v="UMAMAA/UMUNWAOGU"/>
    <s v="32/11/02/002"/>
    <n v="0"/>
    <n v="0"/>
    <n v="0"/>
    <n v="0"/>
    <n v="1"/>
    <n v="21"/>
    <n v="0"/>
    <n v="0"/>
    <n v="0"/>
    <n v="0"/>
    <n v="35"/>
    <n v="0"/>
    <n v="0"/>
    <n v="11"/>
    <n v="0"/>
    <n v="1"/>
    <n v="0"/>
    <n v="0"/>
    <n v="72"/>
    <n v="69"/>
    <n v="273"/>
  </r>
  <r>
    <x v="1"/>
    <s v="IHIE STATE SCHOOL I"/>
    <s v="32/11/02/007"/>
    <n v="0"/>
    <n v="0"/>
    <n v="0"/>
    <n v="1"/>
    <n v="0"/>
    <n v="18"/>
    <n v="1"/>
    <n v="0"/>
    <n v="0"/>
    <n v="0"/>
    <n v="74"/>
    <n v="0"/>
    <n v="0"/>
    <n v="43"/>
    <n v="0"/>
    <n v="0"/>
    <n v="0"/>
    <n v="0"/>
    <n v="142"/>
    <n v="137"/>
    <n v="588"/>
  </r>
  <r>
    <x v="1"/>
    <s v="STATE SCHOOL II, EGBU"/>
    <s v="32/11/02/006"/>
    <n v="0"/>
    <n v="0"/>
    <n v="0"/>
    <n v="0"/>
    <n v="0"/>
    <n v="135"/>
    <n v="0"/>
    <n v="0"/>
    <n v="0"/>
    <n v="0"/>
    <n v="2"/>
    <n v="0"/>
    <n v="0"/>
    <n v="0"/>
    <n v="0"/>
    <n v="0"/>
    <n v="0"/>
    <n v="0"/>
    <n v="137"/>
    <n v="137"/>
    <n v="455"/>
  </r>
  <r>
    <x v="2"/>
    <s v="UMUAZU/UMUALUKPO/UMUASUKPU"/>
    <s v="32/11/03/004"/>
    <n v="0"/>
    <n v="0"/>
    <n v="0"/>
    <n v="0"/>
    <n v="2"/>
    <n v="31"/>
    <n v="2"/>
    <n v="0"/>
    <n v="0"/>
    <n v="0"/>
    <n v="214"/>
    <n v="2"/>
    <n v="0"/>
    <n v="35"/>
    <n v="0"/>
    <n v="0"/>
    <n v="0"/>
    <n v="3"/>
    <n v="303"/>
    <n v="289"/>
    <n v="1623"/>
  </r>
  <r>
    <x v="2"/>
    <s v="UMUOGODO IMEH"/>
    <s v="32/11/03/005"/>
    <n v="0"/>
    <n v="0"/>
    <n v="0"/>
    <n v="0"/>
    <n v="0"/>
    <n v="14"/>
    <n v="1"/>
    <n v="0"/>
    <n v="0"/>
    <n v="0"/>
    <n v="155"/>
    <n v="0"/>
    <n v="0"/>
    <n v="18"/>
    <n v="0"/>
    <n v="2"/>
    <n v="1"/>
    <n v="0"/>
    <n v="205"/>
    <n v="193"/>
    <n v="1042"/>
  </r>
  <r>
    <x v="2"/>
    <s v="IKEWERENGWO"/>
    <s v="32/11/03/007"/>
    <n v="0"/>
    <n v="0"/>
    <n v="0"/>
    <n v="1"/>
    <n v="0"/>
    <n v="10"/>
    <n v="0"/>
    <n v="0"/>
    <n v="0"/>
    <n v="0"/>
    <n v="192"/>
    <n v="0"/>
    <n v="0"/>
    <n v="19"/>
    <n v="0"/>
    <n v="0"/>
    <n v="0"/>
    <n v="1"/>
    <n v="267"/>
    <n v="223"/>
    <n v="1917"/>
  </r>
  <r>
    <x v="2"/>
    <s v="UMUEBULU"/>
    <s v="32/11/03/008"/>
    <n v="0"/>
    <n v="0"/>
    <n v="0"/>
    <n v="0"/>
    <n v="0"/>
    <n v="3"/>
    <n v="0"/>
    <n v="0"/>
    <n v="1"/>
    <n v="0"/>
    <n v="499"/>
    <n v="0"/>
    <n v="0"/>
    <n v="6"/>
    <n v="0"/>
    <n v="0"/>
    <n v="0"/>
    <n v="0"/>
    <n v="546"/>
    <n v="509"/>
    <n v="6724"/>
  </r>
  <r>
    <x v="2"/>
    <s v="ALAOMA/OHANTA"/>
    <s v="32/11/03/009"/>
    <n v="0"/>
    <n v="0"/>
    <n v="0"/>
    <n v="2"/>
    <n v="0"/>
    <n v="1"/>
    <n v="0"/>
    <n v="1"/>
    <n v="0"/>
    <n v="1"/>
    <n v="24"/>
    <n v="0"/>
    <n v="0"/>
    <n v="9"/>
    <n v="1"/>
    <n v="3"/>
    <n v="0"/>
    <n v="0"/>
    <n v="49"/>
    <n v="42"/>
    <n v="683"/>
  </r>
  <r>
    <x v="2"/>
    <s v="AGHATA"/>
    <s v="32/11/03/011"/>
    <n v="0"/>
    <n v="0"/>
    <n v="0"/>
    <n v="0"/>
    <n v="0"/>
    <n v="6"/>
    <n v="1"/>
    <n v="0"/>
    <n v="0"/>
    <n v="0"/>
    <n v="71"/>
    <n v="0"/>
    <n v="0"/>
    <n v="3"/>
    <n v="0"/>
    <n v="0"/>
    <n v="0"/>
    <n v="1"/>
    <n v="95"/>
    <n v="82"/>
    <n v="785"/>
  </r>
  <r>
    <x v="2"/>
    <s v="UMUAMECHI"/>
    <s v="32/11/03/012"/>
    <n v="0"/>
    <n v="0"/>
    <n v="0"/>
    <n v="0"/>
    <n v="0"/>
    <n v="9"/>
    <n v="0"/>
    <n v="0"/>
    <n v="0"/>
    <n v="0"/>
    <n v="60"/>
    <n v="0"/>
    <n v="0"/>
    <n v="10"/>
    <n v="0"/>
    <n v="1"/>
    <n v="2"/>
    <n v="0"/>
    <n v="90"/>
    <n v="82"/>
    <n v="751"/>
  </r>
  <r>
    <x v="2"/>
    <s v="UZUBI/UMUAKURU WATERSIDE SCHEME"/>
    <s v="32/11/03/013"/>
    <n v="0"/>
    <n v="0"/>
    <n v="0"/>
    <n v="1"/>
    <n v="0"/>
    <n v="5"/>
    <n v="0"/>
    <n v="0"/>
    <n v="0"/>
    <n v="1"/>
    <n v="40"/>
    <n v="0"/>
    <n v="0"/>
    <n v="7"/>
    <n v="0"/>
    <n v="0"/>
    <n v="0"/>
    <n v="1"/>
    <n v="56"/>
    <n v="56"/>
    <n v="98"/>
  </r>
  <r>
    <x v="2"/>
    <s v="UMUAKURU PRIMARY SCHOOL"/>
    <s v="32/11/03/014"/>
    <n v="0"/>
    <n v="0"/>
    <n v="0"/>
    <n v="0"/>
    <n v="0"/>
    <n v="5"/>
    <n v="0"/>
    <n v="0"/>
    <n v="0"/>
    <n v="1"/>
    <n v="39"/>
    <n v="0"/>
    <n v="0"/>
    <n v="4"/>
    <n v="0"/>
    <n v="0"/>
    <n v="0"/>
    <n v="0"/>
    <n v="54"/>
    <n v="49"/>
    <n v="112"/>
  </r>
  <r>
    <x v="2"/>
    <s v="UMULU STATE MODEL SCHOOL"/>
    <s v="32/11/03/015"/>
    <n v="0"/>
    <n v="0"/>
    <n v="0"/>
    <n v="0"/>
    <n v="0"/>
    <n v="1"/>
    <n v="0"/>
    <n v="0"/>
    <n v="0"/>
    <n v="31"/>
    <n v="0"/>
    <n v="0"/>
    <n v="0"/>
    <n v="2"/>
    <n v="0"/>
    <n v="1"/>
    <n v="0"/>
    <n v="0"/>
    <n v="35"/>
    <n v="35"/>
    <n v="57"/>
  </r>
  <r>
    <x v="2"/>
    <s v="UMUALIKPO TOWN HALL"/>
    <s v="32/11/03/017"/>
    <n v="0"/>
    <n v="0"/>
    <n v="0"/>
    <n v="6"/>
    <n v="0"/>
    <n v="0"/>
    <n v="0"/>
    <n v="0"/>
    <n v="0"/>
    <n v="0"/>
    <n v="73"/>
    <n v="1"/>
    <n v="0"/>
    <n v="26"/>
    <n v="0"/>
    <n v="0"/>
    <n v="0"/>
    <n v="0"/>
    <n v="108"/>
    <n v="108"/>
    <n v="163"/>
  </r>
  <r>
    <x v="2"/>
    <s v="COMMUNITY SEC.SCHOOL, IGBO"/>
    <s v=" 32/11/03/018"/>
    <n v="0"/>
    <n v="0"/>
    <n v="0"/>
    <n v="0"/>
    <n v="0"/>
    <n v="6"/>
    <n v="0"/>
    <n v="0"/>
    <n v="0"/>
    <n v="0"/>
    <n v="70"/>
    <n v="1"/>
    <n v="0"/>
    <n v="9"/>
    <n v="0"/>
    <n v="1"/>
    <n v="0"/>
    <n v="0"/>
    <n v="89"/>
    <n v="88"/>
    <n v="149"/>
  </r>
  <r>
    <x v="2"/>
    <s v="UMUASUKPO FARM ROAD"/>
    <s v="32/11/03/019"/>
    <n v="0"/>
    <n v="0"/>
    <n v="0"/>
    <n v="0"/>
    <n v="0"/>
    <n v="7"/>
    <n v="0"/>
    <n v="0"/>
    <n v="0"/>
    <n v="0"/>
    <n v="0"/>
    <n v="0"/>
    <n v="52"/>
    <n v="8"/>
    <n v="0"/>
    <n v="0"/>
    <n v="0"/>
    <n v="0"/>
    <n v="73"/>
    <n v="67"/>
    <n v="128"/>
  </r>
  <r>
    <x v="2"/>
    <s v="UMUOGODO II"/>
    <s v="32/11/03/020"/>
    <n v="0"/>
    <n v="0"/>
    <n v="0"/>
    <n v="0"/>
    <n v="1"/>
    <n v="4"/>
    <n v="0"/>
    <n v="0"/>
    <n v="0"/>
    <n v="0"/>
    <n v="178"/>
    <n v="0"/>
    <n v="0"/>
    <n v="9"/>
    <n v="0"/>
    <n v="2"/>
    <n v="0"/>
    <n v="2"/>
    <n v="200"/>
    <n v="196"/>
    <n v="750"/>
  </r>
  <r>
    <x v="2"/>
    <s v="UMUOGBU VILLAGE SQUARE"/>
    <s v="32/11/03/021"/>
    <n v="0"/>
    <n v="0"/>
    <n v="0"/>
    <n v="0"/>
    <n v="0"/>
    <n v="4"/>
    <n v="1"/>
    <n v="0"/>
    <n v="0"/>
    <n v="0"/>
    <n v="60"/>
    <n v="1"/>
    <n v="0"/>
    <n v="3"/>
    <n v="0"/>
    <n v="0"/>
    <n v="0"/>
    <n v="0"/>
    <n v="69"/>
    <n v="69"/>
    <n v="145"/>
  </r>
  <r>
    <x v="2"/>
    <s v="UMUEMESHE MARKET SQUARE"/>
    <s v="32/11/03/022"/>
    <n v="0"/>
    <n v="0"/>
    <n v="0"/>
    <n v="0"/>
    <n v="0"/>
    <n v="2"/>
    <n v="0"/>
    <n v="0"/>
    <n v="0"/>
    <n v="0"/>
    <n v="23"/>
    <n v="0"/>
    <n v="0"/>
    <n v="2"/>
    <n v="0"/>
    <n v="0"/>
    <n v="0"/>
    <n v="0"/>
    <n v="28"/>
    <n v="27"/>
    <n v="74"/>
  </r>
  <r>
    <x v="2"/>
    <s v="UMUANUM/UMUAKONU HEALTH CENTRE"/>
    <s v="32/11/03/024"/>
    <n v="0"/>
    <n v="0"/>
    <n v="0"/>
    <n v="0"/>
    <n v="0"/>
    <n v="6"/>
    <n v="0"/>
    <n v="0"/>
    <n v="0"/>
    <n v="0"/>
    <n v="60"/>
    <n v="0"/>
    <n v="0"/>
    <n v="7"/>
    <n v="0"/>
    <n v="0"/>
    <n v="0"/>
    <n v="1"/>
    <n v="75"/>
    <n v="74"/>
    <n v="100"/>
  </r>
  <r>
    <x v="2"/>
    <s v="UMUOTUBE HOUSING ESTATE"/>
    <s v="32/11/03/025"/>
    <n v="0"/>
    <n v="0"/>
    <n v="0"/>
    <n v="0"/>
    <n v="0"/>
    <n v="1"/>
    <n v="0"/>
    <n v="0"/>
    <n v="0"/>
    <n v="0"/>
    <n v="165"/>
    <n v="2"/>
    <n v="0"/>
    <n v="9"/>
    <n v="0"/>
    <n v="0"/>
    <n v="0"/>
    <n v="1"/>
    <n v="185"/>
    <n v="178"/>
    <n v="331"/>
  </r>
  <r>
    <x v="2"/>
    <s v="UMUOKE MARKET SQUARE"/>
    <s v="32/11/03/026"/>
    <n v="0"/>
    <n v="0"/>
    <n v="0"/>
    <n v="0"/>
    <n v="0"/>
    <n v="1"/>
    <n v="0"/>
    <n v="0"/>
    <n v="0"/>
    <n v="0"/>
    <n v="53"/>
    <n v="0"/>
    <n v="0"/>
    <n v="9"/>
    <n v="0"/>
    <n v="0"/>
    <n v="0"/>
    <n v="1"/>
    <n v="64"/>
    <n v="64"/>
    <n v="132"/>
  </r>
  <r>
    <x v="2"/>
    <s v="AMAH VILLAGE/ PROMISE LAND"/>
    <s v="32/11/03/027"/>
    <n v="0"/>
    <n v="0"/>
    <n v="0"/>
    <n v="0"/>
    <n v="0"/>
    <n v="0"/>
    <n v="0"/>
    <n v="0"/>
    <n v="0"/>
    <n v="0"/>
    <n v="7"/>
    <n v="0"/>
    <n v="0"/>
    <n v="0"/>
    <n v="0"/>
    <n v="0"/>
    <n v="0"/>
    <n v="0"/>
    <n v="7"/>
    <n v="7"/>
    <n v="13"/>
  </r>
  <r>
    <x v="2"/>
    <s v="UMUEBULU PRIMARY SCHOOL I"/>
    <s v="32/11/03/029"/>
    <n v="0"/>
    <n v="0"/>
    <n v="0"/>
    <n v="0"/>
    <n v="0"/>
    <n v="0"/>
    <n v="0"/>
    <n v="0"/>
    <n v="0"/>
    <n v="0"/>
    <n v="61"/>
    <n v="1"/>
    <n v="1"/>
    <n v="1"/>
    <n v="0"/>
    <n v="0"/>
    <n v="0"/>
    <n v="0"/>
    <n v="64"/>
    <n v="64"/>
    <n v="139"/>
  </r>
  <r>
    <x v="2"/>
    <s v="UMUEBULU PRIMARY SCHOOL II"/>
    <s v="32/11/03/030"/>
    <n v="0"/>
    <n v="0"/>
    <n v="0"/>
    <n v="0"/>
    <n v="0"/>
    <n v="0"/>
    <n v="0"/>
    <n v="0"/>
    <n v="0"/>
    <n v="0"/>
    <n v="30"/>
    <n v="0"/>
    <n v="0"/>
    <n v="0"/>
    <n v="0"/>
    <n v="0"/>
    <n v="0"/>
    <n v="0"/>
    <n v="31"/>
    <n v="30"/>
    <n v="83"/>
  </r>
  <r>
    <x v="2"/>
    <s v="UMUONWA JUNCTION"/>
    <s v="32/11/03/031"/>
    <n v="0"/>
    <n v="0"/>
    <n v="0"/>
    <n v="0"/>
    <n v="0"/>
    <n v="0"/>
    <n v="0"/>
    <n v="0"/>
    <n v="0"/>
    <n v="0"/>
    <n v="13"/>
    <n v="0"/>
    <n v="0"/>
    <n v="1"/>
    <n v="0"/>
    <n v="0"/>
    <n v="0"/>
    <n v="0"/>
    <n v="14"/>
    <n v="14"/>
    <n v="25"/>
  </r>
  <r>
    <x v="2"/>
    <s v="UMUEBULU NEW TOWN HALL"/>
    <s v="32/11/03/032"/>
    <n v="0"/>
    <n v="0"/>
    <n v="0"/>
    <n v="0"/>
    <n v="0"/>
    <n v="1"/>
    <n v="0"/>
    <n v="0"/>
    <n v="0"/>
    <n v="0"/>
    <n v="21"/>
    <n v="0"/>
    <n v="0"/>
    <n v="0"/>
    <n v="0"/>
    <n v="0"/>
    <n v="0"/>
    <n v="0"/>
    <n v="23"/>
    <n v="22"/>
    <n v="45"/>
  </r>
  <r>
    <x v="2"/>
    <s v="SHELL LOCATION 15"/>
    <s v="32/11/03/033"/>
    <n v="0"/>
    <n v="0"/>
    <n v="0"/>
    <n v="0"/>
    <n v="0"/>
    <n v="1"/>
    <n v="0"/>
    <n v="0"/>
    <n v="0"/>
    <n v="0"/>
    <n v="217"/>
    <n v="0"/>
    <n v="0"/>
    <n v="0"/>
    <n v="0"/>
    <n v="0"/>
    <n v="0"/>
    <n v="0"/>
    <n v="233"/>
    <n v="218"/>
    <n v="379"/>
  </r>
  <r>
    <x v="2"/>
    <s v="LONDON ESTATE JUNCTION"/>
    <s v=" 32/11/03/034"/>
    <n v="1"/>
    <n v="0"/>
    <n v="0"/>
    <n v="0"/>
    <n v="0"/>
    <n v="2"/>
    <n v="0"/>
    <n v="0"/>
    <n v="0"/>
    <n v="0"/>
    <n v="134"/>
    <n v="0"/>
    <n v="0"/>
    <n v="1"/>
    <n v="0"/>
    <n v="0"/>
    <n v="0"/>
    <n v="0"/>
    <n v="139"/>
    <n v="138"/>
    <n v="236"/>
  </r>
  <r>
    <x v="2"/>
    <s v="UMUALA JUNCTION"/>
    <s v="32/11/03/035"/>
    <n v="0"/>
    <n v="0"/>
    <n v="1"/>
    <n v="0"/>
    <n v="0"/>
    <n v="0"/>
    <n v="0"/>
    <n v="0"/>
    <n v="0"/>
    <n v="0"/>
    <n v="10"/>
    <n v="0"/>
    <n v="0"/>
    <n v="0"/>
    <n v="0"/>
    <n v="0"/>
    <n v="0"/>
    <n v="0"/>
    <n v="11"/>
    <n v="11"/>
    <n v="21"/>
  </r>
  <r>
    <x v="2"/>
    <s v="CALABAR CAMP"/>
    <s v="32/11/03/036"/>
    <n v="0"/>
    <n v="0"/>
    <n v="0"/>
    <n v="0"/>
    <n v="0"/>
    <n v="0"/>
    <n v="0"/>
    <n v="0"/>
    <n v="0"/>
    <n v="0"/>
    <n v="13"/>
    <n v="0"/>
    <n v="0"/>
    <n v="0"/>
    <n v="0"/>
    <n v="0"/>
    <n v="0"/>
    <n v="0"/>
    <n v="13"/>
    <n v="13"/>
    <n v="32"/>
  </r>
  <r>
    <x v="2"/>
    <s v="ODUDU SQUARE"/>
    <s v="32/11/03/037"/>
    <n v="0"/>
    <n v="0"/>
    <n v="0"/>
    <n v="0"/>
    <n v="0"/>
    <n v="0"/>
    <n v="0"/>
    <n v="0"/>
    <n v="0"/>
    <n v="0"/>
    <n v="3"/>
    <n v="0"/>
    <n v="0"/>
    <n v="0"/>
    <n v="0"/>
    <n v="0"/>
    <n v="0"/>
    <n v="0"/>
    <n v="3"/>
    <n v="3"/>
    <n v="3"/>
  </r>
  <r>
    <x v="2"/>
    <s v="UMUEBULU JUNCTION/CAR WASH"/>
    <s v="32/11/03/038"/>
    <n v="0"/>
    <n v="0"/>
    <n v="0"/>
    <n v="0"/>
    <n v="1"/>
    <n v="1"/>
    <n v="0"/>
    <n v="0"/>
    <n v="0"/>
    <n v="0"/>
    <n v="90"/>
    <n v="0"/>
    <n v="0"/>
    <n v="1"/>
    <n v="0"/>
    <n v="0"/>
    <n v="0"/>
    <n v="1"/>
    <n v="97"/>
    <n v="94"/>
    <n v="215"/>
  </r>
  <r>
    <x v="2"/>
    <s v="WELL-38 JUNCTION"/>
    <s v="32/11/03/039"/>
    <n v="0"/>
    <n v="0"/>
    <n v="0"/>
    <n v="0"/>
    <n v="0"/>
    <n v="0"/>
    <n v="0"/>
    <n v="0"/>
    <n v="0"/>
    <n v="0"/>
    <n v="7"/>
    <n v="0"/>
    <n v="0"/>
    <n v="0"/>
    <n v="0"/>
    <n v="0"/>
    <n v="0"/>
    <n v="0"/>
    <n v="7"/>
    <n v="7"/>
    <n v="28"/>
  </r>
  <r>
    <x v="2"/>
    <s v="OLD CASSAVA MARKET"/>
    <s v="32/11/03/040"/>
    <n v="0"/>
    <n v="0"/>
    <n v="0"/>
    <n v="2"/>
    <n v="0"/>
    <n v="21"/>
    <n v="2"/>
    <n v="0"/>
    <n v="0"/>
    <n v="0"/>
    <n v="214"/>
    <n v="2"/>
    <n v="0"/>
    <n v="35"/>
    <n v="0"/>
    <n v="0"/>
    <n v="0"/>
    <n v="3"/>
    <n v="303"/>
    <n v="289"/>
    <n v="1623"/>
  </r>
  <r>
    <x v="2"/>
    <s v="UMUNWAELILE/UMUNWAIGWE/UMUEMETA TOWN HALL"/>
    <s v="32/11/03/042"/>
    <n v="0"/>
    <n v="0"/>
    <n v="0"/>
    <n v="0"/>
    <n v="0"/>
    <n v="3"/>
    <n v="1"/>
    <n v="0"/>
    <n v="0"/>
    <n v="0"/>
    <n v="41"/>
    <n v="0"/>
    <n v="0"/>
    <n v="4"/>
    <n v="0"/>
    <n v="0"/>
    <n v="0"/>
    <n v="1"/>
    <n v="53"/>
    <n v="50"/>
    <n v="118"/>
  </r>
  <r>
    <x v="2"/>
    <s v="ONUMIRI II"/>
    <s v="32/11/03/043"/>
    <n v="0"/>
    <n v="0"/>
    <n v="0"/>
    <n v="0"/>
    <n v="0"/>
    <n v="1"/>
    <n v="0"/>
    <n v="0"/>
    <n v="0"/>
    <n v="0"/>
    <n v="3"/>
    <n v="0"/>
    <n v="0"/>
    <n v="1"/>
    <n v="0"/>
    <n v="1"/>
    <n v="0"/>
    <n v="0"/>
    <n v="6"/>
    <n v="6"/>
    <n v="17"/>
  </r>
  <r>
    <x v="2"/>
    <s v="UMUOKWA"/>
    <s v="32/11/03/044"/>
    <n v="0"/>
    <n v="0"/>
    <n v="0"/>
    <n v="0"/>
    <n v="0"/>
    <n v="2"/>
    <n v="0"/>
    <n v="0"/>
    <n v="0"/>
    <n v="0"/>
    <n v="11"/>
    <n v="0"/>
    <n v="0"/>
    <n v="2"/>
    <n v="0"/>
    <n v="0"/>
    <n v="0"/>
    <n v="0"/>
    <n v="15"/>
    <n v="15"/>
    <n v="33"/>
  </r>
  <r>
    <x v="2"/>
    <s v="UMUOTUBE TOWN HALL"/>
    <s v="32/11/03/023"/>
    <n v="0"/>
    <n v="0"/>
    <n v="0"/>
    <n v="1"/>
    <n v="0"/>
    <n v="3"/>
    <n v="0"/>
    <n v="0"/>
    <n v="0"/>
    <n v="0"/>
    <n v="83"/>
    <n v="1"/>
    <n v="0"/>
    <n v="4"/>
    <n v="0"/>
    <n v="0"/>
    <n v="0"/>
    <n v="0"/>
    <n v="93"/>
    <n v="92"/>
    <n v="152"/>
  </r>
  <r>
    <x v="2"/>
    <s v="UMUAKURU/EDEGELEM"/>
    <s v="32/11/03/001"/>
    <n v="0"/>
    <n v="0"/>
    <n v="0"/>
    <n v="0"/>
    <n v="0"/>
    <n v="32"/>
    <n v="0"/>
    <n v="1"/>
    <n v="0"/>
    <n v="0"/>
    <n v="147"/>
    <n v="1"/>
    <n v="2"/>
    <n v="32"/>
    <n v="0"/>
    <n v="1"/>
    <n v="0"/>
    <n v="2"/>
    <n v="230"/>
    <n v="218"/>
    <n v="1312"/>
  </r>
  <r>
    <x v="2"/>
    <s v="CHOKOTA"/>
    <s v="32/11/03/00610"/>
    <n v="0"/>
    <n v="0"/>
    <n v="0"/>
    <n v="0"/>
    <n v="0"/>
    <n v="2"/>
    <n v="0"/>
    <n v="1"/>
    <n v="0"/>
    <n v="0"/>
    <n v="253"/>
    <n v="1"/>
    <n v="1"/>
    <n v="4"/>
    <n v="0"/>
    <n v="0"/>
    <n v="0"/>
    <n v="0"/>
    <n v="301"/>
    <n v="262"/>
    <n v="2797"/>
  </r>
  <r>
    <x v="2"/>
    <s v="OKOCHIE/UMULU"/>
    <s v="32/11/03/002"/>
    <n v="0"/>
    <n v="0"/>
    <n v="0"/>
    <n v="0"/>
    <n v="0"/>
    <n v="9"/>
    <n v="0"/>
    <n v="0"/>
    <n v="0"/>
    <n v="0"/>
    <n v="117"/>
    <n v="0"/>
    <n v="0"/>
    <n v="15"/>
    <n v="0"/>
    <n v="2"/>
    <n v="0"/>
    <n v="0"/>
    <n v="143"/>
    <n v="143"/>
    <n v="1069"/>
  </r>
  <r>
    <x v="2"/>
    <s v="ONUMIRI UMUOKWA"/>
    <s v=" 32/11/03/010"/>
    <n v="0"/>
    <n v="0"/>
    <n v="0"/>
    <n v="0"/>
    <n v="0"/>
    <n v="20"/>
    <n v="1"/>
    <n v="0"/>
    <n v="0"/>
    <n v="0"/>
    <n v="95"/>
    <n v="0"/>
    <n v="1"/>
    <n v="19"/>
    <n v="0"/>
    <n v="1"/>
    <n v="1"/>
    <n v="3"/>
    <n v="142"/>
    <n v="142"/>
    <n v="931"/>
  </r>
  <r>
    <x v="2"/>
    <s v="UMULU TOWN HALL"/>
    <s v="32/11/03/016"/>
    <n v="0"/>
    <n v="0"/>
    <n v="0"/>
    <n v="0"/>
    <n v="0"/>
    <n v="0"/>
    <n v="1"/>
    <n v="0"/>
    <n v="0"/>
    <n v="0"/>
    <n v="54"/>
    <n v="0"/>
    <n v="0"/>
    <n v="1"/>
    <n v="0"/>
    <n v="0"/>
    <n v="0"/>
    <n v="0"/>
    <n v="58"/>
    <n v="56"/>
    <n v="125"/>
  </r>
  <r>
    <x v="3"/>
    <s v="UMUOKIRI"/>
    <s v="32/11/07/006"/>
    <n v="0"/>
    <n v="0"/>
    <n v="0"/>
    <n v="0"/>
    <n v="0"/>
    <n v="27"/>
    <n v="0"/>
    <n v="0"/>
    <n v="0"/>
    <n v="0"/>
    <n v="32"/>
    <n v="0"/>
    <n v="1"/>
    <n v="44"/>
    <n v="0"/>
    <n v="3"/>
    <n v="0"/>
    <n v="0"/>
    <n v="115"/>
    <n v="107"/>
    <n v="379"/>
  </r>
  <r>
    <x v="4"/>
    <s v="UMUOBIRI II"/>
    <s v="32/11/08/005"/>
    <n v="2"/>
    <n v="0"/>
    <n v="0"/>
    <n v="2"/>
    <n v="0"/>
    <n v="38"/>
    <n v="0"/>
    <n v="0"/>
    <n v="0"/>
    <n v="0"/>
    <n v="22"/>
    <n v="0"/>
    <n v="0"/>
    <n v="30"/>
    <n v="0"/>
    <n v="2"/>
    <n v="0"/>
    <n v="1"/>
    <n v="115"/>
    <n v="97"/>
    <n v="301"/>
  </r>
  <r>
    <x v="4"/>
    <s v="UMUKANUKWU"/>
    <s v="32/11/08/002"/>
    <n v="0"/>
    <n v="0"/>
    <n v="0"/>
    <n v="0"/>
    <n v="0"/>
    <n v="106"/>
    <n v="0"/>
    <n v="0"/>
    <n v="0"/>
    <n v="0"/>
    <n v="25"/>
    <n v="0"/>
    <n v="0"/>
    <n v="44"/>
    <n v="0"/>
    <n v="5"/>
    <n v="0"/>
    <n v="0"/>
    <n v="190"/>
    <n v="181"/>
    <n v="673"/>
  </r>
  <r>
    <x v="4"/>
    <s v="UMU-AMANU/UMUOKWARA"/>
    <s v=" 32/11/08/008"/>
    <n v="0"/>
    <n v="0"/>
    <n v="0"/>
    <n v="1"/>
    <n v="0"/>
    <n v="52"/>
    <n v="0"/>
    <n v="0"/>
    <n v="0"/>
    <n v="0"/>
    <n v="3"/>
    <n v="0"/>
    <n v="0"/>
    <n v="14"/>
    <n v="0"/>
    <n v="2"/>
    <n v="0"/>
    <n v="0"/>
    <n v="76"/>
    <n v="72"/>
    <n v="200"/>
  </r>
  <r>
    <x v="4"/>
    <s v="UMUOBIRI III"/>
    <s v="32/11/08/006"/>
    <n v="0"/>
    <n v="0"/>
    <n v="1"/>
    <n v="2"/>
    <n v="0"/>
    <n v="10"/>
    <n v="0"/>
    <n v="0"/>
    <n v="0"/>
    <n v="0"/>
    <n v="18"/>
    <n v="0"/>
    <n v="2"/>
    <n v="40"/>
    <n v="0"/>
    <n v="7"/>
    <n v="0"/>
    <n v="0"/>
    <n v="175"/>
    <n v="170"/>
    <n v="395"/>
  </r>
  <r>
    <x v="4"/>
    <s v="OTAMIRI VILLAGE CENTRE"/>
    <s v="32/11/08/001"/>
    <n v="0"/>
    <n v="0"/>
    <n v="0"/>
    <n v="4"/>
    <n v="0"/>
    <n v="81"/>
    <n v="2"/>
    <n v="1"/>
    <n v="0"/>
    <n v="0"/>
    <n v="31"/>
    <n v="0"/>
    <n v="1"/>
    <n v="72"/>
    <n v="0"/>
    <n v="8"/>
    <n v="0"/>
    <n v="2"/>
    <n v="211"/>
    <n v="206"/>
    <n v="579"/>
  </r>
  <r>
    <x v="5"/>
    <s v="AKWUKABI/UMUEZIBE I"/>
    <s v="32/11/09/009"/>
    <n v="1"/>
    <n v="1"/>
    <n v="0"/>
    <n v="0"/>
    <n v="0"/>
    <n v="60"/>
    <n v="0"/>
    <n v="1"/>
    <n v="0"/>
    <n v="0"/>
    <n v="40"/>
    <n v="0"/>
    <n v="0"/>
    <n v="13"/>
    <n v="0"/>
    <n v="1"/>
    <n v="0"/>
    <n v="1"/>
    <n v="154"/>
    <n v="115"/>
    <n v="493"/>
  </r>
  <r>
    <x v="5"/>
    <s v="UMUODE VILLAGE SQUARE"/>
    <s v="32/11/09/004"/>
    <n v="0"/>
    <n v="0"/>
    <n v="0"/>
    <n v="1"/>
    <n v="0"/>
    <n v="27"/>
    <n v="0"/>
    <n v="1"/>
    <n v="0"/>
    <n v="0"/>
    <n v="28"/>
    <n v="26"/>
    <n v="0"/>
    <n v="10"/>
    <n v="0"/>
    <n v="2"/>
    <n v="0"/>
    <n v="0"/>
    <n v="106"/>
    <n v="95"/>
    <n v="320"/>
  </r>
  <r>
    <x v="5"/>
    <s v="UMUOLUO"/>
    <s v="32/11/09/012"/>
    <n v="0"/>
    <n v="0"/>
    <n v="0"/>
    <n v="0"/>
    <n v="0"/>
    <n v="14"/>
    <n v="0"/>
    <n v="0"/>
    <n v="0"/>
    <n v="0"/>
    <n v="18"/>
    <n v="0"/>
    <n v="1"/>
    <n v="15"/>
    <n v="0"/>
    <n v="0"/>
    <n v="0"/>
    <n v="0"/>
    <n v="52"/>
    <n v="48"/>
    <n v="225"/>
  </r>
  <r>
    <x v="5"/>
    <s v="UMUOZUZU/UMUEZE/UMUOGERM"/>
    <s v="32/11/09/001"/>
    <n v="0"/>
    <n v="0"/>
    <n v="0"/>
    <n v="0"/>
    <n v="0"/>
    <n v="129"/>
    <n v="0"/>
    <n v="0"/>
    <n v="0"/>
    <n v="0"/>
    <n v="5"/>
    <n v="0"/>
    <n v="0"/>
    <n v="2"/>
    <n v="0"/>
    <n v="0"/>
    <n v="0"/>
    <n v="0"/>
    <n v="136"/>
    <n v="136"/>
    <n v="510"/>
  </r>
  <r>
    <x v="5"/>
    <s v="UMUOKOM STATE SCHOOL/ ACHARA"/>
    <s v="32/11/09/002"/>
    <n v="0"/>
    <n v="0"/>
    <n v="0"/>
    <n v="0"/>
    <n v="0"/>
    <n v="27"/>
    <n v="0"/>
    <n v="0"/>
    <n v="0"/>
    <n v="0"/>
    <n v="72"/>
    <n v="2"/>
    <n v="0"/>
    <n v="19"/>
    <n v="0"/>
    <n v="2"/>
    <n v="0"/>
    <n v="0"/>
    <n v="152"/>
    <n v="122"/>
    <n v="595"/>
  </r>
  <r>
    <x v="5"/>
    <s v="UMUEKWUNE VILLAGE SQUARE"/>
    <s v="32/11/09/008"/>
    <n v="2"/>
    <n v="0"/>
    <n v="0"/>
    <n v="2"/>
    <n v="1"/>
    <n v="42"/>
    <n v="0"/>
    <n v="0"/>
    <n v="1"/>
    <n v="0"/>
    <n v="37"/>
    <n v="0"/>
    <n v="0"/>
    <n v="34"/>
    <n v="0"/>
    <n v="1"/>
    <n v="0"/>
    <n v="0"/>
    <n v="149"/>
    <n v="130"/>
    <n v="578"/>
  </r>
  <r>
    <x v="5"/>
    <s v="AKWUKABI/UMUEZIBE II"/>
    <s v="32/11/09/010"/>
    <n v="0"/>
    <n v="0"/>
    <n v="0"/>
    <n v="0"/>
    <n v="0"/>
    <n v="34"/>
    <n v="0"/>
    <n v="0"/>
    <n v="0"/>
    <n v="0"/>
    <n v="22"/>
    <n v="0"/>
    <n v="0"/>
    <n v="30"/>
    <n v="0"/>
    <n v="1"/>
    <n v="0"/>
    <n v="0"/>
    <n v="87"/>
    <n v="87"/>
    <n v="296"/>
  </r>
  <r>
    <x v="5"/>
    <s v="AKWUKABI STATE SCHOOL"/>
    <s v="32/11/09/007"/>
    <n v="2"/>
    <n v="1"/>
    <n v="1"/>
    <n v="2"/>
    <n v="0"/>
    <n v="37"/>
    <n v="0"/>
    <n v="0"/>
    <n v="0"/>
    <n v="1"/>
    <n v="33"/>
    <n v="0"/>
    <n v="1"/>
    <n v="24"/>
    <n v="0"/>
    <n v="1"/>
    <n v="0"/>
    <n v="2"/>
    <n v="112"/>
    <n v="106"/>
    <n v="576"/>
  </r>
  <r>
    <x v="5"/>
    <s v="IKPO/ UMUABALI TOWN HALL"/>
    <s v="32/11/09/003"/>
    <n v="0"/>
    <n v="0"/>
    <n v="0"/>
    <n v="0"/>
    <n v="1"/>
    <n v="52"/>
    <n v="0"/>
    <n v="0"/>
    <n v="0"/>
    <n v="0"/>
    <n v="23"/>
    <n v="0"/>
    <n v="0"/>
    <n v="33"/>
    <n v="0"/>
    <n v="0"/>
    <n v="0"/>
    <n v="0"/>
    <n v="117"/>
    <n v="109"/>
    <n v="342"/>
  </r>
  <r>
    <x v="5"/>
    <s v="IKEM STATE SCHOOL"/>
    <s v="32/11/09/011"/>
    <n v="0"/>
    <n v="0"/>
    <n v="0"/>
    <n v="1"/>
    <n v="1"/>
    <n v="42"/>
    <n v="0"/>
    <n v="0"/>
    <n v="0"/>
    <n v="0"/>
    <n v="44"/>
    <n v="0"/>
    <n v="0"/>
    <n v="28"/>
    <n v="0"/>
    <n v="2"/>
    <n v="0"/>
    <n v="0"/>
    <n v="121"/>
    <n v="118"/>
    <n v="382"/>
  </r>
  <r>
    <x v="5"/>
    <s v="UMUCHOKO VILLAGE SQUARE"/>
    <s v="32/11/09/005"/>
    <n v="0"/>
    <n v="0"/>
    <n v="1"/>
    <n v="1"/>
    <n v="0"/>
    <n v="18"/>
    <n v="0"/>
    <n v="0"/>
    <n v="0"/>
    <n v="0"/>
    <n v="41"/>
    <n v="0"/>
    <n v="0"/>
    <n v="12"/>
    <n v="0"/>
    <n v="1"/>
    <n v="0"/>
    <n v="1"/>
    <n v="82"/>
    <n v="75"/>
    <n v="311"/>
  </r>
  <r>
    <x v="6"/>
    <s v="UMUNDE/UMUEZEUKWU"/>
    <s v="32/11/10/002"/>
    <n v="0"/>
    <n v="0"/>
    <n v="0"/>
    <n v="0"/>
    <n v="0"/>
    <n v="175"/>
    <n v="0"/>
    <n v="1"/>
    <n v="0"/>
    <n v="0"/>
    <n v="30"/>
    <n v="0"/>
    <n v="0"/>
    <n v="80"/>
    <m/>
    <n v="0"/>
    <n v="0"/>
    <n v="1"/>
    <n v="222"/>
    <n v="222"/>
    <n v="830"/>
  </r>
  <r>
    <x v="6"/>
    <s v="UMUAKWURU"/>
    <s v="32/11/10/003"/>
    <n v="0"/>
    <n v="0"/>
    <n v="1"/>
    <n v="0"/>
    <n v="0"/>
    <n v="30"/>
    <n v="0"/>
    <n v="0"/>
    <n v="0"/>
    <n v="1"/>
    <n v="96"/>
    <n v="0"/>
    <n v="0"/>
    <n v="43"/>
    <n v="0"/>
    <n v="5"/>
    <n v="0"/>
    <n v="2"/>
    <n v="184"/>
    <n v="178"/>
    <n v="644"/>
  </r>
  <r>
    <x v="7"/>
    <s v="UMUEHEJIE STATE SCHOOL/OBIAWOM UPE OKEHI"/>
    <s v="32/11/11/005"/>
    <n v="0"/>
    <n v="0"/>
    <n v="0"/>
    <n v="1"/>
    <n v="0"/>
    <n v="96"/>
    <n v="0"/>
    <n v="0"/>
    <n v="0"/>
    <n v="0"/>
    <n v="40"/>
    <n v="0"/>
    <n v="1"/>
    <n v="5"/>
    <n v="0"/>
    <n v="0"/>
    <n v="0"/>
    <n v="0"/>
    <n v="144"/>
    <n v="143"/>
    <n v="760"/>
  </r>
  <r>
    <x v="7"/>
    <s v="UMUOKORO VILLAGE SQUARE"/>
    <s v=" 32/11/11/011"/>
    <n v="0"/>
    <n v="0"/>
    <n v="0"/>
    <n v="0"/>
    <n v="0"/>
    <n v="22"/>
    <n v="0"/>
    <n v="0"/>
    <n v="0"/>
    <n v="0"/>
    <n v="28"/>
    <n v="0"/>
    <n v="1"/>
    <n v="20"/>
    <n v="0"/>
    <n v="0"/>
    <n v="0"/>
    <n v="0"/>
    <n v="77"/>
    <n v="71"/>
    <n v="136"/>
  </r>
  <r>
    <x v="7"/>
    <s v="UMUKPOR/UMUOLU COMMUNITY"/>
    <s v="32/11/11/014"/>
    <n v="0"/>
    <n v="0"/>
    <n v="0"/>
    <n v="1"/>
    <n v="0"/>
    <n v="63"/>
    <n v="0"/>
    <n v="0"/>
    <n v="0"/>
    <n v="0"/>
    <n v="32"/>
    <n v="0"/>
    <n v="3"/>
    <n v="88"/>
    <n v="0"/>
    <n v="0"/>
    <n v="0"/>
    <n v="0"/>
    <n v="190"/>
    <n v="188"/>
    <n v="308"/>
  </r>
  <r>
    <x v="7"/>
    <s v="AGBALU/UMUGWU"/>
    <s v="32/11/11/008"/>
    <n v="0"/>
    <n v="0"/>
    <n v="0"/>
    <n v="2"/>
    <n v="0"/>
    <n v="93"/>
    <n v="0"/>
    <n v="0"/>
    <n v="0"/>
    <n v="0"/>
    <n v="79"/>
    <n v="0"/>
    <n v="1"/>
    <n v="32"/>
    <n v="0"/>
    <n v="6"/>
    <n v="0"/>
    <n v="7"/>
    <n v="221"/>
    <n v="213"/>
    <n v="797"/>
  </r>
  <r>
    <x v="8"/>
    <s v="UMUAJAKA/OKOHIAB95:T97/UMUOHA STATE SCHOOL, ELELE"/>
    <s v="32/11/12/008"/>
    <n v="0"/>
    <n v="0"/>
    <n v="0"/>
    <n v="0"/>
    <n v="1"/>
    <n v="17"/>
    <n v="1"/>
    <n v="0"/>
    <n v="1"/>
    <n v="2"/>
    <n v="157"/>
    <n v="1"/>
    <n v="0"/>
    <n v="29"/>
    <n v="0"/>
    <n v="4"/>
    <n v="0"/>
    <n v="2"/>
    <n v="220"/>
    <n v="215"/>
    <n v="824"/>
  </r>
  <r>
    <x v="8"/>
    <s v="OBONNO TOWN HALL"/>
    <s v="32/11/12/007"/>
    <n v="0"/>
    <n v="0"/>
    <n v="0"/>
    <n v="0"/>
    <n v="1"/>
    <n v="36"/>
    <n v="0"/>
    <n v="0"/>
    <n v="0"/>
    <n v="0"/>
    <n v="106"/>
    <n v="1"/>
    <n v="1"/>
    <n v="51"/>
    <n v="0"/>
    <n v="1"/>
    <n v="0"/>
    <n v="1"/>
    <n v="200"/>
    <n v="4"/>
    <n v="833"/>
  </r>
  <r>
    <x v="8"/>
    <s v="OBOKWU/UMUNACHI"/>
    <s v="32/11/12/006"/>
    <n v="0"/>
    <n v="0"/>
    <n v="0"/>
    <n v="2"/>
    <n v="0"/>
    <n v="57"/>
    <n v="1"/>
    <n v="0"/>
    <n v="1"/>
    <n v="0"/>
    <n v="74"/>
    <n v="0"/>
    <n v="0"/>
    <n v="65"/>
    <n v="0"/>
    <n v="2"/>
    <n v="0"/>
    <n v="1"/>
    <n v="220"/>
    <n v="205"/>
    <n v="760"/>
  </r>
  <r>
    <x v="8"/>
    <s v="UMUONYIKE TOWN HALL"/>
    <s v="32/11/12/012"/>
    <n v="0"/>
    <n v="0"/>
    <n v="0"/>
    <n v="1"/>
    <n v="0"/>
    <n v="40"/>
    <n v="0"/>
    <n v="0"/>
    <n v="0"/>
    <n v="0"/>
    <n v="40"/>
    <n v="0"/>
    <n v="0"/>
    <n v="25"/>
    <n v="0"/>
    <n v="0"/>
    <n v="0"/>
    <n v="0"/>
    <n v="110"/>
    <n v="110"/>
    <n v="140"/>
  </r>
  <r>
    <x v="8"/>
    <s v="OJIA/UMUEGEONU VILLAGE SQUARE"/>
    <s v="32/11/12/001"/>
    <n v="0"/>
    <n v="0"/>
    <n v="0"/>
    <n v="1"/>
    <n v="0"/>
    <n v="32"/>
    <n v="0"/>
    <n v="0"/>
    <n v="0"/>
    <n v="0"/>
    <n v="44"/>
    <n v="0"/>
    <n v="2"/>
    <n v="76"/>
    <n v="0"/>
    <n v="1"/>
    <n v="0"/>
    <n v="0"/>
    <n v="183"/>
    <n v="156"/>
    <n v="544"/>
  </r>
  <r>
    <x v="9"/>
    <s v="OKPODIM+B101:UB101:T110"/>
    <s v="32/11/13/002"/>
    <n v="0"/>
    <n v="0"/>
    <n v="0"/>
    <n v="0"/>
    <n v="0"/>
    <n v="57"/>
    <n v="0"/>
    <n v="0"/>
    <n v="0"/>
    <n v="0"/>
    <n v="79"/>
    <n v="2"/>
    <n v="0"/>
    <n v="37"/>
    <n v="0"/>
    <n v="4"/>
    <n v="0"/>
    <n v="2"/>
    <n v="197"/>
    <n v="181"/>
    <n v="644"/>
  </r>
  <r>
    <x v="9"/>
    <s v="UMUOKOM"/>
    <s v="32/11/13/001"/>
    <n v="0"/>
    <n v="0"/>
    <n v="0"/>
    <n v="2"/>
    <n v="2"/>
    <n v="60"/>
    <n v="0"/>
    <n v="0"/>
    <n v="0"/>
    <n v="0"/>
    <n v="20"/>
    <n v="0"/>
    <n v="0"/>
    <n v="23"/>
    <n v="0"/>
    <n v="1"/>
    <n v="0"/>
    <n v="1"/>
    <n v="109"/>
    <n v="109"/>
    <n v="250"/>
  </r>
  <r>
    <x v="9"/>
    <s v="UMUOLOCHE"/>
    <s v="32/11/13/018"/>
    <n v="1"/>
    <n v="1"/>
    <n v="0"/>
    <n v="4"/>
    <n v="0"/>
    <n v="43"/>
    <n v="0"/>
    <n v="0"/>
    <n v="2"/>
    <n v="0"/>
    <n v="44"/>
    <n v="1"/>
    <n v="0"/>
    <n v="30"/>
    <n v="0"/>
    <n v="6"/>
    <n v="0"/>
    <n v="1"/>
    <n v="144"/>
    <n v="140"/>
    <n v="563"/>
  </r>
  <r>
    <x v="10"/>
    <s v="OKOMOKO AKPOKU STATE SCHOOL"/>
    <s v="32/11/16/001"/>
    <n v="0"/>
    <n v="0"/>
    <n v="0"/>
    <n v="0"/>
    <n v="0"/>
    <n v="29"/>
    <m/>
    <n v="0"/>
    <n v="0"/>
    <n v="0"/>
    <n v="39"/>
    <n v="0"/>
    <n v="1"/>
    <n v="71"/>
    <n v="0"/>
    <n v="30"/>
    <n v="0"/>
    <n v="1"/>
    <n v="181"/>
    <n v="172"/>
    <n v="637"/>
  </r>
  <r>
    <x v="11"/>
    <s v="UMUAGAR+B107:W108A ORWU"/>
    <s v="32/11/19/012"/>
    <n v="0"/>
    <n v="0"/>
    <n v="0"/>
    <n v="1"/>
    <n v="0"/>
    <n v="11"/>
    <n v="0"/>
    <n v="0"/>
    <n v="0"/>
    <n v="0"/>
    <n v="12"/>
    <n v="0"/>
    <n v="0"/>
    <n v="8"/>
    <n v="0"/>
    <n v="2"/>
    <n v="0"/>
    <n v="0"/>
    <n v="36"/>
    <n v="33"/>
    <n v="43"/>
  </r>
  <r>
    <x v="11"/>
    <s v="ISU/ORWU/OGIDA, ORWU STATE SCHOOL"/>
    <s v="32/11/19/001"/>
    <n v="0"/>
    <n v="0"/>
    <n v="0"/>
    <n v="4"/>
    <n v="0"/>
    <n v="65"/>
    <n v="1"/>
    <n v="0"/>
    <n v="0"/>
    <n v="0"/>
    <n v="51"/>
    <n v="0"/>
    <n v="0"/>
    <n v="17"/>
    <n v="0"/>
    <n v="3"/>
    <n v="0"/>
    <n v="0"/>
    <n v="154"/>
    <n v="141"/>
    <n v="752"/>
  </r>
  <r>
    <x v="11"/>
    <s v="UMUEWO VILLAGE SQUARE/UMUONYEOMA VILLAGE"/>
    <s v="32/11/19/004"/>
    <n v="0"/>
    <n v="0"/>
    <n v="0"/>
    <n v="0"/>
    <n v="0"/>
    <n v="67"/>
    <n v="0"/>
    <n v="0"/>
    <n v="0"/>
    <n v="0"/>
    <n v="27"/>
    <n v="0"/>
    <n v="0"/>
    <n v="39"/>
    <n v="0"/>
    <n v="0"/>
    <n v="0"/>
    <n v="0"/>
    <n v="135"/>
    <n v="135"/>
    <n v="592"/>
  </r>
  <r>
    <x v="11"/>
    <s v="UMUAWHA TOWN HALL"/>
    <s v="32/11/19/010"/>
    <n v="0"/>
    <n v="0"/>
    <n v="0"/>
    <n v="0"/>
    <n v="0"/>
    <n v="8"/>
    <n v="0"/>
    <n v="0"/>
    <n v="0"/>
    <n v="0"/>
    <n v="33"/>
    <n v="0"/>
    <n v="0"/>
    <n v="20"/>
    <n v="0"/>
    <n v="1"/>
    <n v="0"/>
    <n v="0"/>
    <n v="67"/>
    <n v="67"/>
    <n v="325"/>
  </r>
  <r>
    <x v="11"/>
    <s v="UMUOGAA"/>
    <s v="32/11/19/002"/>
    <n v="0"/>
    <n v="0"/>
    <n v="0"/>
    <n v="0"/>
    <n v="0"/>
    <n v="30"/>
    <n v="0"/>
    <n v="0"/>
    <n v="3"/>
    <n v="0"/>
    <n v="41"/>
    <n v="0"/>
    <n v="0"/>
    <n v="14"/>
    <n v="0"/>
    <n v="3"/>
    <n v="0"/>
    <n v="0"/>
    <n v="93"/>
    <n v="91"/>
    <n v="455"/>
  </r>
  <r>
    <x v="11"/>
    <s v="ORWU TOWN HALL"/>
    <s v="32/11/19/003"/>
    <n v="0"/>
    <n v="0"/>
    <n v="0"/>
    <n v="0"/>
    <n v="0"/>
    <n v="9"/>
    <n v="1"/>
    <n v="0"/>
    <n v="0"/>
    <n v="0"/>
    <n v="44"/>
    <n v="1"/>
    <n v="0"/>
    <n v="13"/>
    <n v="0"/>
    <n v="1"/>
    <n v="0"/>
    <n v="1"/>
    <n v="72"/>
    <n v="70"/>
    <n v="379"/>
  </r>
  <r>
    <x v="11"/>
    <s v="UMURASHI/OMUNWAOGU"/>
    <s v="32/11/19/007"/>
    <n v="0"/>
    <n v="0"/>
    <n v="0"/>
    <n v="0"/>
    <n v="0"/>
    <n v="48"/>
    <n v="1"/>
    <n v="0"/>
    <n v="1"/>
    <n v="0"/>
    <n v="63"/>
    <n v="0"/>
    <n v="3"/>
    <n v="16"/>
    <n v="0"/>
    <n v="1"/>
    <n v="0"/>
    <n v="0"/>
    <n v="390"/>
    <n v="142"/>
    <n v="5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s v="32/11/01/015"/>
    <n v="0"/>
    <n v="0"/>
    <n v="0"/>
    <n v="0"/>
    <n v="0"/>
    <n v="23"/>
    <n v="0"/>
    <n v="0"/>
    <n v="0"/>
    <n v="0"/>
    <n v="4"/>
    <n v="0"/>
    <n v="0"/>
    <n v="1"/>
    <n v="0"/>
    <n v="0"/>
    <n v="0"/>
    <n v="0"/>
    <x v="0"/>
    <x v="0"/>
    <n v="267"/>
  </r>
  <r>
    <x v="0"/>
    <x v="1"/>
    <s v="32/11/01/016"/>
    <n v="0"/>
    <n v="0"/>
    <n v="0"/>
    <n v="1"/>
    <n v="0"/>
    <n v="17"/>
    <n v="0"/>
    <n v="0"/>
    <n v="0"/>
    <n v="0"/>
    <n v="10"/>
    <n v="0"/>
    <n v="1"/>
    <n v="16"/>
    <n v="0"/>
    <n v="1"/>
    <n v="0"/>
    <n v="0"/>
    <x v="1"/>
    <x v="1"/>
    <n v="265"/>
  </r>
  <r>
    <x v="0"/>
    <x v="2"/>
    <s v="32/11/01/019"/>
    <n v="0"/>
    <n v="0"/>
    <n v="0"/>
    <n v="5"/>
    <n v="0"/>
    <n v="13"/>
    <n v="1"/>
    <n v="0"/>
    <n v="0"/>
    <n v="0"/>
    <n v="4"/>
    <n v="0"/>
    <n v="0"/>
    <n v="4"/>
    <n v="0"/>
    <n v="0"/>
    <n v="0"/>
    <n v="0"/>
    <x v="0"/>
    <x v="2"/>
    <n v="175"/>
  </r>
  <r>
    <x v="0"/>
    <x v="3"/>
    <s v="32/11/01/014"/>
    <n v="0"/>
    <n v="0"/>
    <n v="0"/>
    <n v="0"/>
    <n v="0"/>
    <n v="10"/>
    <n v="0"/>
    <n v="0"/>
    <n v="0"/>
    <n v="0"/>
    <n v="1"/>
    <n v="0"/>
    <n v="0"/>
    <n v="3"/>
    <n v="0"/>
    <n v="0"/>
    <n v="0"/>
    <n v="0"/>
    <x v="2"/>
    <x v="3"/>
    <n v="44"/>
  </r>
  <r>
    <x v="0"/>
    <x v="4"/>
    <s v="32/11/01/017"/>
    <n v="0"/>
    <n v="0"/>
    <n v="0"/>
    <n v="1"/>
    <n v="1"/>
    <n v="32"/>
    <n v="0"/>
    <n v="0"/>
    <n v="0"/>
    <n v="0"/>
    <n v="40"/>
    <n v="0"/>
    <n v="1"/>
    <n v="20"/>
    <n v="1"/>
    <n v="3"/>
    <n v="0"/>
    <n v="0"/>
    <x v="3"/>
    <x v="4"/>
    <n v="343"/>
  </r>
  <r>
    <x v="0"/>
    <x v="5"/>
    <s v="32/11/01/011"/>
    <n v="0"/>
    <n v="0"/>
    <n v="0"/>
    <n v="2"/>
    <n v="0"/>
    <n v="24"/>
    <n v="0"/>
    <n v="0"/>
    <n v="0"/>
    <n v="0"/>
    <n v="24"/>
    <n v="0"/>
    <n v="0"/>
    <n v="9"/>
    <n v="0"/>
    <n v="2"/>
    <n v="0"/>
    <n v="0"/>
    <x v="4"/>
    <x v="5"/>
    <n v="261"/>
  </r>
  <r>
    <x v="0"/>
    <x v="6"/>
    <s v="32/11/01/012"/>
    <n v="0"/>
    <n v="0"/>
    <n v="2"/>
    <n v="0"/>
    <n v="0"/>
    <n v="41"/>
    <n v="0"/>
    <n v="0"/>
    <n v="0"/>
    <n v="0"/>
    <n v="10"/>
    <n v="0"/>
    <n v="0"/>
    <n v="9"/>
    <n v="0"/>
    <n v="0"/>
    <n v="0"/>
    <n v="0"/>
    <x v="5"/>
    <x v="6"/>
    <n v="290"/>
  </r>
  <r>
    <x v="0"/>
    <x v="7"/>
    <s v="32/11/01/013"/>
    <n v="0"/>
    <n v="0"/>
    <n v="0"/>
    <n v="0"/>
    <n v="0"/>
    <n v="19"/>
    <n v="0"/>
    <n v="0"/>
    <n v="0"/>
    <n v="0"/>
    <n v="2"/>
    <n v="0"/>
    <n v="0"/>
    <n v="1"/>
    <n v="0"/>
    <n v="0"/>
    <n v="0"/>
    <n v="0"/>
    <x v="6"/>
    <x v="7"/>
    <n v="201"/>
  </r>
  <r>
    <x v="0"/>
    <x v="6"/>
    <s v="32/11/01/008"/>
    <n v="0"/>
    <n v="0"/>
    <n v="1"/>
    <n v="1"/>
    <n v="0"/>
    <n v="24"/>
    <n v="0"/>
    <n v="0"/>
    <n v="0"/>
    <n v="1"/>
    <n v="14"/>
    <n v="0"/>
    <n v="0"/>
    <n v="17"/>
    <n v="0"/>
    <n v="3"/>
    <n v="0"/>
    <n v="0"/>
    <x v="7"/>
    <x v="8"/>
    <n v="255"/>
  </r>
  <r>
    <x v="0"/>
    <x v="8"/>
    <s v="32/11/01/005"/>
    <n v="0"/>
    <n v="0"/>
    <n v="0"/>
    <n v="0"/>
    <n v="0"/>
    <n v="29"/>
    <n v="1"/>
    <n v="0"/>
    <n v="0"/>
    <n v="0"/>
    <n v="29"/>
    <n v="0"/>
    <n v="3"/>
    <n v="23"/>
    <n v="0"/>
    <n v="4"/>
    <n v="0"/>
    <n v="2"/>
    <x v="8"/>
    <x v="4"/>
    <n v="258"/>
  </r>
  <r>
    <x v="0"/>
    <x v="8"/>
    <s v="32/11/01/004"/>
    <n v="0"/>
    <n v="0"/>
    <n v="0"/>
    <n v="0"/>
    <n v="0"/>
    <n v="45"/>
    <n v="0"/>
    <n v="0"/>
    <n v="0"/>
    <n v="0"/>
    <n v="20"/>
    <n v="0"/>
    <n v="1"/>
    <n v="35"/>
    <n v="0"/>
    <n v="6"/>
    <n v="0"/>
    <n v="0"/>
    <x v="9"/>
    <x v="9"/>
    <n v="335"/>
  </r>
  <r>
    <x v="1"/>
    <x v="9"/>
    <s v="32/11/02/008"/>
    <n v="0"/>
    <n v="0"/>
    <n v="0"/>
    <n v="0"/>
    <n v="0"/>
    <n v="14"/>
    <n v="1"/>
    <n v="0"/>
    <n v="0"/>
    <n v="0"/>
    <n v="72"/>
    <n v="0"/>
    <n v="0"/>
    <n v="76"/>
    <n v="0"/>
    <n v="2"/>
    <n v="0"/>
    <n v="0"/>
    <x v="10"/>
    <x v="10"/>
    <n v="540"/>
  </r>
  <r>
    <x v="1"/>
    <x v="10"/>
    <s v="32/11/02/010"/>
    <n v="0"/>
    <n v="0"/>
    <n v="0"/>
    <n v="1"/>
    <n v="0"/>
    <n v="2"/>
    <n v="0"/>
    <n v="0"/>
    <n v="0"/>
    <n v="0"/>
    <n v="37"/>
    <n v="0"/>
    <n v="0"/>
    <n v="27"/>
    <n v="0"/>
    <n v="7"/>
    <n v="0"/>
    <n v="0"/>
    <x v="11"/>
    <x v="11"/>
    <n v="243"/>
  </r>
  <r>
    <x v="1"/>
    <x v="11"/>
    <s v=" 32/11/02/001"/>
    <n v="0"/>
    <n v="0"/>
    <n v="0"/>
    <n v="0"/>
    <n v="0"/>
    <n v="11"/>
    <n v="0"/>
    <n v="0"/>
    <n v="0"/>
    <n v="0"/>
    <n v="57"/>
    <n v="0"/>
    <n v="0"/>
    <n v="5"/>
    <n v="0"/>
    <n v="0"/>
    <n v="0"/>
    <n v="0"/>
    <x v="12"/>
    <x v="12"/>
    <n v="290"/>
  </r>
  <r>
    <x v="1"/>
    <x v="12"/>
    <s v="32/11/02/005"/>
    <n v="0"/>
    <n v="0"/>
    <n v="0"/>
    <n v="0"/>
    <n v="0"/>
    <n v="35"/>
    <n v="0"/>
    <n v="1"/>
    <n v="1"/>
    <n v="0"/>
    <n v="18"/>
    <n v="0"/>
    <n v="1"/>
    <n v="49"/>
    <n v="0"/>
    <n v="4"/>
    <n v="0"/>
    <n v="1"/>
    <x v="13"/>
    <x v="13"/>
    <n v="296"/>
  </r>
  <r>
    <x v="1"/>
    <x v="13"/>
    <s v="32/11/02/009"/>
    <n v="0"/>
    <n v="0"/>
    <n v="0"/>
    <n v="1"/>
    <n v="0"/>
    <n v="35"/>
    <n v="0"/>
    <n v="1"/>
    <n v="0"/>
    <n v="0"/>
    <n v="34"/>
    <n v="0"/>
    <n v="2"/>
    <n v="64"/>
    <n v="0"/>
    <n v="2"/>
    <n v="0"/>
    <n v="0"/>
    <x v="14"/>
    <x v="14"/>
    <n v="536"/>
  </r>
  <r>
    <x v="1"/>
    <x v="14"/>
    <s v="32/11/02/003"/>
    <n v="1"/>
    <n v="0"/>
    <n v="0"/>
    <n v="3"/>
    <n v="0"/>
    <n v="39"/>
    <n v="0"/>
    <n v="0"/>
    <n v="1"/>
    <n v="0"/>
    <n v="36"/>
    <n v="0"/>
    <n v="1"/>
    <n v="43"/>
    <n v="0"/>
    <n v="13"/>
    <n v="0"/>
    <n v="1"/>
    <x v="15"/>
    <x v="15"/>
    <n v="396"/>
  </r>
  <r>
    <x v="1"/>
    <x v="15"/>
    <s v="32/11/02/004"/>
    <n v="0"/>
    <n v="0"/>
    <n v="0"/>
    <n v="1"/>
    <n v="1"/>
    <n v="37"/>
    <n v="0"/>
    <n v="0"/>
    <n v="0"/>
    <n v="0"/>
    <n v="85"/>
    <n v="0"/>
    <n v="1"/>
    <n v="10"/>
    <n v="0"/>
    <n v="0"/>
    <n v="0"/>
    <n v="0"/>
    <x v="16"/>
    <x v="16"/>
    <n v="548"/>
  </r>
  <r>
    <x v="1"/>
    <x v="16"/>
    <s v="32/11/02/002"/>
    <n v="0"/>
    <n v="0"/>
    <n v="0"/>
    <n v="0"/>
    <n v="1"/>
    <n v="21"/>
    <n v="0"/>
    <n v="0"/>
    <n v="0"/>
    <n v="0"/>
    <n v="35"/>
    <n v="0"/>
    <n v="0"/>
    <n v="11"/>
    <n v="0"/>
    <n v="1"/>
    <n v="0"/>
    <n v="0"/>
    <x v="17"/>
    <x v="17"/>
    <n v="273"/>
  </r>
  <r>
    <x v="1"/>
    <x v="17"/>
    <s v="32/11/02/007"/>
    <n v="0"/>
    <n v="0"/>
    <n v="0"/>
    <n v="1"/>
    <n v="0"/>
    <n v="18"/>
    <n v="1"/>
    <n v="0"/>
    <n v="0"/>
    <n v="0"/>
    <n v="74"/>
    <n v="0"/>
    <n v="0"/>
    <n v="43"/>
    <n v="0"/>
    <n v="0"/>
    <n v="0"/>
    <n v="0"/>
    <x v="15"/>
    <x v="18"/>
    <n v="588"/>
  </r>
  <r>
    <x v="1"/>
    <x v="18"/>
    <s v="32/11/02/006"/>
    <n v="0"/>
    <n v="0"/>
    <n v="0"/>
    <n v="0"/>
    <n v="0"/>
    <n v="135"/>
    <n v="0"/>
    <n v="0"/>
    <n v="0"/>
    <n v="0"/>
    <n v="2"/>
    <n v="0"/>
    <n v="0"/>
    <n v="0"/>
    <n v="0"/>
    <n v="0"/>
    <n v="0"/>
    <n v="0"/>
    <x v="18"/>
    <x v="18"/>
    <n v="455"/>
  </r>
  <r>
    <x v="2"/>
    <x v="19"/>
    <s v="32/11/03/004"/>
    <n v="0"/>
    <n v="0"/>
    <n v="0"/>
    <n v="0"/>
    <n v="2"/>
    <n v="31"/>
    <n v="2"/>
    <n v="0"/>
    <n v="0"/>
    <n v="0"/>
    <n v="214"/>
    <n v="2"/>
    <n v="0"/>
    <n v="35"/>
    <n v="0"/>
    <n v="0"/>
    <n v="0"/>
    <n v="3"/>
    <x v="19"/>
    <x v="19"/>
    <n v="1623"/>
  </r>
  <r>
    <x v="2"/>
    <x v="20"/>
    <s v="32/11/03/005"/>
    <n v="0"/>
    <n v="0"/>
    <n v="0"/>
    <n v="0"/>
    <n v="0"/>
    <n v="14"/>
    <n v="1"/>
    <n v="0"/>
    <n v="0"/>
    <n v="0"/>
    <n v="155"/>
    <n v="0"/>
    <n v="0"/>
    <n v="18"/>
    <n v="0"/>
    <n v="2"/>
    <n v="1"/>
    <n v="0"/>
    <x v="20"/>
    <x v="20"/>
    <n v="1042"/>
  </r>
  <r>
    <x v="2"/>
    <x v="21"/>
    <s v="32/11/03/007"/>
    <n v="0"/>
    <n v="0"/>
    <n v="0"/>
    <n v="1"/>
    <n v="0"/>
    <n v="10"/>
    <n v="0"/>
    <n v="0"/>
    <n v="0"/>
    <n v="0"/>
    <n v="192"/>
    <n v="0"/>
    <n v="0"/>
    <n v="19"/>
    <n v="0"/>
    <n v="0"/>
    <n v="0"/>
    <n v="1"/>
    <x v="21"/>
    <x v="21"/>
    <n v="1917"/>
  </r>
  <r>
    <x v="2"/>
    <x v="22"/>
    <s v="32/11/03/008"/>
    <n v="0"/>
    <n v="0"/>
    <n v="0"/>
    <n v="0"/>
    <n v="0"/>
    <n v="3"/>
    <n v="0"/>
    <n v="0"/>
    <n v="1"/>
    <n v="0"/>
    <n v="499"/>
    <n v="0"/>
    <n v="0"/>
    <n v="6"/>
    <n v="0"/>
    <n v="0"/>
    <n v="0"/>
    <n v="0"/>
    <x v="22"/>
    <x v="22"/>
    <n v="6724"/>
  </r>
  <r>
    <x v="2"/>
    <x v="23"/>
    <s v="32/11/03/009"/>
    <n v="0"/>
    <n v="0"/>
    <n v="0"/>
    <n v="2"/>
    <n v="0"/>
    <n v="1"/>
    <n v="0"/>
    <n v="1"/>
    <n v="0"/>
    <n v="1"/>
    <n v="24"/>
    <n v="0"/>
    <n v="0"/>
    <n v="9"/>
    <n v="1"/>
    <n v="3"/>
    <n v="0"/>
    <n v="0"/>
    <x v="23"/>
    <x v="23"/>
    <n v="683"/>
  </r>
  <r>
    <x v="2"/>
    <x v="24"/>
    <s v="32/11/03/011"/>
    <n v="0"/>
    <n v="0"/>
    <n v="0"/>
    <n v="0"/>
    <n v="0"/>
    <n v="6"/>
    <n v="1"/>
    <n v="0"/>
    <n v="0"/>
    <n v="0"/>
    <n v="71"/>
    <n v="0"/>
    <n v="0"/>
    <n v="3"/>
    <n v="0"/>
    <n v="0"/>
    <n v="0"/>
    <n v="1"/>
    <x v="24"/>
    <x v="24"/>
    <n v="785"/>
  </r>
  <r>
    <x v="2"/>
    <x v="25"/>
    <s v="32/11/03/012"/>
    <n v="0"/>
    <n v="0"/>
    <n v="0"/>
    <n v="0"/>
    <n v="0"/>
    <n v="9"/>
    <n v="0"/>
    <n v="0"/>
    <n v="0"/>
    <n v="0"/>
    <n v="60"/>
    <n v="0"/>
    <n v="0"/>
    <n v="10"/>
    <n v="0"/>
    <n v="1"/>
    <n v="2"/>
    <n v="0"/>
    <x v="25"/>
    <x v="24"/>
    <n v="751"/>
  </r>
  <r>
    <x v="2"/>
    <x v="26"/>
    <s v="32/11/03/013"/>
    <n v="0"/>
    <n v="0"/>
    <n v="0"/>
    <n v="1"/>
    <n v="0"/>
    <n v="5"/>
    <n v="0"/>
    <n v="0"/>
    <n v="0"/>
    <n v="1"/>
    <n v="40"/>
    <n v="0"/>
    <n v="0"/>
    <n v="7"/>
    <n v="0"/>
    <n v="0"/>
    <n v="0"/>
    <n v="1"/>
    <x v="26"/>
    <x v="25"/>
    <n v="98"/>
  </r>
  <r>
    <x v="2"/>
    <x v="27"/>
    <s v="32/11/03/014"/>
    <n v="0"/>
    <n v="0"/>
    <n v="0"/>
    <n v="0"/>
    <n v="0"/>
    <n v="5"/>
    <n v="0"/>
    <n v="0"/>
    <n v="0"/>
    <n v="1"/>
    <n v="39"/>
    <n v="0"/>
    <n v="0"/>
    <n v="4"/>
    <n v="0"/>
    <n v="0"/>
    <n v="0"/>
    <n v="0"/>
    <x v="27"/>
    <x v="26"/>
    <n v="112"/>
  </r>
  <r>
    <x v="2"/>
    <x v="28"/>
    <s v="32/11/03/015"/>
    <n v="0"/>
    <n v="0"/>
    <n v="0"/>
    <n v="0"/>
    <n v="0"/>
    <n v="1"/>
    <n v="0"/>
    <n v="0"/>
    <n v="0"/>
    <n v="31"/>
    <n v="0"/>
    <n v="0"/>
    <n v="0"/>
    <n v="2"/>
    <n v="0"/>
    <n v="1"/>
    <n v="0"/>
    <n v="0"/>
    <x v="28"/>
    <x v="27"/>
    <n v="57"/>
  </r>
  <r>
    <x v="2"/>
    <x v="29"/>
    <s v="32/11/03/017"/>
    <n v="0"/>
    <n v="0"/>
    <n v="0"/>
    <n v="6"/>
    <n v="0"/>
    <n v="0"/>
    <n v="0"/>
    <n v="0"/>
    <n v="0"/>
    <n v="0"/>
    <n v="73"/>
    <n v="1"/>
    <n v="0"/>
    <n v="26"/>
    <n v="0"/>
    <n v="0"/>
    <n v="0"/>
    <n v="0"/>
    <x v="29"/>
    <x v="28"/>
    <n v="163"/>
  </r>
  <r>
    <x v="2"/>
    <x v="30"/>
    <s v=" 32/11/03/018"/>
    <n v="0"/>
    <n v="0"/>
    <n v="0"/>
    <n v="0"/>
    <n v="0"/>
    <n v="6"/>
    <n v="0"/>
    <n v="0"/>
    <n v="0"/>
    <n v="0"/>
    <n v="70"/>
    <n v="1"/>
    <n v="0"/>
    <n v="9"/>
    <n v="0"/>
    <n v="1"/>
    <n v="0"/>
    <n v="0"/>
    <x v="30"/>
    <x v="29"/>
    <n v="149"/>
  </r>
  <r>
    <x v="2"/>
    <x v="31"/>
    <s v="32/11/03/019"/>
    <n v="0"/>
    <n v="0"/>
    <n v="0"/>
    <n v="0"/>
    <n v="0"/>
    <n v="7"/>
    <n v="0"/>
    <n v="0"/>
    <n v="0"/>
    <n v="0"/>
    <n v="0"/>
    <n v="0"/>
    <n v="52"/>
    <n v="8"/>
    <n v="0"/>
    <n v="0"/>
    <n v="0"/>
    <n v="0"/>
    <x v="31"/>
    <x v="30"/>
    <n v="128"/>
  </r>
  <r>
    <x v="2"/>
    <x v="32"/>
    <s v="32/11/03/020"/>
    <n v="0"/>
    <n v="0"/>
    <n v="0"/>
    <n v="0"/>
    <n v="1"/>
    <n v="4"/>
    <n v="0"/>
    <n v="0"/>
    <n v="0"/>
    <n v="0"/>
    <n v="178"/>
    <n v="0"/>
    <n v="0"/>
    <n v="9"/>
    <n v="0"/>
    <n v="2"/>
    <n v="0"/>
    <n v="2"/>
    <x v="32"/>
    <x v="31"/>
    <n v="750"/>
  </r>
  <r>
    <x v="2"/>
    <x v="33"/>
    <s v="32/11/03/021"/>
    <n v="0"/>
    <n v="0"/>
    <n v="0"/>
    <n v="0"/>
    <n v="0"/>
    <n v="4"/>
    <n v="1"/>
    <n v="0"/>
    <n v="0"/>
    <n v="0"/>
    <n v="60"/>
    <n v="1"/>
    <n v="0"/>
    <n v="3"/>
    <n v="0"/>
    <n v="0"/>
    <n v="0"/>
    <n v="0"/>
    <x v="33"/>
    <x v="17"/>
    <n v="145"/>
  </r>
  <r>
    <x v="2"/>
    <x v="34"/>
    <s v="32/11/03/022"/>
    <n v="0"/>
    <n v="0"/>
    <n v="0"/>
    <n v="0"/>
    <n v="0"/>
    <n v="2"/>
    <n v="0"/>
    <n v="0"/>
    <n v="0"/>
    <n v="0"/>
    <n v="23"/>
    <n v="0"/>
    <n v="0"/>
    <n v="2"/>
    <n v="0"/>
    <n v="0"/>
    <n v="0"/>
    <n v="0"/>
    <x v="0"/>
    <x v="2"/>
    <n v="74"/>
  </r>
  <r>
    <x v="2"/>
    <x v="35"/>
    <s v="32/11/03/024"/>
    <n v="0"/>
    <n v="0"/>
    <n v="0"/>
    <n v="0"/>
    <n v="0"/>
    <n v="6"/>
    <n v="0"/>
    <n v="0"/>
    <n v="0"/>
    <n v="0"/>
    <n v="60"/>
    <n v="0"/>
    <n v="0"/>
    <n v="7"/>
    <n v="0"/>
    <n v="0"/>
    <n v="0"/>
    <n v="1"/>
    <x v="34"/>
    <x v="32"/>
    <n v="100"/>
  </r>
  <r>
    <x v="2"/>
    <x v="36"/>
    <s v="32/11/03/025"/>
    <n v="0"/>
    <n v="0"/>
    <n v="0"/>
    <n v="0"/>
    <n v="0"/>
    <n v="1"/>
    <n v="0"/>
    <n v="0"/>
    <n v="0"/>
    <n v="0"/>
    <n v="165"/>
    <n v="2"/>
    <n v="0"/>
    <n v="9"/>
    <n v="0"/>
    <n v="0"/>
    <n v="0"/>
    <n v="1"/>
    <x v="35"/>
    <x v="33"/>
    <n v="331"/>
  </r>
  <r>
    <x v="2"/>
    <x v="37"/>
    <s v="32/11/03/026"/>
    <n v="0"/>
    <n v="0"/>
    <n v="0"/>
    <n v="0"/>
    <n v="0"/>
    <n v="1"/>
    <n v="0"/>
    <n v="0"/>
    <n v="0"/>
    <n v="0"/>
    <n v="53"/>
    <n v="0"/>
    <n v="0"/>
    <n v="9"/>
    <n v="0"/>
    <n v="0"/>
    <n v="0"/>
    <n v="1"/>
    <x v="36"/>
    <x v="34"/>
    <n v="132"/>
  </r>
  <r>
    <x v="2"/>
    <x v="38"/>
    <s v="32/11/03/027"/>
    <n v="0"/>
    <n v="0"/>
    <n v="0"/>
    <n v="0"/>
    <n v="0"/>
    <n v="0"/>
    <n v="0"/>
    <n v="0"/>
    <n v="0"/>
    <n v="0"/>
    <n v="7"/>
    <n v="0"/>
    <n v="0"/>
    <n v="0"/>
    <n v="0"/>
    <n v="0"/>
    <n v="0"/>
    <n v="0"/>
    <x v="37"/>
    <x v="35"/>
    <n v="13"/>
  </r>
  <r>
    <x v="2"/>
    <x v="39"/>
    <s v="32/11/03/029"/>
    <n v="0"/>
    <n v="0"/>
    <n v="0"/>
    <n v="0"/>
    <n v="0"/>
    <n v="0"/>
    <n v="0"/>
    <n v="0"/>
    <n v="0"/>
    <n v="0"/>
    <n v="61"/>
    <n v="1"/>
    <n v="1"/>
    <n v="1"/>
    <n v="0"/>
    <n v="0"/>
    <n v="0"/>
    <n v="0"/>
    <x v="36"/>
    <x v="34"/>
    <n v="139"/>
  </r>
  <r>
    <x v="2"/>
    <x v="40"/>
    <s v="32/11/03/030"/>
    <n v="0"/>
    <n v="0"/>
    <n v="0"/>
    <n v="0"/>
    <n v="0"/>
    <n v="0"/>
    <n v="0"/>
    <n v="0"/>
    <n v="0"/>
    <n v="0"/>
    <n v="30"/>
    <n v="0"/>
    <n v="0"/>
    <n v="0"/>
    <n v="0"/>
    <n v="0"/>
    <n v="0"/>
    <n v="0"/>
    <x v="38"/>
    <x v="36"/>
    <n v="83"/>
  </r>
  <r>
    <x v="2"/>
    <x v="41"/>
    <s v="32/11/03/031"/>
    <n v="0"/>
    <n v="0"/>
    <n v="0"/>
    <n v="0"/>
    <n v="0"/>
    <n v="0"/>
    <n v="0"/>
    <n v="0"/>
    <n v="0"/>
    <n v="0"/>
    <n v="13"/>
    <n v="0"/>
    <n v="0"/>
    <n v="1"/>
    <n v="0"/>
    <n v="0"/>
    <n v="0"/>
    <n v="0"/>
    <x v="39"/>
    <x v="3"/>
    <n v="25"/>
  </r>
  <r>
    <x v="2"/>
    <x v="42"/>
    <s v="32/11/03/032"/>
    <n v="0"/>
    <n v="0"/>
    <n v="0"/>
    <n v="0"/>
    <n v="0"/>
    <n v="1"/>
    <n v="0"/>
    <n v="0"/>
    <n v="0"/>
    <n v="0"/>
    <n v="21"/>
    <n v="0"/>
    <n v="0"/>
    <n v="0"/>
    <n v="0"/>
    <n v="0"/>
    <n v="0"/>
    <n v="0"/>
    <x v="6"/>
    <x v="7"/>
    <n v="45"/>
  </r>
  <r>
    <x v="2"/>
    <x v="43"/>
    <s v="32/11/03/033"/>
    <n v="0"/>
    <n v="0"/>
    <n v="0"/>
    <n v="0"/>
    <n v="0"/>
    <n v="1"/>
    <n v="0"/>
    <n v="0"/>
    <n v="0"/>
    <n v="0"/>
    <n v="217"/>
    <n v="0"/>
    <n v="0"/>
    <n v="0"/>
    <n v="0"/>
    <n v="0"/>
    <n v="0"/>
    <n v="0"/>
    <x v="40"/>
    <x v="37"/>
    <n v="379"/>
  </r>
  <r>
    <x v="2"/>
    <x v="44"/>
    <s v=" 32/11/03/034"/>
    <n v="1"/>
    <n v="0"/>
    <n v="0"/>
    <n v="0"/>
    <n v="0"/>
    <n v="2"/>
    <n v="0"/>
    <n v="0"/>
    <n v="0"/>
    <n v="0"/>
    <n v="134"/>
    <n v="0"/>
    <n v="0"/>
    <n v="1"/>
    <n v="0"/>
    <n v="0"/>
    <n v="0"/>
    <n v="0"/>
    <x v="41"/>
    <x v="15"/>
    <n v="236"/>
  </r>
  <r>
    <x v="2"/>
    <x v="45"/>
    <s v="32/11/03/035"/>
    <n v="0"/>
    <n v="0"/>
    <n v="1"/>
    <n v="0"/>
    <n v="0"/>
    <n v="0"/>
    <n v="0"/>
    <n v="0"/>
    <n v="0"/>
    <n v="0"/>
    <n v="10"/>
    <n v="0"/>
    <n v="0"/>
    <n v="0"/>
    <n v="0"/>
    <n v="0"/>
    <n v="0"/>
    <n v="0"/>
    <x v="42"/>
    <x v="38"/>
    <n v="21"/>
  </r>
  <r>
    <x v="2"/>
    <x v="46"/>
    <s v="32/11/03/036"/>
    <n v="0"/>
    <n v="0"/>
    <n v="0"/>
    <n v="0"/>
    <n v="0"/>
    <n v="0"/>
    <n v="0"/>
    <n v="0"/>
    <n v="0"/>
    <n v="0"/>
    <n v="13"/>
    <n v="0"/>
    <n v="0"/>
    <n v="0"/>
    <n v="0"/>
    <n v="0"/>
    <n v="0"/>
    <n v="0"/>
    <x v="43"/>
    <x v="39"/>
    <n v="32"/>
  </r>
  <r>
    <x v="2"/>
    <x v="47"/>
    <s v="32/11/03/037"/>
    <n v="0"/>
    <n v="0"/>
    <n v="0"/>
    <n v="0"/>
    <n v="0"/>
    <n v="0"/>
    <n v="0"/>
    <n v="0"/>
    <n v="0"/>
    <n v="0"/>
    <n v="3"/>
    <n v="0"/>
    <n v="0"/>
    <n v="0"/>
    <n v="0"/>
    <n v="0"/>
    <n v="0"/>
    <n v="0"/>
    <x v="44"/>
    <x v="40"/>
    <n v="3"/>
  </r>
  <r>
    <x v="2"/>
    <x v="48"/>
    <s v="32/11/03/038"/>
    <n v="0"/>
    <n v="0"/>
    <n v="0"/>
    <n v="0"/>
    <n v="1"/>
    <n v="1"/>
    <n v="0"/>
    <n v="0"/>
    <n v="0"/>
    <n v="0"/>
    <n v="90"/>
    <n v="0"/>
    <n v="0"/>
    <n v="1"/>
    <n v="0"/>
    <n v="0"/>
    <n v="0"/>
    <n v="1"/>
    <x v="45"/>
    <x v="11"/>
    <n v="215"/>
  </r>
  <r>
    <x v="2"/>
    <x v="49"/>
    <s v="32/11/03/039"/>
    <n v="0"/>
    <n v="0"/>
    <n v="0"/>
    <n v="0"/>
    <n v="0"/>
    <n v="0"/>
    <n v="0"/>
    <n v="0"/>
    <n v="0"/>
    <n v="0"/>
    <n v="7"/>
    <n v="0"/>
    <n v="0"/>
    <n v="0"/>
    <n v="0"/>
    <n v="0"/>
    <n v="0"/>
    <n v="0"/>
    <x v="37"/>
    <x v="35"/>
    <n v="28"/>
  </r>
  <r>
    <x v="2"/>
    <x v="50"/>
    <s v="32/11/03/040"/>
    <n v="0"/>
    <n v="0"/>
    <n v="0"/>
    <n v="2"/>
    <n v="0"/>
    <n v="21"/>
    <n v="2"/>
    <n v="0"/>
    <n v="0"/>
    <n v="0"/>
    <n v="214"/>
    <n v="2"/>
    <n v="0"/>
    <n v="35"/>
    <n v="0"/>
    <n v="0"/>
    <n v="0"/>
    <n v="3"/>
    <x v="19"/>
    <x v="19"/>
    <n v="1623"/>
  </r>
  <r>
    <x v="2"/>
    <x v="51"/>
    <s v="32/11/03/042"/>
    <n v="0"/>
    <n v="0"/>
    <n v="0"/>
    <n v="0"/>
    <n v="0"/>
    <n v="3"/>
    <n v="1"/>
    <n v="0"/>
    <n v="0"/>
    <n v="0"/>
    <n v="41"/>
    <n v="0"/>
    <n v="0"/>
    <n v="4"/>
    <n v="0"/>
    <n v="0"/>
    <n v="0"/>
    <n v="1"/>
    <x v="46"/>
    <x v="41"/>
    <n v="118"/>
  </r>
  <r>
    <x v="2"/>
    <x v="52"/>
    <s v="32/11/03/043"/>
    <n v="0"/>
    <n v="0"/>
    <n v="0"/>
    <n v="0"/>
    <n v="0"/>
    <n v="1"/>
    <n v="0"/>
    <n v="0"/>
    <n v="0"/>
    <n v="0"/>
    <n v="3"/>
    <n v="0"/>
    <n v="0"/>
    <n v="1"/>
    <n v="0"/>
    <n v="1"/>
    <n v="0"/>
    <n v="0"/>
    <x v="47"/>
    <x v="42"/>
    <n v="17"/>
  </r>
  <r>
    <x v="2"/>
    <x v="53"/>
    <s v="32/11/03/044"/>
    <n v="0"/>
    <n v="0"/>
    <n v="0"/>
    <n v="0"/>
    <n v="0"/>
    <n v="2"/>
    <n v="0"/>
    <n v="0"/>
    <n v="0"/>
    <n v="0"/>
    <n v="11"/>
    <n v="0"/>
    <n v="0"/>
    <n v="2"/>
    <n v="0"/>
    <n v="0"/>
    <n v="0"/>
    <n v="0"/>
    <x v="48"/>
    <x v="43"/>
    <n v="33"/>
  </r>
  <r>
    <x v="2"/>
    <x v="54"/>
    <s v="32/11/03/023"/>
    <n v="0"/>
    <n v="0"/>
    <n v="0"/>
    <n v="1"/>
    <n v="0"/>
    <n v="3"/>
    <n v="0"/>
    <n v="0"/>
    <n v="0"/>
    <n v="0"/>
    <n v="83"/>
    <n v="1"/>
    <n v="0"/>
    <n v="4"/>
    <n v="0"/>
    <n v="0"/>
    <n v="0"/>
    <n v="0"/>
    <x v="49"/>
    <x v="44"/>
    <n v="152"/>
  </r>
  <r>
    <x v="2"/>
    <x v="55"/>
    <s v="32/11/03/001"/>
    <n v="0"/>
    <n v="0"/>
    <n v="0"/>
    <n v="0"/>
    <n v="0"/>
    <n v="32"/>
    <n v="0"/>
    <n v="1"/>
    <n v="0"/>
    <n v="0"/>
    <n v="147"/>
    <n v="1"/>
    <n v="2"/>
    <n v="32"/>
    <n v="0"/>
    <n v="1"/>
    <n v="0"/>
    <n v="2"/>
    <x v="50"/>
    <x v="37"/>
    <n v="1312"/>
  </r>
  <r>
    <x v="2"/>
    <x v="56"/>
    <s v="32/11/03/00610"/>
    <n v="0"/>
    <n v="0"/>
    <n v="0"/>
    <n v="0"/>
    <n v="0"/>
    <n v="2"/>
    <n v="0"/>
    <n v="1"/>
    <n v="0"/>
    <n v="0"/>
    <n v="253"/>
    <n v="1"/>
    <n v="1"/>
    <n v="4"/>
    <n v="0"/>
    <n v="0"/>
    <n v="0"/>
    <n v="0"/>
    <x v="51"/>
    <x v="45"/>
    <n v="2797"/>
  </r>
  <r>
    <x v="2"/>
    <x v="57"/>
    <s v="32/11/03/002"/>
    <n v="0"/>
    <n v="0"/>
    <n v="0"/>
    <n v="0"/>
    <n v="0"/>
    <n v="9"/>
    <n v="0"/>
    <n v="0"/>
    <n v="0"/>
    <n v="0"/>
    <n v="117"/>
    <n v="0"/>
    <n v="0"/>
    <n v="15"/>
    <n v="0"/>
    <n v="2"/>
    <n v="0"/>
    <n v="0"/>
    <x v="52"/>
    <x v="46"/>
    <n v="1069"/>
  </r>
  <r>
    <x v="2"/>
    <x v="58"/>
    <s v=" 32/11/03/010"/>
    <n v="0"/>
    <n v="0"/>
    <n v="0"/>
    <n v="0"/>
    <n v="0"/>
    <n v="20"/>
    <n v="1"/>
    <n v="0"/>
    <n v="0"/>
    <n v="0"/>
    <n v="95"/>
    <n v="0"/>
    <n v="1"/>
    <n v="19"/>
    <n v="0"/>
    <n v="1"/>
    <n v="1"/>
    <n v="3"/>
    <x v="15"/>
    <x v="47"/>
    <n v="931"/>
  </r>
  <r>
    <x v="2"/>
    <x v="59"/>
    <s v="32/11/03/016"/>
    <n v="0"/>
    <n v="0"/>
    <n v="0"/>
    <n v="0"/>
    <n v="0"/>
    <n v="0"/>
    <n v="1"/>
    <n v="0"/>
    <n v="0"/>
    <n v="0"/>
    <n v="54"/>
    <n v="0"/>
    <n v="0"/>
    <n v="1"/>
    <n v="0"/>
    <n v="0"/>
    <n v="0"/>
    <n v="0"/>
    <x v="53"/>
    <x v="25"/>
    <n v="125"/>
  </r>
  <r>
    <x v="3"/>
    <x v="60"/>
    <s v="32/11/07/006"/>
    <n v="0"/>
    <n v="0"/>
    <n v="0"/>
    <n v="0"/>
    <n v="0"/>
    <n v="27"/>
    <n v="0"/>
    <n v="0"/>
    <n v="0"/>
    <n v="0"/>
    <n v="32"/>
    <n v="0"/>
    <n v="1"/>
    <n v="44"/>
    <n v="0"/>
    <n v="3"/>
    <n v="0"/>
    <n v="0"/>
    <x v="54"/>
    <x v="9"/>
    <n v="379"/>
  </r>
  <r>
    <x v="4"/>
    <x v="61"/>
    <s v="32/11/08/005"/>
    <n v="2"/>
    <n v="0"/>
    <n v="0"/>
    <n v="2"/>
    <n v="0"/>
    <n v="38"/>
    <n v="0"/>
    <n v="0"/>
    <n v="0"/>
    <n v="0"/>
    <n v="22"/>
    <n v="0"/>
    <n v="0"/>
    <n v="30"/>
    <n v="0"/>
    <n v="2"/>
    <n v="0"/>
    <n v="1"/>
    <x v="54"/>
    <x v="48"/>
    <n v="301"/>
  </r>
  <r>
    <x v="4"/>
    <x v="62"/>
    <s v="32/11/08/002"/>
    <n v="0"/>
    <n v="0"/>
    <n v="0"/>
    <n v="0"/>
    <n v="0"/>
    <n v="106"/>
    <n v="0"/>
    <n v="0"/>
    <n v="0"/>
    <n v="0"/>
    <n v="25"/>
    <n v="0"/>
    <n v="0"/>
    <n v="44"/>
    <n v="0"/>
    <n v="5"/>
    <n v="0"/>
    <n v="0"/>
    <x v="55"/>
    <x v="49"/>
    <n v="673"/>
  </r>
  <r>
    <x v="4"/>
    <x v="63"/>
    <s v=" 32/11/08/008"/>
    <n v="0"/>
    <n v="0"/>
    <n v="0"/>
    <n v="1"/>
    <n v="0"/>
    <n v="52"/>
    <n v="0"/>
    <n v="0"/>
    <n v="0"/>
    <n v="0"/>
    <n v="3"/>
    <n v="0"/>
    <n v="0"/>
    <n v="14"/>
    <n v="0"/>
    <n v="2"/>
    <n v="0"/>
    <n v="0"/>
    <x v="56"/>
    <x v="50"/>
    <n v="200"/>
  </r>
  <r>
    <x v="4"/>
    <x v="64"/>
    <s v="32/11/08/006"/>
    <n v="0"/>
    <n v="0"/>
    <n v="1"/>
    <n v="2"/>
    <n v="0"/>
    <n v="10"/>
    <n v="0"/>
    <n v="0"/>
    <n v="0"/>
    <n v="0"/>
    <n v="18"/>
    <n v="0"/>
    <n v="2"/>
    <n v="40"/>
    <n v="0"/>
    <n v="7"/>
    <n v="0"/>
    <n v="0"/>
    <x v="57"/>
    <x v="51"/>
    <n v="395"/>
  </r>
  <r>
    <x v="4"/>
    <x v="65"/>
    <s v="32/11/08/001"/>
    <n v="0"/>
    <n v="0"/>
    <n v="0"/>
    <n v="4"/>
    <n v="0"/>
    <n v="81"/>
    <n v="2"/>
    <n v="1"/>
    <n v="0"/>
    <n v="0"/>
    <n v="31"/>
    <n v="0"/>
    <n v="1"/>
    <n v="72"/>
    <n v="0"/>
    <n v="8"/>
    <n v="0"/>
    <n v="2"/>
    <x v="58"/>
    <x v="52"/>
    <n v="579"/>
  </r>
  <r>
    <x v="5"/>
    <x v="66"/>
    <s v="32/11/09/009"/>
    <n v="1"/>
    <n v="1"/>
    <n v="0"/>
    <n v="0"/>
    <n v="0"/>
    <n v="60"/>
    <n v="0"/>
    <n v="1"/>
    <n v="0"/>
    <n v="0"/>
    <n v="40"/>
    <n v="0"/>
    <n v="0"/>
    <n v="13"/>
    <n v="0"/>
    <n v="1"/>
    <n v="0"/>
    <n v="1"/>
    <x v="59"/>
    <x v="10"/>
    <n v="493"/>
  </r>
  <r>
    <x v="5"/>
    <x v="67"/>
    <s v="32/11/09/004"/>
    <n v="0"/>
    <n v="0"/>
    <n v="0"/>
    <n v="1"/>
    <n v="0"/>
    <n v="27"/>
    <n v="0"/>
    <n v="1"/>
    <n v="0"/>
    <n v="0"/>
    <n v="28"/>
    <n v="26"/>
    <n v="0"/>
    <n v="10"/>
    <n v="0"/>
    <n v="2"/>
    <n v="0"/>
    <n v="0"/>
    <x v="60"/>
    <x v="53"/>
    <n v="320"/>
  </r>
  <r>
    <x v="5"/>
    <x v="68"/>
    <s v="32/11/09/012"/>
    <n v="0"/>
    <n v="0"/>
    <n v="0"/>
    <n v="0"/>
    <n v="0"/>
    <n v="14"/>
    <n v="0"/>
    <n v="0"/>
    <n v="0"/>
    <n v="0"/>
    <n v="18"/>
    <n v="0"/>
    <n v="1"/>
    <n v="15"/>
    <n v="0"/>
    <n v="0"/>
    <n v="0"/>
    <n v="0"/>
    <x v="1"/>
    <x v="1"/>
    <n v="225"/>
  </r>
  <r>
    <x v="5"/>
    <x v="69"/>
    <s v="32/11/09/001"/>
    <n v="0"/>
    <n v="0"/>
    <n v="0"/>
    <n v="0"/>
    <n v="0"/>
    <n v="129"/>
    <n v="0"/>
    <n v="0"/>
    <n v="0"/>
    <n v="0"/>
    <n v="5"/>
    <n v="0"/>
    <n v="0"/>
    <n v="2"/>
    <n v="0"/>
    <n v="0"/>
    <n v="0"/>
    <n v="0"/>
    <x v="14"/>
    <x v="54"/>
    <n v="510"/>
  </r>
  <r>
    <x v="5"/>
    <x v="70"/>
    <s v="32/11/09/002"/>
    <n v="0"/>
    <n v="0"/>
    <n v="0"/>
    <n v="0"/>
    <n v="0"/>
    <n v="27"/>
    <n v="0"/>
    <n v="0"/>
    <n v="0"/>
    <n v="0"/>
    <n v="72"/>
    <n v="2"/>
    <n v="0"/>
    <n v="19"/>
    <n v="0"/>
    <n v="2"/>
    <n v="0"/>
    <n v="0"/>
    <x v="61"/>
    <x v="55"/>
    <n v="595"/>
  </r>
  <r>
    <x v="5"/>
    <x v="71"/>
    <s v="32/11/09/008"/>
    <n v="2"/>
    <n v="0"/>
    <n v="0"/>
    <n v="2"/>
    <n v="1"/>
    <n v="42"/>
    <n v="0"/>
    <n v="0"/>
    <n v="1"/>
    <n v="0"/>
    <n v="37"/>
    <n v="0"/>
    <n v="0"/>
    <n v="34"/>
    <n v="0"/>
    <n v="1"/>
    <n v="0"/>
    <n v="0"/>
    <x v="62"/>
    <x v="56"/>
    <n v="578"/>
  </r>
  <r>
    <x v="5"/>
    <x v="72"/>
    <s v="32/11/09/010"/>
    <n v="0"/>
    <n v="0"/>
    <n v="0"/>
    <n v="0"/>
    <n v="0"/>
    <n v="34"/>
    <n v="0"/>
    <n v="0"/>
    <n v="0"/>
    <n v="0"/>
    <n v="22"/>
    <n v="0"/>
    <n v="0"/>
    <n v="30"/>
    <n v="0"/>
    <n v="1"/>
    <n v="0"/>
    <n v="0"/>
    <x v="63"/>
    <x v="57"/>
    <n v="296"/>
  </r>
  <r>
    <x v="5"/>
    <x v="73"/>
    <s v="32/11/09/007"/>
    <n v="2"/>
    <n v="1"/>
    <n v="1"/>
    <n v="2"/>
    <n v="0"/>
    <n v="37"/>
    <n v="0"/>
    <n v="0"/>
    <n v="0"/>
    <n v="1"/>
    <n v="33"/>
    <n v="0"/>
    <n v="1"/>
    <n v="24"/>
    <n v="0"/>
    <n v="1"/>
    <n v="0"/>
    <n v="2"/>
    <x v="64"/>
    <x v="58"/>
    <n v="576"/>
  </r>
  <r>
    <x v="5"/>
    <x v="74"/>
    <s v="32/11/09/003"/>
    <n v="0"/>
    <n v="0"/>
    <n v="0"/>
    <n v="0"/>
    <n v="1"/>
    <n v="52"/>
    <n v="0"/>
    <n v="0"/>
    <n v="0"/>
    <n v="0"/>
    <n v="23"/>
    <n v="0"/>
    <n v="0"/>
    <n v="33"/>
    <n v="0"/>
    <n v="0"/>
    <n v="0"/>
    <n v="0"/>
    <x v="10"/>
    <x v="59"/>
    <n v="342"/>
  </r>
  <r>
    <x v="5"/>
    <x v="75"/>
    <s v="32/11/09/011"/>
    <n v="0"/>
    <n v="0"/>
    <n v="0"/>
    <n v="1"/>
    <n v="1"/>
    <n v="42"/>
    <n v="0"/>
    <n v="0"/>
    <n v="0"/>
    <n v="0"/>
    <n v="44"/>
    <n v="0"/>
    <n v="0"/>
    <n v="28"/>
    <n v="0"/>
    <n v="2"/>
    <n v="0"/>
    <n v="0"/>
    <x v="65"/>
    <x v="60"/>
    <n v="382"/>
  </r>
  <r>
    <x v="5"/>
    <x v="76"/>
    <s v="32/11/09/005"/>
    <n v="0"/>
    <n v="0"/>
    <n v="1"/>
    <n v="1"/>
    <n v="0"/>
    <n v="18"/>
    <n v="0"/>
    <n v="0"/>
    <n v="0"/>
    <n v="0"/>
    <n v="41"/>
    <n v="0"/>
    <n v="0"/>
    <n v="12"/>
    <n v="0"/>
    <n v="1"/>
    <n v="0"/>
    <n v="1"/>
    <x v="66"/>
    <x v="61"/>
    <n v="311"/>
  </r>
  <r>
    <x v="6"/>
    <x v="77"/>
    <s v="32/11/10/002"/>
    <n v="0"/>
    <n v="0"/>
    <n v="0"/>
    <n v="0"/>
    <n v="0"/>
    <n v="175"/>
    <n v="0"/>
    <n v="1"/>
    <n v="0"/>
    <n v="0"/>
    <n v="30"/>
    <n v="0"/>
    <n v="0"/>
    <n v="80"/>
    <m/>
    <n v="0"/>
    <n v="0"/>
    <n v="1"/>
    <x v="67"/>
    <x v="62"/>
    <n v="830"/>
  </r>
  <r>
    <x v="6"/>
    <x v="78"/>
    <s v="32/11/10/003"/>
    <n v="0"/>
    <n v="0"/>
    <n v="1"/>
    <n v="0"/>
    <n v="0"/>
    <n v="30"/>
    <n v="0"/>
    <n v="0"/>
    <n v="0"/>
    <n v="1"/>
    <n v="96"/>
    <n v="0"/>
    <n v="0"/>
    <n v="43"/>
    <n v="0"/>
    <n v="5"/>
    <n v="0"/>
    <n v="2"/>
    <x v="68"/>
    <x v="33"/>
    <n v="644"/>
  </r>
  <r>
    <x v="7"/>
    <x v="79"/>
    <s v="32/11/11/005"/>
    <n v="0"/>
    <n v="0"/>
    <n v="0"/>
    <n v="1"/>
    <n v="0"/>
    <n v="96"/>
    <n v="0"/>
    <n v="0"/>
    <n v="0"/>
    <n v="0"/>
    <n v="40"/>
    <n v="0"/>
    <n v="1"/>
    <n v="5"/>
    <n v="0"/>
    <n v="0"/>
    <n v="0"/>
    <n v="0"/>
    <x v="69"/>
    <x v="46"/>
    <n v="760"/>
  </r>
  <r>
    <x v="7"/>
    <x v="80"/>
    <s v=" 32/11/11/011"/>
    <n v="0"/>
    <n v="0"/>
    <n v="0"/>
    <n v="0"/>
    <n v="0"/>
    <n v="22"/>
    <n v="0"/>
    <n v="0"/>
    <n v="0"/>
    <n v="0"/>
    <n v="28"/>
    <n v="0"/>
    <n v="1"/>
    <n v="20"/>
    <n v="0"/>
    <n v="0"/>
    <n v="0"/>
    <n v="0"/>
    <x v="70"/>
    <x v="63"/>
    <n v="136"/>
  </r>
  <r>
    <x v="7"/>
    <x v="81"/>
    <s v="32/11/11/014"/>
    <n v="0"/>
    <n v="0"/>
    <n v="0"/>
    <n v="1"/>
    <n v="0"/>
    <n v="63"/>
    <n v="0"/>
    <n v="0"/>
    <n v="0"/>
    <n v="0"/>
    <n v="32"/>
    <n v="0"/>
    <n v="3"/>
    <n v="88"/>
    <n v="0"/>
    <n v="0"/>
    <n v="0"/>
    <n v="0"/>
    <x v="55"/>
    <x v="64"/>
    <n v="308"/>
  </r>
  <r>
    <x v="7"/>
    <x v="82"/>
    <s v="32/11/11/008"/>
    <n v="0"/>
    <n v="0"/>
    <n v="0"/>
    <n v="2"/>
    <n v="0"/>
    <n v="93"/>
    <n v="0"/>
    <n v="0"/>
    <n v="0"/>
    <n v="0"/>
    <n v="79"/>
    <n v="0"/>
    <n v="1"/>
    <n v="32"/>
    <n v="0"/>
    <n v="6"/>
    <n v="0"/>
    <n v="7"/>
    <x v="71"/>
    <x v="65"/>
    <n v="797"/>
  </r>
  <r>
    <x v="8"/>
    <x v="83"/>
    <s v="32/11/12/008"/>
    <n v="0"/>
    <n v="0"/>
    <n v="0"/>
    <n v="0"/>
    <n v="1"/>
    <n v="17"/>
    <n v="1"/>
    <n v="0"/>
    <n v="1"/>
    <n v="2"/>
    <n v="157"/>
    <n v="1"/>
    <n v="0"/>
    <n v="29"/>
    <n v="0"/>
    <n v="4"/>
    <n v="0"/>
    <n v="2"/>
    <x v="72"/>
    <x v="66"/>
    <n v="824"/>
  </r>
  <r>
    <x v="8"/>
    <x v="84"/>
    <s v="32/11/12/007"/>
    <n v="0"/>
    <n v="0"/>
    <n v="0"/>
    <n v="0"/>
    <n v="1"/>
    <n v="36"/>
    <n v="0"/>
    <n v="0"/>
    <n v="0"/>
    <n v="0"/>
    <n v="106"/>
    <n v="1"/>
    <n v="1"/>
    <n v="51"/>
    <n v="0"/>
    <n v="1"/>
    <n v="0"/>
    <n v="1"/>
    <x v="32"/>
    <x v="67"/>
    <n v="833"/>
  </r>
  <r>
    <x v="8"/>
    <x v="85"/>
    <s v="32/11/12/006"/>
    <n v="0"/>
    <n v="0"/>
    <n v="0"/>
    <n v="2"/>
    <n v="0"/>
    <n v="57"/>
    <n v="1"/>
    <n v="0"/>
    <n v="1"/>
    <n v="0"/>
    <n v="74"/>
    <n v="0"/>
    <n v="0"/>
    <n v="65"/>
    <n v="0"/>
    <n v="2"/>
    <n v="0"/>
    <n v="1"/>
    <x v="72"/>
    <x v="68"/>
    <n v="760"/>
  </r>
  <r>
    <x v="8"/>
    <x v="86"/>
    <s v="32/11/12/012"/>
    <n v="0"/>
    <n v="0"/>
    <n v="0"/>
    <n v="1"/>
    <n v="0"/>
    <n v="40"/>
    <n v="0"/>
    <n v="0"/>
    <n v="0"/>
    <n v="0"/>
    <n v="40"/>
    <n v="0"/>
    <n v="0"/>
    <n v="25"/>
    <n v="0"/>
    <n v="0"/>
    <n v="0"/>
    <n v="0"/>
    <x v="9"/>
    <x v="69"/>
    <n v="140"/>
  </r>
  <r>
    <x v="8"/>
    <x v="87"/>
    <s v="32/11/12/001"/>
    <n v="0"/>
    <n v="0"/>
    <n v="0"/>
    <n v="1"/>
    <n v="0"/>
    <n v="32"/>
    <n v="0"/>
    <n v="0"/>
    <n v="0"/>
    <n v="0"/>
    <n v="44"/>
    <n v="0"/>
    <n v="2"/>
    <n v="76"/>
    <n v="0"/>
    <n v="1"/>
    <n v="0"/>
    <n v="0"/>
    <x v="73"/>
    <x v="70"/>
    <n v="544"/>
  </r>
  <r>
    <x v="9"/>
    <x v="88"/>
    <s v="32/11/13/002"/>
    <n v="0"/>
    <n v="0"/>
    <n v="0"/>
    <n v="0"/>
    <n v="0"/>
    <n v="57"/>
    <n v="0"/>
    <n v="0"/>
    <n v="0"/>
    <n v="0"/>
    <n v="79"/>
    <n v="2"/>
    <n v="0"/>
    <n v="37"/>
    <n v="0"/>
    <n v="4"/>
    <n v="0"/>
    <n v="2"/>
    <x v="74"/>
    <x v="49"/>
    <n v="644"/>
  </r>
  <r>
    <x v="9"/>
    <x v="89"/>
    <s v="32/11/13/001"/>
    <n v="0"/>
    <n v="0"/>
    <n v="0"/>
    <n v="2"/>
    <n v="2"/>
    <n v="60"/>
    <n v="0"/>
    <n v="0"/>
    <n v="0"/>
    <n v="0"/>
    <n v="20"/>
    <n v="0"/>
    <n v="0"/>
    <n v="23"/>
    <n v="0"/>
    <n v="1"/>
    <n v="0"/>
    <n v="1"/>
    <x v="75"/>
    <x v="59"/>
    <n v="250"/>
  </r>
  <r>
    <x v="9"/>
    <x v="90"/>
    <s v="32/11/13/018"/>
    <n v="1"/>
    <n v="1"/>
    <n v="0"/>
    <n v="4"/>
    <n v="0"/>
    <n v="43"/>
    <n v="0"/>
    <n v="0"/>
    <n v="2"/>
    <n v="0"/>
    <n v="44"/>
    <n v="1"/>
    <n v="0"/>
    <n v="30"/>
    <n v="0"/>
    <n v="6"/>
    <n v="0"/>
    <n v="1"/>
    <x v="69"/>
    <x v="71"/>
    <n v="563"/>
  </r>
  <r>
    <x v="10"/>
    <x v="91"/>
    <s v="32/11/16/001"/>
    <n v="0"/>
    <n v="0"/>
    <n v="0"/>
    <n v="0"/>
    <n v="0"/>
    <n v="29"/>
    <m/>
    <n v="0"/>
    <n v="0"/>
    <n v="0"/>
    <n v="39"/>
    <n v="0"/>
    <n v="1"/>
    <n v="71"/>
    <n v="0"/>
    <n v="30"/>
    <n v="0"/>
    <n v="1"/>
    <x v="76"/>
    <x v="72"/>
    <n v="637"/>
  </r>
  <r>
    <x v="11"/>
    <x v="92"/>
    <s v="32/11/19/012"/>
    <n v="0"/>
    <n v="0"/>
    <n v="0"/>
    <n v="1"/>
    <n v="0"/>
    <n v="11"/>
    <n v="0"/>
    <n v="0"/>
    <n v="0"/>
    <n v="0"/>
    <n v="12"/>
    <n v="0"/>
    <n v="0"/>
    <n v="8"/>
    <n v="0"/>
    <n v="2"/>
    <n v="0"/>
    <n v="0"/>
    <x v="77"/>
    <x v="73"/>
    <n v="43"/>
  </r>
  <r>
    <x v="11"/>
    <x v="93"/>
    <s v="32/11/19/001"/>
    <n v="0"/>
    <n v="0"/>
    <n v="0"/>
    <n v="4"/>
    <n v="0"/>
    <n v="65"/>
    <n v="1"/>
    <n v="0"/>
    <n v="0"/>
    <n v="0"/>
    <n v="51"/>
    <n v="0"/>
    <n v="0"/>
    <n v="17"/>
    <n v="0"/>
    <n v="3"/>
    <n v="0"/>
    <n v="0"/>
    <x v="59"/>
    <x v="74"/>
    <n v="752"/>
  </r>
  <r>
    <x v="11"/>
    <x v="94"/>
    <s v="32/11/19/004"/>
    <n v="0"/>
    <n v="0"/>
    <n v="0"/>
    <n v="0"/>
    <n v="0"/>
    <n v="67"/>
    <n v="0"/>
    <n v="0"/>
    <n v="0"/>
    <n v="0"/>
    <n v="27"/>
    <n v="0"/>
    <n v="0"/>
    <n v="39"/>
    <n v="0"/>
    <n v="0"/>
    <n v="0"/>
    <n v="0"/>
    <x v="16"/>
    <x v="16"/>
    <n v="592"/>
  </r>
  <r>
    <x v="11"/>
    <x v="95"/>
    <s v="32/11/19/010"/>
    <n v="0"/>
    <n v="0"/>
    <n v="0"/>
    <n v="0"/>
    <n v="0"/>
    <n v="8"/>
    <n v="0"/>
    <n v="0"/>
    <n v="0"/>
    <n v="0"/>
    <n v="33"/>
    <n v="0"/>
    <n v="0"/>
    <n v="20"/>
    <n v="0"/>
    <n v="1"/>
    <n v="0"/>
    <n v="0"/>
    <x v="78"/>
    <x v="30"/>
    <n v="325"/>
  </r>
  <r>
    <x v="11"/>
    <x v="96"/>
    <s v="32/11/19/002"/>
    <n v="0"/>
    <n v="0"/>
    <n v="0"/>
    <n v="0"/>
    <n v="0"/>
    <n v="30"/>
    <n v="0"/>
    <n v="0"/>
    <n v="3"/>
    <n v="0"/>
    <n v="41"/>
    <n v="0"/>
    <n v="0"/>
    <n v="14"/>
    <n v="0"/>
    <n v="3"/>
    <n v="0"/>
    <n v="0"/>
    <x v="49"/>
    <x v="75"/>
    <n v="455"/>
  </r>
  <r>
    <x v="11"/>
    <x v="97"/>
    <s v="32/11/19/003"/>
    <n v="0"/>
    <n v="0"/>
    <n v="0"/>
    <n v="0"/>
    <n v="0"/>
    <n v="9"/>
    <n v="1"/>
    <n v="0"/>
    <n v="0"/>
    <n v="0"/>
    <n v="44"/>
    <n v="1"/>
    <n v="0"/>
    <n v="13"/>
    <n v="0"/>
    <n v="1"/>
    <n v="0"/>
    <n v="1"/>
    <x v="17"/>
    <x v="76"/>
    <n v="379"/>
  </r>
  <r>
    <x v="11"/>
    <x v="98"/>
    <s v="32/11/19/007"/>
    <n v="0"/>
    <n v="0"/>
    <n v="0"/>
    <n v="0"/>
    <n v="0"/>
    <n v="48"/>
    <n v="1"/>
    <n v="0"/>
    <n v="1"/>
    <n v="0"/>
    <n v="63"/>
    <n v="0"/>
    <n v="3"/>
    <n v="16"/>
    <n v="0"/>
    <n v="1"/>
    <n v="0"/>
    <n v="0"/>
    <x v="79"/>
    <x v="47"/>
    <n v="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7CE743-4F0E-4AC2-9057-073BC77762A2}" name="PivotTable1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3:G4" firstHeaderRow="0" firstDataRow="1" firstDataCol="0"/>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Accredited Votes" fld="21" baseField="0" baseItem="0"/>
    <dataField name="Sum of Valid Votes" fld="22" baseField="0" baseItem="0"/>
    <dataField name="Sum of Registered Votes" fld="23"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440043-3CE9-4BE2-BAAC-0D4C2928D794}"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D16"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id Votes" fld="22" baseField="0" baseItem="0"/>
    <dataField name="Sum of Registered Vote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B728CB-055A-426F-AEA6-73FB870CF60C}" name="PivotTable11"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B3:E16"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 APC" fld="8" baseField="0" baseItem="0"/>
    <dataField name=" LP" fld="13" baseField="0" baseItem="0"/>
    <dataField name=" PDP" fld="16"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C21924A-F31F-4C7E-AA38-19AD403798AE}" name="PivotTable10"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B2:E15"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Accredited Votes" fld="21" baseField="0" baseItem="0"/>
    <dataField name="Sum of Valid Votes" fld="22" baseField="0" baseItem="0"/>
    <dataField name="Sum of Registered Votes" fld="23"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31A04AA-F443-49D9-B98F-C01A9614E84D}"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4" firstHeaderRow="0" firstDataRow="1" firstDataCol="0"/>
  <pivotFields count="24">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s>
  <rowItems count="1">
    <i/>
  </rowItems>
  <colFields count="1">
    <field x="-2"/>
  </colFields>
  <colItems count="3">
    <i>
      <x/>
    </i>
    <i i="1">
      <x v="1"/>
    </i>
    <i i="2">
      <x v="2"/>
    </i>
  </colItems>
  <dataFields count="3">
    <dataField name="Sum of      APC" fld="8" baseField="0" baseItem="0"/>
    <dataField name="Sum of LP" fld="13" baseField="0" baseItem="0"/>
    <dataField name="Sum of Accredited Vote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F86CD1-54EF-44C7-930F-8215C3AB3132}"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4" firstHeaderRow="0" firstDataRow="1" firstDataCol="0"/>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Accredited Votes" fld="21" baseField="0" baseItem="0"/>
    <dataField name="Sum of Valid Votes" fld="22" baseField="0" baseItem="0"/>
    <dataField name="Sum of Registered Votes" fld="23"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7BCE0D-2199-4194-AA77-95DD92143725}"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16" firstHeaderRow="1"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009931-B588-484C-9519-0BEFA0B77F19}"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U4" firstHeaderRow="0" firstDataRow="1" firstDataCol="0"/>
  <pivotFields count="24">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Sum of A" fld="3" baseField="0" baseItem="0"/>
    <dataField name="Sum of AA" fld="4" baseField="0" baseItem="0"/>
    <dataField name="Sum of AAC" fld="5" baseField="0" baseItem="0"/>
    <dataField name="Sum of ADC" fld="6" baseField="0" baseItem="0"/>
    <dataField name="Sum of ADP" fld="7" baseField="0" baseItem="0"/>
    <dataField name="Sum of APGA" fld="9" baseField="0" baseItem="0"/>
    <dataField name="Sum of APM" fld="10" baseField="0" baseItem="0"/>
    <dataField name="Sum of APP" fld="11" baseField="0" baseItem="0"/>
    <dataField name="Sum of BP" fld="12" baseField="0" baseItem="0"/>
    <dataField name="Sum of NNPP" fld="14" baseField="0" baseItem="0"/>
    <dataField name="Sum of NRM" fld="15" baseField="0" baseItem="0"/>
    <dataField name="Sum of PRP" fld="17" baseField="0" baseItem="0"/>
    <dataField name="Sum of SDP" fld="18" baseField="0" baseItem="0"/>
    <dataField name="Sum of YPP" fld="19" baseField="0" baseItem="0"/>
    <dataField name="Sum of ZLP" fld="20" baseField="0" baseItem="0"/>
    <dataField name="  APC" fld="8" baseField="0" baseItem="15"/>
    <dataField name="Sum of LP" fld="13" baseField="0" baseItem="0"/>
    <dataField name=" PDP" fld="16" baseField="0" baseItem="1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C46166-A856-48CB-A8DB-5B289C58D76F}"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114" firstHeaderRow="1" firstDataRow="1" firstDataCol="1"/>
  <pivotFields count="24">
    <pivotField axis="axisRow" showAll="0">
      <items count="13">
        <item x="6"/>
        <item x="0"/>
        <item x="7"/>
        <item x="8"/>
        <item x="9"/>
        <item x="10"/>
        <item x="11"/>
        <item x="1"/>
        <item x="2"/>
        <item x="3"/>
        <item x="4"/>
        <item x="5"/>
        <item t="default"/>
      </items>
    </pivotField>
    <pivotField axis="axisRow" showAll="0">
      <items count="100">
        <item x="82"/>
        <item x="24"/>
        <item x="73"/>
        <item x="66"/>
        <item x="72"/>
        <item x="23"/>
        <item x="38"/>
        <item x="46"/>
        <item x="56"/>
        <item x="30"/>
        <item x="17"/>
        <item x="9"/>
        <item x="75"/>
        <item x="21"/>
        <item x="74"/>
        <item x="93"/>
        <item x="44"/>
        <item x="3"/>
        <item x="85"/>
        <item x="84"/>
        <item x="47"/>
        <item x="87"/>
        <item x="4"/>
        <item x="57"/>
        <item x="91"/>
        <item x="88"/>
        <item x="50"/>
        <item x="52"/>
        <item x="58"/>
        <item x="97"/>
        <item x="65"/>
        <item x="43"/>
        <item x="14"/>
        <item x="18"/>
        <item x="16"/>
        <item x="92"/>
        <item x="83"/>
        <item x="27"/>
        <item x="55"/>
        <item x="78"/>
        <item x="45"/>
        <item x="29"/>
        <item x="63"/>
        <item x="25"/>
        <item x="35"/>
        <item x="31"/>
        <item x="95"/>
        <item x="19"/>
        <item x="76"/>
        <item x="22"/>
        <item x="48"/>
        <item x="42"/>
        <item x="39"/>
        <item x="40"/>
        <item x="6"/>
        <item x="79"/>
        <item x="11"/>
        <item x="71"/>
        <item x="34"/>
        <item x="94"/>
        <item x="62"/>
        <item x="81"/>
        <item x="8"/>
        <item x="28"/>
        <item x="59"/>
        <item x="77"/>
        <item x="51"/>
        <item x="15"/>
        <item x="7"/>
        <item x="1"/>
        <item x="0"/>
        <item x="61"/>
        <item x="64"/>
        <item x="67"/>
        <item x="2"/>
        <item x="96"/>
        <item x="33"/>
        <item x="32"/>
        <item x="20"/>
        <item x="37"/>
        <item x="60"/>
        <item x="89"/>
        <item x="70"/>
        <item x="80"/>
        <item x="53"/>
        <item x="90"/>
        <item x="68"/>
        <item x="41"/>
        <item x="5"/>
        <item x="86"/>
        <item x="12"/>
        <item x="10"/>
        <item x="36"/>
        <item x="54"/>
        <item x="69"/>
        <item x="98"/>
        <item x="26"/>
        <item x="13"/>
        <item x="4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0"/>
    <field x="1"/>
  </rowFields>
  <rowItems count="112">
    <i>
      <x/>
    </i>
    <i r="1">
      <x v="39"/>
    </i>
    <i r="1">
      <x v="65"/>
    </i>
    <i>
      <x v="1"/>
    </i>
    <i r="1">
      <x v="17"/>
    </i>
    <i r="1">
      <x v="22"/>
    </i>
    <i r="1">
      <x v="54"/>
    </i>
    <i r="1">
      <x v="62"/>
    </i>
    <i r="1">
      <x v="68"/>
    </i>
    <i r="1">
      <x v="69"/>
    </i>
    <i r="1">
      <x v="70"/>
    </i>
    <i r="1">
      <x v="74"/>
    </i>
    <i r="1">
      <x v="88"/>
    </i>
    <i>
      <x v="2"/>
    </i>
    <i r="1">
      <x/>
    </i>
    <i r="1">
      <x v="55"/>
    </i>
    <i r="1">
      <x v="61"/>
    </i>
    <i r="1">
      <x v="83"/>
    </i>
    <i>
      <x v="3"/>
    </i>
    <i r="1">
      <x v="18"/>
    </i>
    <i r="1">
      <x v="19"/>
    </i>
    <i r="1">
      <x v="21"/>
    </i>
    <i r="1">
      <x v="36"/>
    </i>
    <i r="1">
      <x v="89"/>
    </i>
    <i>
      <x v="4"/>
    </i>
    <i r="1">
      <x v="25"/>
    </i>
    <i r="1">
      <x v="81"/>
    </i>
    <i r="1">
      <x v="85"/>
    </i>
    <i>
      <x v="5"/>
    </i>
    <i r="1">
      <x v="24"/>
    </i>
    <i>
      <x v="6"/>
    </i>
    <i r="1">
      <x v="15"/>
    </i>
    <i r="1">
      <x v="29"/>
    </i>
    <i r="1">
      <x v="35"/>
    </i>
    <i r="1">
      <x v="46"/>
    </i>
    <i r="1">
      <x v="59"/>
    </i>
    <i r="1">
      <x v="75"/>
    </i>
    <i r="1">
      <x v="95"/>
    </i>
    <i>
      <x v="7"/>
    </i>
    <i r="1">
      <x v="10"/>
    </i>
    <i r="1">
      <x v="11"/>
    </i>
    <i r="1">
      <x v="32"/>
    </i>
    <i r="1">
      <x v="33"/>
    </i>
    <i r="1">
      <x v="34"/>
    </i>
    <i r="1">
      <x v="56"/>
    </i>
    <i r="1">
      <x v="67"/>
    </i>
    <i r="1">
      <x v="90"/>
    </i>
    <i r="1">
      <x v="91"/>
    </i>
    <i r="1">
      <x v="97"/>
    </i>
    <i>
      <x v="8"/>
    </i>
    <i r="1">
      <x v="1"/>
    </i>
    <i r="1">
      <x v="5"/>
    </i>
    <i r="1">
      <x v="6"/>
    </i>
    <i r="1">
      <x v="7"/>
    </i>
    <i r="1">
      <x v="8"/>
    </i>
    <i r="1">
      <x v="9"/>
    </i>
    <i r="1">
      <x v="13"/>
    </i>
    <i r="1">
      <x v="16"/>
    </i>
    <i r="1">
      <x v="20"/>
    </i>
    <i r="1">
      <x v="23"/>
    </i>
    <i r="1">
      <x v="26"/>
    </i>
    <i r="1">
      <x v="27"/>
    </i>
    <i r="1">
      <x v="28"/>
    </i>
    <i r="1">
      <x v="31"/>
    </i>
    <i r="1">
      <x v="37"/>
    </i>
    <i r="1">
      <x v="38"/>
    </i>
    <i r="1">
      <x v="40"/>
    </i>
    <i r="1">
      <x v="41"/>
    </i>
    <i r="1">
      <x v="43"/>
    </i>
    <i r="1">
      <x v="44"/>
    </i>
    <i r="1">
      <x v="45"/>
    </i>
    <i r="1">
      <x v="47"/>
    </i>
    <i r="1">
      <x v="49"/>
    </i>
    <i r="1">
      <x v="50"/>
    </i>
    <i r="1">
      <x v="51"/>
    </i>
    <i r="1">
      <x v="52"/>
    </i>
    <i r="1">
      <x v="53"/>
    </i>
    <i r="1">
      <x v="58"/>
    </i>
    <i r="1">
      <x v="63"/>
    </i>
    <i r="1">
      <x v="64"/>
    </i>
    <i r="1">
      <x v="66"/>
    </i>
    <i r="1">
      <x v="76"/>
    </i>
    <i r="1">
      <x v="77"/>
    </i>
    <i r="1">
      <x v="78"/>
    </i>
    <i r="1">
      <x v="79"/>
    </i>
    <i r="1">
      <x v="84"/>
    </i>
    <i r="1">
      <x v="87"/>
    </i>
    <i r="1">
      <x v="92"/>
    </i>
    <i r="1">
      <x v="93"/>
    </i>
    <i r="1">
      <x v="96"/>
    </i>
    <i r="1">
      <x v="98"/>
    </i>
    <i>
      <x v="9"/>
    </i>
    <i r="1">
      <x v="80"/>
    </i>
    <i>
      <x v="10"/>
    </i>
    <i r="1">
      <x v="30"/>
    </i>
    <i r="1">
      <x v="42"/>
    </i>
    <i r="1">
      <x v="60"/>
    </i>
    <i r="1">
      <x v="71"/>
    </i>
    <i r="1">
      <x v="72"/>
    </i>
    <i>
      <x v="11"/>
    </i>
    <i r="1">
      <x v="2"/>
    </i>
    <i r="1">
      <x v="3"/>
    </i>
    <i r="1">
      <x v="4"/>
    </i>
    <i r="1">
      <x v="12"/>
    </i>
    <i r="1">
      <x v="14"/>
    </i>
    <i r="1">
      <x v="48"/>
    </i>
    <i r="1">
      <x v="57"/>
    </i>
    <i r="1">
      <x v="73"/>
    </i>
    <i r="1">
      <x v="82"/>
    </i>
    <i r="1">
      <x v="86"/>
    </i>
    <i r="1">
      <x v="94"/>
    </i>
    <i t="grand">
      <x/>
    </i>
  </rowItems>
  <colItems count="1">
    <i/>
  </colItems>
  <dataFields count="1">
    <dataField name="Sum of Registered Vote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644E3A-DEA1-4EC5-B039-09AC19F648EE}"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D16" firstHeaderRow="0" firstDataRow="1" firstDataCol="1"/>
  <pivotFields count="24">
    <pivotField axis="axisRow"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Valid Votes" fld="22" baseField="0" baseItem="0"/>
    <dataField name="Sum of Accredited Vote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557A57-5BB2-497A-A6C1-F38C054F3647}"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1">
  <location ref="B2:Q4" firstHeaderRow="0" firstDataRow="1" firstDataCol="1"/>
  <pivotFields count="24">
    <pivotField axis="axisRow" showAll="0">
      <items count="13">
        <item h="1" x="6"/>
        <item h="1" x="0"/>
        <item x="7"/>
        <item h="1" x="8"/>
        <item h="1" x="9"/>
        <item h="1" x="10"/>
        <item h="1" x="11"/>
        <item h="1" x="1"/>
        <item h="1" x="2"/>
        <item h="1" x="3"/>
        <item h="1" x="4"/>
        <item h="1" x="5"/>
        <item t="default"/>
      </items>
    </pivotField>
    <pivotField showAll="0"/>
    <pivotField showAll="0"/>
    <pivotField dataField="1" showAll="0"/>
    <pivotField dataField="1" showAll="0"/>
    <pivotField dataField="1" showAll="0"/>
    <pivotField dataField="1" showAll="0"/>
    <pivotField dataField="1" showAll="0"/>
    <pivotField showAll="0"/>
    <pivotField dataField="1" showAll="0"/>
    <pivotField dataField="1" showAll="0"/>
    <pivotField dataField="1" showAll="0"/>
    <pivotField dataField="1" showAll="0"/>
    <pivotField showAll="0"/>
    <pivotField dataField="1" showAll="0"/>
    <pivotField dataField="1" showAll="0"/>
    <pivotField showAll="0"/>
    <pivotField dataField="1" showAll="0"/>
    <pivotField dataField="1" showAll="0"/>
    <pivotField dataField="1" showAll="0"/>
    <pivotField dataField="1" showAll="0"/>
    <pivotField showAll="0"/>
    <pivotField showAll="0"/>
    <pivotField showAll="0"/>
  </pivotFields>
  <rowFields count="1">
    <field x="0"/>
  </rowFields>
  <rowItems count="2">
    <i>
      <x v="2"/>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 A" fld="3" baseField="0" baseItem="0"/>
    <dataField name=" AA" fld="4" baseField="0" baseItem="0"/>
    <dataField name=" AAC" fld="5" baseField="0" baseItem="0"/>
    <dataField name=" ADC" fld="6" baseField="0" baseItem="0"/>
    <dataField name=" ADP" fld="7" baseField="0" baseItem="0"/>
    <dataField name=" APGA" fld="9" baseField="0" baseItem="0"/>
    <dataField name=" APM" fld="10" baseField="0" baseItem="0"/>
    <dataField name=" APP" fld="11" baseField="0" baseItem="0"/>
    <dataField name=" BP" fld="12" baseField="0" baseItem="0"/>
    <dataField name=" NNPP" fld="14" baseField="0" baseItem="0"/>
    <dataField name=" NRM" fld="15" baseField="0" baseItem="0"/>
    <dataField name=" PRP" fld="17" baseField="0" baseItem="0"/>
    <dataField name=" SDP" fld="18" baseField="0" baseItem="0"/>
    <dataField name=" YPP" fld="19" baseField="0" baseItem="0"/>
    <dataField name=" ZLP" fld="20" baseField="0" baseItem="0"/>
  </dataFields>
  <chartFormats count="45">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2"/>
          </reference>
        </references>
      </pivotArea>
    </chartFormat>
    <chartFormat chart="26" format="3" series="1">
      <pivotArea type="data" outline="0" fieldPosition="0">
        <references count="1">
          <reference field="4294967294" count="1" selected="0">
            <x v="3"/>
          </reference>
        </references>
      </pivotArea>
    </chartFormat>
    <chartFormat chart="26" format="4" series="1">
      <pivotArea type="data" outline="0" fieldPosition="0">
        <references count="1">
          <reference field="4294967294" count="1" selected="0">
            <x v="4"/>
          </reference>
        </references>
      </pivotArea>
    </chartFormat>
    <chartFormat chart="26" format="5" series="1">
      <pivotArea type="data" outline="0" fieldPosition="0">
        <references count="1">
          <reference field="4294967294" count="1" selected="0">
            <x v="5"/>
          </reference>
        </references>
      </pivotArea>
    </chartFormat>
    <chartFormat chart="26" format="6" series="1">
      <pivotArea type="data" outline="0" fieldPosition="0">
        <references count="1">
          <reference field="4294967294" count="1" selected="0">
            <x v="6"/>
          </reference>
        </references>
      </pivotArea>
    </chartFormat>
    <chartFormat chart="26" format="7" series="1">
      <pivotArea type="data" outline="0" fieldPosition="0">
        <references count="1">
          <reference field="4294967294" count="1" selected="0">
            <x v="7"/>
          </reference>
        </references>
      </pivotArea>
    </chartFormat>
    <chartFormat chart="26" format="8" series="1">
      <pivotArea type="data" outline="0" fieldPosition="0">
        <references count="1">
          <reference field="4294967294" count="1" selected="0">
            <x v="8"/>
          </reference>
        </references>
      </pivotArea>
    </chartFormat>
    <chartFormat chart="26" format="9" series="1">
      <pivotArea type="data" outline="0" fieldPosition="0">
        <references count="1">
          <reference field="4294967294" count="1" selected="0">
            <x v="9"/>
          </reference>
        </references>
      </pivotArea>
    </chartFormat>
    <chartFormat chart="26" format="10" series="1">
      <pivotArea type="data" outline="0" fieldPosition="0">
        <references count="1">
          <reference field="4294967294" count="1" selected="0">
            <x v="10"/>
          </reference>
        </references>
      </pivotArea>
    </chartFormat>
    <chartFormat chart="26" format="11" series="1">
      <pivotArea type="data" outline="0" fieldPosition="0">
        <references count="1">
          <reference field="4294967294" count="1" selected="0">
            <x v="11"/>
          </reference>
        </references>
      </pivotArea>
    </chartFormat>
    <chartFormat chart="26" format="12" series="1">
      <pivotArea type="data" outline="0" fieldPosition="0">
        <references count="1">
          <reference field="4294967294" count="1" selected="0">
            <x v="12"/>
          </reference>
        </references>
      </pivotArea>
    </chartFormat>
    <chartFormat chart="26" format="13" series="1">
      <pivotArea type="data" outline="0" fieldPosition="0">
        <references count="1">
          <reference field="4294967294" count="1" selected="0">
            <x v="13"/>
          </reference>
        </references>
      </pivotArea>
    </chartFormat>
    <chartFormat chart="26" format="14" series="1">
      <pivotArea type="data" outline="0" fieldPosition="0">
        <references count="1">
          <reference field="4294967294" count="1" selected="0">
            <x v="14"/>
          </reference>
        </references>
      </pivotArea>
    </chartFormat>
    <chartFormat chart="27" format="15" series="1">
      <pivotArea type="data" outline="0" fieldPosition="0">
        <references count="1">
          <reference field="4294967294" count="1" selected="0">
            <x v="0"/>
          </reference>
        </references>
      </pivotArea>
    </chartFormat>
    <chartFormat chart="27" format="16" series="1">
      <pivotArea type="data" outline="0" fieldPosition="0">
        <references count="1">
          <reference field="4294967294" count="1" selected="0">
            <x v="1"/>
          </reference>
        </references>
      </pivotArea>
    </chartFormat>
    <chartFormat chart="27" format="17" series="1">
      <pivotArea type="data" outline="0" fieldPosition="0">
        <references count="1">
          <reference field="4294967294" count="1" selected="0">
            <x v="2"/>
          </reference>
        </references>
      </pivotArea>
    </chartFormat>
    <chartFormat chart="27" format="18" series="1">
      <pivotArea type="data" outline="0" fieldPosition="0">
        <references count="1">
          <reference field="4294967294" count="1" selected="0">
            <x v="3"/>
          </reference>
        </references>
      </pivotArea>
    </chartFormat>
    <chartFormat chart="27" format="19" series="1">
      <pivotArea type="data" outline="0" fieldPosition="0">
        <references count="1">
          <reference field="4294967294" count="1" selected="0">
            <x v="4"/>
          </reference>
        </references>
      </pivotArea>
    </chartFormat>
    <chartFormat chart="27" format="20" series="1">
      <pivotArea type="data" outline="0" fieldPosition="0">
        <references count="1">
          <reference field="4294967294" count="1" selected="0">
            <x v="5"/>
          </reference>
        </references>
      </pivotArea>
    </chartFormat>
    <chartFormat chart="27" format="21" series="1">
      <pivotArea type="data" outline="0" fieldPosition="0">
        <references count="1">
          <reference field="4294967294" count="1" selected="0">
            <x v="6"/>
          </reference>
        </references>
      </pivotArea>
    </chartFormat>
    <chartFormat chart="27" format="22" series="1">
      <pivotArea type="data" outline="0" fieldPosition="0">
        <references count="1">
          <reference field="4294967294" count="1" selected="0">
            <x v="7"/>
          </reference>
        </references>
      </pivotArea>
    </chartFormat>
    <chartFormat chart="27" format="23" series="1">
      <pivotArea type="data" outline="0" fieldPosition="0">
        <references count="1">
          <reference field="4294967294" count="1" selected="0">
            <x v="8"/>
          </reference>
        </references>
      </pivotArea>
    </chartFormat>
    <chartFormat chart="27" format="24" series="1">
      <pivotArea type="data" outline="0" fieldPosition="0">
        <references count="1">
          <reference field="4294967294" count="1" selected="0">
            <x v="9"/>
          </reference>
        </references>
      </pivotArea>
    </chartFormat>
    <chartFormat chart="27" format="25" series="1">
      <pivotArea type="data" outline="0" fieldPosition="0">
        <references count="1">
          <reference field="4294967294" count="1" selected="0">
            <x v="10"/>
          </reference>
        </references>
      </pivotArea>
    </chartFormat>
    <chartFormat chart="27" format="26" series="1">
      <pivotArea type="data" outline="0" fieldPosition="0">
        <references count="1">
          <reference field="4294967294" count="1" selected="0">
            <x v="11"/>
          </reference>
        </references>
      </pivotArea>
    </chartFormat>
    <chartFormat chart="27" format="27" series="1">
      <pivotArea type="data" outline="0" fieldPosition="0">
        <references count="1">
          <reference field="4294967294" count="1" selected="0">
            <x v="12"/>
          </reference>
        </references>
      </pivotArea>
    </chartFormat>
    <chartFormat chart="27" format="28" series="1">
      <pivotArea type="data" outline="0" fieldPosition="0">
        <references count="1">
          <reference field="4294967294" count="1" selected="0">
            <x v="13"/>
          </reference>
        </references>
      </pivotArea>
    </chartFormat>
    <chartFormat chart="27" format="29" series="1">
      <pivotArea type="data" outline="0" fieldPosition="0">
        <references count="1">
          <reference field="4294967294" count="1" selected="0">
            <x v="14"/>
          </reference>
        </references>
      </pivotArea>
    </chartFormat>
    <chartFormat chart="29" format="62" series="1">
      <pivotArea type="data" outline="0" fieldPosition="0">
        <references count="1">
          <reference field="4294967294" count="1" selected="0">
            <x v="0"/>
          </reference>
        </references>
      </pivotArea>
    </chartFormat>
    <chartFormat chart="29" format="63" series="1">
      <pivotArea type="data" outline="0" fieldPosition="0">
        <references count="1">
          <reference field="4294967294" count="1" selected="0">
            <x v="1"/>
          </reference>
        </references>
      </pivotArea>
    </chartFormat>
    <chartFormat chart="29" format="64" series="1">
      <pivotArea type="data" outline="0" fieldPosition="0">
        <references count="1">
          <reference field="4294967294" count="1" selected="0">
            <x v="2"/>
          </reference>
        </references>
      </pivotArea>
    </chartFormat>
    <chartFormat chart="29" format="65" series="1">
      <pivotArea type="data" outline="0" fieldPosition="0">
        <references count="1">
          <reference field="4294967294" count="1" selected="0">
            <x v="3"/>
          </reference>
        </references>
      </pivotArea>
    </chartFormat>
    <chartFormat chart="29" format="66" series="1">
      <pivotArea type="data" outline="0" fieldPosition="0">
        <references count="1">
          <reference field="4294967294" count="1" selected="0">
            <x v="4"/>
          </reference>
        </references>
      </pivotArea>
    </chartFormat>
    <chartFormat chart="29" format="67" series="1">
      <pivotArea type="data" outline="0" fieldPosition="0">
        <references count="1">
          <reference field="4294967294" count="1" selected="0">
            <x v="5"/>
          </reference>
        </references>
      </pivotArea>
    </chartFormat>
    <chartFormat chart="29" format="68" series="1">
      <pivotArea type="data" outline="0" fieldPosition="0">
        <references count="1">
          <reference field="4294967294" count="1" selected="0">
            <x v="6"/>
          </reference>
        </references>
      </pivotArea>
    </chartFormat>
    <chartFormat chart="29" format="69" series="1">
      <pivotArea type="data" outline="0" fieldPosition="0">
        <references count="1">
          <reference field="4294967294" count="1" selected="0">
            <x v="7"/>
          </reference>
        </references>
      </pivotArea>
    </chartFormat>
    <chartFormat chart="29" format="70" series="1">
      <pivotArea type="data" outline="0" fieldPosition="0">
        <references count="1">
          <reference field="4294967294" count="1" selected="0">
            <x v="8"/>
          </reference>
        </references>
      </pivotArea>
    </chartFormat>
    <chartFormat chart="29" format="71" series="1">
      <pivotArea type="data" outline="0" fieldPosition="0">
        <references count="1">
          <reference field="4294967294" count="1" selected="0">
            <x v="9"/>
          </reference>
        </references>
      </pivotArea>
    </chartFormat>
    <chartFormat chart="29" format="72" series="1">
      <pivotArea type="data" outline="0" fieldPosition="0">
        <references count="1">
          <reference field="4294967294" count="1" selected="0">
            <x v="10"/>
          </reference>
        </references>
      </pivotArea>
    </chartFormat>
    <chartFormat chart="29" format="73" series="1">
      <pivotArea type="data" outline="0" fieldPosition="0">
        <references count="1">
          <reference field="4294967294" count="1" selected="0">
            <x v="11"/>
          </reference>
        </references>
      </pivotArea>
    </chartFormat>
    <chartFormat chart="29" format="74" series="1">
      <pivotArea type="data" outline="0" fieldPosition="0">
        <references count="1">
          <reference field="4294967294" count="1" selected="0">
            <x v="12"/>
          </reference>
        </references>
      </pivotArea>
    </chartFormat>
    <chartFormat chart="29" format="75" series="1">
      <pivotArea type="data" outline="0" fieldPosition="0">
        <references count="1">
          <reference field="4294967294" count="1" selected="0">
            <x v="13"/>
          </reference>
        </references>
      </pivotArea>
    </chartFormat>
    <chartFormat chart="29" format="76" series="1">
      <pivotArea type="data" outline="0" fieldPosition="0">
        <references count="1">
          <reference field="429496729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B9C3FE-D668-43B0-A86F-5A7CD152D84E}"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3" firstHeaderRow="0" firstDataRow="1" firstDataCol="0"/>
  <pivotFields count="24">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dataField="1" showAll="0"/>
    <pivotField showAll="0"/>
  </pivotFields>
  <rowItems count="1">
    <i/>
  </rowItems>
  <colFields count="1">
    <field x="-2"/>
  </colFields>
  <colItems count="4">
    <i>
      <x/>
    </i>
    <i i="1">
      <x v="1"/>
    </i>
    <i i="2">
      <x v="2"/>
    </i>
    <i i="3">
      <x v="3"/>
    </i>
  </colItems>
  <dataFields count="4">
    <dataField name="Sum of Accredited Votes" fld="21" baseField="0" baseItem="0"/>
    <dataField name="Sum of Valid Votes" fld="22" baseField="0" baseItem="0"/>
    <dataField name="Sum of LP" fld="13" baseField="0" baseItem="0"/>
    <dataField name="Sum of      APC"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8BD1F1-C4C5-4213-AAD2-B0EEA8346984}"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B3:D4" firstHeaderRow="0" firstDataRow="1" firstDataCol="0"/>
  <pivotFields count="24">
    <pivotField showAll="0">
      <items count="13">
        <item x="6"/>
        <item x="0"/>
        <item x="7"/>
        <item x="8"/>
        <item x="9"/>
        <item x="10"/>
        <item x="11"/>
        <item x="1"/>
        <item x="2"/>
        <item x="3"/>
        <item x="4"/>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 APC" fld="8" baseField="0" baseItem="0"/>
    <dataField name=" LP" fld="13" baseField="0" baseItem="1"/>
    <dataField name=" PDP" fld="16" baseField="0" baseItem="2"/>
  </dataFields>
  <chartFormats count="3">
    <chartFormat chart="6"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S" xr10:uid="{C315BB4A-2BC9-4519-8046-9C3DA9EB949B}" sourceName="WARDS">
  <pivotTables>
    <pivotTable tabId="18" name="PivotTable10"/>
    <pivotTable tabId="20" name="PivotTable11"/>
  </pivotTables>
  <data>
    <tabular pivotCacheId="1573691065">
      <items count="12">
        <i x="6" s="1"/>
        <i x="0" s="1"/>
        <i x="7" s="1"/>
        <i x="8" s="1"/>
        <i x="9" s="1"/>
        <i x="10" s="1"/>
        <i x="11"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S" xr10:uid="{F4C1C7C0-8518-42A9-BAD7-617D387F7712}" cache="Slicer_WARDS" caption="WARDS" startItem="2"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3.bin"/><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0BD5-1295-4DC5-B883-C7CEE77DAA4C}">
  <dimension ref="A1:BO117"/>
  <sheetViews>
    <sheetView tabSelected="1" zoomScaleNormal="100" workbookViewId="0">
      <selection activeCell="R62" sqref="R62"/>
    </sheetView>
  </sheetViews>
  <sheetFormatPr defaultRowHeight="15" x14ac:dyDescent="0.25"/>
  <sheetData>
    <row r="1" spans="1:67"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1"/>
      <c r="BG1" s="1"/>
      <c r="BH1" s="1"/>
      <c r="BI1" s="1"/>
      <c r="BJ1" s="1"/>
      <c r="BK1" s="1"/>
      <c r="BL1" s="1"/>
      <c r="BM1" s="1"/>
      <c r="BN1" s="1"/>
      <c r="BO1" s="1"/>
    </row>
    <row r="2" spans="1:67"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row>
    <row r="3" spans="1:67" x14ac:dyDescent="0.25">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row>
    <row r="4" spans="1:67" x14ac:dyDescent="0.25">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row>
    <row r="5" spans="1:67" x14ac:dyDescent="0.25">
      <c r="A5" s="3"/>
      <c r="B5" s="3"/>
      <c r="C5" s="3"/>
      <c r="D5" s="3"/>
      <c r="E5" s="3"/>
      <c r="F5" s="3"/>
      <c r="G5" s="3"/>
      <c r="H5" s="3"/>
      <c r="I5" s="3"/>
      <c r="J5" s="3"/>
      <c r="K5" s="3"/>
      <c r="L5" s="3"/>
      <c r="M5" s="3"/>
      <c r="N5" s="3"/>
      <c r="O5" s="3"/>
      <c r="P5" s="3"/>
      <c r="Q5" s="3"/>
      <c r="R5" s="3"/>
      <c r="S5" s="3"/>
      <c r="T5" s="3"/>
      <c r="U5" s="3"/>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row>
    <row r="6" spans="1:67" x14ac:dyDescent="0.25">
      <c r="A6" s="3"/>
      <c r="B6" s="3"/>
      <c r="C6" s="3"/>
      <c r="D6" s="3"/>
      <c r="E6" s="3"/>
      <c r="F6" s="3"/>
      <c r="G6" s="3"/>
      <c r="H6" s="3"/>
      <c r="I6" s="3"/>
      <c r="J6" s="3"/>
      <c r="K6" s="3"/>
      <c r="L6" s="3"/>
      <c r="M6" s="3"/>
      <c r="N6" s="3"/>
      <c r="O6" s="3"/>
      <c r="P6" s="3"/>
      <c r="Q6" s="3"/>
      <c r="R6" s="3"/>
      <c r="S6" s="3"/>
      <c r="T6" s="3"/>
      <c r="U6" s="3"/>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row>
    <row r="7" spans="1:67" x14ac:dyDescent="0.25">
      <c r="A7" s="3"/>
      <c r="B7" s="3"/>
      <c r="C7" s="3"/>
      <c r="D7" s="3"/>
      <c r="E7" s="3"/>
      <c r="F7" s="3"/>
      <c r="G7" s="3"/>
      <c r="H7" s="3"/>
      <c r="I7" s="3"/>
      <c r="J7" s="3"/>
      <c r="K7" s="3"/>
      <c r="L7" s="3"/>
      <c r="M7" s="3"/>
      <c r="N7" s="3"/>
      <c r="O7" s="3"/>
      <c r="P7" s="3"/>
      <c r="Q7" s="3"/>
      <c r="R7" s="3"/>
      <c r="S7" s="3"/>
      <c r="T7" s="3"/>
      <c r="U7" s="3"/>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row>
    <row r="8" spans="1:67" x14ac:dyDescent="0.25">
      <c r="A8" s="3"/>
      <c r="B8" s="3"/>
      <c r="C8" s="3"/>
      <c r="D8" s="3"/>
      <c r="E8" s="3"/>
      <c r="F8" s="3"/>
      <c r="G8" s="3"/>
      <c r="H8" s="3"/>
      <c r="I8" s="3"/>
      <c r="J8" s="3"/>
      <c r="K8" s="3"/>
      <c r="L8" s="3"/>
      <c r="M8" s="3"/>
      <c r="N8" s="3"/>
      <c r="O8" s="3"/>
      <c r="P8" s="3"/>
      <c r="Q8" s="3"/>
      <c r="R8" s="3"/>
      <c r="S8" s="3"/>
      <c r="T8" s="3"/>
      <c r="U8" s="3"/>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row>
    <row r="9" spans="1:67" x14ac:dyDescent="0.25">
      <c r="A9" s="3"/>
      <c r="B9" s="3"/>
      <c r="C9" s="3"/>
      <c r="D9" s="3"/>
      <c r="E9" s="3"/>
      <c r="F9" s="3"/>
      <c r="G9" s="3"/>
      <c r="H9" s="3"/>
      <c r="I9" s="3"/>
      <c r="J9" s="3"/>
      <c r="K9" s="3"/>
      <c r="L9" s="3"/>
      <c r="M9" s="3"/>
      <c r="N9" s="3"/>
      <c r="O9" s="3"/>
      <c r="P9" s="3"/>
      <c r="Q9" s="3"/>
      <c r="R9" s="3"/>
      <c r="S9" s="3"/>
      <c r="T9" s="3"/>
      <c r="U9" s="3"/>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row>
    <row r="10" spans="1:67" x14ac:dyDescent="0.25">
      <c r="A10" s="3"/>
      <c r="B10" s="3"/>
      <c r="C10" s="3"/>
      <c r="D10" s="3"/>
      <c r="E10" s="3"/>
      <c r="F10" s="3"/>
      <c r="G10" s="3"/>
      <c r="H10" s="3"/>
      <c r="I10" s="3"/>
      <c r="J10" s="3"/>
      <c r="K10" s="3"/>
      <c r="L10" s="3"/>
      <c r="M10" s="3"/>
      <c r="N10" s="3"/>
      <c r="O10" s="3"/>
      <c r="P10" s="3"/>
      <c r="Q10" s="3"/>
      <c r="R10" s="3"/>
      <c r="S10" s="3"/>
      <c r="T10" s="3"/>
      <c r="U10" s="3"/>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row>
    <row r="11" spans="1:67" x14ac:dyDescent="0.25">
      <c r="A11" s="3"/>
      <c r="B11" s="3"/>
      <c r="C11" s="3"/>
      <c r="D11" s="3"/>
      <c r="E11" s="3"/>
      <c r="F11" s="3"/>
      <c r="G11" s="3"/>
      <c r="H11" s="3"/>
      <c r="I11" s="3"/>
      <c r="J11" s="3"/>
      <c r="K11" s="3"/>
      <c r="L11" s="3"/>
      <c r="M11" s="3"/>
      <c r="N11" s="3"/>
      <c r="O11" s="3"/>
      <c r="P11" s="3"/>
      <c r="Q11" s="3"/>
      <c r="R11" s="3"/>
      <c r="S11" s="3"/>
      <c r="T11" s="3"/>
      <c r="U11" s="3"/>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row>
    <row r="12" spans="1:67" x14ac:dyDescent="0.25">
      <c r="A12" s="3"/>
      <c r="B12" s="3"/>
      <c r="C12" s="3"/>
      <c r="D12" s="3"/>
      <c r="E12" s="3"/>
      <c r="F12" s="3"/>
      <c r="G12" s="3"/>
      <c r="H12" s="3"/>
      <c r="I12" s="3"/>
      <c r="J12" s="3"/>
      <c r="K12" s="3"/>
      <c r="L12" s="3"/>
      <c r="M12" s="3"/>
      <c r="N12" s="3"/>
      <c r="O12" s="3"/>
      <c r="P12" s="3"/>
      <c r="Q12" s="3"/>
      <c r="R12" s="3"/>
      <c r="S12" s="3"/>
      <c r="T12" s="3"/>
      <c r="U12" s="3"/>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row>
    <row r="13" spans="1:67" x14ac:dyDescent="0.25">
      <c r="A13" s="3"/>
      <c r="B13" s="3"/>
      <c r="C13" s="3"/>
      <c r="D13" s="3"/>
      <c r="E13" s="3"/>
      <c r="F13" s="3"/>
      <c r="G13" s="3"/>
      <c r="H13" s="3"/>
      <c r="I13" s="3"/>
      <c r="J13" s="3"/>
      <c r="K13" s="3"/>
      <c r="L13" s="3"/>
      <c r="M13" s="3"/>
      <c r="N13" s="3"/>
      <c r="O13" s="3"/>
      <c r="P13" s="3"/>
      <c r="Q13" s="3"/>
      <c r="R13" s="3"/>
      <c r="S13" s="3"/>
      <c r="T13" s="3"/>
      <c r="U13" s="3"/>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row>
    <row r="14" spans="1:67" x14ac:dyDescent="0.25">
      <c r="A14" s="3"/>
      <c r="B14" s="3"/>
      <c r="C14" s="3"/>
      <c r="D14" s="3"/>
      <c r="E14" s="3"/>
      <c r="F14" s="3"/>
      <c r="G14" s="3"/>
      <c r="H14" s="3"/>
      <c r="I14" s="3"/>
      <c r="J14" s="3"/>
      <c r="K14" s="3"/>
      <c r="L14" s="3"/>
      <c r="M14" s="3"/>
      <c r="N14" s="3"/>
      <c r="O14" s="3"/>
      <c r="P14" s="3"/>
      <c r="Q14" s="3"/>
      <c r="R14" s="3"/>
      <c r="S14" s="3"/>
      <c r="T14" s="3"/>
      <c r="U14" s="3"/>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row>
    <row r="15" spans="1:67" x14ac:dyDescent="0.25">
      <c r="A15" s="3"/>
      <c r="B15" s="3"/>
      <c r="C15" s="3"/>
      <c r="D15" s="3"/>
      <c r="E15" s="3"/>
      <c r="F15" s="3"/>
      <c r="G15" s="3"/>
      <c r="H15" s="3"/>
      <c r="I15" s="3"/>
      <c r="J15" s="3"/>
      <c r="K15" s="3"/>
      <c r="L15" s="3"/>
      <c r="M15" s="3"/>
      <c r="N15" s="3"/>
      <c r="O15" s="3"/>
      <c r="P15" s="3"/>
      <c r="Q15" s="3"/>
      <c r="R15" s="3"/>
      <c r="S15" s="3"/>
      <c r="T15" s="3"/>
      <c r="U15" s="3"/>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row>
    <row r="16" spans="1:67" x14ac:dyDescent="0.25">
      <c r="A16" s="3"/>
      <c r="B16" s="3"/>
      <c r="C16" s="3"/>
      <c r="D16" s="3"/>
      <c r="E16" s="3"/>
      <c r="F16" s="3"/>
      <c r="G16" s="3"/>
      <c r="H16" s="3"/>
      <c r="I16" s="3"/>
      <c r="J16" s="3"/>
      <c r="K16" s="3"/>
      <c r="L16" s="3"/>
      <c r="M16" s="3"/>
      <c r="N16" s="3"/>
      <c r="O16" s="3"/>
      <c r="P16" s="3"/>
      <c r="Q16" s="3"/>
      <c r="R16" s="3"/>
      <c r="S16" s="3"/>
      <c r="T16" s="3"/>
      <c r="U16" s="3"/>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row>
    <row r="17" spans="1:57" x14ac:dyDescent="0.25">
      <c r="A17" s="3"/>
      <c r="B17" s="3"/>
      <c r="C17" s="3"/>
      <c r="D17" s="3"/>
      <c r="E17" s="3"/>
      <c r="F17" s="3"/>
      <c r="G17" s="3"/>
      <c r="H17" s="3"/>
      <c r="I17" s="3"/>
      <c r="J17" s="3"/>
      <c r="K17" s="3"/>
      <c r="L17" s="3"/>
      <c r="M17" s="3"/>
      <c r="N17" s="3"/>
      <c r="O17" s="3"/>
      <c r="P17" s="3"/>
      <c r="Q17" s="3"/>
      <c r="R17" s="3"/>
      <c r="S17" s="3"/>
      <c r="T17" s="3"/>
      <c r="U17" s="3"/>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row>
    <row r="18" spans="1:57" x14ac:dyDescent="0.25">
      <c r="A18" s="3"/>
      <c r="B18" s="3"/>
      <c r="C18" s="3"/>
      <c r="D18" s="3"/>
      <c r="E18" s="3"/>
      <c r="F18" s="3"/>
      <c r="G18" s="3"/>
      <c r="H18" s="3"/>
      <c r="I18" s="3"/>
      <c r="J18" s="3"/>
      <c r="K18" s="3"/>
      <c r="L18" s="3"/>
      <c r="M18" s="3"/>
      <c r="N18" s="3"/>
      <c r="O18" s="3"/>
      <c r="P18" s="3"/>
      <c r="Q18" s="3"/>
      <c r="R18" s="3"/>
      <c r="S18" s="3"/>
      <c r="T18" s="3"/>
      <c r="U18" s="3"/>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row>
    <row r="19" spans="1:57" x14ac:dyDescent="0.25">
      <c r="A19" s="3"/>
      <c r="B19" s="3"/>
      <c r="C19" s="3"/>
      <c r="D19" s="3"/>
      <c r="E19" s="3"/>
      <c r="F19" s="3"/>
      <c r="G19" s="3"/>
      <c r="H19" s="3"/>
      <c r="I19" s="3"/>
      <c r="J19" s="3"/>
      <c r="K19" s="3"/>
      <c r="L19" s="3"/>
      <c r="M19" s="3"/>
      <c r="N19" s="3"/>
      <c r="O19" s="3"/>
      <c r="P19" s="3"/>
      <c r="Q19" s="3"/>
      <c r="R19" s="3"/>
      <c r="S19" s="3"/>
      <c r="T19" s="3"/>
      <c r="U19" s="3"/>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row>
    <row r="20" spans="1:57" x14ac:dyDescent="0.25">
      <c r="A20" s="3"/>
      <c r="B20" s="3"/>
      <c r="C20" s="3"/>
      <c r="D20" s="3"/>
      <c r="E20" s="3"/>
      <c r="F20" s="3"/>
      <c r="G20" s="3"/>
      <c r="H20" s="3"/>
      <c r="I20" s="3"/>
      <c r="J20" s="3"/>
      <c r="K20" s="3"/>
      <c r="L20" s="3"/>
      <c r="M20" s="3"/>
      <c r="N20" s="3"/>
      <c r="O20" s="3"/>
      <c r="P20" s="3"/>
      <c r="Q20" s="3"/>
      <c r="R20" s="3"/>
      <c r="S20" s="3"/>
      <c r="T20" s="3"/>
      <c r="U20" s="3"/>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row>
    <row r="21" spans="1:57" x14ac:dyDescent="0.25">
      <c r="A21" s="3"/>
      <c r="B21" s="3"/>
      <c r="C21" s="3"/>
      <c r="D21" s="3"/>
      <c r="E21" s="3"/>
      <c r="F21" s="3"/>
      <c r="G21" s="3"/>
      <c r="H21" s="3"/>
      <c r="I21" s="3"/>
      <c r="J21" s="3"/>
      <c r="K21" s="3"/>
      <c r="L21" s="3"/>
      <c r="M21" s="3"/>
      <c r="N21" s="3"/>
      <c r="O21" s="3"/>
      <c r="P21" s="3"/>
      <c r="Q21" s="3"/>
      <c r="R21" s="3"/>
      <c r="S21" s="3"/>
      <c r="T21" s="3"/>
      <c r="U21" s="3"/>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row>
    <row r="22" spans="1:57" x14ac:dyDescent="0.25">
      <c r="A22" s="3"/>
      <c r="B22" s="3"/>
      <c r="C22" s="3"/>
      <c r="D22" s="3"/>
      <c r="E22" s="3"/>
      <c r="F22" s="3"/>
      <c r="G22" s="3"/>
      <c r="H22" s="3"/>
      <c r="I22" s="3"/>
      <c r="J22" s="3"/>
      <c r="K22" s="3"/>
      <c r="L22" s="3"/>
      <c r="M22" s="3"/>
      <c r="N22" s="3"/>
      <c r="O22" s="3"/>
      <c r="P22" s="3"/>
      <c r="Q22" s="3"/>
      <c r="R22" s="3"/>
      <c r="S22" s="3"/>
      <c r="T22" s="3"/>
      <c r="U22" s="3"/>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row>
    <row r="23" spans="1:57" x14ac:dyDescent="0.25">
      <c r="A23" s="3"/>
      <c r="B23" s="3"/>
      <c r="C23" s="3"/>
      <c r="D23" s="3"/>
      <c r="E23" s="3"/>
      <c r="F23" s="3"/>
      <c r="G23" s="3"/>
      <c r="H23" s="3"/>
      <c r="I23" s="3"/>
      <c r="J23" s="3"/>
      <c r="K23" s="3"/>
      <c r="L23" s="3"/>
      <c r="M23" s="3"/>
      <c r="N23" s="3"/>
      <c r="O23" s="3"/>
      <c r="P23" s="3"/>
      <c r="Q23" s="3"/>
      <c r="R23" s="3"/>
      <c r="S23" s="3"/>
      <c r="T23" s="3"/>
      <c r="U23" s="3"/>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row>
    <row r="24" spans="1:57" x14ac:dyDescent="0.25">
      <c r="A24" s="3"/>
      <c r="B24" s="3"/>
      <c r="C24" s="3"/>
      <c r="D24" s="3"/>
      <c r="E24" s="3"/>
      <c r="F24" s="3"/>
      <c r="G24" s="3"/>
      <c r="H24" s="3"/>
      <c r="I24" s="3"/>
      <c r="J24" s="3"/>
      <c r="K24" s="3"/>
      <c r="L24" s="3"/>
      <c r="M24" s="3"/>
      <c r="N24" s="3"/>
      <c r="O24" s="3"/>
      <c r="P24" s="3"/>
      <c r="Q24" s="3"/>
      <c r="R24" s="3"/>
      <c r="S24" s="3"/>
      <c r="T24" s="3"/>
      <c r="U24" s="3"/>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row>
    <row r="25" spans="1:57" x14ac:dyDescent="0.25">
      <c r="A25" s="3"/>
      <c r="B25" s="3"/>
      <c r="C25" s="3"/>
      <c r="D25" s="3"/>
      <c r="E25" s="3"/>
      <c r="F25" s="3"/>
      <c r="G25" s="3"/>
      <c r="H25" s="3"/>
      <c r="I25" s="3"/>
      <c r="J25" s="3"/>
      <c r="K25" s="3"/>
      <c r="L25" s="3"/>
      <c r="M25" s="3"/>
      <c r="N25" s="3"/>
      <c r="O25" s="3"/>
      <c r="P25" s="3"/>
      <c r="Q25" s="3"/>
      <c r="R25" s="3"/>
      <c r="S25" s="3"/>
      <c r="T25" s="3"/>
      <c r="U25" s="3"/>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row>
    <row r="26" spans="1:57" x14ac:dyDescent="0.25">
      <c r="A26" s="3"/>
      <c r="B26" s="3"/>
      <c r="C26" s="3"/>
      <c r="D26" s="3"/>
      <c r="E26" s="3"/>
      <c r="F26" s="3"/>
      <c r="G26" s="3"/>
      <c r="H26" s="3"/>
      <c r="I26" s="3"/>
      <c r="J26" s="3"/>
      <c r="K26" s="3"/>
      <c r="L26" s="3"/>
      <c r="M26" s="3"/>
      <c r="N26" s="3"/>
      <c r="O26" s="3"/>
      <c r="P26" s="3"/>
      <c r="Q26" s="3"/>
      <c r="R26" s="3"/>
      <c r="S26" s="3"/>
      <c r="T26" s="3"/>
      <c r="U26" s="3"/>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row>
    <row r="27" spans="1:57" x14ac:dyDescent="0.25">
      <c r="A27" s="3"/>
      <c r="B27" s="3"/>
      <c r="C27" s="3"/>
      <c r="D27" s="3"/>
      <c r="E27" s="3"/>
      <c r="F27" s="3"/>
      <c r="G27" s="3"/>
      <c r="H27" s="3"/>
      <c r="I27" s="3"/>
      <c r="J27" s="3"/>
      <c r="K27" s="3"/>
      <c r="L27" s="3"/>
      <c r="M27" s="3"/>
      <c r="N27" s="3"/>
      <c r="O27" s="3"/>
      <c r="P27" s="3"/>
      <c r="Q27" s="3"/>
      <c r="R27" s="3"/>
      <c r="S27" s="3"/>
      <c r="T27" s="3"/>
      <c r="U27" s="3"/>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row>
    <row r="28" spans="1:57" x14ac:dyDescent="0.25">
      <c r="A28" s="3"/>
      <c r="B28" s="3"/>
      <c r="C28" s="3"/>
      <c r="D28" s="3"/>
      <c r="E28" s="3"/>
      <c r="F28" s="3"/>
      <c r="G28" s="3"/>
      <c r="H28" s="3"/>
      <c r="I28" s="3"/>
      <c r="J28" s="3"/>
      <c r="K28" s="3"/>
      <c r="L28" s="3"/>
      <c r="M28" s="3"/>
      <c r="N28" s="3"/>
      <c r="O28" s="3"/>
      <c r="P28" s="3"/>
      <c r="Q28" s="3"/>
      <c r="R28" s="3"/>
      <c r="S28" s="3"/>
      <c r="T28" s="3"/>
      <c r="U28" s="3"/>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row>
    <row r="29" spans="1:57" x14ac:dyDescent="0.25">
      <c r="A29" s="3"/>
      <c r="B29" s="3"/>
      <c r="C29" s="3"/>
      <c r="D29" s="3"/>
      <c r="E29" s="3"/>
      <c r="F29" s="3"/>
      <c r="G29" s="3"/>
      <c r="H29" s="3"/>
      <c r="I29" s="3"/>
      <c r="J29" s="3"/>
      <c r="K29" s="3"/>
      <c r="L29" s="3"/>
      <c r="M29" s="3"/>
      <c r="N29" s="3"/>
      <c r="O29" s="3"/>
      <c r="P29" s="3"/>
      <c r="Q29" s="3"/>
      <c r="R29" s="3"/>
      <c r="S29" s="3"/>
      <c r="T29" s="3"/>
      <c r="U29" s="3"/>
      <c r="V29" s="8"/>
      <c r="W29" s="8"/>
      <c r="X29" s="8"/>
      <c r="Y29" s="8"/>
      <c r="Z29" s="8"/>
      <c r="AA29" s="8"/>
      <c r="AB29" s="8"/>
      <c r="AC29" s="8"/>
      <c r="AD29" s="8"/>
      <c r="AE29" s="8"/>
      <c r="AF29" s="8"/>
      <c r="AG29" s="8"/>
      <c r="AH29" s="8"/>
      <c r="AI29" s="8"/>
      <c r="AJ29" s="2"/>
      <c r="AK29" s="2"/>
      <c r="AL29" s="2"/>
      <c r="AM29" s="2"/>
      <c r="AN29" s="2"/>
      <c r="AO29" s="2"/>
      <c r="AP29" s="2"/>
      <c r="AQ29" s="2"/>
      <c r="AR29" s="2"/>
      <c r="AS29" s="2"/>
      <c r="AT29" s="2"/>
      <c r="AU29" s="2"/>
      <c r="AV29" s="2"/>
      <c r="AW29" s="2"/>
      <c r="AX29" s="2"/>
      <c r="AY29" s="2"/>
      <c r="AZ29" s="2"/>
      <c r="BA29" s="2"/>
      <c r="BB29" s="2"/>
      <c r="BC29" s="2"/>
      <c r="BD29" s="2"/>
      <c r="BE29" s="2"/>
    </row>
    <row r="30" spans="1:57" x14ac:dyDescent="0.25">
      <c r="A30" s="3"/>
      <c r="B30" s="3"/>
      <c r="C30" s="3"/>
      <c r="D30" s="3"/>
      <c r="E30" s="3"/>
      <c r="F30" s="3"/>
      <c r="G30" s="3"/>
      <c r="H30" s="3"/>
      <c r="I30" s="3"/>
      <c r="J30" s="3"/>
      <c r="K30" s="3"/>
      <c r="L30" s="3"/>
      <c r="M30" s="3"/>
      <c r="N30" s="3"/>
      <c r="O30" s="3"/>
      <c r="P30" s="3"/>
      <c r="Q30" s="3"/>
      <c r="R30" s="3"/>
      <c r="S30" s="3"/>
      <c r="T30" s="3"/>
      <c r="U30" s="3"/>
      <c r="V30" s="8"/>
      <c r="W30" s="8"/>
      <c r="X30" s="8"/>
      <c r="Y30" s="8"/>
      <c r="Z30" s="8"/>
      <c r="AA30" s="8"/>
      <c r="AB30" s="8"/>
      <c r="AC30" s="8"/>
      <c r="AD30" s="8"/>
      <c r="AE30" s="8"/>
      <c r="AF30" s="8"/>
      <c r="AG30" s="8"/>
      <c r="AH30" s="8"/>
      <c r="AI30" s="8"/>
      <c r="AJ30" s="2"/>
      <c r="AK30" s="2"/>
      <c r="AL30" s="2"/>
      <c r="AM30" s="2"/>
      <c r="AN30" s="2"/>
      <c r="AO30" s="2"/>
      <c r="AP30" s="2"/>
      <c r="AQ30" s="2"/>
      <c r="AR30" s="2"/>
      <c r="AS30" s="2"/>
      <c r="AT30" s="2"/>
      <c r="AU30" s="2"/>
      <c r="AV30" s="2"/>
      <c r="AW30" s="2"/>
      <c r="AX30" s="2"/>
      <c r="AY30" s="2"/>
      <c r="AZ30" s="2"/>
      <c r="BA30" s="2"/>
      <c r="BB30" s="2"/>
      <c r="BC30" s="2"/>
      <c r="BD30" s="2"/>
      <c r="BE30" s="2"/>
    </row>
    <row r="31" spans="1:57" x14ac:dyDescent="0.25">
      <c r="A31" s="3"/>
      <c r="B31" s="3"/>
      <c r="C31" s="3"/>
      <c r="D31" s="3"/>
      <c r="E31" s="3"/>
      <c r="F31" s="3"/>
      <c r="G31" s="3"/>
      <c r="H31" s="3"/>
      <c r="I31" s="3"/>
      <c r="J31" s="3"/>
      <c r="K31" s="3"/>
      <c r="L31" s="3"/>
      <c r="M31" s="3"/>
      <c r="N31" s="3"/>
      <c r="O31" s="3"/>
      <c r="P31" s="3"/>
      <c r="Q31" s="3"/>
      <c r="R31" s="3"/>
      <c r="S31" s="3"/>
      <c r="T31" s="3"/>
      <c r="U31" s="3"/>
      <c r="V31" s="8"/>
      <c r="W31" s="8"/>
      <c r="X31" s="8"/>
      <c r="Y31" s="8"/>
      <c r="Z31" s="8"/>
      <c r="AA31" s="8"/>
      <c r="AB31" s="8"/>
      <c r="AC31" s="8"/>
      <c r="AD31" s="8"/>
      <c r="AE31" s="8"/>
      <c r="AF31" s="8"/>
      <c r="AG31" s="8"/>
      <c r="AH31" s="8"/>
      <c r="AI31" s="8"/>
      <c r="AJ31" s="2"/>
      <c r="AK31" s="2"/>
      <c r="AL31" s="2"/>
      <c r="AM31" s="2"/>
      <c r="AN31" s="2"/>
      <c r="AO31" s="2"/>
      <c r="AP31" s="2"/>
      <c r="AQ31" s="2"/>
      <c r="AR31" s="2"/>
      <c r="AS31" s="2"/>
      <c r="AT31" s="2"/>
      <c r="AU31" s="2"/>
      <c r="AV31" s="2"/>
      <c r="AW31" s="2"/>
      <c r="AX31" s="2"/>
      <c r="AY31" s="2"/>
      <c r="AZ31" s="2"/>
      <c r="BA31" s="2"/>
      <c r="BB31" s="2"/>
      <c r="BC31" s="2"/>
      <c r="BD31" s="2"/>
      <c r="BE31" s="2"/>
    </row>
    <row r="32" spans="1:57" x14ac:dyDescent="0.25">
      <c r="A32" s="3"/>
      <c r="B32" s="3"/>
      <c r="C32" s="3"/>
      <c r="D32" s="3"/>
      <c r="E32" s="3"/>
      <c r="F32" s="3"/>
      <c r="G32" s="3"/>
      <c r="H32" s="3"/>
      <c r="I32" s="3"/>
      <c r="J32" s="3"/>
      <c r="K32" s="3"/>
      <c r="L32" s="3"/>
      <c r="M32" s="3"/>
      <c r="N32" s="3"/>
      <c r="O32" s="3"/>
      <c r="P32" s="3"/>
      <c r="Q32" s="3"/>
      <c r="R32" s="3"/>
      <c r="S32" s="3"/>
      <c r="T32" s="3"/>
      <c r="U32" s="3"/>
      <c r="V32" s="8"/>
      <c r="W32" s="8"/>
      <c r="X32" s="8"/>
      <c r="Y32" s="8"/>
      <c r="Z32" s="8"/>
      <c r="AA32" s="8"/>
      <c r="AB32" s="8"/>
      <c r="AC32" s="8"/>
      <c r="AD32" s="8"/>
      <c r="AE32" s="8"/>
      <c r="AF32" s="8"/>
      <c r="AG32" s="8"/>
      <c r="AH32" s="8"/>
      <c r="AI32" s="8"/>
      <c r="AJ32" s="2"/>
      <c r="AK32" s="2"/>
      <c r="AL32" s="2"/>
      <c r="AM32" s="2"/>
      <c r="AN32" s="2"/>
      <c r="AO32" s="2"/>
      <c r="AP32" s="2"/>
      <c r="AQ32" s="2"/>
      <c r="AR32" s="2"/>
      <c r="AS32" s="2"/>
      <c r="AT32" s="2"/>
      <c r="AU32" s="2"/>
      <c r="AV32" s="2"/>
      <c r="AW32" s="2"/>
      <c r="AX32" s="2"/>
      <c r="AY32" s="2"/>
      <c r="AZ32" s="2"/>
      <c r="BA32" s="2"/>
      <c r="BB32" s="2"/>
      <c r="BC32" s="2"/>
      <c r="BD32" s="2"/>
      <c r="BE32" s="2"/>
    </row>
    <row r="33" spans="1:57" x14ac:dyDescent="0.25">
      <c r="A33" s="3"/>
      <c r="B33" s="3"/>
      <c r="C33" s="3"/>
      <c r="D33" s="3"/>
      <c r="E33" s="3"/>
      <c r="F33" s="3"/>
      <c r="G33" s="3"/>
      <c r="H33" s="3"/>
      <c r="I33" s="3"/>
      <c r="J33" s="3"/>
      <c r="K33" s="3"/>
      <c r="L33" s="3"/>
      <c r="M33" s="3"/>
      <c r="N33" s="3"/>
      <c r="O33" s="3"/>
      <c r="P33" s="3"/>
      <c r="Q33" s="3"/>
      <c r="R33" s="3"/>
      <c r="S33" s="3"/>
      <c r="T33" s="3"/>
      <c r="U33" s="3"/>
      <c r="V33" s="8"/>
      <c r="W33" s="8"/>
      <c r="X33" s="8"/>
      <c r="Y33" s="8"/>
      <c r="Z33" s="8"/>
      <c r="AA33" s="8"/>
      <c r="AB33" s="8"/>
      <c r="AC33" s="8"/>
      <c r="AD33" s="8"/>
      <c r="AE33" s="8"/>
      <c r="AF33" s="8"/>
      <c r="AG33" s="8"/>
      <c r="AH33" s="8"/>
      <c r="AI33" s="8"/>
      <c r="AJ33" s="2"/>
      <c r="AK33" s="2"/>
      <c r="AL33" s="2"/>
      <c r="AM33" s="2"/>
      <c r="AN33" s="2"/>
      <c r="AO33" s="2"/>
      <c r="AP33" s="2"/>
      <c r="AQ33" s="2"/>
      <c r="AR33" s="2"/>
      <c r="AS33" s="2"/>
      <c r="AT33" s="2"/>
      <c r="AU33" s="2"/>
      <c r="AV33" s="2"/>
      <c r="AW33" s="2"/>
      <c r="AX33" s="2"/>
      <c r="AY33" s="2"/>
      <c r="AZ33" s="2"/>
      <c r="BA33" s="2"/>
      <c r="BB33" s="2"/>
      <c r="BC33" s="2"/>
      <c r="BD33" s="2"/>
      <c r="BE33" s="2"/>
    </row>
    <row r="34" spans="1:57" x14ac:dyDescent="0.25">
      <c r="A34" s="3"/>
      <c r="B34" s="3"/>
      <c r="C34" s="3"/>
      <c r="D34" s="3"/>
      <c r="E34" s="3"/>
      <c r="F34" s="3"/>
      <c r="G34" s="3"/>
      <c r="H34" s="3"/>
      <c r="I34" s="3"/>
      <c r="J34" s="3"/>
      <c r="K34" s="3"/>
      <c r="L34" s="3"/>
      <c r="M34" s="3"/>
      <c r="N34" s="3"/>
      <c r="O34" s="3"/>
      <c r="P34" s="3"/>
      <c r="Q34" s="3"/>
      <c r="R34" s="3"/>
      <c r="S34" s="3"/>
      <c r="T34" s="3"/>
      <c r="U34" s="3"/>
      <c r="V34" s="8"/>
      <c r="W34" s="8"/>
      <c r="X34" s="8"/>
      <c r="Y34" s="8"/>
      <c r="Z34" s="8"/>
      <c r="AA34" s="8"/>
      <c r="AB34" s="8"/>
      <c r="AC34" s="8"/>
      <c r="AD34" s="8"/>
      <c r="AE34" s="8"/>
      <c r="AF34" s="8"/>
      <c r="AG34" s="8"/>
      <c r="AH34" s="8"/>
      <c r="AI34" s="8"/>
      <c r="AJ34" s="2"/>
      <c r="AK34" s="2"/>
      <c r="AL34" s="2"/>
      <c r="AM34" s="2"/>
      <c r="AN34" s="2"/>
      <c r="AO34" s="2"/>
      <c r="AP34" s="2"/>
      <c r="AQ34" s="2"/>
      <c r="AR34" s="2"/>
      <c r="AS34" s="2"/>
      <c r="AT34" s="2"/>
      <c r="AU34" s="2"/>
      <c r="AV34" s="2"/>
      <c r="AW34" s="2"/>
      <c r="AX34" s="2"/>
      <c r="AY34" s="2"/>
      <c r="AZ34" s="2"/>
      <c r="BA34" s="2"/>
      <c r="BB34" s="2"/>
      <c r="BC34" s="2"/>
      <c r="BD34" s="2"/>
      <c r="BE34" s="2"/>
    </row>
    <row r="35" spans="1:57" x14ac:dyDescent="0.25">
      <c r="A35" s="3"/>
      <c r="B35" s="3"/>
      <c r="C35" s="3"/>
      <c r="D35" s="3"/>
      <c r="E35" s="3"/>
      <c r="F35" s="3"/>
      <c r="G35" s="3"/>
      <c r="H35" s="3"/>
      <c r="I35" s="3"/>
      <c r="J35" s="3"/>
      <c r="K35" s="3"/>
      <c r="L35" s="3"/>
      <c r="M35" s="3"/>
      <c r="N35" s="3"/>
      <c r="O35" s="3"/>
      <c r="P35" s="3"/>
      <c r="Q35" s="3"/>
      <c r="R35" s="3"/>
      <c r="S35" s="3"/>
      <c r="T35" s="3"/>
      <c r="U35" s="3"/>
      <c r="V35" s="8"/>
      <c r="W35" s="8"/>
      <c r="X35" s="8"/>
      <c r="Y35" s="8"/>
      <c r="Z35" s="8"/>
      <c r="AA35" s="8"/>
      <c r="AB35" s="8"/>
      <c r="AC35" s="8"/>
      <c r="AD35" s="8"/>
      <c r="AE35" s="8"/>
      <c r="AF35" s="8"/>
      <c r="AG35" s="8"/>
      <c r="AH35" s="8"/>
      <c r="AI35" s="8"/>
      <c r="AJ35" s="2"/>
      <c r="AK35" s="2"/>
      <c r="AL35" s="2"/>
      <c r="AM35" s="2"/>
      <c r="AN35" s="2"/>
      <c r="AO35" s="2"/>
      <c r="AP35" s="2"/>
      <c r="AQ35" s="2"/>
      <c r="AR35" s="2"/>
      <c r="AS35" s="2"/>
      <c r="AT35" s="2"/>
      <c r="AU35" s="2"/>
      <c r="AV35" s="2"/>
      <c r="AW35" s="2"/>
      <c r="AX35" s="2"/>
      <c r="AY35" s="2"/>
      <c r="AZ35" s="2"/>
      <c r="BA35" s="2"/>
      <c r="BB35" s="2"/>
      <c r="BC35" s="2"/>
      <c r="BD35" s="2"/>
      <c r="BE35" s="2"/>
    </row>
    <row r="36" spans="1:57" x14ac:dyDescent="0.25">
      <c r="A36" s="3"/>
      <c r="B36" s="3"/>
      <c r="C36" s="3"/>
      <c r="D36" s="3"/>
      <c r="E36" s="3"/>
      <c r="F36" s="3"/>
      <c r="G36" s="3"/>
      <c r="H36" s="3"/>
      <c r="I36" s="3"/>
      <c r="J36" s="3"/>
      <c r="K36" s="3"/>
      <c r="L36" s="3"/>
      <c r="M36" s="3"/>
      <c r="N36" s="3"/>
      <c r="O36" s="3"/>
      <c r="P36" s="3"/>
      <c r="Q36" s="3"/>
      <c r="R36" s="3"/>
      <c r="S36" s="3"/>
      <c r="T36" s="3"/>
      <c r="U36" s="3"/>
      <c r="V36" s="8"/>
      <c r="W36" s="8"/>
      <c r="X36" s="8"/>
      <c r="Y36" s="8"/>
      <c r="Z36" s="8"/>
      <c r="AA36" s="8"/>
      <c r="AB36" s="8"/>
      <c r="AC36" s="8"/>
      <c r="AD36" s="8"/>
      <c r="AE36" s="8"/>
      <c r="AF36" s="8"/>
      <c r="AG36" s="8"/>
      <c r="AH36" s="8"/>
      <c r="AI36" s="8"/>
      <c r="AJ36" s="2"/>
      <c r="AK36" s="2"/>
      <c r="AL36" s="2"/>
      <c r="AM36" s="2"/>
      <c r="AN36" s="2"/>
      <c r="AO36" s="2"/>
      <c r="AP36" s="2"/>
      <c r="AQ36" s="2"/>
      <c r="AR36" s="2"/>
      <c r="AS36" s="2"/>
      <c r="AT36" s="2"/>
      <c r="AU36" s="2"/>
      <c r="AV36" s="2"/>
      <c r="AW36" s="2"/>
      <c r="AX36" s="2"/>
      <c r="AY36" s="2"/>
      <c r="AZ36" s="2"/>
      <c r="BA36" s="2"/>
      <c r="BB36" s="2"/>
      <c r="BC36" s="2"/>
      <c r="BD36" s="2"/>
      <c r="BE36" s="2"/>
    </row>
    <row r="37" spans="1:57" x14ac:dyDescent="0.25">
      <c r="A37" s="3"/>
      <c r="B37" s="3"/>
      <c r="C37" s="3"/>
      <c r="D37" s="3"/>
      <c r="E37" s="3"/>
      <c r="F37" s="3"/>
      <c r="G37" s="3"/>
      <c r="H37" s="3"/>
      <c r="I37" s="3"/>
      <c r="J37" s="3"/>
      <c r="K37" s="3"/>
      <c r="L37" s="3"/>
      <c r="M37" s="3"/>
      <c r="N37" s="3"/>
      <c r="O37" s="3"/>
      <c r="P37" s="3"/>
      <c r="Q37" s="3"/>
      <c r="R37" s="3"/>
      <c r="S37" s="3"/>
      <c r="T37" s="3"/>
      <c r="U37" s="3"/>
      <c r="V37" s="8"/>
      <c r="W37" s="8"/>
      <c r="X37" s="8"/>
      <c r="Y37" s="8"/>
      <c r="Z37" s="8"/>
      <c r="AA37" s="8"/>
      <c r="AB37" s="8"/>
      <c r="AC37" s="8"/>
      <c r="AD37" s="8"/>
      <c r="AE37" s="8"/>
      <c r="AF37" s="8"/>
      <c r="AG37" s="8"/>
      <c r="AH37" s="8"/>
      <c r="AI37" s="8"/>
      <c r="AJ37" s="2"/>
      <c r="AK37" s="2"/>
      <c r="AL37" s="2"/>
      <c r="AM37" s="2"/>
      <c r="AN37" s="2"/>
      <c r="AO37" s="2"/>
      <c r="AP37" s="2"/>
      <c r="AQ37" s="2"/>
      <c r="AR37" s="2"/>
      <c r="AS37" s="2"/>
      <c r="AT37" s="2"/>
      <c r="AU37" s="2"/>
      <c r="AV37" s="2"/>
      <c r="AW37" s="2"/>
      <c r="AX37" s="2"/>
      <c r="AY37" s="2"/>
      <c r="AZ37" s="2"/>
      <c r="BA37" s="2"/>
      <c r="BB37" s="2"/>
      <c r="BC37" s="2"/>
      <c r="BD37" s="2"/>
      <c r="BE37" s="2"/>
    </row>
    <row r="38" spans="1:57" x14ac:dyDescent="0.25">
      <c r="A38" s="3"/>
      <c r="B38" s="3"/>
      <c r="C38" s="3"/>
      <c r="D38" s="3"/>
      <c r="E38" s="3"/>
      <c r="F38" s="3"/>
      <c r="G38" s="3"/>
      <c r="H38" s="3"/>
      <c r="I38" s="3"/>
      <c r="J38" s="3"/>
      <c r="K38" s="3"/>
      <c r="L38" s="3"/>
      <c r="M38" s="3"/>
      <c r="N38" s="3"/>
      <c r="O38" s="3"/>
      <c r="P38" s="3"/>
      <c r="Q38" s="3"/>
      <c r="R38" s="3"/>
      <c r="S38" s="3"/>
      <c r="T38" s="3"/>
      <c r="U38" s="3"/>
      <c r="V38" s="8"/>
      <c r="W38" s="8"/>
      <c r="X38" s="8"/>
      <c r="Y38" s="8"/>
      <c r="Z38" s="8"/>
      <c r="AA38" s="8"/>
      <c r="AB38" s="8"/>
      <c r="AC38" s="8"/>
      <c r="AD38" s="8"/>
      <c r="AE38" s="8"/>
      <c r="AF38" s="8"/>
      <c r="AG38" s="8"/>
      <c r="AH38" s="8"/>
      <c r="AI38" s="8"/>
      <c r="AJ38" s="2"/>
      <c r="AK38" s="2"/>
      <c r="AL38" s="2"/>
      <c r="AM38" s="2"/>
      <c r="AN38" s="2"/>
      <c r="AO38" s="2"/>
      <c r="AP38" s="2"/>
      <c r="AQ38" s="2"/>
      <c r="AR38" s="2"/>
      <c r="AS38" s="2"/>
      <c r="AT38" s="2"/>
      <c r="AU38" s="2"/>
      <c r="AV38" s="2"/>
      <c r="AW38" s="2"/>
      <c r="AX38" s="2"/>
      <c r="AY38" s="2"/>
      <c r="AZ38" s="2"/>
      <c r="BA38" s="2"/>
      <c r="BB38" s="2"/>
      <c r="BC38" s="2"/>
      <c r="BD38" s="2"/>
      <c r="BE38" s="2"/>
    </row>
    <row r="39" spans="1:57" x14ac:dyDescent="0.25">
      <c r="A39" s="3"/>
      <c r="B39" s="3"/>
      <c r="C39" s="3"/>
      <c r="D39" s="3"/>
      <c r="E39" s="3"/>
      <c r="F39" s="3"/>
      <c r="G39" s="3"/>
      <c r="H39" s="3"/>
      <c r="I39" s="3"/>
      <c r="J39" s="3"/>
      <c r="K39" s="3"/>
      <c r="L39" s="3"/>
      <c r="M39" s="3"/>
      <c r="N39" s="3"/>
      <c r="O39" s="3"/>
      <c r="P39" s="3"/>
      <c r="Q39" s="3"/>
      <c r="R39" s="3"/>
      <c r="S39" s="3"/>
      <c r="T39" s="3"/>
      <c r="U39" s="3"/>
      <c r="V39" s="8"/>
      <c r="W39" s="8"/>
      <c r="X39" s="8"/>
      <c r="Y39" s="8"/>
      <c r="Z39" s="8"/>
      <c r="AA39" s="8"/>
      <c r="AB39" s="8"/>
      <c r="AC39" s="8"/>
      <c r="AD39" s="8"/>
      <c r="AE39" s="8"/>
      <c r="AF39" s="8"/>
      <c r="AG39" s="8"/>
      <c r="AH39" s="8"/>
      <c r="AI39" s="8"/>
      <c r="AJ39" s="2"/>
      <c r="AK39" s="2"/>
      <c r="AL39" s="2"/>
      <c r="AM39" s="2"/>
      <c r="AN39" s="2"/>
      <c r="AO39" s="2"/>
      <c r="AP39" s="2"/>
      <c r="AQ39" s="2"/>
      <c r="AR39" s="2"/>
      <c r="AS39" s="2"/>
      <c r="AT39" s="2"/>
      <c r="AU39" s="2"/>
      <c r="AV39" s="2"/>
      <c r="AW39" s="2"/>
      <c r="AX39" s="2"/>
      <c r="AY39" s="2"/>
      <c r="AZ39" s="2"/>
      <c r="BA39" s="2"/>
      <c r="BB39" s="2"/>
      <c r="BC39" s="2"/>
      <c r="BD39" s="2"/>
      <c r="BE39" s="2"/>
    </row>
    <row r="40" spans="1:57" x14ac:dyDescent="0.25">
      <c r="A40" s="3"/>
      <c r="B40" s="3"/>
      <c r="C40" s="3"/>
      <c r="D40" s="3"/>
      <c r="E40" s="3"/>
      <c r="F40" s="3"/>
      <c r="G40" s="3"/>
      <c r="H40" s="3"/>
      <c r="I40" s="3"/>
      <c r="J40" s="3"/>
      <c r="K40" s="3"/>
      <c r="L40" s="3"/>
      <c r="M40" s="3"/>
      <c r="N40" s="3"/>
      <c r="O40" s="3"/>
      <c r="P40" s="3"/>
      <c r="Q40" s="3"/>
      <c r="R40" s="3"/>
      <c r="S40" s="3"/>
      <c r="T40" s="3"/>
      <c r="U40" s="3"/>
      <c r="V40" s="8"/>
      <c r="W40" s="8"/>
      <c r="X40" s="8"/>
      <c r="Y40" s="8"/>
      <c r="Z40" s="8"/>
      <c r="AA40" s="8"/>
      <c r="AB40" s="8"/>
      <c r="AC40" s="8"/>
      <c r="AD40" s="8"/>
      <c r="AE40" s="8"/>
      <c r="AF40" s="8"/>
      <c r="AG40" s="8"/>
      <c r="AH40" s="8"/>
      <c r="AI40" s="8"/>
      <c r="AJ40" s="2"/>
      <c r="AK40" s="2"/>
      <c r="AL40" s="2"/>
      <c r="AM40" s="2"/>
      <c r="AN40" s="2"/>
      <c r="AO40" s="2"/>
      <c r="AP40" s="2"/>
      <c r="AQ40" s="2"/>
      <c r="AR40" s="2"/>
      <c r="AS40" s="2"/>
      <c r="AT40" s="2"/>
      <c r="AU40" s="2"/>
      <c r="AV40" s="2"/>
      <c r="AW40" s="2"/>
      <c r="AX40" s="2"/>
      <c r="AY40" s="2"/>
      <c r="AZ40" s="2"/>
      <c r="BA40" s="2"/>
      <c r="BB40" s="2"/>
      <c r="BC40" s="2"/>
      <c r="BD40" s="2"/>
      <c r="BE40" s="2"/>
    </row>
    <row r="41" spans="1:57" x14ac:dyDescent="0.25">
      <c r="A41" s="3"/>
      <c r="B41" s="3"/>
      <c r="C41" s="3"/>
      <c r="D41" s="3"/>
      <c r="E41" s="3"/>
      <c r="F41" s="3"/>
      <c r="G41" s="3"/>
      <c r="H41" s="3"/>
      <c r="I41" s="3"/>
      <c r="J41" s="3"/>
      <c r="K41" s="3"/>
      <c r="L41" s="3"/>
      <c r="M41" s="3"/>
      <c r="N41" s="3"/>
      <c r="O41" s="3"/>
      <c r="P41" s="3"/>
      <c r="Q41" s="3"/>
      <c r="R41" s="3"/>
      <c r="S41" s="3"/>
      <c r="T41" s="3"/>
      <c r="U41" s="3"/>
      <c r="V41" s="8"/>
      <c r="W41" s="8"/>
      <c r="X41" s="8"/>
      <c r="Y41" s="8"/>
      <c r="Z41" s="8"/>
      <c r="AA41" s="8"/>
      <c r="AB41" s="8"/>
      <c r="AC41" s="8"/>
      <c r="AD41" s="8"/>
      <c r="AE41" s="8"/>
      <c r="AF41" s="8"/>
      <c r="AG41" s="8"/>
      <c r="AH41" s="8"/>
      <c r="AI41" s="8"/>
      <c r="AJ41" s="2"/>
      <c r="AK41" s="2"/>
      <c r="AL41" s="2"/>
      <c r="AM41" s="2"/>
      <c r="AN41" s="2"/>
      <c r="AO41" s="2"/>
      <c r="AP41" s="2"/>
      <c r="AQ41" s="2"/>
      <c r="AR41" s="2"/>
      <c r="AS41" s="2"/>
      <c r="AT41" s="2"/>
      <c r="AU41" s="2"/>
      <c r="AV41" s="2"/>
      <c r="AW41" s="2"/>
      <c r="AX41" s="2"/>
      <c r="AY41" s="2"/>
      <c r="AZ41" s="2"/>
      <c r="BA41" s="2"/>
      <c r="BB41" s="2"/>
      <c r="BC41" s="2"/>
      <c r="BD41" s="2"/>
      <c r="BE41" s="2"/>
    </row>
    <row r="42" spans="1:57" x14ac:dyDescent="0.25">
      <c r="A42" s="3"/>
      <c r="B42" s="3"/>
      <c r="C42" s="3"/>
      <c r="D42" s="3"/>
      <c r="E42" s="3"/>
      <c r="F42" s="3"/>
      <c r="G42" s="3"/>
      <c r="H42" s="3"/>
      <c r="I42" s="3"/>
      <c r="J42" s="3"/>
      <c r="K42" s="3"/>
      <c r="L42" s="3"/>
      <c r="M42" s="3"/>
      <c r="N42" s="3"/>
      <c r="O42" s="3"/>
      <c r="P42" s="3"/>
      <c r="Q42" s="3"/>
      <c r="R42" s="3"/>
      <c r="S42" s="3"/>
      <c r="T42" s="3"/>
      <c r="U42" s="3"/>
      <c r="V42" s="8"/>
      <c r="W42" s="8"/>
      <c r="X42" s="8"/>
      <c r="Y42" s="8"/>
      <c r="Z42" s="8"/>
      <c r="AA42" s="8"/>
      <c r="AB42" s="8"/>
      <c r="AC42" s="8"/>
      <c r="AD42" s="8"/>
      <c r="AE42" s="8"/>
      <c r="AF42" s="8"/>
      <c r="AG42" s="8"/>
      <c r="AH42" s="8"/>
      <c r="AI42" s="8"/>
      <c r="AJ42" s="2"/>
      <c r="AK42" s="2"/>
      <c r="AL42" s="2"/>
      <c r="AM42" s="2"/>
      <c r="AN42" s="2"/>
      <c r="AO42" s="2"/>
      <c r="AP42" s="2"/>
      <c r="AQ42" s="2"/>
      <c r="AR42" s="2"/>
      <c r="AS42" s="2"/>
      <c r="AT42" s="2"/>
      <c r="AU42" s="2"/>
      <c r="AV42" s="2"/>
      <c r="AW42" s="2"/>
      <c r="AX42" s="2"/>
      <c r="AY42" s="2"/>
      <c r="AZ42" s="2"/>
      <c r="BA42" s="2"/>
      <c r="BB42" s="2"/>
      <c r="BC42" s="2"/>
      <c r="BD42" s="2"/>
      <c r="BE42" s="2"/>
    </row>
    <row r="43" spans="1:57" x14ac:dyDescent="0.25">
      <c r="A43" s="3"/>
      <c r="B43" s="3"/>
      <c r="C43" s="3"/>
      <c r="D43" s="3"/>
      <c r="E43" s="3"/>
      <c r="F43" s="3"/>
      <c r="G43" s="3"/>
      <c r="H43" s="3"/>
      <c r="I43" s="3"/>
      <c r="J43" s="3"/>
      <c r="K43" s="3"/>
      <c r="L43" s="3"/>
      <c r="M43" s="3"/>
      <c r="N43" s="3"/>
      <c r="O43" s="3"/>
      <c r="P43" s="3"/>
      <c r="Q43" s="3"/>
      <c r="R43" s="3"/>
      <c r="S43" s="3"/>
      <c r="T43" s="3"/>
      <c r="U43" s="3"/>
      <c r="V43" s="8"/>
      <c r="W43" s="8"/>
      <c r="X43" s="8"/>
      <c r="Y43" s="8"/>
      <c r="Z43" s="8"/>
      <c r="AA43" s="8"/>
      <c r="AB43" s="8"/>
      <c r="AC43" s="8"/>
      <c r="AD43" s="8"/>
      <c r="AE43" s="8"/>
      <c r="AF43" s="8"/>
      <c r="AG43" s="8"/>
      <c r="AH43" s="8"/>
      <c r="AI43" s="8"/>
      <c r="AJ43" s="2"/>
      <c r="AK43" s="2"/>
      <c r="AL43" s="2"/>
      <c r="AM43" s="2"/>
      <c r="AN43" s="2"/>
      <c r="AO43" s="2"/>
      <c r="AP43" s="2"/>
      <c r="AQ43" s="2"/>
      <c r="AR43" s="2"/>
      <c r="AS43" s="2"/>
      <c r="AT43" s="2"/>
      <c r="AU43" s="2"/>
      <c r="AV43" s="2"/>
      <c r="AW43" s="2"/>
      <c r="AX43" s="2"/>
      <c r="AY43" s="2"/>
      <c r="AZ43" s="2"/>
      <c r="BA43" s="2"/>
      <c r="BB43" s="2"/>
      <c r="BC43" s="2"/>
      <c r="BD43" s="2"/>
      <c r="BE43" s="2"/>
    </row>
    <row r="44" spans="1:57" x14ac:dyDescent="0.25">
      <c r="A44" s="3"/>
      <c r="B44" s="3"/>
      <c r="C44" s="3"/>
      <c r="D44" s="3"/>
      <c r="E44" s="3"/>
      <c r="F44" s="3"/>
      <c r="G44" s="3"/>
      <c r="H44" s="3"/>
      <c r="I44" s="3"/>
      <c r="J44" s="3"/>
      <c r="K44" s="3"/>
      <c r="L44" s="3"/>
      <c r="M44" s="3"/>
      <c r="N44" s="3"/>
      <c r="O44" s="3"/>
      <c r="P44" s="3"/>
      <c r="Q44" s="3"/>
      <c r="R44" s="3"/>
      <c r="S44" s="3"/>
      <c r="T44" s="3"/>
      <c r="U44" s="3"/>
      <c r="V44" s="8"/>
      <c r="W44" s="8"/>
      <c r="X44" s="8"/>
      <c r="Y44" s="8"/>
      <c r="Z44" s="8"/>
      <c r="AA44" s="8"/>
      <c r="AB44" s="8"/>
      <c r="AC44" s="8"/>
      <c r="AD44" s="8"/>
      <c r="AE44" s="8"/>
      <c r="AF44" s="8"/>
      <c r="AG44" s="8"/>
      <c r="AH44" s="8"/>
      <c r="AI44" s="8"/>
      <c r="AJ44" s="2"/>
      <c r="AK44" s="2"/>
      <c r="AL44" s="2"/>
      <c r="AM44" s="2"/>
      <c r="AN44" s="2"/>
      <c r="AO44" s="2"/>
      <c r="AP44" s="2"/>
      <c r="AQ44" s="2"/>
      <c r="AR44" s="2"/>
      <c r="AS44" s="2"/>
      <c r="AT44" s="2"/>
      <c r="AU44" s="2"/>
      <c r="AV44" s="2"/>
      <c r="AW44" s="2"/>
      <c r="AX44" s="2"/>
      <c r="AY44" s="2"/>
      <c r="AZ44" s="2"/>
      <c r="BA44" s="2"/>
      <c r="BB44" s="2"/>
      <c r="BC44" s="2"/>
      <c r="BD44" s="2"/>
      <c r="BE44" s="2"/>
    </row>
    <row r="45" spans="1:57" x14ac:dyDescent="0.25">
      <c r="A45" s="3"/>
      <c r="B45" s="3"/>
      <c r="C45" s="3"/>
      <c r="D45" s="3"/>
      <c r="E45" s="3"/>
      <c r="F45" s="3"/>
      <c r="G45" s="3"/>
      <c r="H45" s="3"/>
      <c r="I45" s="3"/>
      <c r="J45" s="3"/>
      <c r="K45" s="3"/>
      <c r="L45" s="3"/>
      <c r="M45" s="3"/>
      <c r="N45" s="3"/>
      <c r="O45" s="3"/>
      <c r="P45" s="3"/>
      <c r="Q45" s="3"/>
      <c r="R45" s="3"/>
      <c r="S45" s="3"/>
      <c r="T45" s="3"/>
      <c r="U45" s="3"/>
      <c r="V45" s="8"/>
      <c r="W45" s="8"/>
      <c r="X45" s="8"/>
      <c r="Y45" s="8"/>
      <c r="Z45" s="8"/>
      <c r="AA45" s="8"/>
      <c r="AB45" s="8"/>
      <c r="AC45" s="8"/>
      <c r="AD45" s="8"/>
      <c r="AE45" s="8"/>
      <c r="AF45" s="8"/>
      <c r="AG45" s="8"/>
      <c r="AH45" s="8"/>
      <c r="AI45" s="8"/>
      <c r="AJ45" s="2"/>
      <c r="AK45" s="2"/>
      <c r="AL45" s="2"/>
      <c r="AM45" s="2"/>
      <c r="AN45" s="2"/>
      <c r="AO45" s="2"/>
      <c r="AP45" s="2"/>
      <c r="AQ45" s="2"/>
      <c r="AR45" s="2"/>
      <c r="AS45" s="2"/>
      <c r="AT45" s="2"/>
      <c r="AU45" s="2"/>
      <c r="AV45" s="2"/>
      <c r="AW45" s="2"/>
      <c r="AX45" s="2"/>
      <c r="AY45" s="2"/>
      <c r="AZ45" s="2"/>
      <c r="BA45" s="2"/>
      <c r="BB45" s="2"/>
      <c r="BC45" s="2"/>
      <c r="BD45" s="2"/>
      <c r="BE45" s="2"/>
    </row>
    <row r="46" spans="1:57" x14ac:dyDescent="0.25">
      <c r="A46" s="3"/>
      <c r="B46" s="3"/>
      <c r="C46" s="3"/>
      <c r="D46" s="3"/>
      <c r="E46" s="3"/>
      <c r="F46" s="3"/>
      <c r="G46" s="3"/>
      <c r="H46" s="3"/>
      <c r="I46" s="3"/>
      <c r="J46" s="3"/>
      <c r="K46" s="3"/>
      <c r="L46" s="3"/>
      <c r="M46" s="3"/>
      <c r="N46" s="3"/>
      <c r="O46" s="3"/>
      <c r="P46" s="3"/>
      <c r="Q46" s="3"/>
      <c r="R46" s="3"/>
      <c r="S46" s="3"/>
      <c r="T46" s="3"/>
      <c r="U46" s="3"/>
      <c r="V46" s="8"/>
      <c r="W46" s="8"/>
      <c r="X46" s="8"/>
      <c r="Y46" s="8"/>
      <c r="Z46" s="8"/>
      <c r="AA46" s="8"/>
      <c r="AB46" s="8"/>
      <c r="AC46" s="8"/>
      <c r="AD46" s="8"/>
      <c r="AE46" s="8"/>
      <c r="AF46" s="8"/>
      <c r="AG46" s="8"/>
      <c r="AH46" s="8"/>
      <c r="AI46" s="8"/>
      <c r="AJ46" s="2"/>
      <c r="AK46" s="2"/>
      <c r="AL46" s="2"/>
      <c r="AM46" s="2"/>
      <c r="AN46" s="2"/>
      <c r="AO46" s="2"/>
      <c r="AP46" s="2"/>
      <c r="AQ46" s="2"/>
      <c r="AR46" s="2"/>
      <c r="AS46" s="2"/>
      <c r="AT46" s="2"/>
      <c r="AU46" s="2"/>
      <c r="AV46" s="2"/>
      <c r="AW46" s="2"/>
      <c r="AX46" s="2"/>
      <c r="AY46" s="2"/>
      <c r="AZ46" s="2"/>
      <c r="BA46" s="2"/>
      <c r="BB46" s="2"/>
      <c r="BC46" s="2"/>
      <c r="BD46" s="2"/>
      <c r="BE46" s="2"/>
    </row>
    <row r="47" spans="1:57" x14ac:dyDescent="0.25">
      <c r="A47" s="3"/>
      <c r="B47" s="3"/>
      <c r="C47" s="3"/>
      <c r="D47" s="3"/>
      <c r="E47" s="3"/>
      <c r="F47" s="3"/>
      <c r="G47" s="3"/>
      <c r="H47" s="3"/>
      <c r="I47" s="3"/>
      <c r="J47" s="3"/>
      <c r="K47" s="3"/>
      <c r="L47" s="3"/>
      <c r="M47" s="3"/>
      <c r="N47" s="3"/>
      <c r="O47" s="3"/>
      <c r="P47" s="3"/>
      <c r="Q47" s="3"/>
      <c r="R47" s="3"/>
      <c r="S47" s="3"/>
      <c r="T47" s="3"/>
      <c r="U47" s="3"/>
      <c r="V47" s="8"/>
      <c r="W47" s="8"/>
      <c r="X47" s="8"/>
      <c r="Y47" s="8"/>
      <c r="Z47" s="8"/>
      <c r="AA47" s="8"/>
      <c r="AB47" s="8"/>
      <c r="AC47" s="8"/>
      <c r="AD47" s="8"/>
      <c r="AE47" s="8"/>
      <c r="AF47" s="8"/>
      <c r="AG47" s="8"/>
      <c r="AH47" s="8"/>
      <c r="AI47" s="8"/>
      <c r="AJ47" s="2"/>
      <c r="AK47" s="2"/>
      <c r="AL47" s="2"/>
      <c r="AM47" s="2"/>
      <c r="AN47" s="2"/>
      <c r="AO47" s="2"/>
      <c r="AP47" s="2"/>
      <c r="AQ47" s="2"/>
      <c r="AR47" s="2"/>
      <c r="AS47" s="2"/>
      <c r="AT47" s="2"/>
      <c r="AU47" s="2"/>
      <c r="AV47" s="2"/>
      <c r="AW47" s="2"/>
      <c r="AX47" s="2"/>
      <c r="AY47" s="2"/>
      <c r="AZ47" s="2"/>
      <c r="BA47" s="2"/>
      <c r="BB47" s="2"/>
      <c r="BC47" s="2"/>
      <c r="BD47" s="2"/>
      <c r="BE47" s="2"/>
    </row>
    <row r="48" spans="1:57" x14ac:dyDescent="0.25">
      <c r="A48" s="3"/>
      <c r="B48" s="3"/>
      <c r="C48" s="3"/>
      <c r="D48" s="3"/>
      <c r="E48" s="3"/>
      <c r="F48" s="3"/>
      <c r="G48" s="3"/>
      <c r="H48" s="3"/>
      <c r="I48" s="3"/>
      <c r="J48" s="3"/>
      <c r="K48" s="3"/>
      <c r="L48" s="3"/>
      <c r="M48" s="3"/>
      <c r="N48" s="3"/>
      <c r="O48" s="3"/>
      <c r="P48" s="3"/>
      <c r="Q48" s="3"/>
      <c r="R48" s="3"/>
      <c r="S48" s="3"/>
      <c r="T48" s="3"/>
      <c r="U48" s="3"/>
      <c r="V48" s="8"/>
      <c r="W48" s="8"/>
      <c r="X48" s="8"/>
      <c r="Y48" s="8"/>
      <c r="Z48" s="8"/>
      <c r="AA48" s="8"/>
      <c r="AB48" s="8"/>
      <c r="AC48" s="8"/>
      <c r="AD48" s="8"/>
      <c r="AE48" s="8"/>
      <c r="AF48" s="8"/>
      <c r="AG48" s="8"/>
      <c r="AH48" s="8"/>
      <c r="AI48" s="8"/>
      <c r="AJ48" s="2"/>
      <c r="AK48" s="2"/>
      <c r="AL48" s="2"/>
      <c r="AM48" s="2"/>
      <c r="AN48" s="2"/>
      <c r="AO48" s="2"/>
      <c r="AP48" s="2"/>
      <c r="AQ48" s="2"/>
      <c r="AR48" s="2"/>
      <c r="AS48" s="2"/>
      <c r="AT48" s="2"/>
      <c r="AU48" s="2"/>
      <c r="AV48" s="2"/>
      <c r="AW48" s="2"/>
      <c r="AX48" s="2"/>
      <c r="AY48" s="2"/>
      <c r="AZ48" s="2"/>
      <c r="BA48" s="2"/>
      <c r="BB48" s="2"/>
      <c r="BC48" s="2"/>
      <c r="BD48" s="2"/>
      <c r="BE48" s="2"/>
    </row>
    <row r="49" spans="1:57" x14ac:dyDescent="0.25">
      <c r="A49" s="3"/>
      <c r="B49" s="3"/>
      <c r="C49" s="3"/>
      <c r="D49" s="3"/>
      <c r="E49" s="3"/>
      <c r="F49" s="3"/>
      <c r="G49" s="3"/>
      <c r="H49" s="3"/>
      <c r="I49" s="3"/>
      <c r="J49" s="3"/>
      <c r="K49" s="3"/>
      <c r="L49" s="3"/>
      <c r="M49" s="3"/>
      <c r="N49" s="3"/>
      <c r="O49" s="3"/>
      <c r="P49" s="3"/>
      <c r="Q49" s="3"/>
      <c r="R49" s="3"/>
      <c r="S49" s="3"/>
      <c r="T49" s="3"/>
      <c r="U49" s="3"/>
      <c r="V49" s="8"/>
      <c r="W49" s="8"/>
      <c r="X49" s="8"/>
      <c r="Y49" s="8"/>
      <c r="Z49" s="8"/>
      <c r="AA49" s="8"/>
      <c r="AB49" s="8"/>
      <c r="AC49" s="8"/>
      <c r="AD49" s="8"/>
      <c r="AE49" s="8"/>
      <c r="AF49" s="8"/>
      <c r="AG49" s="8"/>
      <c r="AH49" s="8"/>
      <c r="AI49" s="8"/>
      <c r="AJ49" s="2"/>
      <c r="AK49" s="2"/>
      <c r="AL49" s="2"/>
      <c r="AM49" s="2"/>
      <c r="AN49" s="2"/>
      <c r="AO49" s="2"/>
      <c r="AP49" s="2"/>
      <c r="AQ49" s="2"/>
      <c r="AR49" s="2"/>
      <c r="AS49" s="2"/>
      <c r="AT49" s="2"/>
      <c r="AU49" s="2"/>
      <c r="AV49" s="2"/>
      <c r="AW49" s="2"/>
      <c r="AX49" s="2"/>
      <c r="AY49" s="2"/>
      <c r="AZ49" s="2"/>
      <c r="BA49" s="2"/>
      <c r="BB49" s="2"/>
      <c r="BC49" s="2"/>
      <c r="BD49" s="2"/>
      <c r="BE49" s="2"/>
    </row>
    <row r="50" spans="1:57" x14ac:dyDescent="0.25">
      <c r="A50" s="3"/>
      <c r="B50" s="3"/>
      <c r="C50" s="3"/>
      <c r="D50" s="3"/>
      <c r="E50" s="3"/>
      <c r="F50" s="3"/>
      <c r="G50" s="3"/>
      <c r="H50" s="3"/>
      <c r="I50" s="3"/>
      <c r="J50" s="3"/>
      <c r="K50" s="3"/>
      <c r="L50" s="3"/>
      <c r="M50" s="3"/>
      <c r="N50" s="3"/>
      <c r="O50" s="3"/>
      <c r="P50" s="3"/>
      <c r="Q50" s="3"/>
      <c r="R50" s="3"/>
      <c r="S50" s="3"/>
      <c r="T50" s="3"/>
      <c r="U50" s="3"/>
      <c r="V50" s="8"/>
      <c r="W50" s="8"/>
      <c r="X50" s="8"/>
      <c r="Y50" s="8"/>
      <c r="Z50" s="8"/>
      <c r="AA50" s="8"/>
      <c r="AB50" s="8"/>
      <c r="AC50" s="8"/>
      <c r="AD50" s="8"/>
      <c r="AE50" s="8"/>
      <c r="AF50" s="8"/>
      <c r="AG50" s="8"/>
      <c r="AH50" s="8"/>
      <c r="AI50" s="8"/>
      <c r="AJ50" s="2"/>
      <c r="AK50" s="2"/>
      <c r="AL50" s="2"/>
      <c r="AM50" s="2"/>
      <c r="AN50" s="2"/>
      <c r="AO50" s="2"/>
      <c r="AP50" s="2"/>
      <c r="AQ50" s="2"/>
      <c r="AR50" s="2"/>
      <c r="AS50" s="2"/>
      <c r="AT50" s="2"/>
      <c r="AU50" s="2"/>
      <c r="AV50" s="2"/>
      <c r="AW50" s="2"/>
      <c r="AX50" s="2"/>
      <c r="AY50" s="2"/>
      <c r="AZ50" s="2"/>
      <c r="BA50" s="2"/>
      <c r="BB50" s="2"/>
      <c r="BC50" s="2"/>
      <c r="BD50" s="2"/>
      <c r="BE50" s="2"/>
    </row>
    <row r="51" spans="1:57" x14ac:dyDescent="0.25">
      <c r="A51" s="3"/>
      <c r="B51" s="3"/>
      <c r="C51" s="3"/>
      <c r="D51" s="3"/>
      <c r="E51" s="3"/>
      <c r="F51" s="3"/>
      <c r="G51" s="3"/>
      <c r="H51" s="3"/>
      <c r="I51" s="3"/>
      <c r="J51" s="3"/>
      <c r="K51" s="3"/>
      <c r="L51" s="3"/>
      <c r="M51" s="3"/>
      <c r="N51" s="3"/>
      <c r="O51" s="3"/>
      <c r="P51" s="3"/>
      <c r="Q51" s="3"/>
      <c r="R51" s="3"/>
      <c r="S51" s="3"/>
      <c r="T51" s="3"/>
      <c r="U51" s="3"/>
      <c r="V51" s="8"/>
      <c r="W51" s="8"/>
      <c r="X51" s="8"/>
      <c r="Y51" s="8"/>
      <c r="Z51" s="8"/>
      <c r="AA51" s="8"/>
      <c r="AB51" s="8"/>
      <c r="AC51" s="8"/>
      <c r="AD51" s="8"/>
      <c r="AE51" s="8"/>
      <c r="AF51" s="8"/>
      <c r="AG51" s="8"/>
      <c r="AH51" s="8"/>
      <c r="AI51" s="8"/>
      <c r="AJ51" s="2"/>
      <c r="AK51" s="2"/>
      <c r="AL51" s="2"/>
      <c r="AM51" s="2"/>
      <c r="AN51" s="2"/>
      <c r="AO51" s="2"/>
      <c r="AP51" s="2"/>
      <c r="AQ51" s="2"/>
      <c r="AR51" s="2"/>
      <c r="AS51" s="2"/>
      <c r="AT51" s="2"/>
      <c r="AU51" s="2"/>
      <c r="AV51" s="2"/>
      <c r="AW51" s="2"/>
      <c r="AX51" s="2"/>
      <c r="AY51" s="2"/>
      <c r="AZ51" s="2"/>
      <c r="BA51" s="2"/>
      <c r="BB51" s="2"/>
      <c r="BC51" s="2"/>
      <c r="BD51" s="2"/>
      <c r="BE51" s="2"/>
    </row>
    <row r="52" spans="1:57" x14ac:dyDescent="0.25">
      <c r="A52" s="3"/>
      <c r="B52" s="3"/>
      <c r="C52" s="3"/>
      <c r="D52" s="3"/>
      <c r="E52" s="3"/>
      <c r="F52" s="3"/>
      <c r="G52" s="3"/>
      <c r="H52" s="3"/>
      <c r="I52" s="3"/>
      <c r="J52" s="3"/>
      <c r="K52" s="3"/>
      <c r="L52" s="3"/>
      <c r="M52" s="3"/>
      <c r="N52" s="3"/>
      <c r="O52" s="3"/>
      <c r="P52" s="3"/>
      <c r="Q52" s="3"/>
      <c r="R52" s="3"/>
      <c r="S52" s="3"/>
      <c r="T52" s="3"/>
      <c r="U52" s="3"/>
      <c r="V52" s="8"/>
      <c r="W52" s="8"/>
      <c r="X52" s="8"/>
      <c r="Y52" s="8"/>
      <c r="Z52" s="8"/>
      <c r="AA52" s="8"/>
      <c r="AB52" s="8"/>
      <c r="AC52" s="8"/>
      <c r="AD52" s="8"/>
      <c r="AE52" s="8"/>
      <c r="AF52" s="8"/>
      <c r="AG52" s="8"/>
      <c r="AH52" s="8"/>
      <c r="AI52" s="8"/>
      <c r="AJ52" s="2"/>
      <c r="AK52" s="2"/>
      <c r="AL52" s="2"/>
      <c r="AM52" s="2"/>
      <c r="AN52" s="2"/>
      <c r="AO52" s="2"/>
      <c r="AP52" s="2"/>
      <c r="AQ52" s="2"/>
      <c r="AR52" s="2"/>
      <c r="AS52" s="2"/>
      <c r="AT52" s="2"/>
      <c r="AU52" s="2"/>
      <c r="AV52" s="2"/>
      <c r="AW52" s="2"/>
      <c r="AX52" s="2"/>
      <c r="AY52" s="2"/>
      <c r="AZ52" s="2"/>
      <c r="BA52" s="2"/>
      <c r="BB52" s="2"/>
      <c r="BC52" s="2"/>
      <c r="BD52" s="2"/>
      <c r="BE52" s="2"/>
    </row>
    <row r="53" spans="1:57" x14ac:dyDescent="0.25">
      <c r="A53" s="3"/>
      <c r="B53" s="3"/>
      <c r="C53" s="3"/>
      <c r="D53" s="3"/>
      <c r="E53" s="3"/>
      <c r="F53" s="3"/>
      <c r="G53" s="3"/>
      <c r="H53" s="3"/>
      <c r="I53" s="3"/>
      <c r="J53" s="3"/>
      <c r="K53" s="3"/>
      <c r="L53" s="3"/>
      <c r="M53" s="3"/>
      <c r="N53" s="3"/>
      <c r="O53" s="3"/>
      <c r="P53" s="3"/>
      <c r="Q53" s="3"/>
      <c r="R53" s="3"/>
      <c r="S53" s="3"/>
      <c r="T53" s="3"/>
      <c r="U53" s="3"/>
      <c r="V53" s="8"/>
      <c r="W53" s="8"/>
      <c r="X53" s="8"/>
      <c r="Y53" s="8"/>
      <c r="Z53" s="8"/>
      <c r="AA53" s="8"/>
      <c r="AB53" s="8"/>
      <c r="AC53" s="8"/>
      <c r="AD53" s="8"/>
      <c r="AE53" s="8"/>
      <c r="AF53" s="8"/>
      <c r="AG53" s="8"/>
      <c r="AH53" s="8"/>
      <c r="AI53" s="8"/>
      <c r="AJ53" s="2"/>
      <c r="AK53" s="2"/>
      <c r="AL53" s="2"/>
      <c r="AM53" s="2"/>
      <c r="AN53" s="2"/>
      <c r="AO53" s="2"/>
      <c r="AP53" s="2"/>
      <c r="AQ53" s="2"/>
      <c r="AR53" s="2"/>
      <c r="AS53" s="2"/>
      <c r="AT53" s="2"/>
      <c r="AU53" s="2"/>
      <c r="AV53" s="2"/>
      <c r="AW53" s="2"/>
      <c r="AX53" s="2"/>
      <c r="AY53" s="2"/>
      <c r="AZ53" s="2"/>
      <c r="BA53" s="2"/>
      <c r="BB53" s="2"/>
      <c r="BC53" s="2"/>
      <c r="BD53" s="2"/>
      <c r="BE53" s="2"/>
    </row>
    <row r="54" spans="1:57" x14ac:dyDescent="0.25">
      <c r="A54" s="3"/>
      <c r="B54" s="3"/>
      <c r="C54" s="3"/>
      <c r="D54" s="3"/>
      <c r="E54" s="3"/>
      <c r="F54" s="3"/>
      <c r="G54" s="3"/>
      <c r="H54" s="3"/>
      <c r="I54" s="3"/>
      <c r="J54" s="3"/>
      <c r="K54" s="3"/>
      <c r="L54" s="3"/>
      <c r="M54" s="3"/>
      <c r="N54" s="3"/>
      <c r="O54" s="3"/>
      <c r="P54" s="3"/>
      <c r="Q54" s="3"/>
      <c r="R54" s="3"/>
      <c r="S54" s="3"/>
      <c r="T54" s="3"/>
      <c r="U54" s="3"/>
      <c r="V54" s="8"/>
      <c r="W54" s="8"/>
      <c r="X54" s="8"/>
      <c r="Y54" s="8"/>
      <c r="Z54" s="8"/>
      <c r="AA54" s="8"/>
      <c r="AB54" s="8"/>
      <c r="AC54" s="8"/>
      <c r="AD54" s="8"/>
      <c r="AE54" s="8"/>
      <c r="AF54" s="8"/>
      <c r="AG54" s="8"/>
      <c r="AH54" s="8"/>
      <c r="AI54" s="8"/>
      <c r="AJ54" s="2"/>
      <c r="AK54" s="2"/>
      <c r="AL54" s="2"/>
      <c r="AM54" s="2"/>
      <c r="AN54" s="2"/>
      <c r="AO54" s="2"/>
      <c r="AP54" s="2"/>
      <c r="AQ54" s="2"/>
      <c r="AR54" s="2"/>
      <c r="AS54" s="2"/>
      <c r="AT54" s="2"/>
      <c r="AU54" s="2"/>
      <c r="AV54" s="2"/>
      <c r="AW54" s="2"/>
      <c r="AX54" s="2"/>
      <c r="AY54" s="2"/>
      <c r="AZ54" s="2"/>
      <c r="BA54" s="2"/>
      <c r="BB54" s="2"/>
      <c r="BC54" s="2"/>
      <c r="BD54" s="2"/>
      <c r="BE54" s="2"/>
    </row>
    <row r="55" spans="1:57" x14ac:dyDescent="0.25">
      <c r="A55" s="3"/>
      <c r="B55" s="3"/>
      <c r="C55" s="3"/>
      <c r="D55" s="3"/>
      <c r="E55" s="3"/>
      <c r="F55" s="3"/>
      <c r="G55" s="3"/>
      <c r="H55" s="3"/>
      <c r="I55" s="3"/>
      <c r="J55" s="3"/>
      <c r="K55" s="3"/>
      <c r="L55" s="3"/>
      <c r="M55" s="3"/>
      <c r="N55" s="3"/>
      <c r="O55" s="3"/>
      <c r="P55" s="3"/>
      <c r="Q55" s="3"/>
      <c r="R55" s="3"/>
      <c r="S55" s="3"/>
      <c r="T55" s="3"/>
      <c r="U55" s="3"/>
      <c r="V55" s="8"/>
      <c r="W55" s="8"/>
      <c r="X55" s="8"/>
      <c r="Y55" s="8"/>
      <c r="Z55" s="8"/>
      <c r="AA55" s="8"/>
      <c r="AB55" s="8"/>
      <c r="AC55" s="8"/>
      <c r="AD55" s="8"/>
      <c r="AE55" s="8"/>
      <c r="AF55" s="8"/>
      <c r="AG55" s="8"/>
      <c r="AH55" s="8"/>
      <c r="AI55" s="8"/>
      <c r="AJ55" s="2"/>
      <c r="AK55" s="2"/>
      <c r="AL55" s="2"/>
      <c r="AM55" s="2"/>
      <c r="AN55" s="2"/>
      <c r="AO55" s="2"/>
      <c r="AP55" s="2"/>
      <c r="AQ55" s="2"/>
      <c r="AR55" s="2"/>
      <c r="AS55" s="2"/>
      <c r="AT55" s="2"/>
      <c r="AU55" s="2"/>
      <c r="AV55" s="2"/>
      <c r="AW55" s="2"/>
      <c r="AX55" s="2"/>
      <c r="AY55" s="2"/>
      <c r="AZ55" s="2"/>
      <c r="BA55" s="2"/>
      <c r="BB55" s="2"/>
      <c r="BC55" s="2"/>
      <c r="BD55" s="2"/>
      <c r="BE55" s="2"/>
    </row>
    <row r="56" spans="1:57" x14ac:dyDescent="0.25">
      <c r="A56" s="3"/>
      <c r="B56" s="3"/>
      <c r="C56" s="3"/>
      <c r="D56" s="3"/>
      <c r="E56" s="3"/>
      <c r="F56" s="3"/>
      <c r="G56" s="3"/>
      <c r="H56" s="3"/>
      <c r="I56" s="3"/>
      <c r="J56" s="3"/>
      <c r="K56" s="3"/>
      <c r="L56" s="3"/>
      <c r="M56" s="3"/>
      <c r="N56" s="3"/>
      <c r="O56" s="3"/>
      <c r="P56" s="3"/>
      <c r="Q56" s="3"/>
      <c r="R56" s="3"/>
      <c r="S56" s="3"/>
      <c r="T56" s="3"/>
      <c r="U56" s="3"/>
      <c r="V56" s="8"/>
      <c r="W56" s="8"/>
      <c r="X56" s="8"/>
      <c r="Y56" s="8"/>
      <c r="Z56" s="8"/>
      <c r="AA56" s="8"/>
      <c r="AB56" s="8"/>
      <c r="AC56" s="8"/>
      <c r="AD56" s="8"/>
      <c r="AE56" s="8"/>
      <c r="AF56" s="8"/>
      <c r="AG56" s="8"/>
      <c r="AH56" s="8"/>
      <c r="AI56" s="8"/>
      <c r="AJ56" s="2"/>
      <c r="AK56" s="2"/>
      <c r="AL56" s="2"/>
      <c r="AM56" s="2"/>
      <c r="AN56" s="2"/>
      <c r="AO56" s="2"/>
      <c r="AP56" s="2"/>
      <c r="AQ56" s="2"/>
      <c r="AR56" s="2"/>
      <c r="AS56" s="2"/>
      <c r="AT56" s="2"/>
      <c r="AU56" s="2"/>
      <c r="AV56" s="2"/>
      <c r="AW56" s="2"/>
      <c r="AX56" s="2"/>
      <c r="AY56" s="2"/>
      <c r="AZ56" s="2"/>
      <c r="BA56" s="2"/>
      <c r="BB56" s="2"/>
      <c r="BC56" s="2"/>
      <c r="BD56" s="2"/>
      <c r="BE56" s="2"/>
    </row>
    <row r="57" spans="1:57" x14ac:dyDescent="0.25">
      <c r="A57" s="3"/>
      <c r="B57" s="3"/>
      <c r="C57" s="3"/>
      <c r="D57" s="3"/>
      <c r="E57" s="3"/>
      <c r="F57" s="3"/>
      <c r="G57" s="3"/>
      <c r="H57" s="3"/>
      <c r="I57" s="3"/>
      <c r="J57" s="3"/>
      <c r="K57" s="3"/>
      <c r="L57" s="3"/>
      <c r="M57" s="3"/>
      <c r="N57" s="3"/>
      <c r="O57" s="3"/>
      <c r="P57" s="3"/>
      <c r="Q57" s="3"/>
      <c r="R57" s="3"/>
      <c r="S57" s="3"/>
      <c r="T57" s="3"/>
      <c r="U57" s="3"/>
      <c r="V57" s="8"/>
      <c r="W57" s="8"/>
      <c r="X57" s="8"/>
      <c r="Y57" s="8"/>
      <c r="Z57" s="8"/>
      <c r="AA57" s="8"/>
      <c r="AB57" s="8"/>
      <c r="AC57" s="8"/>
      <c r="AD57" s="8"/>
      <c r="AE57" s="8"/>
      <c r="AF57" s="8"/>
      <c r="AG57" s="8"/>
      <c r="AH57" s="8"/>
      <c r="AI57" s="8"/>
      <c r="AJ57" s="2"/>
      <c r="AK57" s="2"/>
      <c r="AL57" s="2"/>
      <c r="AM57" s="2"/>
      <c r="AN57" s="2"/>
      <c r="AO57" s="2"/>
      <c r="AP57" s="2"/>
      <c r="AQ57" s="2"/>
      <c r="AR57" s="2"/>
      <c r="AS57" s="2"/>
      <c r="AT57" s="2"/>
      <c r="AU57" s="2"/>
      <c r="AV57" s="2"/>
      <c r="AW57" s="2"/>
      <c r="AX57" s="2"/>
      <c r="AY57" s="2"/>
      <c r="AZ57" s="2"/>
      <c r="BA57" s="2"/>
      <c r="BB57" s="2"/>
      <c r="BC57" s="2"/>
      <c r="BD57" s="2"/>
      <c r="BE57" s="2"/>
    </row>
    <row r="58" spans="1:57" x14ac:dyDescent="0.25">
      <c r="A58" s="3"/>
      <c r="B58" s="3"/>
      <c r="C58" s="3"/>
      <c r="D58" s="3"/>
      <c r="E58" s="3"/>
      <c r="F58" s="3"/>
      <c r="G58" s="3"/>
      <c r="H58" s="3"/>
      <c r="I58" s="3"/>
      <c r="J58" s="3"/>
      <c r="K58" s="3"/>
      <c r="L58" s="3"/>
      <c r="M58" s="3"/>
      <c r="N58" s="3"/>
      <c r="O58" s="3"/>
      <c r="P58" s="3"/>
      <c r="Q58" s="3"/>
      <c r="R58" s="3"/>
      <c r="S58" s="3"/>
      <c r="T58" s="3"/>
      <c r="U58" s="3"/>
      <c r="V58" s="8"/>
      <c r="W58" s="8"/>
      <c r="X58" s="8"/>
      <c r="Y58" s="8"/>
      <c r="Z58" s="8"/>
      <c r="AA58" s="8"/>
      <c r="AB58" s="8"/>
      <c r="AC58" s="8"/>
      <c r="AD58" s="8"/>
      <c r="AE58" s="8"/>
      <c r="AF58" s="8"/>
      <c r="AG58" s="8"/>
      <c r="AH58" s="8"/>
      <c r="AI58" s="8"/>
      <c r="AJ58" s="2"/>
      <c r="AK58" s="2"/>
      <c r="AL58" s="2"/>
      <c r="AM58" s="2"/>
      <c r="AN58" s="2"/>
      <c r="AO58" s="2"/>
      <c r="AP58" s="2"/>
      <c r="AQ58" s="2"/>
      <c r="AR58" s="2"/>
      <c r="AS58" s="2"/>
      <c r="AT58" s="2"/>
      <c r="AU58" s="2"/>
      <c r="AV58" s="2"/>
      <c r="AW58" s="2"/>
      <c r="AX58" s="2"/>
      <c r="AY58" s="2"/>
      <c r="AZ58" s="2"/>
      <c r="BA58" s="2"/>
      <c r="BB58" s="2"/>
      <c r="BC58" s="2"/>
      <c r="BD58" s="2"/>
      <c r="BE58" s="2"/>
    </row>
    <row r="59" spans="1:57" x14ac:dyDescent="0.25">
      <c r="A59" s="3"/>
      <c r="B59" s="3"/>
      <c r="C59" s="3"/>
      <c r="D59" s="3"/>
      <c r="E59" s="3"/>
      <c r="F59" s="3"/>
      <c r="G59" s="3"/>
      <c r="H59" s="3"/>
      <c r="I59" s="3"/>
      <c r="J59" s="3"/>
      <c r="K59" s="3"/>
      <c r="L59" s="3"/>
      <c r="M59" s="3"/>
      <c r="N59" s="3"/>
      <c r="O59" s="3"/>
      <c r="P59" s="3"/>
      <c r="Q59" s="3"/>
      <c r="R59" s="3"/>
      <c r="S59" s="3"/>
      <c r="T59" s="3"/>
      <c r="U59" s="3"/>
      <c r="V59" s="8"/>
      <c r="W59" s="8"/>
      <c r="X59" s="8"/>
      <c r="Y59" s="8"/>
      <c r="Z59" s="8"/>
      <c r="AA59" s="8"/>
      <c r="AB59" s="8"/>
      <c r="AC59" s="8"/>
      <c r="AD59" s="8"/>
      <c r="AE59" s="8"/>
      <c r="AF59" s="8"/>
      <c r="AG59" s="8"/>
      <c r="AH59" s="8"/>
      <c r="AI59" s="8"/>
      <c r="AJ59" s="2"/>
      <c r="AK59" s="2"/>
      <c r="AL59" s="2"/>
      <c r="AM59" s="2"/>
      <c r="AN59" s="2"/>
      <c r="AO59" s="2"/>
      <c r="AP59" s="2"/>
      <c r="AQ59" s="2"/>
      <c r="AR59" s="2"/>
      <c r="AS59" s="2"/>
      <c r="AT59" s="2"/>
      <c r="AU59" s="2"/>
      <c r="AV59" s="2"/>
      <c r="AW59" s="2"/>
      <c r="AX59" s="2"/>
      <c r="AY59" s="2"/>
      <c r="AZ59" s="2"/>
      <c r="BA59" s="2"/>
      <c r="BB59" s="2"/>
      <c r="BC59" s="2"/>
      <c r="BD59" s="2"/>
      <c r="BE59" s="2"/>
    </row>
    <row r="60" spans="1:57" x14ac:dyDescent="0.25">
      <c r="A60" s="3"/>
      <c r="B60" s="3"/>
      <c r="C60" s="3"/>
      <c r="D60" s="3"/>
      <c r="E60" s="3"/>
      <c r="F60" s="3"/>
      <c r="G60" s="3"/>
      <c r="H60" s="3"/>
      <c r="I60" s="3"/>
      <c r="J60" s="3"/>
      <c r="K60" s="3"/>
      <c r="L60" s="3"/>
      <c r="M60" s="3"/>
      <c r="N60" s="3"/>
      <c r="O60" s="3"/>
      <c r="P60" s="3"/>
      <c r="Q60" s="3"/>
      <c r="R60" s="3"/>
      <c r="S60" s="3"/>
      <c r="T60" s="3"/>
      <c r="U60" s="3"/>
      <c r="V60" s="8"/>
      <c r="W60" s="8"/>
      <c r="X60" s="8"/>
      <c r="Y60" s="8"/>
      <c r="Z60" s="8"/>
      <c r="AA60" s="8"/>
      <c r="AB60" s="8"/>
      <c r="AC60" s="8"/>
      <c r="AD60" s="8"/>
      <c r="AE60" s="8"/>
      <c r="AF60" s="8"/>
      <c r="AG60" s="8"/>
      <c r="AH60" s="8"/>
      <c r="AI60" s="8"/>
      <c r="AJ60" s="2"/>
      <c r="AK60" s="2"/>
      <c r="AL60" s="2"/>
      <c r="AM60" s="2"/>
      <c r="AN60" s="2"/>
      <c r="AO60" s="2"/>
      <c r="AP60" s="2"/>
      <c r="AQ60" s="2"/>
      <c r="AR60" s="2"/>
      <c r="AS60" s="2"/>
      <c r="AT60" s="2"/>
      <c r="AU60" s="2"/>
      <c r="AV60" s="2"/>
      <c r="AW60" s="2"/>
      <c r="AX60" s="2"/>
      <c r="AY60" s="2"/>
      <c r="AZ60" s="2"/>
      <c r="BA60" s="2"/>
      <c r="BB60" s="2"/>
      <c r="BC60" s="2"/>
      <c r="BD60" s="2"/>
      <c r="BE60" s="2"/>
    </row>
    <row r="61" spans="1:57" x14ac:dyDescent="0.25">
      <c r="A61" s="3"/>
      <c r="B61" s="3"/>
      <c r="C61" s="3"/>
      <c r="D61" s="3"/>
      <c r="E61" s="3"/>
      <c r="F61" s="3"/>
      <c r="G61" s="3"/>
      <c r="H61" s="3"/>
      <c r="I61" s="3"/>
      <c r="J61" s="3"/>
      <c r="K61" s="3"/>
      <c r="L61" s="3"/>
      <c r="M61" s="3"/>
      <c r="N61" s="3"/>
      <c r="O61" s="3"/>
      <c r="P61" s="3"/>
      <c r="Q61" s="3"/>
      <c r="R61" s="3"/>
      <c r="S61" s="3"/>
      <c r="T61" s="3"/>
      <c r="U61" s="3"/>
      <c r="V61" s="8"/>
      <c r="W61" s="8"/>
      <c r="X61" s="8"/>
      <c r="Y61" s="8"/>
      <c r="Z61" s="8"/>
      <c r="AA61" s="8"/>
      <c r="AB61" s="8"/>
      <c r="AC61" s="8"/>
      <c r="AD61" s="8"/>
      <c r="AE61" s="8"/>
      <c r="AF61" s="8"/>
      <c r="AG61" s="8"/>
      <c r="AH61" s="8"/>
      <c r="AI61" s="8"/>
      <c r="AJ61" s="2"/>
      <c r="AK61" s="2"/>
      <c r="AL61" s="2"/>
      <c r="AM61" s="2"/>
      <c r="AN61" s="2"/>
      <c r="AO61" s="2"/>
      <c r="AP61" s="2"/>
      <c r="AQ61" s="2"/>
      <c r="AR61" s="2"/>
      <c r="AS61" s="2"/>
      <c r="AT61" s="2"/>
      <c r="AU61" s="2"/>
      <c r="AV61" s="2"/>
      <c r="AW61" s="2"/>
      <c r="AX61" s="2"/>
      <c r="AY61" s="2"/>
      <c r="AZ61" s="2"/>
      <c r="BA61" s="2"/>
      <c r="BB61" s="2"/>
      <c r="BC61" s="2"/>
      <c r="BD61" s="2"/>
      <c r="BE61" s="2"/>
    </row>
    <row r="62" spans="1:57" x14ac:dyDescent="0.25">
      <c r="A62" s="3"/>
      <c r="B62" s="3"/>
      <c r="C62" s="3"/>
      <c r="D62" s="3"/>
      <c r="E62" s="3"/>
      <c r="F62" s="3"/>
      <c r="G62" s="3"/>
      <c r="H62" s="3"/>
      <c r="I62" s="3"/>
      <c r="J62" s="3"/>
      <c r="K62" s="3"/>
      <c r="L62" s="3"/>
      <c r="M62" s="3"/>
      <c r="N62" s="3"/>
      <c r="O62" s="3"/>
      <c r="P62" s="3"/>
      <c r="Q62" s="3"/>
      <c r="R62" s="3"/>
      <c r="S62" s="3"/>
      <c r="T62" s="3"/>
      <c r="U62" s="3"/>
      <c r="V62" s="8"/>
      <c r="W62" s="8"/>
      <c r="X62" s="8"/>
      <c r="Y62" s="8"/>
      <c r="Z62" s="8"/>
      <c r="AA62" s="8"/>
      <c r="AB62" s="8"/>
      <c r="AC62" s="8"/>
      <c r="AD62" s="8"/>
      <c r="AE62" s="8"/>
      <c r="AF62" s="8"/>
      <c r="AG62" s="8"/>
      <c r="AH62" s="8"/>
      <c r="AI62" s="8"/>
      <c r="AJ62" s="2"/>
      <c r="AK62" s="2"/>
      <c r="AL62" s="2"/>
      <c r="AM62" s="2"/>
      <c r="AN62" s="2"/>
      <c r="AO62" s="2"/>
      <c r="AP62" s="2"/>
      <c r="AQ62" s="2"/>
      <c r="AR62" s="2"/>
      <c r="AS62" s="2"/>
      <c r="AT62" s="2"/>
      <c r="AU62" s="2"/>
      <c r="AV62" s="2"/>
      <c r="AW62" s="2"/>
      <c r="AX62" s="2"/>
      <c r="AY62" s="2"/>
      <c r="AZ62" s="2"/>
      <c r="BA62" s="2"/>
      <c r="BB62" s="2"/>
      <c r="BC62" s="2"/>
      <c r="BD62" s="2"/>
      <c r="BE62" s="2"/>
    </row>
    <row r="63" spans="1:57" x14ac:dyDescent="0.25">
      <c r="A63" s="3"/>
      <c r="B63" s="3"/>
      <c r="C63" s="3"/>
      <c r="D63" s="3"/>
      <c r="E63" s="3"/>
      <c r="F63" s="3"/>
      <c r="G63" s="3"/>
      <c r="H63" s="3"/>
      <c r="I63" s="3"/>
      <c r="J63" s="3"/>
      <c r="K63" s="3"/>
      <c r="L63" s="3"/>
      <c r="M63" s="3"/>
      <c r="N63" s="3"/>
      <c r="O63" s="3"/>
      <c r="P63" s="3"/>
      <c r="Q63" s="3"/>
      <c r="R63" s="3"/>
      <c r="S63" s="3"/>
      <c r="T63" s="3"/>
      <c r="U63" s="3"/>
      <c r="V63" s="8"/>
      <c r="W63" s="8"/>
      <c r="X63" s="8"/>
      <c r="Y63" s="8"/>
      <c r="Z63" s="8"/>
      <c r="AA63" s="8"/>
      <c r="AB63" s="8"/>
      <c r="AC63" s="8"/>
      <c r="AD63" s="8"/>
      <c r="AE63" s="8"/>
      <c r="AF63" s="8"/>
      <c r="AG63" s="8"/>
      <c r="AH63" s="8"/>
      <c r="AI63" s="8"/>
      <c r="AJ63" s="2"/>
      <c r="AK63" s="2"/>
      <c r="AL63" s="2"/>
      <c r="AM63" s="2"/>
      <c r="AN63" s="2"/>
      <c r="AO63" s="2"/>
      <c r="AP63" s="2"/>
      <c r="AQ63" s="2"/>
      <c r="AR63" s="2"/>
      <c r="AS63" s="2"/>
      <c r="AT63" s="2"/>
      <c r="AU63" s="2"/>
      <c r="AV63" s="2"/>
      <c r="AW63" s="2"/>
      <c r="AX63" s="2"/>
      <c r="AY63" s="2"/>
      <c r="AZ63" s="2"/>
      <c r="BA63" s="2"/>
      <c r="BB63" s="2"/>
      <c r="BC63" s="2"/>
      <c r="BD63" s="2"/>
      <c r="BE63" s="2"/>
    </row>
    <row r="64" spans="1:57" x14ac:dyDescent="0.25">
      <c r="A64" s="3"/>
      <c r="B64" s="3"/>
      <c r="C64" s="3"/>
      <c r="D64" s="3"/>
      <c r="E64" s="3"/>
      <c r="F64" s="3"/>
      <c r="G64" s="3"/>
      <c r="H64" s="3"/>
      <c r="I64" s="3"/>
      <c r="J64" s="3"/>
      <c r="K64" s="3"/>
      <c r="L64" s="3"/>
      <c r="M64" s="3"/>
      <c r="N64" s="3"/>
      <c r="O64" s="3"/>
      <c r="P64" s="3"/>
      <c r="Q64" s="3"/>
      <c r="R64" s="3"/>
      <c r="S64" s="3"/>
      <c r="T64" s="3"/>
      <c r="U64" s="3"/>
      <c r="V64" s="8"/>
      <c r="W64" s="8"/>
      <c r="X64" s="8"/>
      <c r="Y64" s="8"/>
      <c r="Z64" s="8"/>
      <c r="AA64" s="8"/>
      <c r="AB64" s="8"/>
      <c r="AC64" s="8"/>
      <c r="AD64" s="8"/>
      <c r="AE64" s="8"/>
      <c r="AF64" s="8"/>
      <c r="AG64" s="8"/>
      <c r="AH64" s="8"/>
      <c r="AI64" s="8"/>
      <c r="AJ64" s="2"/>
      <c r="AK64" s="2"/>
      <c r="AL64" s="2"/>
      <c r="AM64" s="2"/>
      <c r="AN64" s="2"/>
      <c r="AO64" s="2"/>
      <c r="AP64" s="2"/>
      <c r="AQ64" s="2"/>
      <c r="AR64" s="2"/>
      <c r="AS64" s="2"/>
      <c r="AT64" s="2"/>
      <c r="AU64" s="2"/>
      <c r="AV64" s="2"/>
      <c r="AW64" s="2"/>
      <c r="AX64" s="2"/>
      <c r="AY64" s="2"/>
      <c r="AZ64" s="2"/>
      <c r="BA64" s="2"/>
      <c r="BB64" s="2"/>
      <c r="BC64" s="2"/>
      <c r="BD64" s="2"/>
      <c r="BE64" s="2"/>
    </row>
    <row r="65" spans="1:57" x14ac:dyDescent="0.25">
      <c r="A65" s="3"/>
      <c r="B65" s="3"/>
      <c r="C65" s="3"/>
      <c r="D65" s="3"/>
      <c r="E65" s="3"/>
      <c r="F65" s="3"/>
      <c r="G65" s="3"/>
      <c r="H65" s="3"/>
      <c r="I65" s="3"/>
      <c r="J65" s="3"/>
      <c r="K65" s="3"/>
      <c r="L65" s="3"/>
      <c r="M65" s="3"/>
      <c r="N65" s="3"/>
      <c r="O65" s="3"/>
      <c r="P65" s="3"/>
      <c r="Q65" s="3"/>
      <c r="R65" s="3"/>
      <c r="S65" s="3"/>
      <c r="T65" s="3"/>
      <c r="U65" s="3"/>
      <c r="V65" s="8"/>
      <c r="W65" s="8"/>
      <c r="X65" s="8"/>
      <c r="Y65" s="8"/>
      <c r="Z65" s="8"/>
      <c r="AA65" s="8"/>
      <c r="AB65" s="8"/>
      <c r="AC65" s="8"/>
      <c r="AD65" s="8"/>
      <c r="AE65" s="8"/>
      <c r="AF65" s="8"/>
      <c r="AG65" s="8"/>
      <c r="AH65" s="8"/>
      <c r="AI65" s="8"/>
      <c r="AJ65" s="2"/>
      <c r="AK65" s="2"/>
      <c r="AL65" s="2"/>
      <c r="AM65" s="2"/>
      <c r="AN65" s="2"/>
      <c r="AO65" s="2"/>
      <c r="AP65" s="2"/>
      <c r="AQ65" s="2"/>
      <c r="AR65" s="2"/>
      <c r="AS65" s="2"/>
      <c r="AT65" s="2"/>
      <c r="AU65" s="2"/>
      <c r="AV65" s="2"/>
      <c r="AW65" s="2"/>
      <c r="AX65" s="2"/>
      <c r="AY65" s="2"/>
      <c r="AZ65" s="2"/>
      <c r="BA65" s="2"/>
      <c r="BB65" s="2"/>
      <c r="BC65" s="2"/>
      <c r="BD65" s="2"/>
      <c r="BE65" s="2"/>
    </row>
    <row r="66" spans="1:57" x14ac:dyDescent="0.25">
      <c r="A66" s="3"/>
      <c r="B66" s="3"/>
      <c r="C66" s="3"/>
      <c r="D66" s="3"/>
      <c r="E66" s="3"/>
      <c r="F66" s="3"/>
      <c r="G66" s="3"/>
      <c r="H66" s="3"/>
      <c r="I66" s="3"/>
      <c r="J66" s="3"/>
      <c r="K66" s="3"/>
      <c r="L66" s="3"/>
      <c r="M66" s="3"/>
      <c r="N66" s="3"/>
      <c r="O66" s="3"/>
      <c r="P66" s="3"/>
      <c r="Q66" s="3"/>
      <c r="R66" s="3"/>
      <c r="S66" s="3"/>
      <c r="T66" s="3"/>
      <c r="U66" s="3"/>
      <c r="V66" s="8"/>
      <c r="W66" s="8"/>
      <c r="X66" s="8"/>
      <c r="Y66" s="8"/>
      <c r="Z66" s="8"/>
      <c r="AA66" s="8"/>
      <c r="AB66" s="8"/>
      <c r="AC66" s="8"/>
      <c r="AD66" s="8"/>
      <c r="AE66" s="8"/>
      <c r="AF66" s="8"/>
      <c r="AG66" s="8"/>
      <c r="AH66" s="8"/>
      <c r="AI66" s="8"/>
      <c r="AJ66" s="2"/>
      <c r="AK66" s="2"/>
      <c r="AL66" s="2"/>
      <c r="AM66" s="2"/>
      <c r="AN66" s="2"/>
      <c r="AO66" s="2"/>
      <c r="AP66" s="2"/>
      <c r="AQ66" s="2"/>
      <c r="AR66" s="2"/>
      <c r="AS66" s="2"/>
      <c r="AT66" s="2"/>
      <c r="AU66" s="2"/>
      <c r="AV66" s="2"/>
      <c r="AW66" s="2"/>
      <c r="AX66" s="2"/>
      <c r="AY66" s="2"/>
      <c r="AZ66" s="2"/>
      <c r="BA66" s="2"/>
      <c r="BB66" s="2"/>
      <c r="BC66" s="2"/>
      <c r="BD66" s="2"/>
      <c r="BE66" s="2"/>
    </row>
    <row r="67" spans="1:57" x14ac:dyDescent="0.25">
      <c r="A67" s="3"/>
      <c r="B67" s="3"/>
      <c r="C67" s="3"/>
      <c r="D67" s="3"/>
      <c r="E67" s="3"/>
      <c r="F67" s="3"/>
      <c r="G67" s="3"/>
      <c r="H67" s="3"/>
      <c r="I67" s="3"/>
      <c r="J67" s="3"/>
      <c r="K67" s="3"/>
      <c r="L67" s="3"/>
      <c r="M67" s="3"/>
      <c r="N67" s="3"/>
      <c r="O67" s="3"/>
      <c r="P67" s="3"/>
      <c r="Q67" s="3"/>
      <c r="R67" s="3"/>
      <c r="S67" s="3"/>
      <c r="T67" s="3"/>
      <c r="U67" s="3"/>
      <c r="V67" s="8"/>
      <c r="W67" s="8"/>
      <c r="X67" s="8"/>
      <c r="Y67" s="8"/>
      <c r="Z67" s="8"/>
      <c r="AA67" s="8"/>
      <c r="AB67" s="8"/>
      <c r="AC67" s="8"/>
      <c r="AD67" s="8"/>
      <c r="AE67" s="8"/>
      <c r="AF67" s="8"/>
      <c r="AG67" s="8"/>
      <c r="AH67" s="8"/>
      <c r="AI67" s="8"/>
      <c r="AJ67" s="2"/>
      <c r="AK67" s="2"/>
      <c r="AL67" s="2"/>
      <c r="AM67" s="2"/>
      <c r="AN67" s="2"/>
      <c r="AO67" s="2"/>
      <c r="AP67" s="2"/>
      <c r="AQ67" s="2"/>
      <c r="AR67" s="2"/>
      <c r="AS67" s="2"/>
      <c r="AT67" s="2"/>
      <c r="AU67" s="2"/>
      <c r="AV67" s="2"/>
      <c r="AW67" s="2"/>
      <c r="AX67" s="2"/>
      <c r="AY67" s="2"/>
      <c r="AZ67" s="2"/>
      <c r="BA67" s="2"/>
      <c r="BB67" s="2"/>
      <c r="BC67" s="2"/>
      <c r="BD67" s="2"/>
      <c r="BE67" s="2"/>
    </row>
    <row r="68" spans="1:57" x14ac:dyDescent="0.25">
      <c r="A68" s="3"/>
      <c r="B68" s="3"/>
      <c r="C68" s="3"/>
      <c r="D68" s="3"/>
      <c r="E68" s="3"/>
      <c r="F68" s="3"/>
      <c r="G68" s="3"/>
      <c r="H68" s="3"/>
      <c r="I68" s="3"/>
      <c r="J68" s="3"/>
      <c r="K68" s="3"/>
      <c r="L68" s="3"/>
      <c r="M68" s="3"/>
      <c r="N68" s="3"/>
      <c r="O68" s="3"/>
      <c r="P68" s="3"/>
      <c r="Q68" s="3"/>
      <c r="R68" s="3"/>
      <c r="S68" s="3"/>
      <c r="T68" s="3"/>
      <c r="U68" s="3"/>
      <c r="V68" s="8"/>
      <c r="W68" s="8"/>
      <c r="X68" s="8"/>
      <c r="Y68" s="8"/>
      <c r="Z68" s="8"/>
      <c r="AA68" s="8"/>
      <c r="AB68" s="8"/>
      <c r="AC68" s="8"/>
      <c r="AD68" s="8"/>
      <c r="AE68" s="8"/>
      <c r="AF68" s="8"/>
      <c r="AG68" s="8"/>
      <c r="AH68" s="8"/>
      <c r="AI68" s="8"/>
      <c r="AJ68" s="2"/>
      <c r="AK68" s="2"/>
      <c r="AL68" s="2"/>
      <c r="AM68" s="2"/>
      <c r="AN68" s="2"/>
      <c r="AO68" s="2"/>
      <c r="AP68" s="2"/>
      <c r="AQ68" s="2"/>
      <c r="AR68" s="2"/>
      <c r="AS68" s="2"/>
      <c r="AT68" s="2"/>
      <c r="AU68" s="2"/>
      <c r="AV68" s="2"/>
      <c r="AW68" s="2"/>
      <c r="AX68" s="2"/>
      <c r="AY68" s="2"/>
      <c r="AZ68" s="2"/>
      <c r="BA68" s="2"/>
      <c r="BB68" s="2"/>
      <c r="BC68" s="2"/>
      <c r="BD68" s="2"/>
      <c r="BE68" s="2"/>
    </row>
    <row r="69" spans="1:57" x14ac:dyDescent="0.25">
      <c r="A69" s="3"/>
      <c r="B69" s="3"/>
      <c r="C69" s="3"/>
      <c r="D69" s="3"/>
      <c r="E69" s="3"/>
      <c r="F69" s="3"/>
      <c r="G69" s="3"/>
      <c r="H69" s="3"/>
      <c r="I69" s="3"/>
      <c r="J69" s="3"/>
      <c r="K69" s="3"/>
      <c r="L69" s="3"/>
      <c r="M69" s="3"/>
      <c r="N69" s="3"/>
      <c r="O69" s="3"/>
      <c r="P69" s="3"/>
      <c r="Q69" s="3"/>
      <c r="R69" s="3"/>
      <c r="S69" s="3"/>
      <c r="T69" s="3"/>
      <c r="U69" s="3"/>
      <c r="V69" s="8"/>
      <c r="W69" s="8"/>
      <c r="X69" s="8"/>
      <c r="Y69" s="8"/>
      <c r="Z69" s="8"/>
      <c r="AA69" s="8"/>
      <c r="AB69" s="8"/>
      <c r="AC69" s="8"/>
      <c r="AD69" s="8"/>
      <c r="AE69" s="8"/>
      <c r="AF69" s="8"/>
      <c r="AG69" s="8"/>
      <c r="AH69" s="8"/>
      <c r="AI69" s="8"/>
      <c r="AJ69" s="2"/>
      <c r="AK69" s="2"/>
      <c r="AL69" s="2"/>
      <c r="AM69" s="2"/>
      <c r="AN69" s="2"/>
      <c r="AO69" s="2"/>
      <c r="AP69" s="2"/>
      <c r="AQ69" s="2"/>
      <c r="AR69" s="2"/>
      <c r="AS69" s="2"/>
      <c r="AT69" s="2"/>
      <c r="AU69" s="2"/>
      <c r="AV69" s="2"/>
      <c r="AW69" s="2"/>
      <c r="AX69" s="2"/>
      <c r="AY69" s="2"/>
      <c r="AZ69" s="2"/>
      <c r="BA69" s="2"/>
      <c r="BB69" s="2"/>
      <c r="BC69" s="2"/>
      <c r="BD69" s="2"/>
      <c r="BE69" s="2"/>
    </row>
    <row r="70" spans="1:57" x14ac:dyDescent="0.25">
      <c r="A70" s="3"/>
      <c r="B70" s="3"/>
      <c r="C70" s="3"/>
      <c r="D70" s="3"/>
      <c r="E70" s="3"/>
      <c r="F70" s="3"/>
      <c r="G70" s="3"/>
      <c r="H70" s="3"/>
      <c r="I70" s="3"/>
      <c r="J70" s="3"/>
      <c r="K70" s="3"/>
      <c r="L70" s="3"/>
      <c r="M70" s="3"/>
      <c r="N70" s="3"/>
      <c r="O70" s="3"/>
      <c r="P70" s="3"/>
      <c r="Q70" s="3"/>
      <c r="R70" s="3"/>
      <c r="S70" s="3"/>
      <c r="T70" s="3"/>
      <c r="U70" s="3"/>
      <c r="V70" s="8"/>
      <c r="W70" s="8"/>
      <c r="X70" s="8"/>
      <c r="Y70" s="8"/>
      <c r="Z70" s="8"/>
      <c r="AA70" s="8"/>
      <c r="AB70" s="8"/>
      <c r="AC70" s="8"/>
      <c r="AD70" s="8"/>
      <c r="AE70" s="8"/>
      <c r="AF70" s="8"/>
      <c r="AG70" s="8"/>
      <c r="AH70" s="8"/>
      <c r="AI70" s="8"/>
      <c r="AJ70" s="2"/>
      <c r="AK70" s="2"/>
      <c r="AL70" s="2"/>
      <c r="AM70" s="2"/>
      <c r="AN70" s="2"/>
      <c r="AO70" s="2"/>
      <c r="AP70" s="2"/>
      <c r="AQ70" s="2"/>
      <c r="AR70" s="2"/>
      <c r="AS70" s="2"/>
      <c r="AT70" s="2"/>
      <c r="AU70" s="2"/>
      <c r="AV70" s="2"/>
      <c r="AW70" s="2"/>
      <c r="AX70" s="2"/>
      <c r="AY70" s="2"/>
      <c r="AZ70" s="2"/>
      <c r="BA70" s="2"/>
      <c r="BB70" s="2"/>
      <c r="BC70" s="2"/>
      <c r="BD70" s="2"/>
      <c r="BE70" s="2"/>
    </row>
    <row r="71" spans="1:57" x14ac:dyDescent="0.25">
      <c r="A71" s="3"/>
      <c r="B71" s="3"/>
      <c r="C71" s="3"/>
      <c r="D71" s="3"/>
      <c r="E71" s="3"/>
      <c r="F71" s="3"/>
      <c r="G71" s="3"/>
      <c r="H71" s="3"/>
      <c r="I71" s="3"/>
      <c r="J71" s="3"/>
      <c r="K71" s="3"/>
      <c r="L71" s="3"/>
      <c r="M71" s="3"/>
      <c r="N71" s="3"/>
      <c r="O71" s="3"/>
      <c r="P71" s="3"/>
      <c r="Q71" s="3"/>
      <c r="R71" s="3"/>
      <c r="S71" s="3"/>
      <c r="T71" s="3"/>
      <c r="U71" s="3"/>
      <c r="V71" s="8"/>
      <c r="W71" s="8"/>
      <c r="X71" s="8"/>
      <c r="Y71" s="8"/>
      <c r="Z71" s="8"/>
      <c r="AA71" s="8"/>
      <c r="AB71" s="8"/>
      <c r="AC71" s="8"/>
      <c r="AD71" s="8"/>
      <c r="AE71" s="8"/>
      <c r="AF71" s="8"/>
      <c r="AG71" s="8"/>
      <c r="AH71" s="8"/>
      <c r="AI71" s="8"/>
      <c r="AJ71" s="2"/>
      <c r="AK71" s="2"/>
      <c r="AL71" s="2"/>
      <c r="AM71" s="2"/>
      <c r="AN71" s="2"/>
      <c r="AO71" s="2"/>
      <c r="AP71" s="2"/>
      <c r="AQ71" s="2"/>
      <c r="AR71" s="2"/>
      <c r="AS71" s="2"/>
      <c r="AT71" s="2"/>
      <c r="AU71" s="2"/>
      <c r="AV71" s="2"/>
      <c r="AW71" s="2"/>
      <c r="AX71" s="2"/>
      <c r="AY71" s="2"/>
      <c r="AZ71" s="2"/>
      <c r="BA71" s="2"/>
      <c r="BB71" s="2"/>
      <c r="BC71" s="2"/>
      <c r="BD71" s="2"/>
      <c r="BE71" s="2"/>
    </row>
    <row r="72" spans="1:57" x14ac:dyDescent="0.25">
      <c r="A72" s="3"/>
      <c r="B72" s="3"/>
      <c r="C72" s="3"/>
      <c r="D72" s="3"/>
      <c r="E72" s="3"/>
      <c r="F72" s="3"/>
      <c r="G72" s="3"/>
      <c r="H72" s="3"/>
      <c r="I72" s="3"/>
      <c r="J72" s="3"/>
      <c r="K72" s="3"/>
      <c r="L72" s="3"/>
      <c r="M72" s="3"/>
      <c r="N72" s="3"/>
      <c r="O72" s="3"/>
      <c r="P72" s="3"/>
      <c r="Q72" s="3"/>
      <c r="R72" s="3"/>
      <c r="S72" s="3"/>
      <c r="T72" s="3"/>
      <c r="U72" s="3"/>
      <c r="V72" s="8"/>
      <c r="W72" s="8"/>
      <c r="X72" s="8"/>
      <c r="Y72" s="8"/>
      <c r="Z72" s="8"/>
      <c r="AA72" s="8"/>
      <c r="AB72" s="8"/>
      <c r="AC72" s="8"/>
      <c r="AD72" s="8"/>
      <c r="AE72" s="8"/>
      <c r="AF72" s="8"/>
      <c r="AG72" s="8"/>
      <c r="AH72" s="8"/>
      <c r="AI72" s="8"/>
      <c r="AJ72" s="2"/>
      <c r="AK72" s="2"/>
      <c r="AL72" s="2"/>
      <c r="AM72" s="2"/>
      <c r="AN72" s="2"/>
      <c r="AO72" s="2"/>
      <c r="AP72" s="2"/>
      <c r="AQ72" s="2"/>
      <c r="AR72" s="2"/>
      <c r="AS72" s="2"/>
      <c r="AT72" s="2"/>
      <c r="AU72" s="2"/>
      <c r="AV72" s="2"/>
      <c r="AW72" s="2"/>
      <c r="AX72" s="2"/>
      <c r="AY72" s="2"/>
      <c r="AZ72" s="2"/>
      <c r="BA72" s="2"/>
      <c r="BB72" s="2"/>
      <c r="BC72" s="2"/>
      <c r="BD72" s="2"/>
      <c r="BE72" s="2"/>
    </row>
    <row r="73" spans="1:57" x14ac:dyDescent="0.25">
      <c r="A73" s="3"/>
      <c r="B73" s="3"/>
      <c r="C73" s="3"/>
      <c r="D73" s="3"/>
      <c r="E73" s="3"/>
      <c r="F73" s="3"/>
      <c r="G73" s="3"/>
      <c r="H73" s="3"/>
      <c r="I73" s="3"/>
      <c r="J73" s="3"/>
      <c r="K73" s="3"/>
      <c r="L73" s="3"/>
      <c r="M73" s="3"/>
      <c r="N73" s="3"/>
      <c r="O73" s="3"/>
      <c r="P73" s="3"/>
      <c r="Q73" s="3"/>
      <c r="R73" s="3"/>
      <c r="S73" s="3"/>
      <c r="T73" s="3"/>
      <c r="U73" s="3"/>
      <c r="V73" s="8"/>
      <c r="W73" s="8"/>
      <c r="X73" s="8"/>
      <c r="Y73" s="8"/>
      <c r="Z73" s="8"/>
      <c r="AA73" s="8"/>
      <c r="AB73" s="8"/>
      <c r="AC73" s="8"/>
      <c r="AD73" s="8"/>
      <c r="AE73" s="8"/>
      <c r="AF73" s="8"/>
      <c r="AG73" s="8"/>
      <c r="AH73" s="8"/>
      <c r="AI73" s="8"/>
      <c r="AJ73" s="2"/>
      <c r="AK73" s="2"/>
      <c r="AL73" s="2"/>
      <c r="AM73" s="2"/>
      <c r="AN73" s="2"/>
      <c r="AO73" s="2"/>
      <c r="AP73" s="2"/>
      <c r="AQ73" s="2"/>
      <c r="AR73" s="2"/>
      <c r="AS73" s="2"/>
      <c r="AT73" s="2"/>
      <c r="AU73" s="2"/>
      <c r="AV73" s="2"/>
      <c r="AW73" s="2"/>
      <c r="AX73" s="2"/>
      <c r="AY73" s="2"/>
      <c r="AZ73" s="2"/>
      <c r="BA73" s="2"/>
      <c r="BB73" s="2"/>
      <c r="BC73" s="2"/>
      <c r="BD73" s="2"/>
      <c r="BE73" s="2"/>
    </row>
    <row r="74" spans="1:57" x14ac:dyDescent="0.25">
      <c r="A74" s="3"/>
      <c r="B74" s="3"/>
      <c r="C74" s="3"/>
      <c r="D74" s="3"/>
      <c r="E74" s="3"/>
      <c r="F74" s="3"/>
      <c r="G74" s="3"/>
      <c r="H74" s="3"/>
      <c r="I74" s="3"/>
      <c r="J74" s="3"/>
      <c r="K74" s="3"/>
      <c r="L74" s="3"/>
      <c r="M74" s="3"/>
      <c r="N74" s="3"/>
      <c r="O74" s="3"/>
      <c r="P74" s="3"/>
      <c r="Q74" s="3"/>
      <c r="R74" s="3"/>
      <c r="S74" s="3"/>
      <c r="T74" s="3"/>
      <c r="U74" s="3"/>
      <c r="V74" s="8"/>
      <c r="W74" s="8"/>
      <c r="X74" s="8"/>
      <c r="Y74" s="8"/>
      <c r="Z74" s="8"/>
      <c r="AA74" s="8"/>
      <c r="AB74" s="8"/>
      <c r="AC74" s="8"/>
      <c r="AD74" s="8"/>
      <c r="AE74" s="8"/>
      <c r="AF74" s="8"/>
      <c r="AG74" s="8"/>
      <c r="AH74" s="8"/>
      <c r="AI74" s="8"/>
      <c r="AJ74" s="2"/>
      <c r="AK74" s="2"/>
      <c r="AL74" s="2"/>
      <c r="AM74" s="2"/>
      <c r="AN74" s="2"/>
      <c r="AO74" s="2"/>
      <c r="AP74" s="2"/>
      <c r="AQ74" s="2"/>
      <c r="AR74" s="2"/>
      <c r="AS74" s="2"/>
      <c r="AT74" s="2"/>
      <c r="AU74" s="2"/>
      <c r="AV74" s="2"/>
      <c r="AW74" s="2"/>
      <c r="AX74" s="2"/>
      <c r="AY74" s="2"/>
      <c r="AZ74" s="2"/>
      <c r="BA74" s="2"/>
      <c r="BB74" s="2"/>
      <c r="BC74" s="2"/>
      <c r="BD74" s="2"/>
      <c r="BE74" s="2"/>
    </row>
    <row r="75" spans="1:57" x14ac:dyDescent="0.25">
      <c r="A75" s="3"/>
      <c r="B75" s="3"/>
      <c r="C75" s="3"/>
      <c r="D75" s="3"/>
      <c r="E75" s="3"/>
      <c r="F75" s="3"/>
      <c r="G75" s="3"/>
      <c r="H75" s="3"/>
      <c r="I75" s="3"/>
      <c r="J75" s="3"/>
      <c r="K75" s="3"/>
      <c r="L75" s="3"/>
      <c r="M75" s="3"/>
      <c r="N75" s="3"/>
      <c r="O75" s="3"/>
      <c r="P75" s="3"/>
      <c r="Q75" s="3"/>
      <c r="R75" s="3"/>
      <c r="S75" s="3"/>
      <c r="T75" s="3"/>
      <c r="U75" s="3"/>
      <c r="V75" s="8"/>
      <c r="W75" s="8"/>
      <c r="X75" s="8"/>
      <c r="Y75" s="8"/>
      <c r="Z75" s="8"/>
      <c r="AA75" s="8"/>
      <c r="AB75" s="8"/>
      <c r="AC75" s="8"/>
      <c r="AD75" s="8"/>
      <c r="AE75" s="8"/>
      <c r="AF75" s="8"/>
      <c r="AG75" s="8"/>
      <c r="AH75" s="8"/>
      <c r="AI75" s="8"/>
      <c r="AJ75" s="2"/>
      <c r="AK75" s="2"/>
      <c r="AL75" s="2"/>
      <c r="AM75" s="2"/>
      <c r="AN75" s="2"/>
      <c r="AO75" s="2"/>
      <c r="AP75" s="2"/>
      <c r="AQ75" s="2"/>
      <c r="AR75" s="2"/>
      <c r="AS75" s="2"/>
      <c r="AT75" s="2"/>
      <c r="AU75" s="2"/>
      <c r="AV75" s="2"/>
      <c r="AW75" s="2"/>
      <c r="AX75" s="2"/>
      <c r="AY75" s="2"/>
      <c r="AZ75" s="2"/>
      <c r="BA75" s="2"/>
      <c r="BB75" s="2"/>
      <c r="BC75" s="2"/>
      <c r="BD75" s="2"/>
      <c r="BE75" s="2"/>
    </row>
    <row r="76" spans="1:57" x14ac:dyDescent="0.25">
      <c r="A76" s="3"/>
      <c r="B76" s="3"/>
      <c r="C76" s="3"/>
      <c r="D76" s="3"/>
      <c r="E76" s="3"/>
      <c r="F76" s="3"/>
      <c r="G76" s="3"/>
      <c r="H76" s="3"/>
      <c r="I76" s="3"/>
      <c r="J76" s="3"/>
      <c r="K76" s="3"/>
      <c r="L76" s="3"/>
      <c r="M76" s="3"/>
      <c r="N76" s="3"/>
      <c r="O76" s="3"/>
      <c r="P76" s="3"/>
      <c r="Q76" s="3"/>
      <c r="R76" s="3"/>
      <c r="S76" s="3"/>
      <c r="T76" s="3"/>
      <c r="U76" s="3"/>
      <c r="V76" s="8"/>
      <c r="W76" s="8"/>
      <c r="X76" s="8"/>
      <c r="Y76" s="8"/>
      <c r="Z76" s="8"/>
      <c r="AA76" s="8"/>
      <c r="AB76" s="8"/>
      <c r="AC76" s="8"/>
      <c r="AD76" s="8"/>
      <c r="AE76" s="8"/>
      <c r="AF76" s="8"/>
      <c r="AG76" s="8"/>
      <c r="AH76" s="8"/>
      <c r="AI76" s="8"/>
      <c r="AJ76" s="2"/>
      <c r="AK76" s="2"/>
      <c r="AL76" s="2"/>
      <c r="AM76" s="2"/>
      <c r="AN76" s="2"/>
      <c r="AO76" s="2"/>
      <c r="AP76" s="2"/>
      <c r="AQ76" s="2"/>
      <c r="AR76" s="2"/>
      <c r="AS76" s="2"/>
      <c r="AT76" s="2"/>
      <c r="AU76" s="2"/>
      <c r="AV76" s="2"/>
      <c r="AW76" s="2"/>
      <c r="AX76" s="2"/>
      <c r="AY76" s="2"/>
      <c r="AZ76" s="2"/>
      <c r="BA76" s="2"/>
      <c r="BB76" s="2"/>
      <c r="BC76" s="2"/>
      <c r="BD76" s="2"/>
      <c r="BE76" s="2"/>
    </row>
    <row r="77" spans="1:57" x14ac:dyDescent="0.25">
      <c r="A77" s="3"/>
      <c r="B77" s="3"/>
      <c r="C77" s="3"/>
      <c r="D77" s="3"/>
      <c r="E77" s="3"/>
      <c r="F77" s="3"/>
      <c r="G77" s="3"/>
      <c r="H77" s="3"/>
      <c r="I77" s="3"/>
      <c r="J77" s="3"/>
      <c r="K77" s="3"/>
      <c r="L77" s="3"/>
      <c r="M77" s="3"/>
      <c r="N77" s="3"/>
      <c r="O77" s="3"/>
      <c r="P77" s="3"/>
      <c r="Q77" s="3"/>
      <c r="R77" s="3"/>
      <c r="S77" s="3"/>
      <c r="T77" s="3"/>
      <c r="U77" s="3"/>
      <c r="V77" s="8"/>
      <c r="W77" s="8"/>
      <c r="X77" s="8"/>
      <c r="Y77" s="8"/>
      <c r="Z77" s="8"/>
      <c r="AA77" s="8"/>
      <c r="AB77" s="8"/>
      <c r="AC77" s="8"/>
      <c r="AD77" s="8"/>
      <c r="AE77" s="8"/>
      <c r="AF77" s="8"/>
      <c r="AG77" s="8"/>
      <c r="AH77" s="8"/>
      <c r="AI77" s="8"/>
      <c r="AJ77" s="2"/>
      <c r="AK77" s="2"/>
      <c r="AL77" s="2"/>
      <c r="AM77" s="2"/>
      <c r="AN77" s="2"/>
      <c r="AO77" s="2"/>
      <c r="AP77" s="2"/>
      <c r="AQ77" s="2"/>
      <c r="AR77" s="2"/>
      <c r="AS77" s="2"/>
      <c r="AT77" s="2"/>
      <c r="AU77" s="2"/>
      <c r="AV77" s="2"/>
      <c r="AW77" s="2"/>
      <c r="AX77" s="2"/>
      <c r="AY77" s="2"/>
      <c r="AZ77" s="2"/>
      <c r="BA77" s="2"/>
      <c r="BB77" s="2"/>
      <c r="BC77" s="2"/>
      <c r="BD77" s="2"/>
      <c r="BE77" s="2"/>
    </row>
    <row r="78" spans="1:57" x14ac:dyDescent="0.25">
      <c r="A78" s="3"/>
      <c r="B78" s="3"/>
      <c r="C78" s="3"/>
      <c r="D78" s="3"/>
      <c r="E78" s="3"/>
      <c r="F78" s="3"/>
      <c r="G78" s="3"/>
      <c r="H78" s="3"/>
      <c r="I78" s="3"/>
      <c r="J78" s="3"/>
      <c r="K78" s="3"/>
      <c r="L78" s="3"/>
      <c r="M78" s="3"/>
      <c r="N78" s="3"/>
      <c r="O78" s="3"/>
      <c r="P78" s="3"/>
      <c r="Q78" s="3"/>
      <c r="R78" s="3"/>
      <c r="S78" s="3"/>
      <c r="T78" s="3"/>
      <c r="U78" s="3"/>
      <c r="V78" s="8"/>
      <c r="W78" s="8"/>
      <c r="X78" s="8"/>
      <c r="Y78" s="8"/>
      <c r="Z78" s="8"/>
      <c r="AA78" s="8"/>
      <c r="AB78" s="8"/>
      <c r="AC78" s="8"/>
      <c r="AD78" s="8"/>
      <c r="AE78" s="8"/>
      <c r="AF78" s="8"/>
      <c r="AG78" s="8"/>
      <c r="AH78" s="8"/>
      <c r="AI78" s="8"/>
      <c r="AJ78" s="2"/>
      <c r="AK78" s="2"/>
      <c r="AL78" s="2"/>
      <c r="AM78" s="2"/>
      <c r="AN78" s="2"/>
      <c r="AO78" s="2"/>
      <c r="AP78" s="2"/>
      <c r="AQ78" s="2"/>
      <c r="AR78" s="2"/>
      <c r="AS78" s="2"/>
      <c r="AT78" s="2"/>
      <c r="AU78" s="2"/>
      <c r="AV78" s="2"/>
      <c r="AW78" s="2"/>
      <c r="AX78" s="2"/>
      <c r="AY78" s="2"/>
      <c r="AZ78" s="2"/>
      <c r="BA78" s="2"/>
      <c r="BB78" s="2"/>
      <c r="BC78" s="2"/>
      <c r="BD78" s="2"/>
      <c r="BE78" s="2"/>
    </row>
    <row r="79" spans="1:57" x14ac:dyDescent="0.25">
      <c r="A79" s="3"/>
      <c r="B79" s="3"/>
      <c r="C79" s="3"/>
      <c r="D79" s="3"/>
      <c r="E79" s="3"/>
      <c r="F79" s="3"/>
      <c r="G79" s="3"/>
      <c r="H79" s="3"/>
      <c r="I79" s="3"/>
      <c r="J79" s="3"/>
      <c r="K79" s="3"/>
      <c r="L79" s="3"/>
      <c r="M79" s="3"/>
      <c r="N79" s="3"/>
      <c r="O79" s="3"/>
      <c r="P79" s="3"/>
      <c r="Q79" s="3"/>
      <c r="R79" s="3"/>
      <c r="S79" s="3"/>
      <c r="T79" s="3"/>
      <c r="U79" s="3"/>
      <c r="V79" s="8"/>
      <c r="W79" s="8"/>
      <c r="X79" s="8"/>
      <c r="Y79" s="8"/>
      <c r="Z79" s="8"/>
      <c r="AA79" s="8"/>
      <c r="AB79" s="8"/>
      <c r="AC79" s="8"/>
      <c r="AD79" s="8"/>
      <c r="AE79" s="8"/>
      <c r="AF79" s="8"/>
      <c r="AG79" s="8"/>
      <c r="AH79" s="8"/>
      <c r="AI79" s="8"/>
      <c r="AJ79" s="2"/>
      <c r="AK79" s="2"/>
      <c r="AL79" s="2"/>
      <c r="AM79" s="2"/>
      <c r="AN79" s="2"/>
      <c r="AO79" s="2"/>
      <c r="AP79" s="2"/>
      <c r="AQ79" s="2"/>
      <c r="AR79" s="2"/>
      <c r="AS79" s="2"/>
      <c r="AT79" s="2"/>
      <c r="AU79" s="2"/>
      <c r="AV79" s="2"/>
      <c r="AW79" s="2"/>
      <c r="AX79" s="2"/>
      <c r="AY79" s="2"/>
      <c r="AZ79" s="2"/>
      <c r="BA79" s="2"/>
      <c r="BB79" s="2"/>
      <c r="BC79" s="2"/>
      <c r="BD79" s="2"/>
      <c r="BE79" s="2"/>
    </row>
    <row r="80" spans="1:57" x14ac:dyDescent="0.25">
      <c r="A80" s="3"/>
      <c r="B80" s="3"/>
      <c r="C80" s="3"/>
      <c r="D80" s="3"/>
      <c r="E80" s="3"/>
      <c r="F80" s="3"/>
      <c r="G80" s="3"/>
      <c r="H80" s="3"/>
      <c r="I80" s="3"/>
      <c r="J80" s="3"/>
      <c r="K80" s="3"/>
      <c r="L80" s="3"/>
      <c r="M80" s="3"/>
      <c r="N80" s="3"/>
      <c r="O80" s="3"/>
      <c r="P80" s="3"/>
      <c r="Q80" s="3"/>
      <c r="R80" s="3"/>
      <c r="S80" s="3"/>
      <c r="T80" s="3"/>
      <c r="U80" s="3"/>
      <c r="V80" s="8"/>
      <c r="W80" s="8"/>
      <c r="X80" s="8"/>
      <c r="Y80" s="8"/>
      <c r="Z80" s="8"/>
      <c r="AA80" s="8"/>
      <c r="AB80" s="8"/>
      <c r="AC80" s="8"/>
      <c r="AD80" s="8"/>
      <c r="AE80" s="8"/>
      <c r="AF80" s="8"/>
      <c r="AG80" s="8"/>
      <c r="AH80" s="8"/>
      <c r="AI80" s="8"/>
      <c r="AJ80" s="2"/>
      <c r="AK80" s="2"/>
      <c r="AL80" s="2"/>
      <c r="AM80" s="2"/>
      <c r="AN80" s="2"/>
      <c r="AO80" s="2"/>
      <c r="AP80" s="2"/>
      <c r="AQ80" s="2"/>
      <c r="AR80" s="2"/>
      <c r="AS80" s="2"/>
      <c r="AT80" s="2"/>
      <c r="AU80" s="2"/>
      <c r="AV80" s="2"/>
      <c r="AW80" s="2"/>
      <c r="AX80" s="2"/>
      <c r="AY80" s="2"/>
      <c r="AZ80" s="2"/>
      <c r="BA80" s="2"/>
      <c r="BB80" s="2"/>
      <c r="BC80" s="2"/>
      <c r="BD80" s="2"/>
      <c r="BE80" s="2"/>
    </row>
    <row r="81" spans="1:57" x14ac:dyDescent="0.25">
      <c r="A81" s="3"/>
      <c r="B81" s="3"/>
      <c r="C81" s="3"/>
      <c r="D81" s="3"/>
      <c r="E81" s="3"/>
      <c r="F81" s="3"/>
      <c r="G81" s="3"/>
      <c r="H81" s="3"/>
      <c r="I81" s="3"/>
      <c r="J81" s="3"/>
      <c r="K81" s="3"/>
      <c r="L81" s="3"/>
      <c r="M81" s="3"/>
      <c r="N81" s="3"/>
      <c r="O81" s="3"/>
      <c r="P81" s="3"/>
      <c r="Q81" s="3"/>
      <c r="R81" s="3"/>
      <c r="S81" s="3"/>
      <c r="T81" s="3"/>
      <c r="U81" s="3"/>
      <c r="V81" s="8"/>
      <c r="W81" s="8"/>
      <c r="X81" s="8"/>
      <c r="Y81" s="8"/>
      <c r="Z81" s="8"/>
      <c r="AA81" s="8"/>
      <c r="AB81" s="8"/>
      <c r="AC81" s="8"/>
      <c r="AD81" s="8"/>
      <c r="AE81" s="8"/>
      <c r="AF81" s="8"/>
      <c r="AG81" s="8"/>
      <c r="AH81" s="8"/>
      <c r="AI81" s="8"/>
      <c r="AJ81" s="2"/>
      <c r="AK81" s="2"/>
      <c r="AL81" s="2"/>
      <c r="AM81" s="2"/>
      <c r="AN81" s="2"/>
      <c r="AO81" s="2"/>
      <c r="AP81" s="2"/>
      <c r="AQ81" s="2"/>
      <c r="AR81" s="2"/>
      <c r="AS81" s="2"/>
      <c r="AT81" s="2"/>
      <c r="AU81" s="2"/>
      <c r="AV81" s="2"/>
      <c r="AW81" s="2"/>
      <c r="AX81" s="2"/>
      <c r="AY81" s="2"/>
      <c r="AZ81" s="2"/>
      <c r="BA81" s="2"/>
      <c r="BB81" s="2"/>
      <c r="BC81" s="2"/>
      <c r="BD81" s="2"/>
      <c r="BE81" s="2"/>
    </row>
    <row r="82" spans="1:57" x14ac:dyDescent="0.25">
      <c r="A82" s="3"/>
      <c r="B82" s="3"/>
      <c r="C82" s="3"/>
      <c r="D82" s="3"/>
      <c r="E82" s="3"/>
      <c r="F82" s="3"/>
      <c r="G82" s="3"/>
      <c r="H82" s="3"/>
      <c r="I82" s="3"/>
      <c r="J82" s="3"/>
      <c r="K82" s="3"/>
      <c r="L82" s="3"/>
      <c r="M82" s="3"/>
      <c r="N82" s="3"/>
      <c r="O82" s="3"/>
      <c r="P82" s="3"/>
      <c r="Q82" s="3"/>
      <c r="R82" s="3"/>
      <c r="S82" s="3"/>
      <c r="T82" s="3"/>
      <c r="U82" s="3"/>
      <c r="V82" s="8"/>
      <c r="W82" s="8"/>
      <c r="X82" s="8"/>
      <c r="Y82" s="8"/>
      <c r="Z82" s="8"/>
      <c r="AA82" s="8"/>
      <c r="AB82" s="8"/>
      <c r="AC82" s="8"/>
      <c r="AD82" s="8"/>
      <c r="AE82" s="8"/>
      <c r="AF82" s="8"/>
      <c r="AG82" s="8"/>
      <c r="AH82" s="8"/>
      <c r="AI82" s="8"/>
      <c r="AJ82" s="2"/>
      <c r="AK82" s="2"/>
      <c r="AL82" s="2"/>
      <c r="AM82" s="2"/>
      <c r="AN82" s="2"/>
      <c r="AO82" s="2"/>
      <c r="AP82" s="2"/>
      <c r="AQ82" s="2"/>
      <c r="AR82" s="2"/>
      <c r="AS82" s="2"/>
      <c r="AT82" s="2"/>
      <c r="AU82" s="2"/>
      <c r="AV82" s="2"/>
      <c r="AW82" s="2"/>
      <c r="AX82" s="2"/>
      <c r="AY82" s="2"/>
      <c r="AZ82" s="2"/>
      <c r="BA82" s="2"/>
      <c r="BB82" s="2"/>
      <c r="BC82" s="2"/>
      <c r="BD82" s="2"/>
      <c r="BE82" s="2"/>
    </row>
    <row r="83" spans="1:57" x14ac:dyDescent="0.25">
      <c r="A83" s="3"/>
      <c r="B83" s="3"/>
      <c r="C83" s="3"/>
      <c r="D83" s="3"/>
      <c r="E83" s="3"/>
      <c r="F83" s="3"/>
      <c r="G83" s="3"/>
      <c r="H83" s="3"/>
      <c r="I83" s="3"/>
      <c r="J83" s="3"/>
      <c r="K83" s="3"/>
      <c r="L83" s="3"/>
      <c r="M83" s="3"/>
      <c r="N83" s="3"/>
      <c r="O83" s="3"/>
      <c r="P83" s="3"/>
      <c r="Q83" s="3"/>
      <c r="R83" s="3"/>
      <c r="S83" s="3"/>
      <c r="T83" s="3"/>
      <c r="U83" s="3"/>
      <c r="V83" s="8"/>
      <c r="W83" s="8"/>
      <c r="X83" s="8"/>
      <c r="Y83" s="8"/>
      <c r="Z83" s="8"/>
      <c r="AA83" s="8"/>
      <c r="AB83" s="8"/>
      <c r="AC83" s="8"/>
      <c r="AD83" s="8"/>
      <c r="AE83" s="8"/>
      <c r="AF83" s="8"/>
      <c r="AG83" s="8"/>
      <c r="AH83" s="8"/>
      <c r="AI83" s="8"/>
      <c r="AJ83" s="2"/>
      <c r="AK83" s="2"/>
      <c r="AL83" s="2"/>
      <c r="AM83" s="2"/>
      <c r="AN83" s="2"/>
      <c r="AO83" s="2"/>
      <c r="AP83" s="2"/>
      <c r="AQ83" s="2"/>
      <c r="AR83" s="2"/>
      <c r="AS83" s="2"/>
      <c r="AT83" s="2"/>
      <c r="AU83" s="2"/>
      <c r="AV83" s="2"/>
      <c r="AW83" s="2"/>
      <c r="AX83" s="2"/>
      <c r="AY83" s="2"/>
      <c r="AZ83" s="2"/>
      <c r="BA83" s="2"/>
      <c r="BB83" s="2"/>
      <c r="BC83" s="2"/>
      <c r="BD83" s="2"/>
      <c r="BE83" s="2"/>
    </row>
    <row r="84" spans="1:57" x14ac:dyDescent="0.25">
      <c r="A84" s="3"/>
      <c r="B84" s="3"/>
      <c r="C84" s="3"/>
      <c r="D84" s="3"/>
      <c r="E84" s="3"/>
      <c r="F84" s="3"/>
      <c r="G84" s="3"/>
      <c r="H84" s="3"/>
      <c r="I84" s="3"/>
      <c r="J84" s="3"/>
      <c r="K84" s="3"/>
      <c r="L84" s="3"/>
      <c r="M84" s="3"/>
      <c r="N84" s="3"/>
      <c r="O84" s="3"/>
      <c r="P84" s="3"/>
      <c r="Q84" s="3"/>
      <c r="R84" s="3"/>
      <c r="S84" s="3"/>
      <c r="T84" s="3"/>
      <c r="U84" s="3"/>
      <c r="V84" s="8"/>
      <c r="W84" s="8"/>
      <c r="X84" s="8"/>
      <c r="Y84" s="8"/>
      <c r="Z84" s="8"/>
      <c r="AA84" s="8"/>
      <c r="AB84" s="8"/>
      <c r="AC84" s="8"/>
      <c r="AD84" s="8"/>
      <c r="AE84" s="8"/>
      <c r="AF84" s="8"/>
      <c r="AG84" s="8"/>
      <c r="AH84" s="8"/>
      <c r="AI84" s="8"/>
      <c r="AJ84" s="2"/>
      <c r="AK84" s="2"/>
      <c r="AL84" s="2"/>
      <c r="AM84" s="2"/>
      <c r="AN84" s="2"/>
      <c r="AO84" s="2"/>
      <c r="AP84" s="2"/>
      <c r="AQ84" s="2"/>
      <c r="AR84" s="2"/>
      <c r="AS84" s="2"/>
      <c r="AT84" s="2"/>
      <c r="AU84" s="2"/>
      <c r="AV84" s="2"/>
      <c r="AW84" s="2"/>
      <c r="AX84" s="2"/>
      <c r="AY84" s="2"/>
      <c r="AZ84" s="2"/>
      <c r="BA84" s="2"/>
      <c r="BB84" s="2"/>
      <c r="BC84" s="2"/>
      <c r="BD84" s="2"/>
      <c r="BE84" s="2"/>
    </row>
    <row r="85" spans="1:57" x14ac:dyDescent="0.25">
      <c r="A85" s="3"/>
      <c r="B85" s="3"/>
      <c r="C85" s="3"/>
      <c r="D85" s="3"/>
      <c r="E85" s="3"/>
      <c r="F85" s="3"/>
      <c r="G85" s="3"/>
      <c r="H85" s="3"/>
      <c r="I85" s="3"/>
      <c r="J85" s="3"/>
      <c r="K85" s="3"/>
      <c r="L85" s="3"/>
      <c r="M85" s="3"/>
      <c r="N85" s="3"/>
      <c r="O85" s="3"/>
      <c r="P85" s="3"/>
      <c r="Q85" s="3"/>
      <c r="R85" s="3"/>
      <c r="S85" s="3"/>
      <c r="T85" s="3"/>
      <c r="U85" s="3"/>
      <c r="V85" s="8"/>
      <c r="W85" s="8"/>
      <c r="X85" s="8"/>
      <c r="Y85" s="8"/>
      <c r="Z85" s="8"/>
      <c r="AA85" s="8"/>
      <c r="AB85" s="8"/>
      <c r="AC85" s="8"/>
      <c r="AD85" s="8"/>
      <c r="AE85" s="8"/>
      <c r="AF85" s="8"/>
      <c r="AG85" s="8"/>
      <c r="AH85" s="8"/>
      <c r="AI85" s="8"/>
      <c r="AJ85" s="2"/>
      <c r="AK85" s="2"/>
      <c r="AL85" s="2"/>
      <c r="AM85" s="2"/>
      <c r="AN85" s="2"/>
      <c r="AO85" s="2"/>
      <c r="AP85" s="2"/>
      <c r="AQ85" s="2"/>
      <c r="AR85" s="2"/>
      <c r="AS85" s="2"/>
      <c r="AT85" s="2"/>
      <c r="AU85" s="2"/>
      <c r="AV85" s="2"/>
      <c r="AW85" s="2"/>
      <c r="AX85" s="2"/>
      <c r="AY85" s="2"/>
      <c r="AZ85" s="2"/>
      <c r="BA85" s="2"/>
      <c r="BB85" s="2"/>
      <c r="BC85" s="2"/>
      <c r="BD85" s="2"/>
      <c r="BE85" s="2"/>
    </row>
    <row r="86" spans="1:57" x14ac:dyDescent="0.25">
      <c r="A86" s="3"/>
      <c r="B86" s="3"/>
      <c r="C86" s="3"/>
      <c r="D86" s="3"/>
      <c r="E86" s="3"/>
      <c r="F86" s="3"/>
      <c r="G86" s="3"/>
      <c r="H86" s="3"/>
      <c r="I86" s="3"/>
      <c r="J86" s="3"/>
      <c r="K86" s="3"/>
      <c r="L86" s="3"/>
      <c r="M86" s="3"/>
      <c r="N86" s="3"/>
      <c r="O86" s="3"/>
      <c r="P86" s="3"/>
      <c r="Q86" s="3"/>
      <c r="R86" s="3"/>
      <c r="S86" s="3"/>
      <c r="T86" s="3"/>
      <c r="U86" s="3"/>
      <c r="V86" s="8"/>
      <c r="W86" s="8"/>
      <c r="X86" s="8"/>
      <c r="Y86" s="8"/>
      <c r="Z86" s="8"/>
      <c r="AA86" s="8"/>
      <c r="AB86" s="8"/>
      <c r="AC86" s="8"/>
      <c r="AD86" s="8"/>
      <c r="AE86" s="8"/>
      <c r="AF86" s="8"/>
      <c r="AG86" s="8"/>
      <c r="AH86" s="8"/>
      <c r="AI86" s="8"/>
      <c r="AJ86" s="2"/>
      <c r="AK86" s="2"/>
      <c r="AL86" s="2"/>
      <c r="AM86" s="2"/>
      <c r="AN86" s="2"/>
      <c r="AO86" s="2"/>
      <c r="AP86" s="2"/>
      <c r="AQ86" s="2"/>
      <c r="AR86" s="2"/>
      <c r="AS86" s="2"/>
      <c r="AT86" s="2"/>
      <c r="AU86" s="2"/>
      <c r="AV86" s="2"/>
      <c r="AW86" s="2"/>
      <c r="AX86" s="2"/>
      <c r="AY86" s="2"/>
      <c r="AZ86" s="2"/>
      <c r="BA86" s="2"/>
      <c r="BB86" s="2"/>
      <c r="BC86" s="2"/>
      <c r="BD86" s="2"/>
      <c r="BE86" s="2"/>
    </row>
    <row r="87" spans="1:57" x14ac:dyDescent="0.25">
      <c r="A87" s="3"/>
      <c r="B87" s="3"/>
      <c r="C87" s="3"/>
      <c r="D87" s="3"/>
      <c r="E87" s="3"/>
      <c r="F87" s="3"/>
      <c r="G87" s="3"/>
      <c r="H87" s="3"/>
      <c r="I87" s="3"/>
      <c r="J87" s="3"/>
      <c r="K87" s="3"/>
      <c r="L87" s="3"/>
      <c r="M87" s="3"/>
      <c r="N87" s="3"/>
      <c r="O87" s="3"/>
      <c r="P87" s="3"/>
      <c r="Q87" s="3"/>
      <c r="R87" s="3"/>
      <c r="S87" s="3"/>
      <c r="T87" s="3"/>
      <c r="U87" s="3"/>
      <c r="V87" s="8"/>
      <c r="W87" s="8"/>
      <c r="X87" s="8"/>
      <c r="Y87" s="8"/>
      <c r="Z87" s="8"/>
      <c r="AA87" s="8"/>
      <c r="AB87" s="8"/>
      <c r="AC87" s="8"/>
      <c r="AD87" s="8"/>
      <c r="AE87" s="8"/>
      <c r="AF87" s="8"/>
      <c r="AG87" s="8"/>
      <c r="AH87" s="8"/>
      <c r="AI87" s="8"/>
      <c r="AJ87" s="2"/>
      <c r="AK87" s="2"/>
      <c r="AL87" s="2"/>
      <c r="AM87" s="2"/>
      <c r="AN87" s="2"/>
      <c r="AO87" s="2"/>
      <c r="AP87" s="2"/>
      <c r="AQ87" s="2"/>
      <c r="AR87" s="2"/>
      <c r="AS87" s="2"/>
      <c r="AT87" s="2"/>
      <c r="AU87" s="2"/>
      <c r="AV87" s="2"/>
      <c r="AW87" s="2"/>
      <c r="AX87" s="2"/>
      <c r="AY87" s="2"/>
      <c r="AZ87" s="2"/>
      <c r="BA87" s="2"/>
      <c r="BB87" s="2"/>
      <c r="BC87" s="2"/>
      <c r="BD87" s="2"/>
      <c r="BE87" s="2"/>
    </row>
    <row r="88" spans="1:57" x14ac:dyDescent="0.25">
      <c r="A88" s="3"/>
      <c r="B88" s="3"/>
      <c r="C88" s="3"/>
      <c r="D88" s="3"/>
      <c r="E88" s="3"/>
      <c r="F88" s="3"/>
      <c r="G88" s="3"/>
      <c r="H88" s="3"/>
      <c r="I88" s="3"/>
      <c r="J88" s="3"/>
      <c r="K88" s="3"/>
      <c r="L88" s="3"/>
      <c r="M88" s="3"/>
      <c r="N88" s="3"/>
      <c r="O88" s="3"/>
      <c r="P88" s="3"/>
      <c r="Q88" s="3"/>
      <c r="R88" s="3"/>
      <c r="S88" s="3"/>
      <c r="T88" s="3"/>
      <c r="U88" s="3"/>
      <c r="V88" s="8"/>
      <c r="W88" s="8"/>
      <c r="X88" s="8"/>
      <c r="Y88" s="8"/>
      <c r="Z88" s="8"/>
      <c r="AA88" s="8"/>
      <c r="AB88" s="8"/>
      <c r="AC88" s="8"/>
      <c r="AD88" s="8"/>
      <c r="AE88" s="8"/>
      <c r="AF88" s="8"/>
      <c r="AG88" s="8"/>
      <c r="AH88" s="8"/>
      <c r="AI88" s="8"/>
      <c r="AJ88" s="2"/>
      <c r="AK88" s="2"/>
      <c r="AL88" s="2"/>
      <c r="AM88" s="2"/>
      <c r="AN88" s="2"/>
      <c r="AO88" s="2"/>
      <c r="AP88" s="2"/>
      <c r="AQ88" s="2"/>
      <c r="AR88" s="2"/>
      <c r="AS88" s="2"/>
      <c r="AT88" s="2"/>
      <c r="AU88" s="2"/>
      <c r="AV88" s="2"/>
      <c r="AW88" s="2"/>
      <c r="AX88" s="2"/>
      <c r="AY88" s="2"/>
      <c r="AZ88" s="2"/>
      <c r="BA88" s="2"/>
      <c r="BB88" s="2"/>
      <c r="BC88" s="2"/>
      <c r="BD88" s="2"/>
      <c r="BE88" s="2"/>
    </row>
    <row r="89" spans="1:57" x14ac:dyDescent="0.25">
      <c r="A89" s="3"/>
      <c r="B89" s="3"/>
      <c r="C89" s="3"/>
      <c r="D89" s="3"/>
      <c r="E89" s="3"/>
      <c r="F89" s="3"/>
      <c r="G89" s="3"/>
      <c r="H89" s="3"/>
      <c r="I89" s="3"/>
      <c r="J89" s="3"/>
      <c r="K89" s="3"/>
      <c r="L89" s="3"/>
      <c r="M89" s="3"/>
      <c r="N89" s="3"/>
      <c r="O89" s="3"/>
      <c r="P89" s="3"/>
      <c r="Q89" s="3"/>
      <c r="R89" s="3"/>
      <c r="S89" s="3"/>
      <c r="T89" s="3"/>
      <c r="U89" s="3"/>
      <c r="V89" s="8"/>
      <c r="W89" s="8"/>
      <c r="X89" s="8"/>
      <c r="Y89" s="8"/>
      <c r="Z89" s="8"/>
      <c r="AA89" s="8"/>
      <c r="AB89" s="8"/>
      <c r="AC89" s="8"/>
      <c r="AD89" s="8"/>
      <c r="AE89" s="8"/>
      <c r="AF89" s="8"/>
      <c r="AG89" s="8"/>
      <c r="AH89" s="8"/>
      <c r="AI89" s="8"/>
      <c r="AJ89" s="2"/>
      <c r="AK89" s="2"/>
      <c r="AL89" s="2"/>
      <c r="AM89" s="2"/>
      <c r="AN89" s="2"/>
      <c r="AO89" s="2"/>
      <c r="AP89" s="2"/>
      <c r="AQ89" s="2"/>
      <c r="AR89" s="2"/>
      <c r="AS89" s="2"/>
      <c r="AT89" s="2"/>
      <c r="AU89" s="2"/>
      <c r="AV89" s="2"/>
      <c r="AW89" s="2"/>
      <c r="AX89" s="2"/>
      <c r="AY89" s="2"/>
      <c r="AZ89" s="2"/>
      <c r="BA89" s="2"/>
      <c r="BB89" s="2"/>
      <c r="BC89" s="2"/>
      <c r="BD89" s="2"/>
      <c r="BE89" s="2"/>
    </row>
    <row r="90" spans="1:57" x14ac:dyDescent="0.25">
      <c r="A90" s="3"/>
      <c r="B90" s="3"/>
      <c r="C90" s="3"/>
      <c r="D90" s="3"/>
      <c r="E90" s="3"/>
      <c r="F90" s="3"/>
      <c r="G90" s="3"/>
      <c r="H90" s="3"/>
      <c r="I90" s="3"/>
      <c r="J90" s="3"/>
      <c r="K90" s="3"/>
      <c r="L90" s="3"/>
      <c r="M90" s="3"/>
      <c r="N90" s="3"/>
      <c r="O90" s="3"/>
      <c r="P90" s="3"/>
      <c r="Q90" s="3"/>
      <c r="R90" s="3"/>
      <c r="S90" s="3"/>
      <c r="T90" s="3"/>
      <c r="U90" s="3"/>
      <c r="V90" s="8"/>
      <c r="W90" s="8"/>
      <c r="X90" s="8"/>
      <c r="Y90" s="8"/>
      <c r="Z90" s="8"/>
      <c r="AA90" s="8"/>
      <c r="AB90" s="8"/>
      <c r="AC90" s="8"/>
      <c r="AD90" s="8"/>
      <c r="AE90" s="8"/>
      <c r="AF90" s="8"/>
      <c r="AG90" s="8"/>
      <c r="AH90" s="8"/>
      <c r="AI90" s="8"/>
      <c r="AJ90" s="2"/>
      <c r="AK90" s="2"/>
      <c r="AL90" s="2"/>
      <c r="AM90" s="2"/>
      <c r="AN90" s="2"/>
      <c r="AO90" s="2"/>
      <c r="AP90" s="2"/>
      <c r="AQ90" s="2"/>
      <c r="AR90" s="2"/>
      <c r="AS90" s="2"/>
      <c r="AT90" s="2"/>
      <c r="AU90" s="2"/>
      <c r="AV90" s="2"/>
      <c r="AW90" s="2"/>
      <c r="AX90" s="2"/>
      <c r="AY90" s="2"/>
      <c r="AZ90" s="2"/>
      <c r="BA90" s="2"/>
      <c r="BB90" s="2"/>
      <c r="BC90" s="2"/>
      <c r="BD90" s="2"/>
      <c r="BE90" s="2"/>
    </row>
    <row r="91" spans="1:57" x14ac:dyDescent="0.25">
      <c r="A91" s="3"/>
      <c r="B91" s="3"/>
      <c r="C91" s="3"/>
      <c r="D91" s="3"/>
      <c r="E91" s="3"/>
      <c r="F91" s="3"/>
      <c r="G91" s="3"/>
      <c r="H91" s="3"/>
      <c r="I91" s="3"/>
      <c r="J91" s="3"/>
      <c r="K91" s="3"/>
      <c r="L91" s="3"/>
      <c r="M91" s="3"/>
      <c r="N91" s="3"/>
      <c r="O91" s="3"/>
      <c r="P91" s="3"/>
      <c r="Q91" s="3"/>
      <c r="R91" s="3"/>
      <c r="S91" s="3"/>
      <c r="T91" s="3"/>
      <c r="U91" s="3"/>
      <c r="V91" s="8"/>
      <c r="W91" s="8"/>
      <c r="X91" s="8"/>
      <c r="Y91" s="8"/>
      <c r="Z91" s="8"/>
      <c r="AA91" s="8"/>
      <c r="AB91" s="8"/>
      <c r="AC91" s="8"/>
      <c r="AD91" s="8"/>
      <c r="AE91" s="8"/>
      <c r="AF91" s="8"/>
      <c r="AG91" s="8"/>
      <c r="AH91" s="8"/>
      <c r="AI91" s="8"/>
      <c r="AJ91" s="2"/>
      <c r="AK91" s="2"/>
      <c r="AL91" s="2"/>
      <c r="AM91" s="2"/>
      <c r="AN91" s="2"/>
      <c r="AO91" s="2"/>
      <c r="AP91" s="2"/>
      <c r="AQ91" s="2"/>
      <c r="AR91" s="2"/>
      <c r="AS91" s="2"/>
      <c r="AT91" s="2"/>
      <c r="AU91" s="2"/>
      <c r="AV91" s="2"/>
      <c r="AW91" s="2"/>
      <c r="AX91" s="2"/>
      <c r="AY91" s="2"/>
      <c r="AZ91" s="2"/>
      <c r="BA91" s="2"/>
      <c r="BB91" s="2"/>
      <c r="BC91" s="2"/>
      <c r="BD91" s="2"/>
      <c r="BE91" s="2"/>
    </row>
    <row r="92" spans="1:57" x14ac:dyDescent="0.25">
      <c r="A92" s="3"/>
      <c r="B92" s="3"/>
      <c r="C92" s="3"/>
      <c r="D92" s="3"/>
      <c r="E92" s="3"/>
      <c r="F92" s="3"/>
      <c r="G92" s="3"/>
      <c r="H92" s="3"/>
      <c r="I92" s="3"/>
      <c r="J92" s="3"/>
      <c r="K92" s="3"/>
      <c r="L92" s="3"/>
      <c r="M92" s="3"/>
      <c r="N92" s="3"/>
      <c r="O92" s="3"/>
      <c r="P92" s="3"/>
      <c r="Q92" s="3"/>
      <c r="R92" s="3"/>
      <c r="S92" s="3"/>
      <c r="T92" s="3"/>
      <c r="U92" s="3"/>
      <c r="V92" s="8"/>
      <c r="W92" s="8"/>
      <c r="X92" s="8"/>
      <c r="Y92" s="8"/>
      <c r="Z92" s="8"/>
      <c r="AA92" s="8"/>
      <c r="AB92" s="8"/>
      <c r="AC92" s="8"/>
      <c r="AD92" s="8"/>
      <c r="AE92" s="8"/>
      <c r="AF92" s="8"/>
      <c r="AG92" s="8"/>
      <c r="AH92" s="8"/>
      <c r="AI92" s="8"/>
      <c r="AJ92" s="2"/>
      <c r="AK92" s="2"/>
      <c r="AL92" s="2"/>
      <c r="AM92" s="2"/>
      <c r="AN92" s="2"/>
      <c r="AO92" s="2"/>
      <c r="AP92" s="2"/>
      <c r="AQ92" s="2"/>
      <c r="AR92" s="2"/>
      <c r="AS92" s="2"/>
      <c r="AT92" s="2"/>
      <c r="AU92" s="2"/>
      <c r="AV92" s="2"/>
      <c r="AW92" s="2"/>
      <c r="AX92" s="2"/>
      <c r="AY92" s="2"/>
      <c r="AZ92" s="2"/>
      <c r="BA92" s="2"/>
      <c r="BB92" s="2"/>
      <c r="BC92" s="2"/>
      <c r="BD92" s="2"/>
      <c r="BE92" s="2"/>
    </row>
    <row r="93" spans="1:57" x14ac:dyDescent="0.25">
      <c r="A93" s="3"/>
      <c r="B93" s="3"/>
      <c r="C93" s="3"/>
      <c r="D93" s="3"/>
      <c r="E93" s="3"/>
      <c r="F93" s="3"/>
      <c r="G93" s="3"/>
      <c r="H93" s="3"/>
      <c r="I93" s="3"/>
      <c r="J93" s="3"/>
      <c r="K93" s="3"/>
      <c r="L93" s="3"/>
      <c r="M93" s="3"/>
      <c r="N93" s="3"/>
      <c r="O93" s="3"/>
      <c r="P93" s="3"/>
      <c r="Q93" s="3"/>
      <c r="R93" s="3"/>
      <c r="S93" s="3"/>
      <c r="T93" s="3"/>
      <c r="U93" s="3"/>
      <c r="V93" s="8"/>
      <c r="W93" s="8"/>
      <c r="X93" s="8"/>
      <c r="Y93" s="8"/>
      <c r="Z93" s="8"/>
      <c r="AA93" s="8"/>
      <c r="AB93" s="8"/>
      <c r="AC93" s="8"/>
      <c r="AD93" s="8"/>
      <c r="AE93" s="8"/>
      <c r="AF93" s="8"/>
      <c r="AG93" s="8"/>
      <c r="AH93" s="8"/>
      <c r="AI93" s="8"/>
      <c r="AJ93" s="2"/>
      <c r="AK93" s="2"/>
      <c r="AL93" s="2"/>
      <c r="AM93" s="2"/>
      <c r="AN93" s="2"/>
      <c r="AO93" s="2"/>
      <c r="AP93" s="2"/>
      <c r="AQ93" s="2"/>
      <c r="AR93" s="2"/>
      <c r="AS93" s="2"/>
      <c r="AT93" s="2"/>
      <c r="AU93" s="2"/>
      <c r="AV93" s="2"/>
      <c r="AW93" s="2"/>
      <c r="AX93" s="2"/>
      <c r="AY93" s="2"/>
      <c r="AZ93" s="2"/>
      <c r="BA93" s="2"/>
      <c r="BB93" s="2"/>
      <c r="BC93" s="2"/>
      <c r="BD93" s="2"/>
      <c r="BE93" s="2"/>
    </row>
    <row r="94" spans="1:57" x14ac:dyDescent="0.25">
      <c r="A94" s="3"/>
      <c r="B94" s="3"/>
      <c r="C94" s="3"/>
      <c r="D94" s="3"/>
      <c r="E94" s="3"/>
      <c r="F94" s="3"/>
      <c r="G94" s="3"/>
      <c r="H94" s="3"/>
      <c r="I94" s="3"/>
      <c r="J94" s="3"/>
      <c r="K94" s="3"/>
      <c r="L94" s="3"/>
      <c r="M94" s="3"/>
      <c r="N94" s="3"/>
      <c r="O94" s="3"/>
      <c r="P94" s="3"/>
      <c r="Q94" s="3"/>
      <c r="R94" s="3"/>
      <c r="S94" s="3"/>
      <c r="T94" s="3"/>
      <c r="U94" s="3"/>
      <c r="V94" s="8"/>
      <c r="W94" s="8"/>
      <c r="X94" s="8"/>
      <c r="Y94" s="8"/>
      <c r="Z94" s="8"/>
      <c r="AA94" s="8"/>
      <c r="AB94" s="8"/>
      <c r="AC94" s="8"/>
      <c r="AD94" s="8"/>
      <c r="AE94" s="8"/>
      <c r="AF94" s="8"/>
      <c r="AG94" s="8"/>
      <c r="AH94" s="8"/>
      <c r="AI94" s="8"/>
      <c r="AJ94" s="2"/>
      <c r="AK94" s="2"/>
      <c r="AL94" s="2"/>
      <c r="AM94" s="2"/>
      <c r="AN94" s="2"/>
      <c r="AO94" s="2"/>
      <c r="AP94" s="2"/>
      <c r="AQ94" s="2"/>
      <c r="AR94" s="2"/>
      <c r="AS94" s="2"/>
      <c r="AT94" s="2"/>
      <c r="AU94" s="2"/>
      <c r="AV94" s="2"/>
      <c r="AW94" s="2"/>
      <c r="AX94" s="2"/>
      <c r="AY94" s="2"/>
      <c r="AZ94" s="2"/>
      <c r="BA94" s="2"/>
      <c r="BB94" s="2"/>
      <c r="BC94" s="2"/>
      <c r="BD94" s="2"/>
      <c r="BE94" s="2"/>
    </row>
    <row r="95" spans="1:57" x14ac:dyDescent="0.25">
      <c r="A95" s="3"/>
      <c r="B95" s="3"/>
      <c r="C95" s="3"/>
      <c r="D95" s="3"/>
      <c r="E95" s="3"/>
      <c r="F95" s="3"/>
      <c r="G95" s="3"/>
      <c r="H95" s="3"/>
      <c r="I95" s="3"/>
      <c r="J95" s="3"/>
      <c r="K95" s="3"/>
      <c r="L95" s="3"/>
      <c r="M95" s="3"/>
      <c r="N95" s="3"/>
      <c r="O95" s="3"/>
      <c r="P95" s="3"/>
      <c r="Q95" s="3"/>
      <c r="R95" s="3"/>
      <c r="S95" s="3"/>
      <c r="T95" s="3"/>
      <c r="U95" s="3"/>
      <c r="V95" s="8"/>
      <c r="W95" s="8"/>
      <c r="X95" s="8"/>
      <c r="Y95" s="8"/>
      <c r="Z95" s="8"/>
      <c r="AA95" s="8"/>
      <c r="AB95" s="8"/>
      <c r="AC95" s="8"/>
      <c r="AD95" s="8"/>
      <c r="AE95" s="8"/>
      <c r="AF95" s="8"/>
      <c r="AG95" s="8"/>
      <c r="AH95" s="8"/>
      <c r="AI95" s="8"/>
      <c r="AJ95" s="2"/>
      <c r="AK95" s="2"/>
      <c r="AL95" s="2"/>
      <c r="AM95" s="2"/>
      <c r="AN95" s="2"/>
      <c r="AO95" s="2"/>
      <c r="AP95" s="2"/>
      <c r="AQ95" s="2"/>
      <c r="AR95" s="2"/>
      <c r="AS95" s="2"/>
      <c r="AT95" s="2"/>
      <c r="AU95" s="2"/>
      <c r="AV95" s="2"/>
      <c r="AW95" s="2"/>
      <c r="AX95" s="2"/>
      <c r="AY95" s="2"/>
      <c r="AZ95" s="2"/>
      <c r="BA95" s="2"/>
      <c r="BB95" s="2"/>
      <c r="BC95" s="2"/>
      <c r="BD95" s="2"/>
      <c r="BE95" s="2"/>
    </row>
    <row r="96" spans="1:57" x14ac:dyDescent="0.25">
      <c r="A96" s="3"/>
      <c r="B96" s="3"/>
      <c r="C96" s="3"/>
      <c r="D96" s="3"/>
      <c r="E96" s="3"/>
      <c r="F96" s="3"/>
      <c r="G96" s="3"/>
      <c r="H96" s="3"/>
      <c r="I96" s="3"/>
      <c r="J96" s="3"/>
      <c r="K96" s="3"/>
      <c r="L96" s="3"/>
      <c r="M96" s="3"/>
      <c r="N96" s="3"/>
      <c r="O96" s="3"/>
      <c r="P96" s="3"/>
      <c r="Q96" s="3"/>
      <c r="R96" s="3"/>
      <c r="S96" s="3"/>
      <c r="T96" s="3"/>
      <c r="U96" s="3"/>
      <c r="V96" s="8"/>
      <c r="W96" s="8"/>
      <c r="X96" s="8"/>
      <c r="Y96" s="8"/>
      <c r="Z96" s="8"/>
      <c r="AA96" s="8"/>
      <c r="AB96" s="8"/>
      <c r="AC96" s="8"/>
      <c r="AD96" s="8"/>
      <c r="AE96" s="8"/>
      <c r="AF96" s="8"/>
      <c r="AG96" s="8"/>
      <c r="AH96" s="8"/>
      <c r="AI96" s="8"/>
      <c r="AJ96" s="2"/>
      <c r="AK96" s="2"/>
      <c r="AL96" s="2"/>
      <c r="AM96" s="2"/>
      <c r="AN96" s="2"/>
      <c r="AO96" s="2"/>
      <c r="AP96" s="2"/>
      <c r="AQ96" s="2"/>
      <c r="AR96" s="2"/>
      <c r="AS96" s="2"/>
      <c r="AT96" s="2"/>
      <c r="AU96" s="2"/>
      <c r="AV96" s="2"/>
      <c r="AW96" s="2"/>
      <c r="AX96" s="2"/>
      <c r="AY96" s="2"/>
      <c r="AZ96" s="2"/>
      <c r="BA96" s="2"/>
      <c r="BB96" s="2"/>
      <c r="BC96" s="2"/>
      <c r="BD96" s="2"/>
      <c r="BE96" s="2"/>
    </row>
    <row r="97" spans="1:57"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row>
    <row r="98" spans="1:57"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row>
    <row r="99" spans="1:57"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row>
    <row r="100" spans="1:57"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row>
    <row r="101" spans="1:57"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row>
    <row r="102" spans="1:57"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row>
    <row r="103" spans="1:57"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row>
    <row r="104" spans="1:57"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row>
    <row r="105" spans="1:57"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row>
    <row r="106" spans="1:57"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row>
    <row r="107" spans="1:57"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row>
    <row r="108" spans="1:57"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row>
    <row r="109" spans="1:57"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row>
    <row r="110" spans="1:57"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row>
    <row r="111" spans="1:57"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row>
    <row r="112" spans="1:57"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row>
    <row r="113" spans="1:57"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row>
    <row r="114" spans="1:57"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row>
    <row r="115" spans="1:57"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row>
    <row r="116" spans="1:57"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row>
    <row r="117" spans="1:57"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C9A4-8764-47DC-AC67-11519EF218CF}">
  <dimension ref="B3:G16"/>
  <sheetViews>
    <sheetView workbookViewId="0">
      <selection activeCell="E23" sqref="E23"/>
    </sheetView>
  </sheetViews>
  <sheetFormatPr defaultRowHeight="15" x14ac:dyDescent="0.25"/>
  <cols>
    <col min="2" max="2" width="13.140625" bestFit="1" customWidth="1"/>
    <col min="3" max="3" width="18" bestFit="1" customWidth="1"/>
    <col min="4" max="4" width="23.140625" bestFit="1" customWidth="1"/>
  </cols>
  <sheetData>
    <row r="3" spans="2:7" x14ac:dyDescent="0.25">
      <c r="B3" s="4" t="s">
        <v>12</v>
      </c>
      <c r="C3" t="s">
        <v>14</v>
      </c>
      <c r="D3" t="s">
        <v>15</v>
      </c>
      <c r="F3" s="6" t="s">
        <v>12</v>
      </c>
      <c r="G3" t="s">
        <v>20</v>
      </c>
    </row>
    <row r="4" spans="2:7" x14ac:dyDescent="0.25">
      <c r="B4" s="5" t="s">
        <v>6</v>
      </c>
      <c r="C4">
        <v>400</v>
      </c>
      <c r="D4">
        <v>1474</v>
      </c>
      <c r="F4" s="5" t="s">
        <v>6</v>
      </c>
      <c r="G4">
        <f>(C4/D4)*100</f>
        <v>27.137042062415194</v>
      </c>
    </row>
    <row r="5" spans="2:7" x14ac:dyDescent="0.25">
      <c r="B5" s="5" t="s">
        <v>0</v>
      </c>
      <c r="C5">
        <v>625</v>
      </c>
      <c r="D5">
        <v>2694</v>
      </c>
      <c r="F5" s="5" t="s">
        <v>0</v>
      </c>
      <c r="G5">
        <f t="shared" ref="G5:G15" si="0">(C5/D5)*100</f>
        <v>23.199703043801041</v>
      </c>
    </row>
    <row r="6" spans="2:7" x14ac:dyDescent="0.25">
      <c r="B6" s="5" t="s">
        <v>7</v>
      </c>
      <c r="C6">
        <v>615</v>
      </c>
      <c r="D6">
        <v>2001</v>
      </c>
      <c r="F6" s="5" t="s">
        <v>7</v>
      </c>
      <c r="G6">
        <f t="shared" si="0"/>
        <v>30.73463268365817</v>
      </c>
    </row>
    <row r="7" spans="2:7" x14ac:dyDescent="0.25">
      <c r="B7" s="5" t="s">
        <v>8</v>
      </c>
      <c r="C7">
        <v>690</v>
      </c>
      <c r="D7">
        <v>3101</v>
      </c>
      <c r="F7" s="5" t="s">
        <v>8</v>
      </c>
      <c r="G7">
        <f t="shared" si="0"/>
        <v>22.250886810706223</v>
      </c>
    </row>
    <row r="8" spans="2:7" x14ac:dyDescent="0.25">
      <c r="B8" s="5" t="s">
        <v>9</v>
      </c>
      <c r="C8">
        <v>430</v>
      </c>
      <c r="D8">
        <v>1457</v>
      </c>
      <c r="F8" s="5" t="s">
        <v>9</v>
      </c>
      <c r="G8">
        <f t="shared" si="0"/>
        <v>29.512697323266984</v>
      </c>
    </row>
    <row r="9" spans="2:7" x14ac:dyDescent="0.25">
      <c r="B9" s="5" t="s">
        <v>10</v>
      </c>
      <c r="C9">
        <v>172</v>
      </c>
      <c r="D9">
        <v>637</v>
      </c>
      <c r="F9" s="5" t="s">
        <v>10</v>
      </c>
      <c r="G9">
        <f t="shared" si="0"/>
        <v>27.001569858712713</v>
      </c>
    </row>
    <row r="10" spans="2:7" x14ac:dyDescent="0.25">
      <c r="B10" s="5" t="s">
        <v>11</v>
      </c>
      <c r="C10">
        <v>679</v>
      </c>
      <c r="D10">
        <v>3076</v>
      </c>
      <c r="F10" s="5" t="s">
        <v>11</v>
      </c>
      <c r="G10">
        <f t="shared" si="0"/>
        <v>22.074122236671002</v>
      </c>
    </row>
    <row r="11" spans="2:7" x14ac:dyDescent="0.25">
      <c r="B11" s="5" t="s">
        <v>1</v>
      </c>
      <c r="C11">
        <v>1140</v>
      </c>
      <c r="D11">
        <v>4165</v>
      </c>
      <c r="F11" s="5" t="s">
        <v>1</v>
      </c>
      <c r="G11">
        <f t="shared" si="0"/>
        <v>27.370948379351738</v>
      </c>
    </row>
    <row r="12" spans="2:7" x14ac:dyDescent="0.25">
      <c r="B12" s="5" t="s">
        <v>2</v>
      </c>
      <c r="C12">
        <v>4325</v>
      </c>
      <c r="D12">
        <v>25160</v>
      </c>
      <c r="F12" s="5" t="s">
        <v>2</v>
      </c>
      <c r="G12">
        <f t="shared" si="0"/>
        <v>17.189984101748806</v>
      </c>
    </row>
    <row r="13" spans="2:7" x14ac:dyDescent="0.25">
      <c r="B13" s="5" t="s">
        <v>3</v>
      </c>
      <c r="C13">
        <v>107</v>
      </c>
      <c r="D13">
        <v>379</v>
      </c>
      <c r="F13" s="5" t="s">
        <v>3</v>
      </c>
      <c r="G13">
        <f t="shared" si="0"/>
        <v>28.232189973614773</v>
      </c>
    </row>
    <row r="14" spans="2:7" x14ac:dyDescent="0.25">
      <c r="B14" s="5" t="s">
        <v>4</v>
      </c>
      <c r="C14">
        <v>726</v>
      </c>
      <c r="D14">
        <v>2148</v>
      </c>
      <c r="F14" s="5" t="s">
        <v>4</v>
      </c>
      <c r="G14">
        <f t="shared" si="0"/>
        <v>33.798882681564244</v>
      </c>
    </row>
    <row r="15" spans="2:7" x14ac:dyDescent="0.25">
      <c r="B15" s="5" t="s">
        <v>5</v>
      </c>
      <c r="C15">
        <v>1141</v>
      </c>
      <c r="D15">
        <v>4628</v>
      </c>
      <c r="F15" s="5" t="s">
        <v>5</v>
      </c>
      <c r="G15">
        <f t="shared" si="0"/>
        <v>24.6542783059637</v>
      </c>
    </row>
    <row r="16" spans="2:7" x14ac:dyDescent="0.25">
      <c r="B16" s="5" t="s">
        <v>13</v>
      </c>
      <c r="C16">
        <v>11050</v>
      </c>
      <c r="D16">
        <v>50920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6DB57-7A28-48D9-8DF1-B97D30382016}">
  <dimension ref="B3:H16"/>
  <sheetViews>
    <sheetView workbookViewId="0">
      <selection activeCell="B3" sqref="B3:E15"/>
    </sheetView>
  </sheetViews>
  <sheetFormatPr defaultRowHeight="15" x14ac:dyDescent="0.25"/>
  <cols>
    <col min="2" max="2" width="13.140625" bestFit="1" customWidth="1"/>
    <col min="3" max="5" width="5" bestFit="1" customWidth="1"/>
  </cols>
  <sheetData>
    <row r="3" spans="2:8" x14ac:dyDescent="0.25">
      <c r="B3" s="4" t="s">
        <v>12</v>
      </c>
      <c r="C3" t="s">
        <v>17</v>
      </c>
      <c r="D3" t="s">
        <v>18</v>
      </c>
      <c r="E3" t="s">
        <v>19</v>
      </c>
      <c r="G3" s="6" t="s">
        <v>12</v>
      </c>
      <c r="H3" s="7"/>
    </row>
    <row r="4" spans="2:8" x14ac:dyDescent="0.25">
      <c r="B4" s="5" t="s">
        <v>6</v>
      </c>
      <c r="C4">
        <v>205</v>
      </c>
      <c r="D4">
        <v>126</v>
      </c>
      <c r="E4">
        <v>123</v>
      </c>
      <c r="G4" s="6"/>
    </row>
    <row r="5" spans="2:8" x14ac:dyDescent="0.25">
      <c r="B5" s="5" t="s">
        <v>0</v>
      </c>
      <c r="C5">
        <v>277</v>
      </c>
      <c r="D5">
        <v>158</v>
      </c>
      <c r="E5">
        <v>138</v>
      </c>
      <c r="G5" s="6" t="s">
        <v>12</v>
      </c>
    </row>
    <row r="6" spans="2:8" x14ac:dyDescent="0.25">
      <c r="B6" s="5" t="s">
        <v>7</v>
      </c>
      <c r="C6">
        <v>274</v>
      </c>
      <c r="D6">
        <v>179</v>
      </c>
      <c r="E6">
        <v>145</v>
      </c>
      <c r="G6" s="6" t="s">
        <v>12</v>
      </c>
    </row>
    <row r="7" spans="2:8" x14ac:dyDescent="0.25">
      <c r="B7" s="5" t="s">
        <v>8</v>
      </c>
      <c r="C7">
        <v>182</v>
      </c>
      <c r="D7">
        <v>421</v>
      </c>
      <c r="E7">
        <v>246</v>
      </c>
      <c r="G7" s="6" t="s">
        <v>12</v>
      </c>
    </row>
    <row r="8" spans="2:8" x14ac:dyDescent="0.25">
      <c r="B8" s="5" t="s">
        <v>9</v>
      </c>
      <c r="C8">
        <v>160</v>
      </c>
      <c r="D8">
        <v>143</v>
      </c>
      <c r="E8">
        <v>90</v>
      </c>
      <c r="G8" s="6" t="s">
        <v>12</v>
      </c>
    </row>
    <row r="9" spans="2:8" x14ac:dyDescent="0.25">
      <c r="B9" s="5" t="s">
        <v>10</v>
      </c>
      <c r="C9">
        <v>29</v>
      </c>
      <c r="D9">
        <v>39</v>
      </c>
      <c r="E9">
        <v>71</v>
      </c>
      <c r="G9" s="6" t="s">
        <v>12</v>
      </c>
    </row>
    <row r="10" spans="2:8" x14ac:dyDescent="0.25">
      <c r="B10" s="5" t="s">
        <v>11</v>
      </c>
      <c r="C10">
        <v>238</v>
      </c>
      <c r="D10">
        <v>271</v>
      </c>
      <c r="E10">
        <v>127</v>
      </c>
      <c r="G10" s="6" t="s">
        <v>12</v>
      </c>
    </row>
    <row r="11" spans="2:8" x14ac:dyDescent="0.25">
      <c r="B11" s="5" t="s">
        <v>1</v>
      </c>
      <c r="C11">
        <v>347</v>
      </c>
      <c r="D11">
        <v>450</v>
      </c>
      <c r="E11">
        <v>328</v>
      </c>
      <c r="G11" s="6" t="s">
        <v>12</v>
      </c>
    </row>
    <row r="12" spans="2:8" x14ac:dyDescent="0.25">
      <c r="B12" s="5" t="s">
        <v>2</v>
      </c>
      <c r="C12">
        <v>214</v>
      </c>
      <c r="D12">
        <v>3600</v>
      </c>
      <c r="E12">
        <v>316</v>
      </c>
      <c r="G12" s="6" t="s">
        <v>12</v>
      </c>
    </row>
    <row r="13" spans="2:8" x14ac:dyDescent="0.25">
      <c r="B13" s="5" t="s">
        <v>3</v>
      </c>
      <c r="C13">
        <v>27</v>
      </c>
      <c r="D13">
        <v>32</v>
      </c>
      <c r="E13">
        <v>44</v>
      </c>
      <c r="G13" s="6" t="s">
        <v>12</v>
      </c>
    </row>
    <row r="14" spans="2:8" x14ac:dyDescent="0.25">
      <c r="B14" s="5" t="s">
        <v>4</v>
      </c>
      <c r="C14">
        <v>287</v>
      </c>
      <c r="D14">
        <v>99</v>
      </c>
      <c r="E14">
        <v>200</v>
      </c>
      <c r="G14" s="6" t="s">
        <v>12</v>
      </c>
    </row>
    <row r="15" spans="2:8" x14ac:dyDescent="0.25">
      <c r="B15" s="5" t="s">
        <v>5</v>
      </c>
      <c r="C15">
        <v>482</v>
      </c>
      <c r="D15">
        <v>363</v>
      </c>
      <c r="E15">
        <v>220</v>
      </c>
      <c r="G15" s="6" t="s">
        <v>12</v>
      </c>
    </row>
    <row r="16" spans="2:8" x14ac:dyDescent="0.25">
      <c r="B16" s="5" t="s">
        <v>13</v>
      </c>
      <c r="C16">
        <v>2722</v>
      </c>
      <c r="D16">
        <v>5881</v>
      </c>
      <c r="E16">
        <v>2048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E656E-93DC-447C-A74E-21EC9CD86390}">
  <dimension ref="B2:E15"/>
  <sheetViews>
    <sheetView workbookViewId="0">
      <selection activeCell="L15" sqref="L15"/>
    </sheetView>
  </sheetViews>
  <sheetFormatPr defaultRowHeight="15" x14ac:dyDescent="0.25"/>
  <cols>
    <col min="2" max="2" width="13.140625" bestFit="1" customWidth="1"/>
    <col min="3" max="3" width="23.140625" bestFit="1" customWidth="1"/>
    <col min="4" max="4" width="18" bestFit="1" customWidth="1"/>
    <col min="5" max="5" width="23.140625" bestFit="1" customWidth="1"/>
  </cols>
  <sheetData>
    <row r="2" spans="2:5" x14ac:dyDescent="0.25">
      <c r="B2" s="4" t="s">
        <v>12</v>
      </c>
      <c r="C2" t="s">
        <v>16</v>
      </c>
      <c r="D2" t="s">
        <v>14</v>
      </c>
      <c r="E2" t="s">
        <v>15</v>
      </c>
    </row>
    <row r="3" spans="2:5" x14ac:dyDescent="0.25">
      <c r="B3" s="5" t="s">
        <v>6</v>
      </c>
      <c r="C3">
        <v>406</v>
      </c>
      <c r="D3">
        <v>400</v>
      </c>
      <c r="E3">
        <v>1474</v>
      </c>
    </row>
    <row r="4" spans="2:5" x14ac:dyDescent="0.25">
      <c r="B4" s="5" t="s">
        <v>0</v>
      </c>
      <c r="C4">
        <v>661</v>
      </c>
      <c r="D4">
        <v>625</v>
      </c>
      <c r="E4">
        <v>2694</v>
      </c>
    </row>
    <row r="5" spans="2:5" x14ac:dyDescent="0.25">
      <c r="B5" s="5" t="s">
        <v>7</v>
      </c>
      <c r="C5">
        <v>632</v>
      </c>
      <c r="D5">
        <v>615</v>
      </c>
      <c r="E5">
        <v>2001</v>
      </c>
    </row>
    <row r="6" spans="2:5" x14ac:dyDescent="0.25">
      <c r="B6" s="5" t="s">
        <v>8</v>
      </c>
      <c r="C6">
        <v>933</v>
      </c>
      <c r="D6">
        <v>690</v>
      </c>
      <c r="E6">
        <v>3101</v>
      </c>
    </row>
    <row r="7" spans="2:5" x14ac:dyDescent="0.25">
      <c r="B7" s="5" t="s">
        <v>9</v>
      </c>
      <c r="C7">
        <v>450</v>
      </c>
      <c r="D7">
        <v>430</v>
      </c>
      <c r="E7">
        <v>1457</v>
      </c>
    </row>
    <row r="8" spans="2:5" x14ac:dyDescent="0.25">
      <c r="B8" s="5" t="s">
        <v>10</v>
      </c>
      <c r="C8">
        <v>181</v>
      </c>
      <c r="D8">
        <v>172</v>
      </c>
      <c r="E8">
        <v>637</v>
      </c>
    </row>
    <row r="9" spans="2:5" x14ac:dyDescent="0.25">
      <c r="B9" s="5" t="s">
        <v>11</v>
      </c>
      <c r="C9">
        <v>947</v>
      </c>
      <c r="D9">
        <v>679</v>
      </c>
      <c r="E9">
        <v>3076</v>
      </c>
    </row>
    <row r="10" spans="2:5" x14ac:dyDescent="0.25">
      <c r="B10" s="5" t="s">
        <v>1</v>
      </c>
      <c r="C10">
        <v>1167</v>
      </c>
      <c r="D10">
        <v>1140</v>
      </c>
      <c r="E10">
        <v>4165</v>
      </c>
    </row>
    <row r="11" spans="2:5" x14ac:dyDescent="0.25">
      <c r="B11" s="5" t="s">
        <v>2</v>
      </c>
      <c r="C11">
        <v>4577</v>
      </c>
      <c r="D11">
        <v>4325</v>
      </c>
      <c r="E11">
        <v>25160</v>
      </c>
    </row>
    <row r="12" spans="2:5" x14ac:dyDescent="0.25">
      <c r="B12" s="5" t="s">
        <v>3</v>
      </c>
      <c r="C12">
        <v>115</v>
      </c>
      <c r="D12">
        <v>107</v>
      </c>
      <c r="E12">
        <v>379</v>
      </c>
    </row>
    <row r="13" spans="2:5" x14ac:dyDescent="0.25">
      <c r="B13" s="5" t="s">
        <v>4</v>
      </c>
      <c r="C13">
        <v>767</v>
      </c>
      <c r="D13">
        <v>726</v>
      </c>
      <c r="E13">
        <v>2148</v>
      </c>
    </row>
    <row r="14" spans="2:5" x14ac:dyDescent="0.25">
      <c r="B14" s="5" t="s">
        <v>5</v>
      </c>
      <c r="C14">
        <v>1268</v>
      </c>
      <c r="D14">
        <v>1141</v>
      </c>
      <c r="E14">
        <v>4628</v>
      </c>
    </row>
    <row r="15" spans="2:5" x14ac:dyDescent="0.25">
      <c r="B15" s="5" t="s">
        <v>13</v>
      </c>
      <c r="C15">
        <v>12104</v>
      </c>
      <c r="D15">
        <v>11050</v>
      </c>
      <c r="E15">
        <v>50920</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03D1E-4A73-47DF-92F0-EA269ECBC3D3}">
  <dimension ref="B3:H4"/>
  <sheetViews>
    <sheetView workbookViewId="0">
      <selection activeCell="O7" sqref="O7"/>
    </sheetView>
  </sheetViews>
  <sheetFormatPr defaultRowHeight="15" x14ac:dyDescent="0.25"/>
  <cols>
    <col min="2" max="2" width="13.42578125" bestFit="1" customWidth="1"/>
    <col min="3" max="3" width="9.5703125" bestFit="1" customWidth="1"/>
    <col min="4" max="4" width="23.140625" bestFit="1" customWidth="1"/>
  </cols>
  <sheetData>
    <row r="3" spans="2:8" x14ac:dyDescent="0.25">
      <c r="B3" t="s">
        <v>261</v>
      </c>
      <c r="C3" t="s">
        <v>262</v>
      </c>
      <c r="D3" t="s">
        <v>16</v>
      </c>
      <c r="G3" s="6" t="s">
        <v>16</v>
      </c>
      <c r="H3" t="s">
        <v>263</v>
      </c>
    </row>
    <row r="4" spans="2:8" x14ac:dyDescent="0.25">
      <c r="B4">
        <v>2722</v>
      </c>
      <c r="C4">
        <v>5881</v>
      </c>
      <c r="D4">
        <v>12104</v>
      </c>
      <c r="G4">
        <v>12104</v>
      </c>
      <c r="H4">
        <f>(C4-B4)</f>
        <v>3159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F97E6-491F-4EDA-9977-573D8DC4B9AA}">
  <dimension ref="A3:G11"/>
  <sheetViews>
    <sheetView workbookViewId="0">
      <selection activeCell="A11" sqref="A11"/>
    </sheetView>
  </sheetViews>
  <sheetFormatPr defaultRowHeight="15" x14ac:dyDescent="0.25"/>
  <cols>
    <col min="1" max="1" width="23.140625" bestFit="1" customWidth="1"/>
    <col min="2" max="2" width="18" bestFit="1" customWidth="1"/>
    <col min="3" max="3" width="23.140625" bestFit="1" customWidth="1"/>
  </cols>
  <sheetData>
    <row r="3" spans="1:7" x14ac:dyDescent="0.25">
      <c r="A3" t="s">
        <v>16</v>
      </c>
      <c r="B3" t="s">
        <v>14</v>
      </c>
      <c r="C3" t="s">
        <v>15</v>
      </c>
      <c r="E3" s="4" t="s">
        <v>16</v>
      </c>
      <c r="F3" t="s">
        <v>14</v>
      </c>
      <c r="G3" t="s">
        <v>15</v>
      </c>
    </row>
    <row r="4" spans="1:7" x14ac:dyDescent="0.25">
      <c r="A4" s="14">
        <v>12104</v>
      </c>
      <c r="B4" s="14">
        <v>11050</v>
      </c>
      <c r="C4" s="14">
        <v>50920</v>
      </c>
      <c r="E4" s="14">
        <v>12104</v>
      </c>
      <c r="F4" s="14">
        <v>11050</v>
      </c>
      <c r="G4" s="14">
        <v>50920</v>
      </c>
    </row>
    <row r="6" spans="1:7" x14ac:dyDescent="0.25">
      <c r="B6" s="6"/>
    </row>
    <row r="7" spans="1:7" x14ac:dyDescent="0.25">
      <c r="B7" s="14"/>
    </row>
    <row r="8" spans="1:7" x14ac:dyDescent="0.25">
      <c r="A8" s="15" t="s">
        <v>290</v>
      </c>
      <c r="B8" s="15" t="s">
        <v>289</v>
      </c>
    </row>
    <row r="9" spans="1:7" x14ac:dyDescent="0.25">
      <c r="A9" s="6" t="s">
        <v>42</v>
      </c>
      <c r="B9" s="14">
        <v>12104</v>
      </c>
    </row>
    <row r="10" spans="1:7" x14ac:dyDescent="0.25">
      <c r="A10" s="6" t="s">
        <v>43</v>
      </c>
      <c r="B10" s="14">
        <v>11050</v>
      </c>
    </row>
    <row r="11" spans="1:7" x14ac:dyDescent="0.25">
      <c r="A11" s="6" t="s">
        <v>44</v>
      </c>
      <c r="B11" s="14">
        <v>50920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B5DB4-D0E5-4CE0-800C-16E1EFFCBB35}">
  <dimension ref="A1:X102"/>
  <sheetViews>
    <sheetView workbookViewId="0">
      <selection activeCell="B3" sqref="B3"/>
    </sheetView>
  </sheetViews>
  <sheetFormatPr defaultRowHeight="15" x14ac:dyDescent="0.25"/>
  <sheetData>
    <row r="1" spans="1:24" x14ac:dyDescent="0.2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c r="V1" t="s">
        <v>42</v>
      </c>
      <c r="W1" t="s">
        <v>43</v>
      </c>
      <c r="X1" t="s">
        <v>44</v>
      </c>
    </row>
    <row r="2" spans="1:24" x14ac:dyDescent="0.25">
      <c r="A2" t="s">
        <v>0</v>
      </c>
      <c r="B2" t="s">
        <v>45</v>
      </c>
      <c r="C2" t="s">
        <v>46</v>
      </c>
      <c r="D2">
        <v>0</v>
      </c>
      <c r="E2">
        <v>0</v>
      </c>
      <c r="F2">
        <v>0</v>
      </c>
      <c r="G2">
        <v>0</v>
      </c>
      <c r="H2">
        <v>0</v>
      </c>
      <c r="I2">
        <v>23</v>
      </c>
      <c r="J2">
        <v>0</v>
      </c>
      <c r="K2">
        <v>0</v>
      </c>
      <c r="L2">
        <v>0</v>
      </c>
      <c r="M2">
        <v>0</v>
      </c>
      <c r="N2">
        <v>4</v>
      </c>
      <c r="O2">
        <v>0</v>
      </c>
      <c r="P2">
        <v>0</v>
      </c>
      <c r="Q2">
        <v>1</v>
      </c>
      <c r="R2">
        <v>0</v>
      </c>
      <c r="S2">
        <v>0</v>
      </c>
      <c r="T2">
        <v>0</v>
      </c>
      <c r="U2">
        <v>0</v>
      </c>
      <c r="V2">
        <v>28</v>
      </c>
      <c r="W2">
        <v>28</v>
      </c>
      <c r="X2">
        <v>267</v>
      </c>
    </row>
    <row r="3" spans="1:24" x14ac:dyDescent="0.25">
      <c r="A3" t="s">
        <v>0</v>
      </c>
      <c r="B3" t="s">
        <v>47</v>
      </c>
      <c r="C3" t="s">
        <v>48</v>
      </c>
      <c r="D3">
        <v>0</v>
      </c>
      <c r="E3">
        <v>0</v>
      </c>
      <c r="F3">
        <v>0</v>
      </c>
      <c r="G3">
        <v>1</v>
      </c>
      <c r="H3">
        <v>0</v>
      </c>
      <c r="I3">
        <v>17</v>
      </c>
      <c r="J3">
        <v>0</v>
      </c>
      <c r="K3">
        <v>0</v>
      </c>
      <c r="L3">
        <v>0</v>
      </c>
      <c r="M3">
        <v>0</v>
      </c>
      <c r="N3">
        <v>10</v>
      </c>
      <c r="O3">
        <v>0</v>
      </c>
      <c r="P3">
        <v>1</v>
      </c>
      <c r="Q3">
        <v>16</v>
      </c>
      <c r="R3">
        <v>0</v>
      </c>
      <c r="S3">
        <v>1</v>
      </c>
      <c r="T3">
        <v>0</v>
      </c>
      <c r="U3">
        <v>0</v>
      </c>
      <c r="V3">
        <v>52</v>
      </c>
      <c r="W3">
        <v>48</v>
      </c>
      <c r="X3">
        <v>265</v>
      </c>
    </row>
    <row r="4" spans="1:24" x14ac:dyDescent="0.25">
      <c r="A4" t="s">
        <v>0</v>
      </c>
      <c r="B4" t="s">
        <v>49</v>
      </c>
      <c r="C4" t="s">
        <v>50</v>
      </c>
      <c r="D4">
        <v>0</v>
      </c>
      <c r="E4">
        <v>0</v>
      </c>
      <c r="F4">
        <v>0</v>
      </c>
      <c r="G4">
        <v>5</v>
      </c>
      <c r="H4">
        <v>0</v>
      </c>
      <c r="I4">
        <v>13</v>
      </c>
      <c r="J4">
        <v>1</v>
      </c>
      <c r="K4">
        <v>0</v>
      </c>
      <c r="L4">
        <v>0</v>
      </c>
      <c r="M4">
        <v>0</v>
      </c>
      <c r="N4">
        <v>4</v>
      </c>
      <c r="O4">
        <v>0</v>
      </c>
      <c r="P4">
        <v>0</v>
      </c>
      <c r="Q4">
        <v>4</v>
      </c>
      <c r="R4">
        <v>0</v>
      </c>
      <c r="S4">
        <v>0</v>
      </c>
      <c r="T4">
        <v>0</v>
      </c>
      <c r="U4">
        <v>0</v>
      </c>
      <c r="V4">
        <v>28</v>
      </c>
      <c r="W4">
        <v>27</v>
      </c>
      <c r="X4">
        <v>175</v>
      </c>
    </row>
    <row r="5" spans="1:24" x14ac:dyDescent="0.25">
      <c r="A5" t="s">
        <v>0</v>
      </c>
      <c r="B5" t="s">
        <v>51</v>
      </c>
      <c r="C5" t="s">
        <v>52</v>
      </c>
      <c r="D5">
        <v>0</v>
      </c>
      <c r="E5">
        <v>0</v>
      </c>
      <c r="F5">
        <v>0</v>
      </c>
      <c r="G5">
        <v>0</v>
      </c>
      <c r="H5">
        <v>0</v>
      </c>
      <c r="I5">
        <v>10</v>
      </c>
      <c r="J5">
        <v>0</v>
      </c>
      <c r="K5">
        <v>0</v>
      </c>
      <c r="L5">
        <v>0</v>
      </c>
      <c r="M5">
        <v>0</v>
      </c>
      <c r="N5">
        <v>1</v>
      </c>
      <c r="O5">
        <v>0</v>
      </c>
      <c r="P5">
        <v>0</v>
      </c>
      <c r="Q5">
        <v>3</v>
      </c>
      <c r="R5">
        <v>0</v>
      </c>
      <c r="S5">
        <v>0</v>
      </c>
      <c r="T5">
        <v>0</v>
      </c>
      <c r="U5">
        <v>0</v>
      </c>
      <c r="V5">
        <v>44</v>
      </c>
      <c r="W5">
        <v>14</v>
      </c>
      <c r="X5">
        <v>44</v>
      </c>
    </row>
    <row r="6" spans="1:24" x14ac:dyDescent="0.25">
      <c r="A6" t="s">
        <v>0</v>
      </c>
      <c r="B6" t="s">
        <v>53</v>
      </c>
      <c r="C6" t="s">
        <v>54</v>
      </c>
      <c r="D6">
        <v>0</v>
      </c>
      <c r="E6">
        <v>0</v>
      </c>
      <c r="F6">
        <v>0</v>
      </c>
      <c r="G6">
        <v>1</v>
      </c>
      <c r="H6">
        <v>1</v>
      </c>
      <c r="I6">
        <v>32</v>
      </c>
      <c r="J6">
        <v>0</v>
      </c>
      <c r="K6">
        <v>0</v>
      </c>
      <c r="L6">
        <v>0</v>
      </c>
      <c r="M6">
        <v>0</v>
      </c>
      <c r="N6">
        <v>40</v>
      </c>
      <c r="O6">
        <v>0</v>
      </c>
      <c r="P6">
        <v>1</v>
      </c>
      <c r="Q6">
        <v>20</v>
      </c>
      <c r="R6">
        <v>1</v>
      </c>
      <c r="S6">
        <v>3</v>
      </c>
      <c r="T6">
        <v>0</v>
      </c>
      <c r="U6">
        <v>0</v>
      </c>
      <c r="V6">
        <v>100</v>
      </c>
      <c r="W6">
        <v>99</v>
      </c>
      <c r="X6">
        <v>343</v>
      </c>
    </row>
    <row r="7" spans="1:24" x14ac:dyDescent="0.25">
      <c r="A7" t="s">
        <v>0</v>
      </c>
      <c r="B7" t="s">
        <v>55</v>
      </c>
      <c r="C7" t="s">
        <v>56</v>
      </c>
      <c r="D7">
        <v>0</v>
      </c>
      <c r="E7">
        <v>0</v>
      </c>
      <c r="F7">
        <v>0</v>
      </c>
      <c r="G7">
        <v>2</v>
      </c>
      <c r="H7">
        <v>0</v>
      </c>
      <c r="I7">
        <v>24</v>
      </c>
      <c r="J7">
        <v>0</v>
      </c>
      <c r="K7">
        <v>0</v>
      </c>
      <c r="L7">
        <v>0</v>
      </c>
      <c r="M7">
        <v>0</v>
      </c>
      <c r="N7">
        <v>24</v>
      </c>
      <c r="O7">
        <v>0</v>
      </c>
      <c r="P7">
        <v>0</v>
      </c>
      <c r="Q7">
        <v>9</v>
      </c>
      <c r="R7">
        <v>0</v>
      </c>
      <c r="S7">
        <v>2</v>
      </c>
      <c r="T7">
        <v>0</v>
      </c>
      <c r="U7">
        <v>0</v>
      </c>
      <c r="V7">
        <v>60</v>
      </c>
      <c r="W7">
        <v>58</v>
      </c>
      <c r="X7">
        <v>261</v>
      </c>
    </row>
    <row r="8" spans="1:24" x14ac:dyDescent="0.25">
      <c r="A8" t="s">
        <v>0</v>
      </c>
      <c r="B8" t="s">
        <v>57</v>
      </c>
      <c r="C8" t="s">
        <v>58</v>
      </c>
      <c r="D8">
        <v>0</v>
      </c>
      <c r="E8">
        <v>0</v>
      </c>
      <c r="F8">
        <v>2</v>
      </c>
      <c r="G8">
        <v>0</v>
      </c>
      <c r="H8">
        <v>0</v>
      </c>
      <c r="I8">
        <v>41</v>
      </c>
      <c r="J8">
        <v>0</v>
      </c>
      <c r="K8">
        <v>0</v>
      </c>
      <c r="L8">
        <v>0</v>
      </c>
      <c r="M8">
        <v>0</v>
      </c>
      <c r="N8">
        <v>10</v>
      </c>
      <c r="O8">
        <v>0</v>
      </c>
      <c r="P8">
        <v>0</v>
      </c>
      <c r="Q8">
        <v>9</v>
      </c>
      <c r="R8">
        <v>0</v>
      </c>
      <c r="S8">
        <v>0</v>
      </c>
      <c r="T8">
        <v>0</v>
      </c>
      <c r="U8">
        <v>0</v>
      </c>
      <c r="V8">
        <v>62</v>
      </c>
      <c r="W8">
        <v>62</v>
      </c>
      <c r="X8">
        <v>290</v>
      </c>
    </row>
    <row r="9" spans="1:24" x14ac:dyDescent="0.25">
      <c r="A9" t="s">
        <v>0</v>
      </c>
      <c r="B9" t="s">
        <v>59</v>
      </c>
      <c r="C9" t="s">
        <v>60</v>
      </c>
      <c r="D9">
        <v>0</v>
      </c>
      <c r="E9">
        <v>0</v>
      </c>
      <c r="F9">
        <v>0</v>
      </c>
      <c r="G9">
        <v>0</v>
      </c>
      <c r="H9">
        <v>0</v>
      </c>
      <c r="I9">
        <v>19</v>
      </c>
      <c r="J9">
        <v>0</v>
      </c>
      <c r="K9">
        <v>0</v>
      </c>
      <c r="L9">
        <v>0</v>
      </c>
      <c r="M9">
        <v>0</v>
      </c>
      <c r="N9">
        <v>2</v>
      </c>
      <c r="O9">
        <v>0</v>
      </c>
      <c r="P9">
        <v>0</v>
      </c>
      <c r="Q9">
        <v>1</v>
      </c>
      <c r="R9">
        <v>0</v>
      </c>
      <c r="S9">
        <v>0</v>
      </c>
      <c r="T9">
        <v>0</v>
      </c>
      <c r="U9">
        <v>0</v>
      </c>
      <c r="V9">
        <v>23</v>
      </c>
      <c r="W9">
        <v>22</v>
      </c>
      <c r="X9">
        <v>201</v>
      </c>
    </row>
    <row r="10" spans="1:24" x14ac:dyDescent="0.25">
      <c r="A10" t="s">
        <v>0</v>
      </c>
      <c r="B10" t="s">
        <v>57</v>
      </c>
      <c r="C10" t="s">
        <v>61</v>
      </c>
      <c r="D10">
        <v>0</v>
      </c>
      <c r="E10">
        <v>0</v>
      </c>
      <c r="F10">
        <v>1</v>
      </c>
      <c r="G10">
        <v>1</v>
      </c>
      <c r="H10">
        <v>0</v>
      </c>
      <c r="I10">
        <v>24</v>
      </c>
      <c r="J10">
        <v>0</v>
      </c>
      <c r="K10">
        <v>0</v>
      </c>
      <c r="L10">
        <v>0</v>
      </c>
      <c r="M10">
        <v>1</v>
      </c>
      <c r="N10">
        <v>14</v>
      </c>
      <c r="O10">
        <v>0</v>
      </c>
      <c r="P10">
        <v>0</v>
      </c>
      <c r="Q10">
        <v>17</v>
      </c>
      <c r="R10">
        <v>0</v>
      </c>
      <c r="S10">
        <v>3</v>
      </c>
      <c r="T10">
        <v>0</v>
      </c>
      <c r="U10">
        <v>0</v>
      </c>
      <c r="V10">
        <v>63</v>
      </c>
      <c r="W10">
        <v>61</v>
      </c>
      <c r="X10">
        <v>255</v>
      </c>
    </row>
    <row r="11" spans="1:24" x14ac:dyDescent="0.25">
      <c r="A11" t="s">
        <v>0</v>
      </c>
      <c r="B11" t="s">
        <v>62</v>
      </c>
      <c r="C11" t="s">
        <v>63</v>
      </c>
      <c r="D11">
        <v>0</v>
      </c>
      <c r="E11">
        <v>0</v>
      </c>
      <c r="F11">
        <v>0</v>
      </c>
      <c r="G11">
        <v>0</v>
      </c>
      <c r="H11">
        <v>0</v>
      </c>
      <c r="I11">
        <v>29</v>
      </c>
      <c r="J11">
        <v>1</v>
      </c>
      <c r="K11">
        <v>0</v>
      </c>
      <c r="L11">
        <v>0</v>
      </c>
      <c r="M11">
        <v>0</v>
      </c>
      <c r="N11">
        <v>29</v>
      </c>
      <c r="O11">
        <v>0</v>
      </c>
      <c r="P11">
        <v>3</v>
      </c>
      <c r="Q11">
        <v>23</v>
      </c>
      <c r="R11">
        <v>0</v>
      </c>
      <c r="S11">
        <v>4</v>
      </c>
      <c r="T11">
        <v>0</v>
      </c>
      <c r="U11">
        <v>2</v>
      </c>
      <c r="V11">
        <v>91</v>
      </c>
      <c r="W11">
        <v>99</v>
      </c>
      <c r="X11">
        <v>258</v>
      </c>
    </row>
    <row r="12" spans="1:24" x14ac:dyDescent="0.25">
      <c r="A12" t="s">
        <v>0</v>
      </c>
      <c r="B12" t="s">
        <v>62</v>
      </c>
      <c r="C12" t="s">
        <v>64</v>
      </c>
      <c r="D12">
        <v>0</v>
      </c>
      <c r="E12">
        <v>0</v>
      </c>
      <c r="F12">
        <v>0</v>
      </c>
      <c r="G12">
        <v>0</v>
      </c>
      <c r="H12">
        <v>0</v>
      </c>
      <c r="I12">
        <v>45</v>
      </c>
      <c r="J12">
        <v>0</v>
      </c>
      <c r="K12">
        <v>0</v>
      </c>
      <c r="L12">
        <v>0</v>
      </c>
      <c r="M12">
        <v>0</v>
      </c>
      <c r="N12">
        <v>20</v>
      </c>
      <c r="O12">
        <v>0</v>
      </c>
      <c r="P12">
        <v>1</v>
      </c>
      <c r="Q12">
        <v>35</v>
      </c>
      <c r="R12">
        <v>0</v>
      </c>
      <c r="S12">
        <v>6</v>
      </c>
      <c r="T12">
        <v>0</v>
      </c>
      <c r="U12">
        <v>0</v>
      </c>
      <c r="V12">
        <v>110</v>
      </c>
      <c r="W12">
        <v>107</v>
      </c>
      <c r="X12">
        <v>335</v>
      </c>
    </row>
    <row r="13" spans="1:24" x14ac:dyDescent="0.25">
      <c r="A13" t="s">
        <v>1</v>
      </c>
      <c r="B13" t="s">
        <v>65</v>
      </c>
      <c r="C13" t="s">
        <v>66</v>
      </c>
      <c r="D13">
        <v>0</v>
      </c>
      <c r="E13">
        <v>0</v>
      </c>
      <c r="F13">
        <v>0</v>
      </c>
      <c r="G13">
        <v>0</v>
      </c>
      <c r="H13">
        <v>0</v>
      </c>
      <c r="I13">
        <v>14</v>
      </c>
      <c r="J13">
        <v>1</v>
      </c>
      <c r="K13">
        <v>0</v>
      </c>
      <c r="L13">
        <v>0</v>
      </c>
      <c r="M13">
        <v>0</v>
      </c>
      <c r="N13">
        <v>72</v>
      </c>
      <c r="O13">
        <v>0</v>
      </c>
      <c r="P13">
        <v>0</v>
      </c>
      <c r="Q13">
        <v>76</v>
      </c>
      <c r="R13">
        <v>0</v>
      </c>
      <c r="S13">
        <v>2</v>
      </c>
      <c r="T13">
        <v>0</v>
      </c>
      <c r="U13">
        <v>0</v>
      </c>
      <c r="V13">
        <v>117</v>
      </c>
      <c r="W13">
        <v>115</v>
      </c>
      <c r="X13">
        <v>540</v>
      </c>
    </row>
    <row r="14" spans="1:24" x14ac:dyDescent="0.25">
      <c r="A14" t="s">
        <v>1</v>
      </c>
      <c r="B14" t="s">
        <v>67</v>
      </c>
      <c r="C14" t="s">
        <v>68</v>
      </c>
      <c r="D14">
        <v>0</v>
      </c>
      <c r="E14">
        <v>0</v>
      </c>
      <c r="F14">
        <v>0</v>
      </c>
      <c r="G14">
        <v>1</v>
      </c>
      <c r="H14">
        <v>0</v>
      </c>
      <c r="I14">
        <v>2</v>
      </c>
      <c r="J14">
        <v>0</v>
      </c>
      <c r="K14">
        <v>0</v>
      </c>
      <c r="L14">
        <v>0</v>
      </c>
      <c r="M14">
        <v>0</v>
      </c>
      <c r="N14">
        <v>37</v>
      </c>
      <c r="O14">
        <v>0</v>
      </c>
      <c r="P14">
        <v>0</v>
      </c>
      <c r="Q14">
        <v>27</v>
      </c>
      <c r="R14">
        <v>0</v>
      </c>
      <c r="S14">
        <v>7</v>
      </c>
      <c r="T14">
        <v>0</v>
      </c>
      <c r="U14">
        <v>0</v>
      </c>
      <c r="V14">
        <v>99</v>
      </c>
      <c r="W14">
        <v>94</v>
      </c>
      <c r="X14">
        <v>243</v>
      </c>
    </row>
    <row r="15" spans="1:24" x14ac:dyDescent="0.25">
      <c r="A15" t="s">
        <v>1</v>
      </c>
      <c r="B15" t="s">
        <v>69</v>
      </c>
      <c r="C15" t="s">
        <v>70</v>
      </c>
      <c r="D15">
        <v>0</v>
      </c>
      <c r="E15">
        <v>0</v>
      </c>
      <c r="F15">
        <v>0</v>
      </c>
      <c r="G15">
        <v>0</v>
      </c>
      <c r="H15">
        <v>0</v>
      </c>
      <c r="I15">
        <v>11</v>
      </c>
      <c r="J15">
        <v>0</v>
      </c>
      <c r="K15">
        <v>0</v>
      </c>
      <c r="L15">
        <v>0</v>
      </c>
      <c r="M15">
        <v>0</v>
      </c>
      <c r="N15">
        <v>57</v>
      </c>
      <c r="O15">
        <v>0</v>
      </c>
      <c r="P15">
        <v>0</v>
      </c>
      <c r="Q15">
        <v>5</v>
      </c>
      <c r="R15">
        <v>0</v>
      </c>
      <c r="S15">
        <v>0</v>
      </c>
      <c r="T15">
        <v>0</v>
      </c>
      <c r="U15">
        <v>0</v>
      </c>
      <c r="V15">
        <v>74</v>
      </c>
      <c r="W15">
        <v>73</v>
      </c>
      <c r="X15">
        <v>290</v>
      </c>
    </row>
    <row r="16" spans="1:24" x14ac:dyDescent="0.25">
      <c r="A16" t="s">
        <v>1</v>
      </c>
      <c r="B16" t="s">
        <v>71</v>
      </c>
      <c r="C16" t="s">
        <v>72</v>
      </c>
      <c r="D16">
        <v>0</v>
      </c>
      <c r="E16">
        <v>0</v>
      </c>
      <c r="F16">
        <v>0</v>
      </c>
      <c r="G16">
        <v>0</v>
      </c>
      <c r="H16">
        <v>0</v>
      </c>
      <c r="I16">
        <v>35</v>
      </c>
      <c r="J16">
        <v>0</v>
      </c>
      <c r="K16">
        <v>1</v>
      </c>
      <c r="L16">
        <v>1</v>
      </c>
      <c r="M16">
        <v>0</v>
      </c>
      <c r="N16">
        <v>18</v>
      </c>
      <c r="O16">
        <v>0</v>
      </c>
      <c r="P16">
        <v>1</v>
      </c>
      <c r="Q16">
        <v>49</v>
      </c>
      <c r="R16">
        <v>0</v>
      </c>
      <c r="S16">
        <v>4</v>
      </c>
      <c r="T16">
        <v>0</v>
      </c>
      <c r="U16">
        <v>1</v>
      </c>
      <c r="V16">
        <v>113</v>
      </c>
      <c r="W16">
        <v>113</v>
      </c>
      <c r="X16">
        <v>296</v>
      </c>
    </row>
    <row r="17" spans="1:24" x14ac:dyDescent="0.25">
      <c r="A17" t="s">
        <v>1</v>
      </c>
      <c r="B17" t="s">
        <v>73</v>
      </c>
      <c r="C17" t="s">
        <v>74</v>
      </c>
      <c r="D17">
        <v>0</v>
      </c>
      <c r="E17">
        <v>0</v>
      </c>
      <c r="F17">
        <v>0</v>
      </c>
      <c r="G17">
        <v>1</v>
      </c>
      <c r="H17">
        <v>0</v>
      </c>
      <c r="I17">
        <v>35</v>
      </c>
      <c r="J17">
        <v>0</v>
      </c>
      <c r="K17">
        <v>1</v>
      </c>
      <c r="L17">
        <v>0</v>
      </c>
      <c r="M17">
        <v>0</v>
      </c>
      <c r="N17">
        <v>34</v>
      </c>
      <c r="O17">
        <v>0</v>
      </c>
      <c r="P17">
        <v>2</v>
      </c>
      <c r="Q17">
        <v>64</v>
      </c>
      <c r="R17">
        <v>0</v>
      </c>
      <c r="S17">
        <v>2</v>
      </c>
      <c r="T17">
        <v>0</v>
      </c>
      <c r="U17">
        <v>0</v>
      </c>
      <c r="V17">
        <v>136</v>
      </c>
      <c r="W17">
        <v>129</v>
      </c>
      <c r="X17">
        <v>536</v>
      </c>
    </row>
    <row r="18" spans="1:24" x14ac:dyDescent="0.25">
      <c r="A18" t="s">
        <v>1</v>
      </c>
      <c r="B18" t="s">
        <v>75</v>
      </c>
      <c r="C18" t="s">
        <v>76</v>
      </c>
      <c r="D18">
        <v>1</v>
      </c>
      <c r="E18">
        <v>0</v>
      </c>
      <c r="F18">
        <v>0</v>
      </c>
      <c r="G18">
        <v>3</v>
      </c>
      <c r="H18">
        <v>0</v>
      </c>
      <c r="I18">
        <v>39</v>
      </c>
      <c r="J18">
        <v>0</v>
      </c>
      <c r="K18">
        <v>0</v>
      </c>
      <c r="L18">
        <v>1</v>
      </c>
      <c r="M18">
        <v>0</v>
      </c>
      <c r="N18">
        <v>36</v>
      </c>
      <c r="O18">
        <v>0</v>
      </c>
      <c r="P18">
        <v>1</v>
      </c>
      <c r="Q18">
        <v>43</v>
      </c>
      <c r="R18">
        <v>0</v>
      </c>
      <c r="S18">
        <v>13</v>
      </c>
      <c r="T18">
        <v>0</v>
      </c>
      <c r="U18">
        <v>1</v>
      </c>
      <c r="V18">
        <v>142</v>
      </c>
      <c r="W18">
        <v>138</v>
      </c>
      <c r="X18">
        <v>396</v>
      </c>
    </row>
    <row r="19" spans="1:24" x14ac:dyDescent="0.25">
      <c r="A19" t="s">
        <v>1</v>
      </c>
      <c r="B19" t="s">
        <v>77</v>
      </c>
      <c r="C19" t="s">
        <v>78</v>
      </c>
      <c r="D19">
        <v>0</v>
      </c>
      <c r="E19">
        <v>0</v>
      </c>
      <c r="F19">
        <v>0</v>
      </c>
      <c r="G19">
        <v>1</v>
      </c>
      <c r="H19">
        <v>1</v>
      </c>
      <c r="I19">
        <v>37</v>
      </c>
      <c r="J19">
        <v>0</v>
      </c>
      <c r="K19">
        <v>0</v>
      </c>
      <c r="L19">
        <v>0</v>
      </c>
      <c r="M19">
        <v>0</v>
      </c>
      <c r="N19">
        <v>85</v>
      </c>
      <c r="O19">
        <v>0</v>
      </c>
      <c r="P19">
        <v>1</v>
      </c>
      <c r="Q19">
        <v>10</v>
      </c>
      <c r="R19">
        <v>0</v>
      </c>
      <c r="S19">
        <v>0</v>
      </c>
      <c r="T19">
        <v>0</v>
      </c>
      <c r="U19">
        <v>0</v>
      </c>
      <c r="V19">
        <v>135</v>
      </c>
      <c r="W19">
        <v>135</v>
      </c>
      <c r="X19">
        <v>548</v>
      </c>
    </row>
    <row r="20" spans="1:24" x14ac:dyDescent="0.25">
      <c r="A20" t="s">
        <v>1</v>
      </c>
      <c r="B20" t="s">
        <v>79</v>
      </c>
      <c r="C20" t="s">
        <v>80</v>
      </c>
      <c r="D20">
        <v>0</v>
      </c>
      <c r="E20">
        <v>0</v>
      </c>
      <c r="F20">
        <v>0</v>
      </c>
      <c r="G20">
        <v>0</v>
      </c>
      <c r="H20">
        <v>1</v>
      </c>
      <c r="I20">
        <v>21</v>
      </c>
      <c r="J20">
        <v>0</v>
      </c>
      <c r="K20">
        <v>0</v>
      </c>
      <c r="L20">
        <v>0</v>
      </c>
      <c r="M20">
        <v>0</v>
      </c>
      <c r="N20">
        <v>35</v>
      </c>
      <c r="O20">
        <v>0</v>
      </c>
      <c r="P20">
        <v>0</v>
      </c>
      <c r="Q20">
        <v>11</v>
      </c>
      <c r="R20">
        <v>0</v>
      </c>
      <c r="S20">
        <v>1</v>
      </c>
      <c r="T20">
        <v>0</v>
      </c>
      <c r="U20">
        <v>0</v>
      </c>
      <c r="V20">
        <v>72</v>
      </c>
      <c r="W20">
        <v>69</v>
      </c>
      <c r="X20">
        <v>273</v>
      </c>
    </row>
    <row r="21" spans="1:24" x14ac:dyDescent="0.25">
      <c r="A21" t="s">
        <v>1</v>
      </c>
      <c r="B21" t="s">
        <v>81</v>
      </c>
      <c r="C21" t="s">
        <v>82</v>
      </c>
      <c r="D21">
        <v>0</v>
      </c>
      <c r="E21">
        <v>0</v>
      </c>
      <c r="F21">
        <v>0</v>
      </c>
      <c r="G21">
        <v>1</v>
      </c>
      <c r="H21">
        <v>0</v>
      </c>
      <c r="I21">
        <v>18</v>
      </c>
      <c r="J21">
        <v>1</v>
      </c>
      <c r="K21">
        <v>0</v>
      </c>
      <c r="L21">
        <v>0</v>
      </c>
      <c r="M21">
        <v>0</v>
      </c>
      <c r="N21">
        <v>74</v>
      </c>
      <c r="O21">
        <v>0</v>
      </c>
      <c r="P21">
        <v>0</v>
      </c>
      <c r="Q21">
        <v>43</v>
      </c>
      <c r="R21">
        <v>0</v>
      </c>
      <c r="S21">
        <v>0</v>
      </c>
      <c r="T21">
        <v>0</v>
      </c>
      <c r="U21">
        <v>0</v>
      </c>
      <c r="V21">
        <v>142</v>
      </c>
      <c r="W21">
        <v>137</v>
      </c>
      <c r="X21">
        <v>588</v>
      </c>
    </row>
    <row r="22" spans="1:24" x14ac:dyDescent="0.25">
      <c r="A22" t="s">
        <v>1</v>
      </c>
      <c r="B22" t="s">
        <v>83</v>
      </c>
      <c r="C22" t="s">
        <v>84</v>
      </c>
      <c r="D22">
        <v>0</v>
      </c>
      <c r="E22">
        <v>0</v>
      </c>
      <c r="F22">
        <v>0</v>
      </c>
      <c r="G22">
        <v>0</v>
      </c>
      <c r="H22">
        <v>0</v>
      </c>
      <c r="I22">
        <v>135</v>
      </c>
      <c r="J22">
        <v>0</v>
      </c>
      <c r="K22">
        <v>0</v>
      </c>
      <c r="L22">
        <v>0</v>
      </c>
      <c r="M22">
        <v>0</v>
      </c>
      <c r="N22">
        <v>2</v>
      </c>
      <c r="O22">
        <v>0</v>
      </c>
      <c r="P22">
        <v>0</v>
      </c>
      <c r="Q22">
        <v>0</v>
      </c>
      <c r="R22">
        <v>0</v>
      </c>
      <c r="S22">
        <v>0</v>
      </c>
      <c r="T22">
        <v>0</v>
      </c>
      <c r="U22">
        <v>0</v>
      </c>
      <c r="V22">
        <v>137</v>
      </c>
      <c r="W22">
        <v>137</v>
      </c>
      <c r="X22">
        <v>455</v>
      </c>
    </row>
    <row r="23" spans="1:24" x14ac:dyDescent="0.25">
      <c r="A23" t="s">
        <v>2</v>
      </c>
      <c r="B23" t="s">
        <v>85</v>
      </c>
      <c r="C23" t="s">
        <v>86</v>
      </c>
      <c r="D23">
        <v>0</v>
      </c>
      <c r="E23">
        <v>0</v>
      </c>
      <c r="F23">
        <v>0</v>
      </c>
      <c r="G23">
        <v>0</v>
      </c>
      <c r="H23">
        <v>2</v>
      </c>
      <c r="I23">
        <v>31</v>
      </c>
      <c r="J23">
        <v>2</v>
      </c>
      <c r="K23">
        <v>0</v>
      </c>
      <c r="L23">
        <v>0</v>
      </c>
      <c r="M23">
        <v>0</v>
      </c>
      <c r="N23">
        <v>214</v>
      </c>
      <c r="O23">
        <v>2</v>
      </c>
      <c r="P23">
        <v>0</v>
      </c>
      <c r="Q23">
        <v>35</v>
      </c>
      <c r="R23">
        <v>0</v>
      </c>
      <c r="S23">
        <v>0</v>
      </c>
      <c r="T23">
        <v>0</v>
      </c>
      <c r="U23">
        <v>3</v>
      </c>
      <c r="V23">
        <v>303</v>
      </c>
      <c r="W23">
        <v>289</v>
      </c>
      <c r="X23">
        <v>1623</v>
      </c>
    </row>
    <row r="24" spans="1:24" x14ac:dyDescent="0.25">
      <c r="A24" t="s">
        <v>2</v>
      </c>
      <c r="B24" t="s">
        <v>87</v>
      </c>
      <c r="C24" t="s">
        <v>88</v>
      </c>
      <c r="D24">
        <v>0</v>
      </c>
      <c r="E24">
        <v>0</v>
      </c>
      <c r="F24">
        <v>0</v>
      </c>
      <c r="G24">
        <v>0</v>
      </c>
      <c r="H24">
        <v>0</v>
      </c>
      <c r="I24">
        <v>14</v>
      </c>
      <c r="J24">
        <v>1</v>
      </c>
      <c r="K24">
        <v>0</v>
      </c>
      <c r="L24">
        <v>0</v>
      </c>
      <c r="M24">
        <v>0</v>
      </c>
      <c r="N24">
        <v>155</v>
      </c>
      <c r="O24">
        <v>0</v>
      </c>
      <c r="P24">
        <v>0</v>
      </c>
      <c r="Q24">
        <v>18</v>
      </c>
      <c r="R24">
        <v>0</v>
      </c>
      <c r="S24">
        <v>2</v>
      </c>
      <c r="T24">
        <v>1</v>
      </c>
      <c r="U24">
        <v>0</v>
      </c>
      <c r="V24">
        <v>205</v>
      </c>
      <c r="W24">
        <v>193</v>
      </c>
      <c r="X24">
        <v>1042</v>
      </c>
    </row>
    <row r="25" spans="1:24" x14ac:dyDescent="0.25">
      <c r="A25" t="s">
        <v>2</v>
      </c>
      <c r="B25" t="s">
        <v>89</v>
      </c>
      <c r="C25" t="s">
        <v>90</v>
      </c>
      <c r="D25">
        <v>0</v>
      </c>
      <c r="E25">
        <v>0</v>
      </c>
      <c r="F25">
        <v>0</v>
      </c>
      <c r="G25">
        <v>1</v>
      </c>
      <c r="H25">
        <v>0</v>
      </c>
      <c r="I25">
        <v>10</v>
      </c>
      <c r="J25">
        <v>0</v>
      </c>
      <c r="K25">
        <v>0</v>
      </c>
      <c r="L25">
        <v>0</v>
      </c>
      <c r="M25">
        <v>0</v>
      </c>
      <c r="N25">
        <v>192</v>
      </c>
      <c r="O25">
        <v>0</v>
      </c>
      <c r="P25">
        <v>0</v>
      </c>
      <c r="Q25">
        <v>19</v>
      </c>
      <c r="R25">
        <v>0</v>
      </c>
      <c r="S25">
        <v>0</v>
      </c>
      <c r="T25">
        <v>0</v>
      </c>
      <c r="U25">
        <v>1</v>
      </c>
      <c r="V25">
        <v>267</v>
      </c>
      <c r="W25">
        <v>223</v>
      </c>
      <c r="X25">
        <v>1917</v>
      </c>
    </row>
    <row r="26" spans="1:24" x14ac:dyDescent="0.25">
      <c r="A26" t="s">
        <v>2</v>
      </c>
      <c r="B26" t="s">
        <v>91</v>
      </c>
      <c r="C26" t="s">
        <v>92</v>
      </c>
      <c r="D26">
        <v>0</v>
      </c>
      <c r="E26">
        <v>0</v>
      </c>
      <c r="F26">
        <v>0</v>
      </c>
      <c r="G26">
        <v>0</v>
      </c>
      <c r="H26">
        <v>0</v>
      </c>
      <c r="I26">
        <v>3</v>
      </c>
      <c r="J26">
        <v>0</v>
      </c>
      <c r="K26">
        <v>0</v>
      </c>
      <c r="L26">
        <v>1</v>
      </c>
      <c r="M26">
        <v>0</v>
      </c>
      <c r="N26">
        <v>499</v>
      </c>
      <c r="O26">
        <v>0</v>
      </c>
      <c r="P26">
        <v>0</v>
      </c>
      <c r="Q26">
        <v>6</v>
      </c>
      <c r="R26">
        <v>0</v>
      </c>
      <c r="S26">
        <v>0</v>
      </c>
      <c r="T26">
        <v>0</v>
      </c>
      <c r="U26">
        <v>0</v>
      </c>
      <c r="V26">
        <v>546</v>
      </c>
      <c r="W26">
        <v>509</v>
      </c>
      <c r="X26">
        <v>6724</v>
      </c>
    </row>
    <row r="27" spans="1:24" x14ac:dyDescent="0.25">
      <c r="A27" t="s">
        <v>2</v>
      </c>
      <c r="B27" t="s">
        <v>93</v>
      </c>
      <c r="C27" t="s">
        <v>94</v>
      </c>
      <c r="D27">
        <v>0</v>
      </c>
      <c r="E27">
        <v>0</v>
      </c>
      <c r="F27">
        <v>0</v>
      </c>
      <c r="G27">
        <v>2</v>
      </c>
      <c r="H27">
        <v>0</v>
      </c>
      <c r="I27">
        <v>1</v>
      </c>
      <c r="J27">
        <v>0</v>
      </c>
      <c r="K27">
        <v>1</v>
      </c>
      <c r="L27">
        <v>0</v>
      </c>
      <c r="M27">
        <v>1</v>
      </c>
      <c r="N27">
        <v>24</v>
      </c>
      <c r="O27">
        <v>0</v>
      </c>
      <c r="P27">
        <v>0</v>
      </c>
      <c r="Q27">
        <v>9</v>
      </c>
      <c r="R27">
        <v>1</v>
      </c>
      <c r="S27">
        <v>3</v>
      </c>
      <c r="T27">
        <v>0</v>
      </c>
      <c r="U27">
        <v>0</v>
      </c>
      <c r="V27">
        <v>49</v>
      </c>
      <c r="W27">
        <v>42</v>
      </c>
      <c r="X27">
        <v>683</v>
      </c>
    </row>
    <row r="28" spans="1:24" x14ac:dyDescent="0.25">
      <c r="A28" t="s">
        <v>2</v>
      </c>
      <c r="B28" t="s">
        <v>95</v>
      </c>
      <c r="C28" t="s">
        <v>96</v>
      </c>
      <c r="D28">
        <v>0</v>
      </c>
      <c r="E28">
        <v>0</v>
      </c>
      <c r="F28">
        <v>0</v>
      </c>
      <c r="G28">
        <v>0</v>
      </c>
      <c r="H28">
        <v>0</v>
      </c>
      <c r="I28">
        <v>6</v>
      </c>
      <c r="J28">
        <v>1</v>
      </c>
      <c r="K28">
        <v>0</v>
      </c>
      <c r="L28">
        <v>0</v>
      </c>
      <c r="M28">
        <v>0</v>
      </c>
      <c r="N28">
        <v>71</v>
      </c>
      <c r="O28">
        <v>0</v>
      </c>
      <c r="P28">
        <v>0</v>
      </c>
      <c r="Q28">
        <v>3</v>
      </c>
      <c r="R28">
        <v>0</v>
      </c>
      <c r="S28">
        <v>0</v>
      </c>
      <c r="T28">
        <v>0</v>
      </c>
      <c r="U28">
        <v>1</v>
      </c>
      <c r="V28">
        <v>95</v>
      </c>
      <c r="W28">
        <v>82</v>
      </c>
      <c r="X28">
        <v>785</v>
      </c>
    </row>
    <row r="29" spans="1:24" x14ac:dyDescent="0.25">
      <c r="A29" t="s">
        <v>2</v>
      </c>
      <c r="B29" t="s">
        <v>97</v>
      </c>
      <c r="C29" t="s">
        <v>98</v>
      </c>
      <c r="D29">
        <v>0</v>
      </c>
      <c r="E29">
        <v>0</v>
      </c>
      <c r="F29">
        <v>0</v>
      </c>
      <c r="G29">
        <v>0</v>
      </c>
      <c r="H29">
        <v>0</v>
      </c>
      <c r="I29">
        <v>9</v>
      </c>
      <c r="J29">
        <v>0</v>
      </c>
      <c r="K29">
        <v>0</v>
      </c>
      <c r="L29">
        <v>0</v>
      </c>
      <c r="M29">
        <v>0</v>
      </c>
      <c r="N29">
        <v>60</v>
      </c>
      <c r="O29">
        <v>0</v>
      </c>
      <c r="P29">
        <v>0</v>
      </c>
      <c r="Q29">
        <v>10</v>
      </c>
      <c r="R29">
        <v>0</v>
      </c>
      <c r="S29">
        <v>1</v>
      </c>
      <c r="T29">
        <v>2</v>
      </c>
      <c r="U29">
        <v>0</v>
      </c>
      <c r="V29">
        <v>90</v>
      </c>
      <c r="W29">
        <v>82</v>
      </c>
      <c r="X29">
        <v>751</v>
      </c>
    </row>
    <row r="30" spans="1:24" x14ac:dyDescent="0.25">
      <c r="A30" t="s">
        <v>2</v>
      </c>
      <c r="B30" t="s">
        <v>99</v>
      </c>
      <c r="C30" t="s">
        <v>100</v>
      </c>
      <c r="D30">
        <v>0</v>
      </c>
      <c r="E30">
        <v>0</v>
      </c>
      <c r="F30">
        <v>0</v>
      </c>
      <c r="G30">
        <v>1</v>
      </c>
      <c r="H30">
        <v>0</v>
      </c>
      <c r="I30">
        <v>5</v>
      </c>
      <c r="J30">
        <v>0</v>
      </c>
      <c r="K30">
        <v>0</v>
      </c>
      <c r="L30">
        <v>0</v>
      </c>
      <c r="M30">
        <v>1</v>
      </c>
      <c r="N30">
        <v>40</v>
      </c>
      <c r="O30">
        <v>0</v>
      </c>
      <c r="P30">
        <v>0</v>
      </c>
      <c r="Q30">
        <v>7</v>
      </c>
      <c r="R30">
        <v>0</v>
      </c>
      <c r="S30">
        <v>0</v>
      </c>
      <c r="T30">
        <v>0</v>
      </c>
      <c r="U30">
        <v>1</v>
      </c>
      <c r="V30">
        <v>56</v>
      </c>
      <c r="W30">
        <v>56</v>
      </c>
      <c r="X30">
        <v>98</v>
      </c>
    </row>
    <row r="31" spans="1:24" x14ac:dyDescent="0.25">
      <c r="A31" t="s">
        <v>2</v>
      </c>
      <c r="B31" t="s">
        <v>101</v>
      </c>
      <c r="C31" t="s">
        <v>102</v>
      </c>
      <c r="D31">
        <v>0</v>
      </c>
      <c r="E31">
        <v>0</v>
      </c>
      <c r="F31">
        <v>0</v>
      </c>
      <c r="G31">
        <v>0</v>
      </c>
      <c r="H31">
        <v>0</v>
      </c>
      <c r="I31">
        <v>5</v>
      </c>
      <c r="J31">
        <v>0</v>
      </c>
      <c r="K31">
        <v>0</v>
      </c>
      <c r="L31">
        <v>0</v>
      </c>
      <c r="M31">
        <v>1</v>
      </c>
      <c r="N31">
        <v>39</v>
      </c>
      <c r="O31">
        <v>0</v>
      </c>
      <c r="P31">
        <v>0</v>
      </c>
      <c r="Q31">
        <v>4</v>
      </c>
      <c r="R31">
        <v>0</v>
      </c>
      <c r="S31">
        <v>0</v>
      </c>
      <c r="T31">
        <v>0</v>
      </c>
      <c r="U31">
        <v>0</v>
      </c>
      <c r="V31">
        <v>54</v>
      </c>
      <c r="W31">
        <v>49</v>
      </c>
      <c r="X31">
        <v>112</v>
      </c>
    </row>
    <row r="32" spans="1:24" x14ac:dyDescent="0.25">
      <c r="A32" t="s">
        <v>2</v>
      </c>
      <c r="B32" t="s">
        <v>103</v>
      </c>
      <c r="C32" t="s">
        <v>104</v>
      </c>
      <c r="D32">
        <v>0</v>
      </c>
      <c r="E32">
        <v>0</v>
      </c>
      <c r="F32">
        <v>0</v>
      </c>
      <c r="G32">
        <v>0</v>
      </c>
      <c r="H32">
        <v>0</v>
      </c>
      <c r="I32">
        <v>1</v>
      </c>
      <c r="J32">
        <v>0</v>
      </c>
      <c r="K32">
        <v>0</v>
      </c>
      <c r="L32">
        <v>0</v>
      </c>
      <c r="M32">
        <v>31</v>
      </c>
      <c r="N32">
        <v>0</v>
      </c>
      <c r="O32">
        <v>0</v>
      </c>
      <c r="P32">
        <v>0</v>
      </c>
      <c r="Q32">
        <v>2</v>
      </c>
      <c r="R32">
        <v>0</v>
      </c>
      <c r="S32">
        <v>1</v>
      </c>
      <c r="T32">
        <v>0</v>
      </c>
      <c r="U32">
        <v>0</v>
      </c>
      <c r="V32">
        <v>35</v>
      </c>
      <c r="W32">
        <v>35</v>
      </c>
      <c r="X32">
        <v>57</v>
      </c>
    </row>
    <row r="33" spans="1:24" x14ac:dyDescent="0.25">
      <c r="A33" t="s">
        <v>2</v>
      </c>
      <c r="B33" t="s">
        <v>105</v>
      </c>
      <c r="C33" t="s">
        <v>106</v>
      </c>
      <c r="D33">
        <v>0</v>
      </c>
      <c r="E33">
        <v>0</v>
      </c>
      <c r="F33">
        <v>0</v>
      </c>
      <c r="G33">
        <v>6</v>
      </c>
      <c r="H33">
        <v>0</v>
      </c>
      <c r="I33">
        <v>0</v>
      </c>
      <c r="J33">
        <v>0</v>
      </c>
      <c r="K33">
        <v>0</v>
      </c>
      <c r="L33">
        <v>0</v>
      </c>
      <c r="M33">
        <v>0</v>
      </c>
      <c r="N33">
        <v>73</v>
      </c>
      <c r="O33">
        <v>1</v>
      </c>
      <c r="P33">
        <v>0</v>
      </c>
      <c r="Q33">
        <v>26</v>
      </c>
      <c r="R33">
        <v>0</v>
      </c>
      <c r="S33">
        <v>0</v>
      </c>
      <c r="T33">
        <v>0</v>
      </c>
      <c r="U33">
        <v>0</v>
      </c>
      <c r="V33">
        <v>108</v>
      </c>
      <c r="W33">
        <v>108</v>
      </c>
      <c r="X33">
        <v>163</v>
      </c>
    </row>
    <row r="34" spans="1:24" x14ac:dyDescent="0.25">
      <c r="A34" t="s">
        <v>2</v>
      </c>
      <c r="B34" t="s">
        <v>107</v>
      </c>
      <c r="C34" t="s">
        <v>108</v>
      </c>
      <c r="D34">
        <v>0</v>
      </c>
      <c r="E34">
        <v>0</v>
      </c>
      <c r="F34">
        <v>0</v>
      </c>
      <c r="G34">
        <v>0</v>
      </c>
      <c r="H34">
        <v>0</v>
      </c>
      <c r="I34">
        <v>6</v>
      </c>
      <c r="J34">
        <v>0</v>
      </c>
      <c r="K34">
        <v>0</v>
      </c>
      <c r="L34">
        <v>0</v>
      </c>
      <c r="M34">
        <v>0</v>
      </c>
      <c r="N34">
        <v>70</v>
      </c>
      <c r="O34">
        <v>1</v>
      </c>
      <c r="P34">
        <v>0</v>
      </c>
      <c r="Q34">
        <v>9</v>
      </c>
      <c r="R34">
        <v>0</v>
      </c>
      <c r="S34">
        <v>1</v>
      </c>
      <c r="T34">
        <v>0</v>
      </c>
      <c r="U34">
        <v>0</v>
      </c>
      <c r="V34">
        <v>89</v>
      </c>
      <c r="W34">
        <v>88</v>
      </c>
      <c r="X34">
        <v>149</v>
      </c>
    </row>
    <row r="35" spans="1:24" x14ac:dyDescent="0.25">
      <c r="A35" t="s">
        <v>2</v>
      </c>
      <c r="B35" t="s">
        <v>109</v>
      </c>
      <c r="C35" t="s">
        <v>110</v>
      </c>
      <c r="D35">
        <v>0</v>
      </c>
      <c r="E35">
        <v>0</v>
      </c>
      <c r="F35">
        <v>0</v>
      </c>
      <c r="G35">
        <v>0</v>
      </c>
      <c r="H35">
        <v>0</v>
      </c>
      <c r="I35">
        <v>7</v>
      </c>
      <c r="J35">
        <v>0</v>
      </c>
      <c r="K35">
        <v>0</v>
      </c>
      <c r="L35">
        <v>0</v>
      </c>
      <c r="M35">
        <v>0</v>
      </c>
      <c r="N35">
        <v>0</v>
      </c>
      <c r="O35">
        <v>0</v>
      </c>
      <c r="P35">
        <v>52</v>
      </c>
      <c r="Q35">
        <v>8</v>
      </c>
      <c r="R35">
        <v>0</v>
      </c>
      <c r="S35">
        <v>0</v>
      </c>
      <c r="T35">
        <v>0</v>
      </c>
      <c r="U35">
        <v>0</v>
      </c>
      <c r="V35">
        <v>73</v>
      </c>
      <c r="W35">
        <v>67</v>
      </c>
      <c r="X35">
        <v>128</v>
      </c>
    </row>
    <row r="36" spans="1:24" x14ac:dyDescent="0.25">
      <c r="A36" t="s">
        <v>2</v>
      </c>
      <c r="B36" t="s">
        <v>111</v>
      </c>
      <c r="C36" t="s">
        <v>112</v>
      </c>
      <c r="D36">
        <v>0</v>
      </c>
      <c r="E36">
        <v>0</v>
      </c>
      <c r="F36">
        <v>0</v>
      </c>
      <c r="G36">
        <v>0</v>
      </c>
      <c r="H36">
        <v>1</v>
      </c>
      <c r="I36">
        <v>4</v>
      </c>
      <c r="J36">
        <v>0</v>
      </c>
      <c r="K36">
        <v>0</v>
      </c>
      <c r="L36">
        <v>0</v>
      </c>
      <c r="M36">
        <v>0</v>
      </c>
      <c r="N36">
        <v>178</v>
      </c>
      <c r="O36">
        <v>0</v>
      </c>
      <c r="P36">
        <v>0</v>
      </c>
      <c r="Q36">
        <v>9</v>
      </c>
      <c r="R36">
        <v>0</v>
      </c>
      <c r="S36">
        <v>2</v>
      </c>
      <c r="T36">
        <v>0</v>
      </c>
      <c r="U36">
        <v>2</v>
      </c>
      <c r="V36">
        <v>200</v>
      </c>
      <c r="W36">
        <v>196</v>
      </c>
      <c r="X36">
        <v>750</v>
      </c>
    </row>
    <row r="37" spans="1:24" x14ac:dyDescent="0.25">
      <c r="A37" t="s">
        <v>2</v>
      </c>
      <c r="B37" t="s">
        <v>113</v>
      </c>
      <c r="C37" t="s">
        <v>114</v>
      </c>
      <c r="D37">
        <v>0</v>
      </c>
      <c r="E37">
        <v>0</v>
      </c>
      <c r="F37">
        <v>0</v>
      </c>
      <c r="G37">
        <v>0</v>
      </c>
      <c r="H37">
        <v>0</v>
      </c>
      <c r="I37">
        <v>4</v>
      </c>
      <c r="J37">
        <v>1</v>
      </c>
      <c r="K37">
        <v>0</v>
      </c>
      <c r="L37">
        <v>0</v>
      </c>
      <c r="M37">
        <v>0</v>
      </c>
      <c r="N37">
        <v>60</v>
      </c>
      <c r="O37">
        <v>1</v>
      </c>
      <c r="P37">
        <v>0</v>
      </c>
      <c r="Q37">
        <v>3</v>
      </c>
      <c r="R37">
        <v>0</v>
      </c>
      <c r="S37">
        <v>0</v>
      </c>
      <c r="T37">
        <v>0</v>
      </c>
      <c r="U37">
        <v>0</v>
      </c>
      <c r="V37">
        <v>69</v>
      </c>
      <c r="W37">
        <v>69</v>
      </c>
      <c r="X37">
        <v>145</v>
      </c>
    </row>
    <row r="38" spans="1:24" x14ac:dyDescent="0.25">
      <c r="A38" t="s">
        <v>2</v>
      </c>
      <c r="B38" t="s">
        <v>115</v>
      </c>
      <c r="C38" t="s">
        <v>116</v>
      </c>
      <c r="D38">
        <v>0</v>
      </c>
      <c r="E38">
        <v>0</v>
      </c>
      <c r="F38">
        <v>0</v>
      </c>
      <c r="G38">
        <v>0</v>
      </c>
      <c r="H38">
        <v>0</v>
      </c>
      <c r="I38">
        <v>2</v>
      </c>
      <c r="J38">
        <v>0</v>
      </c>
      <c r="K38">
        <v>0</v>
      </c>
      <c r="L38">
        <v>0</v>
      </c>
      <c r="M38">
        <v>0</v>
      </c>
      <c r="N38">
        <v>23</v>
      </c>
      <c r="O38">
        <v>0</v>
      </c>
      <c r="P38">
        <v>0</v>
      </c>
      <c r="Q38">
        <v>2</v>
      </c>
      <c r="R38">
        <v>0</v>
      </c>
      <c r="S38">
        <v>0</v>
      </c>
      <c r="T38">
        <v>0</v>
      </c>
      <c r="U38">
        <v>0</v>
      </c>
      <c r="V38">
        <v>28</v>
      </c>
      <c r="W38">
        <v>27</v>
      </c>
      <c r="X38">
        <v>74</v>
      </c>
    </row>
    <row r="39" spans="1:24" x14ac:dyDescent="0.25">
      <c r="A39" t="s">
        <v>2</v>
      </c>
      <c r="B39" t="s">
        <v>117</v>
      </c>
      <c r="C39" t="s">
        <v>118</v>
      </c>
      <c r="D39">
        <v>0</v>
      </c>
      <c r="E39">
        <v>0</v>
      </c>
      <c r="F39">
        <v>0</v>
      </c>
      <c r="G39">
        <v>0</v>
      </c>
      <c r="H39">
        <v>0</v>
      </c>
      <c r="I39">
        <v>6</v>
      </c>
      <c r="J39">
        <v>0</v>
      </c>
      <c r="K39">
        <v>0</v>
      </c>
      <c r="L39">
        <v>0</v>
      </c>
      <c r="M39">
        <v>0</v>
      </c>
      <c r="N39">
        <v>60</v>
      </c>
      <c r="O39">
        <v>0</v>
      </c>
      <c r="P39">
        <v>0</v>
      </c>
      <c r="Q39">
        <v>7</v>
      </c>
      <c r="R39">
        <v>0</v>
      </c>
      <c r="S39">
        <v>0</v>
      </c>
      <c r="T39">
        <v>0</v>
      </c>
      <c r="U39">
        <v>1</v>
      </c>
      <c r="V39">
        <v>75</v>
      </c>
      <c r="W39">
        <v>74</v>
      </c>
      <c r="X39">
        <v>100</v>
      </c>
    </row>
    <row r="40" spans="1:24" x14ac:dyDescent="0.25">
      <c r="A40" t="s">
        <v>2</v>
      </c>
      <c r="B40" t="s">
        <v>119</v>
      </c>
      <c r="C40" t="s">
        <v>120</v>
      </c>
      <c r="D40">
        <v>0</v>
      </c>
      <c r="E40">
        <v>0</v>
      </c>
      <c r="F40">
        <v>0</v>
      </c>
      <c r="G40">
        <v>0</v>
      </c>
      <c r="H40">
        <v>0</v>
      </c>
      <c r="I40">
        <v>1</v>
      </c>
      <c r="J40">
        <v>0</v>
      </c>
      <c r="K40">
        <v>0</v>
      </c>
      <c r="L40">
        <v>0</v>
      </c>
      <c r="M40">
        <v>0</v>
      </c>
      <c r="N40">
        <v>165</v>
      </c>
      <c r="O40">
        <v>2</v>
      </c>
      <c r="P40">
        <v>0</v>
      </c>
      <c r="Q40">
        <v>9</v>
      </c>
      <c r="R40">
        <v>0</v>
      </c>
      <c r="S40">
        <v>0</v>
      </c>
      <c r="T40">
        <v>0</v>
      </c>
      <c r="U40">
        <v>1</v>
      </c>
      <c r="V40">
        <v>185</v>
      </c>
      <c r="W40">
        <v>178</v>
      </c>
      <c r="X40">
        <v>331</v>
      </c>
    </row>
    <row r="41" spans="1:24" x14ac:dyDescent="0.25">
      <c r="A41" t="s">
        <v>2</v>
      </c>
      <c r="B41" t="s">
        <v>121</v>
      </c>
      <c r="C41" t="s">
        <v>122</v>
      </c>
      <c r="D41">
        <v>0</v>
      </c>
      <c r="E41">
        <v>0</v>
      </c>
      <c r="F41">
        <v>0</v>
      </c>
      <c r="G41">
        <v>0</v>
      </c>
      <c r="H41">
        <v>0</v>
      </c>
      <c r="I41">
        <v>1</v>
      </c>
      <c r="J41">
        <v>0</v>
      </c>
      <c r="K41">
        <v>0</v>
      </c>
      <c r="L41">
        <v>0</v>
      </c>
      <c r="M41">
        <v>0</v>
      </c>
      <c r="N41">
        <v>53</v>
      </c>
      <c r="O41">
        <v>0</v>
      </c>
      <c r="P41">
        <v>0</v>
      </c>
      <c r="Q41">
        <v>9</v>
      </c>
      <c r="R41">
        <v>0</v>
      </c>
      <c r="S41">
        <v>0</v>
      </c>
      <c r="T41">
        <v>0</v>
      </c>
      <c r="U41">
        <v>1</v>
      </c>
      <c r="V41">
        <v>64</v>
      </c>
      <c r="W41">
        <v>64</v>
      </c>
      <c r="X41">
        <v>132</v>
      </c>
    </row>
    <row r="42" spans="1:24" x14ac:dyDescent="0.25">
      <c r="A42" t="s">
        <v>2</v>
      </c>
      <c r="B42" t="s">
        <v>123</v>
      </c>
      <c r="C42" t="s">
        <v>124</v>
      </c>
      <c r="D42">
        <v>0</v>
      </c>
      <c r="E42">
        <v>0</v>
      </c>
      <c r="F42">
        <v>0</v>
      </c>
      <c r="G42">
        <v>0</v>
      </c>
      <c r="H42">
        <v>0</v>
      </c>
      <c r="I42">
        <v>0</v>
      </c>
      <c r="J42">
        <v>0</v>
      </c>
      <c r="K42">
        <v>0</v>
      </c>
      <c r="L42">
        <v>0</v>
      </c>
      <c r="M42">
        <v>0</v>
      </c>
      <c r="N42">
        <v>7</v>
      </c>
      <c r="O42">
        <v>0</v>
      </c>
      <c r="P42">
        <v>0</v>
      </c>
      <c r="Q42">
        <v>0</v>
      </c>
      <c r="R42">
        <v>0</v>
      </c>
      <c r="S42">
        <v>0</v>
      </c>
      <c r="T42">
        <v>0</v>
      </c>
      <c r="U42">
        <v>0</v>
      </c>
      <c r="V42">
        <v>7</v>
      </c>
      <c r="W42">
        <v>7</v>
      </c>
      <c r="X42">
        <v>13</v>
      </c>
    </row>
    <row r="43" spans="1:24" x14ac:dyDescent="0.25">
      <c r="A43" t="s">
        <v>2</v>
      </c>
      <c r="B43" t="s">
        <v>125</v>
      </c>
      <c r="C43" t="s">
        <v>126</v>
      </c>
      <c r="D43">
        <v>0</v>
      </c>
      <c r="E43">
        <v>0</v>
      </c>
      <c r="F43">
        <v>0</v>
      </c>
      <c r="G43">
        <v>0</v>
      </c>
      <c r="H43">
        <v>0</v>
      </c>
      <c r="I43">
        <v>0</v>
      </c>
      <c r="J43">
        <v>0</v>
      </c>
      <c r="K43">
        <v>0</v>
      </c>
      <c r="L43">
        <v>0</v>
      </c>
      <c r="M43">
        <v>0</v>
      </c>
      <c r="N43">
        <v>61</v>
      </c>
      <c r="O43">
        <v>1</v>
      </c>
      <c r="P43">
        <v>1</v>
      </c>
      <c r="Q43">
        <v>1</v>
      </c>
      <c r="R43">
        <v>0</v>
      </c>
      <c r="S43">
        <v>0</v>
      </c>
      <c r="T43">
        <v>0</v>
      </c>
      <c r="U43">
        <v>0</v>
      </c>
      <c r="V43">
        <v>64</v>
      </c>
      <c r="W43">
        <v>64</v>
      </c>
      <c r="X43">
        <v>139</v>
      </c>
    </row>
    <row r="44" spans="1:24" x14ac:dyDescent="0.25">
      <c r="A44" t="s">
        <v>2</v>
      </c>
      <c r="B44" t="s">
        <v>127</v>
      </c>
      <c r="C44" t="s">
        <v>128</v>
      </c>
      <c r="D44">
        <v>0</v>
      </c>
      <c r="E44">
        <v>0</v>
      </c>
      <c r="F44">
        <v>0</v>
      </c>
      <c r="G44">
        <v>0</v>
      </c>
      <c r="H44">
        <v>0</v>
      </c>
      <c r="I44">
        <v>0</v>
      </c>
      <c r="J44">
        <v>0</v>
      </c>
      <c r="K44">
        <v>0</v>
      </c>
      <c r="L44">
        <v>0</v>
      </c>
      <c r="M44">
        <v>0</v>
      </c>
      <c r="N44">
        <v>30</v>
      </c>
      <c r="O44">
        <v>0</v>
      </c>
      <c r="P44">
        <v>0</v>
      </c>
      <c r="Q44">
        <v>0</v>
      </c>
      <c r="R44">
        <v>0</v>
      </c>
      <c r="S44">
        <v>0</v>
      </c>
      <c r="T44">
        <v>0</v>
      </c>
      <c r="U44">
        <v>0</v>
      </c>
      <c r="V44">
        <v>31</v>
      </c>
      <c r="W44">
        <v>30</v>
      </c>
      <c r="X44">
        <v>83</v>
      </c>
    </row>
    <row r="45" spans="1:24" x14ac:dyDescent="0.25">
      <c r="A45" t="s">
        <v>2</v>
      </c>
      <c r="B45" t="s">
        <v>129</v>
      </c>
      <c r="C45" t="s">
        <v>130</v>
      </c>
      <c r="D45">
        <v>0</v>
      </c>
      <c r="E45">
        <v>0</v>
      </c>
      <c r="F45">
        <v>0</v>
      </c>
      <c r="G45">
        <v>0</v>
      </c>
      <c r="H45">
        <v>0</v>
      </c>
      <c r="I45">
        <v>0</v>
      </c>
      <c r="J45">
        <v>0</v>
      </c>
      <c r="K45">
        <v>0</v>
      </c>
      <c r="L45">
        <v>0</v>
      </c>
      <c r="M45">
        <v>0</v>
      </c>
      <c r="N45">
        <v>13</v>
      </c>
      <c r="O45">
        <v>0</v>
      </c>
      <c r="P45">
        <v>0</v>
      </c>
      <c r="Q45">
        <v>1</v>
      </c>
      <c r="R45">
        <v>0</v>
      </c>
      <c r="S45">
        <v>0</v>
      </c>
      <c r="T45">
        <v>0</v>
      </c>
      <c r="U45">
        <v>0</v>
      </c>
      <c r="V45">
        <v>14</v>
      </c>
      <c r="W45">
        <v>14</v>
      </c>
      <c r="X45">
        <v>25</v>
      </c>
    </row>
    <row r="46" spans="1:24" x14ac:dyDescent="0.25">
      <c r="A46" t="s">
        <v>2</v>
      </c>
      <c r="B46" t="s">
        <v>131</v>
      </c>
      <c r="C46" t="s">
        <v>132</v>
      </c>
      <c r="D46">
        <v>0</v>
      </c>
      <c r="E46">
        <v>0</v>
      </c>
      <c r="F46">
        <v>0</v>
      </c>
      <c r="G46">
        <v>0</v>
      </c>
      <c r="H46">
        <v>0</v>
      </c>
      <c r="I46">
        <v>1</v>
      </c>
      <c r="J46">
        <v>0</v>
      </c>
      <c r="K46">
        <v>0</v>
      </c>
      <c r="L46">
        <v>0</v>
      </c>
      <c r="M46">
        <v>0</v>
      </c>
      <c r="N46">
        <v>21</v>
      </c>
      <c r="O46">
        <v>0</v>
      </c>
      <c r="P46">
        <v>0</v>
      </c>
      <c r="Q46">
        <v>0</v>
      </c>
      <c r="R46">
        <v>0</v>
      </c>
      <c r="S46">
        <v>0</v>
      </c>
      <c r="T46">
        <v>0</v>
      </c>
      <c r="U46">
        <v>0</v>
      </c>
      <c r="V46">
        <v>23</v>
      </c>
      <c r="W46">
        <v>22</v>
      </c>
      <c r="X46">
        <v>45</v>
      </c>
    </row>
    <row r="47" spans="1:24" x14ac:dyDescent="0.25">
      <c r="A47" t="s">
        <v>2</v>
      </c>
      <c r="B47" t="s">
        <v>133</v>
      </c>
      <c r="C47" t="s">
        <v>134</v>
      </c>
      <c r="D47">
        <v>0</v>
      </c>
      <c r="E47">
        <v>0</v>
      </c>
      <c r="F47">
        <v>0</v>
      </c>
      <c r="G47">
        <v>0</v>
      </c>
      <c r="H47">
        <v>0</v>
      </c>
      <c r="I47">
        <v>1</v>
      </c>
      <c r="J47">
        <v>0</v>
      </c>
      <c r="K47">
        <v>0</v>
      </c>
      <c r="L47">
        <v>0</v>
      </c>
      <c r="M47">
        <v>0</v>
      </c>
      <c r="N47">
        <v>217</v>
      </c>
      <c r="O47">
        <v>0</v>
      </c>
      <c r="P47">
        <v>0</v>
      </c>
      <c r="Q47">
        <v>0</v>
      </c>
      <c r="R47">
        <v>0</v>
      </c>
      <c r="S47">
        <v>0</v>
      </c>
      <c r="T47">
        <v>0</v>
      </c>
      <c r="U47">
        <v>0</v>
      </c>
      <c r="V47">
        <v>233</v>
      </c>
      <c r="W47">
        <v>218</v>
      </c>
      <c r="X47">
        <v>379</v>
      </c>
    </row>
    <row r="48" spans="1:24" x14ac:dyDescent="0.25">
      <c r="A48" t="s">
        <v>2</v>
      </c>
      <c r="B48" t="s">
        <v>135</v>
      </c>
      <c r="C48" t="s">
        <v>136</v>
      </c>
      <c r="D48">
        <v>1</v>
      </c>
      <c r="E48">
        <v>0</v>
      </c>
      <c r="F48">
        <v>0</v>
      </c>
      <c r="G48">
        <v>0</v>
      </c>
      <c r="H48">
        <v>0</v>
      </c>
      <c r="I48">
        <v>2</v>
      </c>
      <c r="J48">
        <v>0</v>
      </c>
      <c r="K48">
        <v>0</v>
      </c>
      <c r="L48">
        <v>0</v>
      </c>
      <c r="M48">
        <v>0</v>
      </c>
      <c r="N48">
        <v>134</v>
      </c>
      <c r="O48">
        <v>0</v>
      </c>
      <c r="P48">
        <v>0</v>
      </c>
      <c r="Q48">
        <v>1</v>
      </c>
      <c r="R48">
        <v>0</v>
      </c>
      <c r="S48">
        <v>0</v>
      </c>
      <c r="T48">
        <v>0</v>
      </c>
      <c r="U48">
        <v>0</v>
      </c>
      <c r="V48">
        <v>139</v>
      </c>
      <c r="W48">
        <v>138</v>
      </c>
      <c r="X48">
        <v>236</v>
      </c>
    </row>
    <row r="49" spans="1:24" x14ac:dyDescent="0.25">
      <c r="A49" t="s">
        <v>2</v>
      </c>
      <c r="B49" t="s">
        <v>137</v>
      </c>
      <c r="C49" t="s">
        <v>138</v>
      </c>
      <c r="D49">
        <v>0</v>
      </c>
      <c r="E49">
        <v>0</v>
      </c>
      <c r="F49">
        <v>1</v>
      </c>
      <c r="G49">
        <v>0</v>
      </c>
      <c r="H49">
        <v>0</v>
      </c>
      <c r="I49">
        <v>0</v>
      </c>
      <c r="J49">
        <v>0</v>
      </c>
      <c r="K49">
        <v>0</v>
      </c>
      <c r="L49">
        <v>0</v>
      </c>
      <c r="M49">
        <v>0</v>
      </c>
      <c r="N49">
        <v>10</v>
      </c>
      <c r="O49">
        <v>0</v>
      </c>
      <c r="P49">
        <v>0</v>
      </c>
      <c r="Q49">
        <v>0</v>
      </c>
      <c r="R49">
        <v>0</v>
      </c>
      <c r="S49">
        <v>0</v>
      </c>
      <c r="T49">
        <v>0</v>
      </c>
      <c r="U49">
        <v>0</v>
      </c>
      <c r="V49">
        <v>11</v>
      </c>
      <c r="W49">
        <v>11</v>
      </c>
      <c r="X49">
        <v>21</v>
      </c>
    </row>
    <row r="50" spans="1:24" x14ac:dyDescent="0.25">
      <c r="A50" t="s">
        <v>2</v>
      </c>
      <c r="B50" t="s">
        <v>139</v>
      </c>
      <c r="C50" t="s">
        <v>140</v>
      </c>
      <c r="D50">
        <v>0</v>
      </c>
      <c r="E50">
        <v>0</v>
      </c>
      <c r="F50">
        <v>0</v>
      </c>
      <c r="G50">
        <v>0</v>
      </c>
      <c r="H50">
        <v>0</v>
      </c>
      <c r="I50">
        <v>0</v>
      </c>
      <c r="J50">
        <v>0</v>
      </c>
      <c r="K50">
        <v>0</v>
      </c>
      <c r="L50">
        <v>0</v>
      </c>
      <c r="M50">
        <v>0</v>
      </c>
      <c r="N50">
        <v>13</v>
      </c>
      <c r="O50">
        <v>0</v>
      </c>
      <c r="P50">
        <v>0</v>
      </c>
      <c r="Q50">
        <v>0</v>
      </c>
      <c r="R50">
        <v>0</v>
      </c>
      <c r="S50">
        <v>0</v>
      </c>
      <c r="T50">
        <v>0</v>
      </c>
      <c r="U50">
        <v>0</v>
      </c>
      <c r="V50">
        <v>13</v>
      </c>
      <c r="W50">
        <v>13</v>
      </c>
      <c r="X50">
        <v>32</v>
      </c>
    </row>
    <row r="51" spans="1:24" x14ac:dyDescent="0.25">
      <c r="A51" t="s">
        <v>2</v>
      </c>
      <c r="B51" t="s">
        <v>141</v>
      </c>
      <c r="C51" t="s">
        <v>142</v>
      </c>
      <c r="D51">
        <v>0</v>
      </c>
      <c r="E51">
        <v>0</v>
      </c>
      <c r="F51">
        <v>0</v>
      </c>
      <c r="G51">
        <v>0</v>
      </c>
      <c r="H51">
        <v>0</v>
      </c>
      <c r="I51">
        <v>0</v>
      </c>
      <c r="J51">
        <v>0</v>
      </c>
      <c r="K51">
        <v>0</v>
      </c>
      <c r="L51">
        <v>0</v>
      </c>
      <c r="M51">
        <v>0</v>
      </c>
      <c r="N51">
        <v>3</v>
      </c>
      <c r="O51">
        <v>0</v>
      </c>
      <c r="P51">
        <v>0</v>
      </c>
      <c r="Q51">
        <v>0</v>
      </c>
      <c r="R51">
        <v>0</v>
      </c>
      <c r="S51">
        <v>0</v>
      </c>
      <c r="T51">
        <v>0</v>
      </c>
      <c r="U51">
        <v>0</v>
      </c>
      <c r="V51">
        <v>3</v>
      </c>
      <c r="W51">
        <v>3</v>
      </c>
      <c r="X51">
        <v>3</v>
      </c>
    </row>
    <row r="52" spans="1:24" x14ac:dyDescent="0.25">
      <c r="A52" t="s">
        <v>2</v>
      </c>
      <c r="B52" t="s">
        <v>143</v>
      </c>
      <c r="C52" t="s">
        <v>144</v>
      </c>
      <c r="D52">
        <v>0</v>
      </c>
      <c r="E52">
        <v>0</v>
      </c>
      <c r="F52">
        <v>0</v>
      </c>
      <c r="G52">
        <v>0</v>
      </c>
      <c r="H52">
        <v>1</v>
      </c>
      <c r="I52">
        <v>1</v>
      </c>
      <c r="J52">
        <v>0</v>
      </c>
      <c r="K52">
        <v>0</v>
      </c>
      <c r="L52">
        <v>0</v>
      </c>
      <c r="M52">
        <v>0</v>
      </c>
      <c r="N52">
        <v>90</v>
      </c>
      <c r="O52">
        <v>0</v>
      </c>
      <c r="P52">
        <v>0</v>
      </c>
      <c r="Q52">
        <v>1</v>
      </c>
      <c r="R52">
        <v>0</v>
      </c>
      <c r="S52">
        <v>0</v>
      </c>
      <c r="T52">
        <v>0</v>
      </c>
      <c r="U52">
        <v>1</v>
      </c>
      <c r="V52">
        <v>97</v>
      </c>
      <c r="W52">
        <v>94</v>
      </c>
      <c r="X52">
        <v>215</v>
      </c>
    </row>
    <row r="53" spans="1:24" x14ac:dyDescent="0.25">
      <c r="A53" t="s">
        <v>2</v>
      </c>
      <c r="B53" t="s">
        <v>145</v>
      </c>
      <c r="C53" t="s">
        <v>146</v>
      </c>
      <c r="D53">
        <v>0</v>
      </c>
      <c r="E53">
        <v>0</v>
      </c>
      <c r="F53">
        <v>0</v>
      </c>
      <c r="G53">
        <v>0</v>
      </c>
      <c r="H53">
        <v>0</v>
      </c>
      <c r="I53">
        <v>0</v>
      </c>
      <c r="J53">
        <v>0</v>
      </c>
      <c r="K53">
        <v>0</v>
      </c>
      <c r="L53">
        <v>0</v>
      </c>
      <c r="M53">
        <v>0</v>
      </c>
      <c r="N53">
        <v>7</v>
      </c>
      <c r="O53">
        <v>0</v>
      </c>
      <c r="P53">
        <v>0</v>
      </c>
      <c r="Q53">
        <v>0</v>
      </c>
      <c r="R53">
        <v>0</v>
      </c>
      <c r="S53">
        <v>0</v>
      </c>
      <c r="T53">
        <v>0</v>
      </c>
      <c r="U53">
        <v>0</v>
      </c>
      <c r="V53">
        <v>7</v>
      </c>
      <c r="W53">
        <v>7</v>
      </c>
      <c r="X53">
        <v>28</v>
      </c>
    </row>
    <row r="54" spans="1:24" x14ac:dyDescent="0.25">
      <c r="A54" t="s">
        <v>2</v>
      </c>
      <c r="B54" t="s">
        <v>147</v>
      </c>
      <c r="C54" t="s">
        <v>148</v>
      </c>
      <c r="D54">
        <v>0</v>
      </c>
      <c r="E54">
        <v>0</v>
      </c>
      <c r="F54">
        <v>0</v>
      </c>
      <c r="G54">
        <v>2</v>
      </c>
      <c r="H54">
        <v>0</v>
      </c>
      <c r="I54">
        <v>21</v>
      </c>
      <c r="J54">
        <v>2</v>
      </c>
      <c r="K54">
        <v>0</v>
      </c>
      <c r="L54">
        <v>0</v>
      </c>
      <c r="M54">
        <v>0</v>
      </c>
      <c r="N54">
        <v>214</v>
      </c>
      <c r="O54">
        <v>2</v>
      </c>
      <c r="P54">
        <v>0</v>
      </c>
      <c r="Q54">
        <v>35</v>
      </c>
      <c r="R54">
        <v>0</v>
      </c>
      <c r="S54">
        <v>0</v>
      </c>
      <c r="T54">
        <v>0</v>
      </c>
      <c r="U54">
        <v>3</v>
      </c>
      <c r="V54">
        <v>303</v>
      </c>
      <c r="W54">
        <v>289</v>
      </c>
      <c r="X54">
        <v>1623</v>
      </c>
    </row>
    <row r="55" spans="1:24" x14ac:dyDescent="0.25">
      <c r="A55" t="s">
        <v>2</v>
      </c>
      <c r="B55" t="s">
        <v>149</v>
      </c>
      <c r="C55" t="s">
        <v>150</v>
      </c>
      <c r="D55">
        <v>0</v>
      </c>
      <c r="E55">
        <v>0</v>
      </c>
      <c r="F55">
        <v>0</v>
      </c>
      <c r="G55">
        <v>0</v>
      </c>
      <c r="H55">
        <v>0</v>
      </c>
      <c r="I55">
        <v>3</v>
      </c>
      <c r="J55">
        <v>1</v>
      </c>
      <c r="K55">
        <v>0</v>
      </c>
      <c r="L55">
        <v>0</v>
      </c>
      <c r="M55">
        <v>0</v>
      </c>
      <c r="N55">
        <v>41</v>
      </c>
      <c r="O55">
        <v>0</v>
      </c>
      <c r="P55">
        <v>0</v>
      </c>
      <c r="Q55">
        <v>4</v>
      </c>
      <c r="R55">
        <v>0</v>
      </c>
      <c r="S55">
        <v>0</v>
      </c>
      <c r="T55">
        <v>0</v>
      </c>
      <c r="U55">
        <v>1</v>
      </c>
      <c r="V55">
        <v>53</v>
      </c>
      <c r="W55">
        <v>50</v>
      </c>
      <c r="X55">
        <v>118</v>
      </c>
    </row>
    <row r="56" spans="1:24" x14ac:dyDescent="0.25">
      <c r="A56" t="s">
        <v>2</v>
      </c>
      <c r="B56" t="s">
        <v>151</v>
      </c>
      <c r="C56" t="s">
        <v>152</v>
      </c>
      <c r="D56">
        <v>0</v>
      </c>
      <c r="E56">
        <v>0</v>
      </c>
      <c r="F56">
        <v>0</v>
      </c>
      <c r="G56">
        <v>0</v>
      </c>
      <c r="H56">
        <v>0</v>
      </c>
      <c r="I56">
        <v>1</v>
      </c>
      <c r="J56">
        <v>0</v>
      </c>
      <c r="K56">
        <v>0</v>
      </c>
      <c r="L56">
        <v>0</v>
      </c>
      <c r="M56">
        <v>0</v>
      </c>
      <c r="N56">
        <v>3</v>
      </c>
      <c r="O56">
        <v>0</v>
      </c>
      <c r="P56">
        <v>0</v>
      </c>
      <c r="Q56">
        <v>1</v>
      </c>
      <c r="R56">
        <v>0</v>
      </c>
      <c r="S56">
        <v>1</v>
      </c>
      <c r="T56">
        <v>0</v>
      </c>
      <c r="U56">
        <v>0</v>
      </c>
      <c r="V56">
        <v>6</v>
      </c>
      <c r="W56">
        <v>6</v>
      </c>
      <c r="X56">
        <v>17</v>
      </c>
    </row>
    <row r="57" spans="1:24" x14ac:dyDescent="0.25">
      <c r="A57" t="s">
        <v>2</v>
      </c>
      <c r="B57" t="s">
        <v>153</v>
      </c>
      <c r="C57" t="s">
        <v>154</v>
      </c>
      <c r="D57">
        <v>0</v>
      </c>
      <c r="E57">
        <v>0</v>
      </c>
      <c r="F57">
        <v>0</v>
      </c>
      <c r="G57">
        <v>0</v>
      </c>
      <c r="H57">
        <v>0</v>
      </c>
      <c r="I57">
        <v>2</v>
      </c>
      <c r="J57">
        <v>0</v>
      </c>
      <c r="K57">
        <v>0</v>
      </c>
      <c r="L57">
        <v>0</v>
      </c>
      <c r="M57">
        <v>0</v>
      </c>
      <c r="N57">
        <v>11</v>
      </c>
      <c r="O57">
        <v>0</v>
      </c>
      <c r="P57">
        <v>0</v>
      </c>
      <c r="Q57">
        <v>2</v>
      </c>
      <c r="R57">
        <v>0</v>
      </c>
      <c r="S57">
        <v>0</v>
      </c>
      <c r="T57">
        <v>0</v>
      </c>
      <c r="U57">
        <v>0</v>
      </c>
      <c r="V57">
        <v>15</v>
      </c>
      <c r="W57">
        <v>15</v>
      </c>
      <c r="X57">
        <v>33</v>
      </c>
    </row>
    <row r="58" spans="1:24" x14ac:dyDescent="0.25">
      <c r="A58" t="s">
        <v>2</v>
      </c>
      <c r="B58" t="s">
        <v>155</v>
      </c>
      <c r="C58" t="s">
        <v>156</v>
      </c>
      <c r="D58">
        <v>0</v>
      </c>
      <c r="E58">
        <v>0</v>
      </c>
      <c r="F58">
        <v>0</v>
      </c>
      <c r="G58">
        <v>1</v>
      </c>
      <c r="H58">
        <v>0</v>
      </c>
      <c r="I58">
        <v>3</v>
      </c>
      <c r="J58">
        <v>0</v>
      </c>
      <c r="K58">
        <v>0</v>
      </c>
      <c r="L58">
        <v>0</v>
      </c>
      <c r="M58">
        <v>0</v>
      </c>
      <c r="N58">
        <v>83</v>
      </c>
      <c r="O58">
        <v>1</v>
      </c>
      <c r="P58">
        <v>0</v>
      </c>
      <c r="Q58">
        <v>4</v>
      </c>
      <c r="R58">
        <v>0</v>
      </c>
      <c r="S58">
        <v>0</v>
      </c>
      <c r="T58">
        <v>0</v>
      </c>
      <c r="U58">
        <v>0</v>
      </c>
      <c r="V58">
        <v>93</v>
      </c>
      <c r="W58">
        <v>92</v>
      </c>
      <c r="X58">
        <v>152</v>
      </c>
    </row>
    <row r="59" spans="1:24" x14ac:dyDescent="0.25">
      <c r="A59" t="s">
        <v>2</v>
      </c>
      <c r="B59" t="s">
        <v>157</v>
      </c>
      <c r="C59" t="s">
        <v>158</v>
      </c>
      <c r="D59">
        <v>0</v>
      </c>
      <c r="E59">
        <v>0</v>
      </c>
      <c r="F59">
        <v>0</v>
      </c>
      <c r="G59">
        <v>0</v>
      </c>
      <c r="H59">
        <v>0</v>
      </c>
      <c r="I59">
        <v>32</v>
      </c>
      <c r="J59">
        <v>0</v>
      </c>
      <c r="K59">
        <v>1</v>
      </c>
      <c r="L59">
        <v>0</v>
      </c>
      <c r="M59">
        <v>0</v>
      </c>
      <c r="N59">
        <v>147</v>
      </c>
      <c r="O59">
        <v>1</v>
      </c>
      <c r="P59">
        <v>2</v>
      </c>
      <c r="Q59">
        <v>32</v>
      </c>
      <c r="R59">
        <v>0</v>
      </c>
      <c r="S59">
        <v>1</v>
      </c>
      <c r="T59">
        <v>0</v>
      </c>
      <c r="U59">
        <v>2</v>
      </c>
      <c r="V59">
        <v>230</v>
      </c>
      <c r="W59">
        <v>218</v>
      </c>
      <c r="X59">
        <v>1312</v>
      </c>
    </row>
    <row r="60" spans="1:24" x14ac:dyDescent="0.25">
      <c r="A60" t="s">
        <v>2</v>
      </c>
      <c r="B60" t="s">
        <v>159</v>
      </c>
      <c r="C60" t="s">
        <v>160</v>
      </c>
      <c r="D60">
        <v>0</v>
      </c>
      <c r="E60">
        <v>0</v>
      </c>
      <c r="F60">
        <v>0</v>
      </c>
      <c r="G60">
        <v>0</v>
      </c>
      <c r="H60">
        <v>0</v>
      </c>
      <c r="I60">
        <v>2</v>
      </c>
      <c r="J60">
        <v>0</v>
      </c>
      <c r="K60">
        <v>1</v>
      </c>
      <c r="L60">
        <v>0</v>
      </c>
      <c r="M60">
        <v>0</v>
      </c>
      <c r="N60">
        <v>253</v>
      </c>
      <c r="O60">
        <v>1</v>
      </c>
      <c r="P60">
        <v>1</v>
      </c>
      <c r="Q60">
        <v>4</v>
      </c>
      <c r="R60">
        <v>0</v>
      </c>
      <c r="S60">
        <v>0</v>
      </c>
      <c r="T60">
        <v>0</v>
      </c>
      <c r="U60">
        <v>0</v>
      </c>
      <c r="V60">
        <v>301</v>
      </c>
      <c r="W60">
        <v>262</v>
      </c>
      <c r="X60">
        <v>2797</v>
      </c>
    </row>
    <row r="61" spans="1:24" x14ac:dyDescent="0.25">
      <c r="A61" t="s">
        <v>2</v>
      </c>
      <c r="B61" t="s">
        <v>161</v>
      </c>
      <c r="C61" t="s">
        <v>162</v>
      </c>
      <c r="D61">
        <v>0</v>
      </c>
      <c r="E61">
        <v>0</v>
      </c>
      <c r="F61">
        <v>0</v>
      </c>
      <c r="G61">
        <v>0</v>
      </c>
      <c r="H61">
        <v>0</v>
      </c>
      <c r="I61">
        <v>9</v>
      </c>
      <c r="J61">
        <v>0</v>
      </c>
      <c r="K61">
        <v>0</v>
      </c>
      <c r="L61">
        <v>0</v>
      </c>
      <c r="M61">
        <v>0</v>
      </c>
      <c r="N61">
        <v>117</v>
      </c>
      <c r="O61">
        <v>0</v>
      </c>
      <c r="P61">
        <v>0</v>
      </c>
      <c r="Q61">
        <v>15</v>
      </c>
      <c r="R61">
        <v>0</v>
      </c>
      <c r="S61">
        <v>2</v>
      </c>
      <c r="T61">
        <v>0</v>
      </c>
      <c r="U61">
        <v>0</v>
      </c>
      <c r="V61">
        <v>143</v>
      </c>
      <c r="W61">
        <v>143</v>
      </c>
      <c r="X61">
        <v>1069</v>
      </c>
    </row>
    <row r="62" spans="1:24" x14ac:dyDescent="0.25">
      <c r="A62" t="s">
        <v>2</v>
      </c>
      <c r="B62" t="s">
        <v>163</v>
      </c>
      <c r="C62" t="s">
        <v>164</v>
      </c>
      <c r="D62">
        <v>0</v>
      </c>
      <c r="E62">
        <v>0</v>
      </c>
      <c r="F62">
        <v>0</v>
      </c>
      <c r="G62">
        <v>0</v>
      </c>
      <c r="H62">
        <v>0</v>
      </c>
      <c r="I62">
        <v>20</v>
      </c>
      <c r="J62">
        <v>1</v>
      </c>
      <c r="K62">
        <v>0</v>
      </c>
      <c r="L62">
        <v>0</v>
      </c>
      <c r="M62">
        <v>0</v>
      </c>
      <c r="N62">
        <v>95</v>
      </c>
      <c r="O62">
        <v>0</v>
      </c>
      <c r="P62">
        <v>1</v>
      </c>
      <c r="Q62">
        <v>19</v>
      </c>
      <c r="R62">
        <v>0</v>
      </c>
      <c r="S62">
        <v>1</v>
      </c>
      <c r="T62">
        <v>1</v>
      </c>
      <c r="U62">
        <v>3</v>
      </c>
      <c r="V62">
        <v>142</v>
      </c>
      <c r="W62">
        <v>142</v>
      </c>
      <c r="X62">
        <v>931</v>
      </c>
    </row>
    <row r="63" spans="1:24" x14ac:dyDescent="0.25">
      <c r="A63" t="s">
        <v>2</v>
      </c>
      <c r="B63" t="s">
        <v>165</v>
      </c>
      <c r="C63" t="s">
        <v>166</v>
      </c>
      <c r="D63">
        <v>0</v>
      </c>
      <c r="E63">
        <v>0</v>
      </c>
      <c r="F63">
        <v>0</v>
      </c>
      <c r="G63">
        <v>0</v>
      </c>
      <c r="H63">
        <v>0</v>
      </c>
      <c r="I63">
        <v>0</v>
      </c>
      <c r="J63">
        <v>1</v>
      </c>
      <c r="K63">
        <v>0</v>
      </c>
      <c r="L63">
        <v>0</v>
      </c>
      <c r="M63">
        <v>0</v>
      </c>
      <c r="N63">
        <v>54</v>
      </c>
      <c r="O63">
        <v>0</v>
      </c>
      <c r="P63">
        <v>0</v>
      </c>
      <c r="Q63">
        <v>1</v>
      </c>
      <c r="R63">
        <v>0</v>
      </c>
      <c r="S63">
        <v>0</v>
      </c>
      <c r="T63">
        <v>0</v>
      </c>
      <c r="U63">
        <v>0</v>
      </c>
      <c r="V63">
        <v>58</v>
      </c>
      <c r="W63">
        <v>56</v>
      </c>
      <c r="X63">
        <v>125</v>
      </c>
    </row>
    <row r="64" spans="1:24" x14ac:dyDescent="0.25">
      <c r="A64" t="s">
        <v>3</v>
      </c>
      <c r="B64" t="s">
        <v>167</v>
      </c>
      <c r="C64" t="s">
        <v>168</v>
      </c>
      <c r="D64">
        <v>0</v>
      </c>
      <c r="E64">
        <v>0</v>
      </c>
      <c r="F64">
        <v>0</v>
      </c>
      <c r="G64">
        <v>0</v>
      </c>
      <c r="H64">
        <v>0</v>
      </c>
      <c r="I64">
        <v>27</v>
      </c>
      <c r="J64">
        <v>0</v>
      </c>
      <c r="K64">
        <v>0</v>
      </c>
      <c r="L64">
        <v>0</v>
      </c>
      <c r="M64">
        <v>0</v>
      </c>
      <c r="N64">
        <v>32</v>
      </c>
      <c r="O64">
        <v>0</v>
      </c>
      <c r="P64">
        <v>1</v>
      </c>
      <c r="Q64">
        <v>44</v>
      </c>
      <c r="R64">
        <v>0</v>
      </c>
      <c r="S64">
        <v>3</v>
      </c>
      <c r="T64">
        <v>0</v>
      </c>
      <c r="U64">
        <v>0</v>
      </c>
      <c r="V64">
        <v>115</v>
      </c>
      <c r="W64">
        <v>107</v>
      </c>
      <c r="X64">
        <v>379</v>
      </c>
    </row>
    <row r="65" spans="1:24" x14ac:dyDescent="0.25">
      <c r="A65" t="s">
        <v>4</v>
      </c>
      <c r="B65" t="s">
        <v>169</v>
      </c>
      <c r="C65" t="s">
        <v>170</v>
      </c>
      <c r="D65">
        <v>2</v>
      </c>
      <c r="E65">
        <v>0</v>
      </c>
      <c r="F65">
        <v>0</v>
      </c>
      <c r="G65">
        <v>2</v>
      </c>
      <c r="H65">
        <v>0</v>
      </c>
      <c r="I65">
        <v>38</v>
      </c>
      <c r="J65">
        <v>0</v>
      </c>
      <c r="K65">
        <v>0</v>
      </c>
      <c r="L65">
        <v>0</v>
      </c>
      <c r="M65">
        <v>0</v>
      </c>
      <c r="N65">
        <v>22</v>
      </c>
      <c r="O65">
        <v>0</v>
      </c>
      <c r="P65">
        <v>0</v>
      </c>
      <c r="Q65">
        <v>30</v>
      </c>
      <c r="R65">
        <v>0</v>
      </c>
      <c r="S65">
        <v>2</v>
      </c>
      <c r="T65">
        <v>0</v>
      </c>
      <c r="U65">
        <v>1</v>
      </c>
      <c r="V65">
        <v>115</v>
      </c>
      <c r="W65">
        <v>97</v>
      </c>
      <c r="X65">
        <v>301</v>
      </c>
    </row>
    <row r="66" spans="1:24" x14ac:dyDescent="0.25">
      <c r="A66" t="s">
        <v>4</v>
      </c>
      <c r="B66" t="s">
        <v>171</v>
      </c>
      <c r="C66" t="s">
        <v>172</v>
      </c>
      <c r="D66">
        <v>0</v>
      </c>
      <c r="E66">
        <v>0</v>
      </c>
      <c r="F66">
        <v>0</v>
      </c>
      <c r="G66">
        <v>0</v>
      </c>
      <c r="H66">
        <v>0</v>
      </c>
      <c r="I66">
        <v>106</v>
      </c>
      <c r="J66">
        <v>0</v>
      </c>
      <c r="K66">
        <v>0</v>
      </c>
      <c r="L66">
        <v>0</v>
      </c>
      <c r="M66">
        <v>0</v>
      </c>
      <c r="N66">
        <v>25</v>
      </c>
      <c r="O66">
        <v>0</v>
      </c>
      <c r="P66">
        <v>0</v>
      </c>
      <c r="Q66">
        <v>44</v>
      </c>
      <c r="R66">
        <v>0</v>
      </c>
      <c r="S66">
        <v>5</v>
      </c>
      <c r="T66">
        <v>0</v>
      </c>
      <c r="U66">
        <v>0</v>
      </c>
      <c r="V66">
        <v>190</v>
      </c>
      <c r="W66">
        <v>181</v>
      </c>
      <c r="X66">
        <v>673</v>
      </c>
    </row>
    <row r="67" spans="1:24" x14ac:dyDescent="0.25">
      <c r="A67" t="s">
        <v>4</v>
      </c>
      <c r="B67" t="s">
        <v>173</v>
      </c>
      <c r="C67" t="s">
        <v>174</v>
      </c>
      <c r="D67">
        <v>0</v>
      </c>
      <c r="E67">
        <v>0</v>
      </c>
      <c r="F67">
        <v>0</v>
      </c>
      <c r="G67">
        <v>1</v>
      </c>
      <c r="H67">
        <v>0</v>
      </c>
      <c r="I67">
        <v>52</v>
      </c>
      <c r="J67">
        <v>0</v>
      </c>
      <c r="K67">
        <v>0</v>
      </c>
      <c r="L67">
        <v>0</v>
      </c>
      <c r="M67">
        <v>0</v>
      </c>
      <c r="N67">
        <v>3</v>
      </c>
      <c r="O67">
        <v>0</v>
      </c>
      <c r="P67">
        <v>0</v>
      </c>
      <c r="Q67">
        <v>14</v>
      </c>
      <c r="R67">
        <v>0</v>
      </c>
      <c r="S67">
        <v>2</v>
      </c>
      <c r="T67">
        <v>0</v>
      </c>
      <c r="U67">
        <v>0</v>
      </c>
      <c r="V67">
        <v>76</v>
      </c>
      <c r="W67">
        <v>72</v>
      </c>
      <c r="X67">
        <v>200</v>
      </c>
    </row>
    <row r="68" spans="1:24" x14ac:dyDescent="0.25">
      <c r="A68" t="s">
        <v>4</v>
      </c>
      <c r="B68" t="s">
        <v>175</v>
      </c>
      <c r="C68" t="s">
        <v>176</v>
      </c>
      <c r="D68">
        <v>0</v>
      </c>
      <c r="E68">
        <v>0</v>
      </c>
      <c r="F68">
        <v>1</v>
      </c>
      <c r="G68">
        <v>2</v>
      </c>
      <c r="H68">
        <v>0</v>
      </c>
      <c r="I68">
        <v>10</v>
      </c>
      <c r="J68">
        <v>0</v>
      </c>
      <c r="K68">
        <v>0</v>
      </c>
      <c r="L68">
        <v>0</v>
      </c>
      <c r="M68">
        <v>0</v>
      </c>
      <c r="N68">
        <v>18</v>
      </c>
      <c r="O68">
        <v>0</v>
      </c>
      <c r="P68">
        <v>2</v>
      </c>
      <c r="Q68">
        <v>40</v>
      </c>
      <c r="R68">
        <v>0</v>
      </c>
      <c r="S68">
        <v>7</v>
      </c>
      <c r="T68">
        <v>0</v>
      </c>
      <c r="U68">
        <v>0</v>
      </c>
      <c r="V68">
        <v>175</v>
      </c>
      <c r="W68">
        <v>170</v>
      </c>
      <c r="X68">
        <v>395</v>
      </c>
    </row>
    <row r="69" spans="1:24" x14ac:dyDescent="0.25">
      <c r="A69" t="s">
        <v>4</v>
      </c>
      <c r="B69" t="s">
        <v>177</v>
      </c>
      <c r="C69" t="s">
        <v>178</v>
      </c>
      <c r="D69">
        <v>0</v>
      </c>
      <c r="E69">
        <v>0</v>
      </c>
      <c r="F69">
        <v>0</v>
      </c>
      <c r="G69">
        <v>4</v>
      </c>
      <c r="H69">
        <v>0</v>
      </c>
      <c r="I69">
        <v>81</v>
      </c>
      <c r="J69">
        <v>2</v>
      </c>
      <c r="K69">
        <v>1</v>
      </c>
      <c r="L69">
        <v>0</v>
      </c>
      <c r="M69">
        <v>0</v>
      </c>
      <c r="N69">
        <v>31</v>
      </c>
      <c r="O69">
        <v>0</v>
      </c>
      <c r="P69">
        <v>1</v>
      </c>
      <c r="Q69">
        <v>72</v>
      </c>
      <c r="R69">
        <v>0</v>
      </c>
      <c r="S69">
        <v>8</v>
      </c>
      <c r="T69">
        <v>0</v>
      </c>
      <c r="U69">
        <v>2</v>
      </c>
      <c r="V69">
        <v>211</v>
      </c>
      <c r="W69">
        <v>206</v>
      </c>
      <c r="X69">
        <v>579</v>
      </c>
    </row>
    <row r="70" spans="1:24" x14ac:dyDescent="0.25">
      <c r="A70" t="s">
        <v>5</v>
      </c>
      <c r="B70" t="s">
        <v>179</v>
      </c>
      <c r="C70" t="s">
        <v>180</v>
      </c>
      <c r="D70">
        <v>1</v>
      </c>
      <c r="E70">
        <v>1</v>
      </c>
      <c r="F70">
        <v>0</v>
      </c>
      <c r="G70">
        <v>0</v>
      </c>
      <c r="H70">
        <v>0</v>
      </c>
      <c r="I70">
        <v>60</v>
      </c>
      <c r="J70">
        <v>0</v>
      </c>
      <c r="K70">
        <v>1</v>
      </c>
      <c r="L70">
        <v>0</v>
      </c>
      <c r="M70">
        <v>0</v>
      </c>
      <c r="N70">
        <v>40</v>
      </c>
      <c r="O70">
        <v>0</v>
      </c>
      <c r="P70">
        <v>0</v>
      </c>
      <c r="Q70">
        <v>13</v>
      </c>
      <c r="R70">
        <v>0</v>
      </c>
      <c r="S70">
        <v>1</v>
      </c>
      <c r="T70">
        <v>0</v>
      </c>
      <c r="U70">
        <v>1</v>
      </c>
      <c r="V70">
        <v>154</v>
      </c>
      <c r="W70">
        <v>115</v>
      </c>
      <c r="X70">
        <v>493</v>
      </c>
    </row>
    <row r="71" spans="1:24" x14ac:dyDescent="0.25">
      <c r="A71" t="s">
        <v>5</v>
      </c>
      <c r="B71" t="s">
        <v>181</v>
      </c>
      <c r="C71" t="s">
        <v>182</v>
      </c>
      <c r="D71">
        <v>0</v>
      </c>
      <c r="E71">
        <v>0</v>
      </c>
      <c r="F71">
        <v>0</v>
      </c>
      <c r="G71">
        <v>1</v>
      </c>
      <c r="H71">
        <v>0</v>
      </c>
      <c r="I71">
        <v>27</v>
      </c>
      <c r="J71">
        <v>0</v>
      </c>
      <c r="K71">
        <v>1</v>
      </c>
      <c r="L71">
        <v>0</v>
      </c>
      <c r="M71">
        <v>0</v>
      </c>
      <c r="N71">
        <v>28</v>
      </c>
      <c r="O71">
        <v>26</v>
      </c>
      <c r="P71">
        <v>0</v>
      </c>
      <c r="Q71">
        <v>10</v>
      </c>
      <c r="R71">
        <v>0</v>
      </c>
      <c r="S71">
        <v>2</v>
      </c>
      <c r="T71">
        <v>0</v>
      </c>
      <c r="U71">
        <v>0</v>
      </c>
      <c r="V71">
        <v>106</v>
      </c>
      <c r="W71">
        <v>95</v>
      </c>
      <c r="X71">
        <v>320</v>
      </c>
    </row>
    <row r="72" spans="1:24" x14ac:dyDescent="0.25">
      <c r="A72" t="s">
        <v>5</v>
      </c>
      <c r="B72" t="s">
        <v>183</v>
      </c>
      <c r="C72" t="s">
        <v>184</v>
      </c>
      <c r="D72">
        <v>0</v>
      </c>
      <c r="E72">
        <v>0</v>
      </c>
      <c r="F72">
        <v>0</v>
      </c>
      <c r="G72">
        <v>0</v>
      </c>
      <c r="H72">
        <v>0</v>
      </c>
      <c r="I72">
        <v>14</v>
      </c>
      <c r="J72">
        <v>0</v>
      </c>
      <c r="K72">
        <v>0</v>
      </c>
      <c r="L72">
        <v>0</v>
      </c>
      <c r="M72">
        <v>0</v>
      </c>
      <c r="N72">
        <v>18</v>
      </c>
      <c r="O72">
        <v>0</v>
      </c>
      <c r="P72">
        <v>1</v>
      </c>
      <c r="Q72">
        <v>15</v>
      </c>
      <c r="R72">
        <v>0</v>
      </c>
      <c r="S72">
        <v>0</v>
      </c>
      <c r="T72">
        <v>0</v>
      </c>
      <c r="U72">
        <v>0</v>
      </c>
      <c r="V72">
        <v>52</v>
      </c>
      <c r="W72">
        <v>48</v>
      </c>
      <c r="X72">
        <v>225</v>
      </c>
    </row>
    <row r="73" spans="1:24" x14ac:dyDescent="0.25">
      <c r="A73" t="s">
        <v>5</v>
      </c>
      <c r="B73" t="s">
        <v>185</v>
      </c>
      <c r="C73" t="s">
        <v>186</v>
      </c>
      <c r="D73">
        <v>0</v>
      </c>
      <c r="E73">
        <v>0</v>
      </c>
      <c r="F73">
        <v>0</v>
      </c>
      <c r="G73">
        <v>0</v>
      </c>
      <c r="H73">
        <v>0</v>
      </c>
      <c r="I73">
        <v>129</v>
      </c>
      <c r="J73">
        <v>0</v>
      </c>
      <c r="K73">
        <v>0</v>
      </c>
      <c r="L73">
        <v>0</v>
      </c>
      <c r="M73">
        <v>0</v>
      </c>
      <c r="N73">
        <v>5</v>
      </c>
      <c r="O73">
        <v>0</v>
      </c>
      <c r="P73">
        <v>0</v>
      </c>
      <c r="Q73">
        <v>2</v>
      </c>
      <c r="R73">
        <v>0</v>
      </c>
      <c r="S73">
        <v>0</v>
      </c>
      <c r="T73">
        <v>0</v>
      </c>
      <c r="U73">
        <v>0</v>
      </c>
      <c r="V73">
        <v>136</v>
      </c>
      <c r="W73">
        <v>136</v>
      </c>
      <c r="X73">
        <v>510</v>
      </c>
    </row>
    <row r="74" spans="1:24" x14ac:dyDescent="0.25">
      <c r="A74" t="s">
        <v>5</v>
      </c>
      <c r="B74" t="s">
        <v>187</v>
      </c>
      <c r="C74" t="s">
        <v>188</v>
      </c>
      <c r="D74">
        <v>0</v>
      </c>
      <c r="E74">
        <v>0</v>
      </c>
      <c r="F74">
        <v>0</v>
      </c>
      <c r="G74">
        <v>0</v>
      </c>
      <c r="H74">
        <v>0</v>
      </c>
      <c r="I74">
        <v>27</v>
      </c>
      <c r="J74">
        <v>0</v>
      </c>
      <c r="K74">
        <v>0</v>
      </c>
      <c r="L74">
        <v>0</v>
      </c>
      <c r="M74">
        <v>0</v>
      </c>
      <c r="N74">
        <v>72</v>
      </c>
      <c r="O74">
        <v>2</v>
      </c>
      <c r="P74">
        <v>0</v>
      </c>
      <c r="Q74">
        <v>19</v>
      </c>
      <c r="R74">
        <v>0</v>
      </c>
      <c r="S74">
        <v>2</v>
      </c>
      <c r="T74">
        <v>0</v>
      </c>
      <c r="U74">
        <v>0</v>
      </c>
      <c r="V74">
        <v>152</v>
      </c>
      <c r="W74">
        <v>122</v>
      </c>
      <c r="X74">
        <v>595</v>
      </c>
    </row>
    <row r="75" spans="1:24" x14ac:dyDescent="0.25">
      <c r="A75" t="s">
        <v>5</v>
      </c>
      <c r="B75" t="s">
        <v>189</v>
      </c>
      <c r="C75" t="s">
        <v>190</v>
      </c>
      <c r="D75">
        <v>2</v>
      </c>
      <c r="E75">
        <v>0</v>
      </c>
      <c r="F75">
        <v>0</v>
      </c>
      <c r="G75">
        <v>2</v>
      </c>
      <c r="H75">
        <v>1</v>
      </c>
      <c r="I75">
        <v>42</v>
      </c>
      <c r="J75">
        <v>0</v>
      </c>
      <c r="K75">
        <v>0</v>
      </c>
      <c r="L75">
        <v>1</v>
      </c>
      <c r="M75">
        <v>0</v>
      </c>
      <c r="N75">
        <v>37</v>
      </c>
      <c r="O75">
        <v>0</v>
      </c>
      <c r="P75">
        <v>0</v>
      </c>
      <c r="Q75">
        <v>34</v>
      </c>
      <c r="R75">
        <v>0</v>
      </c>
      <c r="S75">
        <v>1</v>
      </c>
      <c r="T75">
        <v>0</v>
      </c>
      <c r="U75">
        <v>0</v>
      </c>
      <c r="V75">
        <v>149</v>
      </c>
      <c r="W75">
        <v>130</v>
      </c>
      <c r="X75">
        <v>578</v>
      </c>
    </row>
    <row r="76" spans="1:24" x14ac:dyDescent="0.25">
      <c r="A76" t="s">
        <v>5</v>
      </c>
      <c r="B76" t="s">
        <v>191</v>
      </c>
      <c r="C76" t="s">
        <v>192</v>
      </c>
      <c r="D76">
        <v>0</v>
      </c>
      <c r="E76">
        <v>0</v>
      </c>
      <c r="F76">
        <v>0</v>
      </c>
      <c r="G76">
        <v>0</v>
      </c>
      <c r="H76">
        <v>0</v>
      </c>
      <c r="I76">
        <v>34</v>
      </c>
      <c r="J76">
        <v>0</v>
      </c>
      <c r="K76">
        <v>0</v>
      </c>
      <c r="L76">
        <v>0</v>
      </c>
      <c r="M76">
        <v>0</v>
      </c>
      <c r="N76">
        <v>22</v>
      </c>
      <c r="O76">
        <v>0</v>
      </c>
      <c r="P76">
        <v>0</v>
      </c>
      <c r="Q76">
        <v>30</v>
      </c>
      <c r="R76">
        <v>0</v>
      </c>
      <c r="S76">
        <v>1</v>
      </c>
      <c r="T76">
        <v>0</v>
      </c>
      <c r="U76">
        <v>0</v>
      </c>
      <c r="V76">
        <v>87</v>
      </c>
      <c r="W76">
        <v>87</v>
      </c>
      <c r="X76">
        <v>296</v>
      </c>
    </row>
    <row r="77" spans="1:24" x14ac:dyDescent="0.25">
      <c r="A77" t="s">
        <v>5</v>
      </c>
      <c r="B77" t="s">
        <v>193</v>
      </c>
      <c r="C77" t="s">
        <v>194</v>
      </c>
      <c r="D77">
        <v>2</v>
      </c>
      <c r="E77">
        <v>1</v>
      </c>
      <c r="F77">
        <v>1</v>
      </c>
      <c r="G77">
        <v>2</v>
      </c>
      <c r="H77">
        <v>0</v>
      </c>
      <c r="I77">
        <v>37</v>
      </c>
      <c r="J77">
        <v>0</v>
      </c>
      <c r="K77">
        <v>0</v>
      </c>
      <c r="L77">
        <v>0</v>
      </c>
      <c r="M77">
        <v>1</v>
      </c>
      <c r="N77">
        <v>33</v>
      </c>
      <c r="O77">
        <v>0</v>
      </c>
      <c r="P77">
        <v>1</v>
      </c>
      <c r="Q77">
        <v>24</v>
      </c>
      <c r="R77">
        <v>0</v>
      </c>
      <c r="S77">
        <v>1</v>
      </c>
      <c r="T77">
        <v>0</v>
      </c>
      <c r="U77">
        <v>2</v>
      </c>
      <c r="V77">
        <v>112</v>
      </c>
      <c r="W77">
        <v>106</v>
      </c>
      <c r="X77">
        <v>576</v>
      </c>
    </row>
    <row r="78" spans="1:24" x14ac:dyDescent="0.25">
      <c r="A78" t="s">
        <v>5</v>
      </c>
      <c r="B78" t="s">
        <v>195</v>
      </c>
      <c r="C78" t="s">
        <v>196</v>
      </c>
      <c r="D78">
        <v>0</v>
      </c>
      <c r="E78">
        <v>0</v>
      </c>
      <c r="F78">
        <v>0</v>
      </c>
      <c r="G78">
        <v>0</v>
      </c>
      <c r="H78">
        <v>1</v>
      </c>
      <c r="I78">
        <v>52</v>
      </c>
      <c r="J78">
        <v>0</v>
      </c>
      <c r="K78">
        <v>0</v>
      </c>
      <c r="L78">
        <v>0</v>
      </c>
      <c r="M78">
        <v>0</v>
      </c>
      <c r="N78">
        <v>23</v>
      </c>
      <c r="O78">
        <v>0</v>
      </c>
      <c r="P78">
        <v>0</v>
      </c>
      <c r="Q78">
        <v>33</v>
      </c>
      <c r="R78">
        <v>0</v>
      </c>
      <c r="S78">
        <v>0</v>
      </c>
      <c r="T78">
        <v>0</v>
      </c>
      <c r="U78">
        <v>0</v>
      </c>
      <c r="V78">
        <v>117</v>
      </c>
      <c r="W78">
        <v>109</v>
      </c>
      <c r="X78">
        <v>342</v>
      </c>
    </row>
    <row r="79" spans="1:24" x14ac:dyDescent="0.25">
      <c r="A79" t="s">
        <v>5</v>
      </c>
      <c r="B79" t="s">
        <v>197</v>
      </c>
      <c r="C79" t="s">
        <v>198</v>
      </c>
      <c r="D79">
        <v>0</v>
      </c>
      <c r="E79">
        <v>0</v>
      </c>
      <c r="F79">
        <v>0</v>
      </c>
      <c r="G79">
        <v>1</v>
      </c>
      <c r="H79">
        <v>1</v>
      </c>
      <c r="I79">
        <v>42</v>
      </c>
      <c r="J79">
        <v>0</v>
      </c>
      <c r="K79">
        <v>0</v>
      </c>
      <c r="L79">
        <v>0</v>
      </c>
      <c r="M79">
        <v>0</v>
      </c>
      <c r="N79">
        <v>44</v>
      </c>
      <c r="O79">
        <v>0</v>
      </c>
      <c r="P79">
        <v>0</v>
      </c>
      <c r="Q79">
        <v>28</v>
      </c>
      <c r="R79">
        <v>0</v>
      </c>
      <c r="S79">
        <v>2</v>
      </c>
      <c r="T79">
        <v>0</v>
      </c>
      <c r="U79">
        <v>0</v>
      </c>
      <c r="V79">
        <v>121</v>
      </c>
      <c r="W79">
        <v>118</v>
      </c>
      <c r="X79">
        <v>382</v>
      </c>
    </row>
    <row r="80" spans="1:24" x14ac:dyDescent="0.25">
      <c r="A80" t="s">
        <v>5</v>
      </c>
      <c r="B80" t="s">
        <v>199</v>
      </c>
      <c r="C80" t="s">
        <v>200</v>
      </c>
      <c r="D80">
        <v>0</v>
      </c>
      <c r="E80">
        <v>0</v>
      </c>
      <c r="F80">
        <v>1</v>
      </c>
      <c r="G80">
        <v>1</v>
      </c>
      <c r="H80">
        <v>0</v>
      </c>
      <c r="I80">
        <v>18</v>
      </c>
      <c r="J80">
        <v>0</v>
      </c>
      <c r="K80">
        <v>0</v>
      </c>
      <c r="L80">
        <v>0</v>
      </c>
      <c r="M80">
        <v>0</v>
      </c>
      <c r="N80">
        <v>41</v>
      </c>
      <c r="O80">
        <v>0</v>
      </c>
      <c r="P80">
        <v>0</v>
      </c>
      <c r="Q80">
        <v>12</v>
      </c>
      <c r="R80">
        <v>0</v>
      </c>
      <c r="S80">
        <v>1</v>
      </c>
      <c r="T80">
        <v>0</v>
      </c>
      <c r="U80">
        <v>1</v>
      </c>
      <c r="V80">
        <v>82</v>
      </c>
      <c r="W80">
        <v>75</v>
      </c>
      <c r="X80">
        <v>311</v>
      </c>
    </row>
    <row r="81" spans="1:24" x14ac:dyDescent="0.25">
      <c r="A81" t="s">
        <v>6</v>
      </c>
      <c r="B81" t="s">
        <v>201</v>
      </c>
      <c r="C81" t="s">
        <v>202</v>
      </c>
      <c r="D81">
        <v>0</v>
      </c>
      <c r="E81">
        <v>0</v>
      </c>
      <c r="F81">
        <v>0</v>
      </c>
      <c r="G81">
        <v>0</v>
      </c>
      <c r="H81">
        <v>0</v>
      </c>
      <c r="I81">
        <v>175</v>
      </c>
      <c r="J81">
        <v>0</v>
      </c>
      <c r="K81">
        <v>1</v>
      </c>
      <c r="L81">
        <v>0</v>
      </c>
      <c r="M81">
        <v>0</v>
      </c>
      <c r="N81">
        <v>30</v>
      </c>
      <c r="O81">
        <v>0</v>
      </c>
      <c r="P81">
        <v>0</v>
      </c>
      <c r="Q81">
        <v>80</v>
      </c>
      <c r="S81">
        <v>0</v>
      </c>
      <c r="T81">
        <v>0</v>
      </c>
      <c r="U81">
        <v>1</v>
      </c>
      <c r="V81">
        <v>222</v>
      </c>
      <c r="W81">
        <v>222</v>
      </c>
      <c r="X81">
        <v>830</v>
      </c>
    </row>
    <row r="82" spans="1:24" x14ac:dyDescent="0.25">
      <c r="A82" t="s">
        <v>6</v>
      </c>
      <c r="B82" t="s">
        <v>203</v>
      </c>
      <c r="C82" t="s">
        <v>204</v>
      </c>
      <c r="D82">
        <v>0</v>
      </c>
      <c r="E82">
        <v>0</v>
      </c>
      <c r="F82">
        <v>1</v>
      </c>
      <c r="G82">
        <v>0</v>
      </c>
      <c r="H82">
        <v>0</v>
      </c>
      <c r="I82">
        <v>30</v>
      </c>
      <c r="J82">
        <v>0</v>
      </c>
      <c r="K82">
        <v>0</v>
      </c>
      <c r="L82">
        <v>0</v>
      </c>
      <c r="M82">
        <v>1</v>
      </c>
      <c r="N82">
        <v>96</v>
      </c>
      <c r="O82">
        <v>0</v>
      </c>
      <c r="P82">
        <v>0</v>
      </c>
      <c r="Q82">
        <v>43</v>
      </c>
      <c r="R82">
        <v>0</v>
      </c>
      <c r="S82">
        <v>5</v>
      </c>
      <c r="T82">
        <v>0</v>
      </c>
      <c r="U82">
        <v>2</v>
      </c>
      <c r="V82">
        <v>184</v>
      </c>
      <c r="W82">
        <v>178</v>
      </c>
      <c r="X82">
        <v>644</v>
      </c>
    </row>
    <row r="83" spans="1:24" x14ac:dyDescent="0.25">
      <c r="A83" t="s">
        <v>7</v>
      </c>
      <c r="B83" t="s">
        <v>205</v>
      </c>
      <c r="C83" t="s">
        <v>206</v>
      </c>
      <c r="D83">
        <v>0</v>
      </c>
      <c r="E83">
        <v>0</v>
      </c>
      <c r="F83">
        <v>0</v>
      </c>
      <c r="G83">
        <v>1</v>
      </c>
      <c r="H83">
        <v>0</v>
      </c>
      <c r="I83">
        <v>96</v>
      </c>
      <c r="J83">
        <v>0</v>
      </c>
      <c r="K83">
        <v>0</v>
      </c>
      <c r="L83">
        <v>0</v>
      </c>
      <c r="M83">
        <v>0</v>
      </c>
      <c r="N83">
        <v>40</v>
      </c>
      <c r="O83">
        <v>0</v>
      </c>
      <c r="P83">
        <v>1</v>
      </c>
      <c r="Q83">
        <v>5</v>
      </c>
      <c r="R83">
        <v>0</v>
      </c>
      <c r="S83">
        <v>0</v>
      </c>
      <c r="T83">
        <v>0</v>
      </c>
      <c r="U83">
        <v>0</v>
      </c>
      <c r="V83">
        <v>144</v>
      </c>
      <c r="W83">
        <v>143</v>
      </c>
      <c r="X83">
        <v>760</v>
      </c>
    </row>
    <row r="84" spans="1:24" x14ac:dyDescent="0.25">
      <c r="A84" t="s">
        <v>7</v>
      </c>
      <c r="B84" t="s">
        <v>207</v>
      </c>
      <c r="C84" t="s">
        <v>208</v>
      </c>
      <c r="D84">
        <v>0</v>
      </c>
      <c r="E84">
        <v>0</v>
      </c>
      <c r="F84">
        <v>0</v>
      </c>
      <c r="G84">
        <v>0</v>
      </c>
      <c r="H84">
        <v>0</v>
      </c>
      <c r="I84">
        <v>22</v>
      </c>
      <c r="J84">
        <v>0</v>
      </c>
      <c r="K84">
        <v>0</v>
      </c>
      <c r="L84">
        <v>0</v>
      </c>
      <c r="M84">
        <v>0</v>
      </c>
      <c r="N84">
        <v>28</v>
      </c>
      <c r="O84">
        <v>0</v>
      </c>
      <c r="P84">
        <v>1</v>
      </c>
      <c r="Q84">
        <v>20</v>
      </c>
      <c r="R84">
        <v>0</v>
      </c>
      <c r="S84">
        <v>0</v>
      </c>
      <c r="T84">
        <v>0</v>
      </c>
      <c r="U84">
        <v>0</v>
      </c>
      <c r="V84">
        <v>77</v>
      </c>
      <c r="W84">
        <v>71</v>
      </c>
      <c r="X84">
        <v>136</v>
      </c>
    </row>
    <row r="85" spans="1:24" x14ac:dyDescent="0.25">
      <c r="A85" t="s">
        <v>7</v>
      </c>
      <c r="B85" t="s">
        <v>209</v>
      </c>
      <c r="C85" t="s">
        <v>210</v>
      </c>
      <c r="D85">
        <v>0</v>
      </c>
      <c r="E85">
        <v>0</v>
      </c>
      <c r="F85">
        <v>0</v>
      </c>
      <c r="G85">
        <v>1</v>
      </c>
      <c r="H85">
        <v>0</v>
      </c>
      <c r="I85">
        <v>63</v>
      </c>
      <c r="J85">
        <v>0</v>
      </c>
      <c r="K85">
        <v>0</v>
      </c>
      <c r="L85">
        <v>0</v>
      </c>
      <c r="M85">
        <v>0</v>
      </c>
      <c r="N85">
        <v>32</v>
      </c>
      <c r="O85">
        <v>0</v>
      </c>
      <c r="P85">
        <v>3</v>
      </c>
      <c r="Q85">
        <v>88</v>
      </c>
      <c r="R85">
        <v>0</v>
      </c>
      <c r="S85">
        <v>0</v>
      </c>
      <c r="T85">
        <v>0</v>
      </c>
      <c r="U85">
        <v>0</v>
      </c>
      <c r="V85">
        <v>190</v>
      </c>
      <c r="W85">
        <v>188</v>
      </c>
      <c r="X85">
        <v>308</v>
      </c>
    </row>
    <row r="86" spans="1:24" x14ac:dyDescent="0.25">
      <c r="A86" t="s">
        <v>7</v>
      </c>
      <c r="B86" t="s">
        <v>211</v>
      </c>
      <c r="C86" t="s">
        <v>212</v>
      </c>
      <c r="D86">
        <v>0</v>
      </c>
      <c r="E86">
        <v>0</v>
      </c>
      <c r="F86">
        <v>0</v>
      </c>
      <c r="G86">
        <v>2</v>
      </c>
      <c r="H86">
        <v>0</v>
      </c>
      <c r="I86">
        <v>93</v>
      </c>
      <c r="J86">
        <v>0</v>
      </c>
      <c r="K86">
        <v>0</v>
      </c>
      <c r="L86">
        <v>0</v>
      </c>
      <c r="M86">
        <v>0</v>
      </c>
      <c r="N86">
        <v>79</v>
      </c>
      <c r="O86">
        <v>0</v>
      </c>
      <c r="P86">
        <v>1</v>
      </c>
      <c r="Q86">
        <v>32</v>
      </c>
      <c r="R86">
        <v>0</v>
      </c>
      <c r="S86">
        <v>6</v>
      </c>
      <c r="T86">
        <v>0</v>
      </c>
      <c r="U86">
        <v>7</v>
      </c>
      <c r="V86">
        <v>221</v>
      </c>
      <c r="W86">
        <v>213</v>
      </c>
      <c r="X86">
        <v>797</v>
      </c>
    </row>
    <row r="87" spans="1:24" x14ac:dyDescent="0.25">
      <c r="A87" t="s">
        <v>8</v>
      </c>
      <c r="B87" t="s">
        <v>213</v>
      </c>
      <c r="C87" t="s">
        <v>214</v>
      </c>
      <c r="D87">
        <v>0</v>
      </c>
      <c r="E87">
        <v>0</v>
      </c>
      <c r="F87">
        <v>0</v>
      </c>
      <c r="G87">
        <v>0</v>
      </c>
      <c r="H87">
        <v>1</v>
      </c>
      <c r="I87">
        <v>17</v>
      </c>
      <c r="J87">
        <v>1</v>
      </c>
      <c r="K87">
        <v>0</v>
      </c>
      <c r="L87">
        <v>1</v>
      </c>
      <c r="M87">
        <v>2</v>
      </c>
      <c r="N87">
        <v>157</v>
      </c>
      <c r="O87">
        <v>1</v>
      </c>
      <c r="P87">
        <v>0</v>
      </c>
      <c r="Q87">
        <v>29</v>
      </c>
      <c r="R87">
        <v>0</v>
      </c>
      <c r="S87">
        <v>4</v>
      </c>
      <c r="T87">
        <v>0</v>
      </c>
      <c r="U87">
        <v>2</v>
      </c>
      <c r="V87">
        <v>220</v>
      </c>
      <c r="W87">
        <v>215</v>
      </c>
      <c r="X87">
        <v>824</v>
      </c>
    </row>
    <row r="88" spans="1:24" x14ac:dyDescent="0.25">
      <c r="A88" t="s">
        <v>8</v>
      </c>
      <c r="B88" t="s">
        <v>215</v>
      </c>
      <c r="C88" t="s">
        <v>216</v>
      </c>
      <c r="D88">
        <v>0</v>
      </c>
      <c r="E88">
        <v>0</v>
      </c>
      <c r="F88">
        <v>0</v>
      </c>
      <c r="G88">
        <v>0</v>
      </c>
      <c r="H88">
        <v>1</v>
      </c>
      <c r="I88">
        <v>36</v>
      </c>
      <c r="J88">
        <v>0</v>
      </c>
      <c r="K88">
        <v>0</v>
      </c>
      <c r="L88">
        <v>0</v>
      </c>
      <c r="M88">
        <v>0</v>
      </c>
      <c r="N88">
        <v>106</v>
      </c>
      <c r="O88">
        <v>1</v>
      </c>
      <c r="P88">
        <v>1</v>
      </c>
      <c r="Q88">
        <v>51</v>
      </c>
      <c r="R88">
        <v>0</v>
      </c>
      <c r="S88">
        <v>1</v>
      </c>
      <c r="T88">
        <v>0</v>
      </c>
      <c r="U88">
        <v>1</v>
      </c>
      <c r="V88">
        <v>200</v>
      </c>
      <c r="W88">
        <v>4</v>
      </c>
      <c r="X88">
        <v>833</v>
      </c>
    </row>
    <row r="89" spans="1:24" x14ac:dyDescent="0.25">
      <c r="A89" t="s">
        <v>8</v>
      </c>
      <c r="B89" t="s">
        <v>217</v>
      </c>
      <c r="C89" t="s">
        <v>218</v>
      </c>
      <c r="D89">
        <v>0</v>
      </c>
      <c r="E89">
        <v>0</v>
      </c>
      <c r="F89">
        <v>0</v>
      </c>
      <c r="G89">
        <v>2</v>
      </c>
      <c r="H89">
        <v>0</v>
      </c>
      <c r="I89">
        <v>57</v>
      </c>
      <c r="J89">
        <v>1</v>
      </c>
      <c r="K89">
        <v>0</v>
      </c>
      <c r="L89">
        <v>1</v>
      </c>
      <c r="M89">
        <v>0</v>
      </c>
      <c r="N89">
        <v>74</v>
      </c>
      <c r="O89">
        <v>0</v>
      </c>
      <c r="P89">
        <v>0</v>
      </c>
      <c r="Q89">
        <v>65</v>
      </c>
      <c r="R89">
        <v>0</v>
      </c>
      <c r="S89">
        <v>2</v>
      </c>
      <c r="T89">
        <v>0</v>
      </c>
      <c r="U89">
        <v>1</v>
      </c>
      <c r="V89">
        <v>220</v>
      </c>
      <c r="W89">
        <v>205</v>
      </c>
      <c r="X89">
        <v>760</v>
      </c>
    </row>
    <row r="90" spans="1:24" x14ac:dyDescent="0.25">
      <c r="A90" t="s">
        <v>8</v>
      </c>
      <c r="B90" t="s">
        <v>219</v>
      </c>
      <c r="C90" t="s">
        <v>220</v>
      </c>
      <c r="D90">
        <v>0</v>
      </c>
      <c r="E90">
        <v>0</v>
      </c>
      <c r="F90">
        <v>0</v>
      </c>
      <c r="G90">
        <v>1</v>
      </c>
      <c r="H90">
        <v>0</v>
      </c>
      <c r="I90">
        <v>40</v>
      </c>
      <c r="J90">
        <v>0</v>
      </c>
      <c r="K90">
        <v>0</v>
      </c>
      <c r="L90">
        <v>0</v>
      </c>
      <c r="M90">
        <v>0</v>
      </c>
      <c r="N90">
        <v>40</v>
      </c>
      <c r="O90">
        <v>0</v>
      </c>
      <c r="P90">
        <v>0</v>
      </c>
      <c r="Q90">
        <v>25</v>
      </c>
      <c r="R90">
        <v>0</v>
      </c>
      <c r="S90">
        <v>0</v>
      </c>
      <c r="T90">
        <v>0</v>
      </c>
      <c r="U90">
        <v>0</v>
      </c>
      <c r="V90">
        <v>110</v>
      </c>
      <c r="W90">
        <v>110</v>
      </c>
      <c r="X90">
        <v>140</v>
      </c>
    </row>
    <row r="91" spans="1:24" x14ac:dyDescent="0.25">
      <c r="A91" t="s">
        <v>8</v>
      </c>
      <c r="B91" t="s">
        <v>221</v>
      </c>
      <c r="C91" t="s">
        <v>222</v>
      </c>
      <c r="D91">
        <v>0</v>
      </c>
      <c r="E91">
        <v>0</v>
      </c>
      <c r="F91">
        <v>0</v>
      </c>
      <c r="G91">
        <v>1</v>
      </c>
      <c r="H91">
        <v>0</v>
      </c>
      <c r="I91">
        <v>32</v>
      </c>
      <c r="J91">
        <v>0</v>
      </c>
      <c r="K91">
        <v>0</v>
      </c>
      <c r="L91">
        <v>0</v>
      </c>
      <c r="M91">
        <v>0</v>
      </c>
      <c r="N91">
        <v>44</v>
      </c>
      <c r="O91">
        <v>0</v>
      </c>
      <c r="P91">
        <v>2</v>
      </c>
      <c r="Q91">
        <v>76</v>
      </c>
      <c r="R91">
        <v>0</v>
      </c>
      <c r="S91">
        <v>1</v>
      </c>
      <c r="T91">
        <v>0</v>
      </c>
      <c r="U91">
        <v>0</v>
      </c>
      <c r="V91">
        <v>183</v>
      </c>
      <c r="W91">
        <v>156</v>
      </c>
      <c r="X91">
        <v>544</v>
      </c>
    </row>
    <row r="92" spans="1:24" x14ac:dyDescent="0.25">
      <c r="A92" t="s">
        <v>9</v>
      </c>
      <c r="B92" t="s">
        <v>223</v>
      </c>
      <c r="C92" t="s">
        <v>224</v>
      </c>
      <c r="D92">
        <v>0</v>
      </c>
      <c r="E92">
        <v>0</v>
      </c>
      <c r="F92">
        <v>0</v>
      </c>
      <c r="G92">
        <v>0</v>
      </c>
      <c r="H92">
        <v>0</v>
      </c>
      <c r="I92">
        <v>57</v>
      </c>
      <c r="J92">
        <v>0</v>
      </c>
      <c r="K92">
        <v>0</v>
      </c>
      <c r="L92">
        <v>0</v>
      </c>
      <c r="M92">
        <v>0</v>
      </c>
      <c r="N92">
        <v>79</v>
      </c>
      <c r="O92">
        <v>2</v>
      </c>
      <c r="P92">
        <v>0</v>
      </c>
      <c r="Q92">
        <v>37</v>
      </c>
      <c r="R92">
        <v>0</v>
      </c>
      <c r="S92">
        <v>4</v>
      </c>
      <c r="T92">
        <v>0</v>
      </c>
      <c r="U92">
        <v>2</v>
      </c>
      <c r="V92">
        <v>197</v>
      </c>
      <c r="W92">
        <v>181</v>
      </c>
      <c r="X92">
        <v>644</v>
      </c>
    </row>
    <row r="93" spans="1:24" x14ac:dyDescent="0.25">
      <c r="A93" t="s">
        <v>9</v>
      </c>
      <c r="B93" t="s">
        <v>225</v>
      </c>
      <c r="C93" t="s">
        <v>226</v>
      </c>
      <c r="D93">
        <v>0</v>
      </c>
      <c r="E93">
        <v>0</v>
      </c>
      <c r="F93">
        <v>0</v>
      </c>
      <c r="G93">
        <v>2</v>
      </c>
      <c r="H93">
        <v>2</v>
      </c>
      <c r="I93">
        <v>60</v>
      </c>
      <c r="J93">
        <v>0</v>
      </c>
      <c r="K93">
        <v>0</v>
      </c>
      <c r="L93">
        <v>0</v>
      </c>
      <c r="M93">
        <v>0</v>
      </c>
      <c r="N93">
        <v>20</v>
      </c>
      <c r="O93">
        <v>0</v>
      </c>
      <c r="P93">
        <v>0</v>
      </c>
      <c r="Q93">
        <v>23</v>
      </c>
      <c r="R93">
        <v>0</v>
      </c>
      <c r="S93">
        <v>1</v>
      </c>
      <c r="T93">
        <v>0</v>
      </c>
      <c r="U93">
        <v>1</v>
      </c>
      <c r="V93">
        <v>109</v>
      </c>
      <c r="W93">
        <v>109</v>
      </c>
      <c r="X93">
        <v>250</v>
      </c>
    </row>
    <row r="94" spans="1:24" x14ac:dyDescent="0.25">
      <c r="A94" t="s">
        <v>9</v>
      </c>
      <c r="B94" t="s">
        <v>227</v>
      </c>
      <c r="C94" t="s">
        <v>228</v>
      </c>
      <c r="D94">
        <v>1</v>
      </c>
      <c r="E94">
        <v>1</v>
      </c>
      <c r="F94">
        <v>0</v>
      </c>
      <c r="G94">
        <v>4</v>
      </c>
      <c r="H94">
        <v>0</v>
      </c>
      <c r="I94">
        <v>43</v>
      </c>
      <c r="J94">
        <v>0</v>
      </c>
      <c r="K94">
        <v>0</v>
      </c>
      <c r="L94">
        <v>2</v>
      </c>
      <c r="M94">
        <v>0</v>
      </c>
      <c r="N94">
        <v>44</v>
      </c>
      <c r="O94">
        <v>1</v>
      </c>
      <c r="P94">
        <v>0</v>
      </c>
      <c r="Q94">
        <v>30</v>
      </c>
      <c r="R94">
        <v>0</v>
      </c>
      <c r="S94">
        <v>6</v>
      </c>
      <c r="T94">
        <v>0</v>
      </c>
      <c r="U94">
        <v>1</v>
      </c>
      <c r="V94">
        <v>144</v>
      </c>
      <c r="W94">
        <v>140</v>
      </c>
      <c r="X94">
        <v>563</v>
      </c>
    </row>
    <row r="95" spans="1:24" x14ac:dyDescent="0.25">
      <c r="A95" t="s">
        <v>10</v>
      </c>
      <c r="B95" t="s">
        <v>229</v>
      </c>
      <c r="C95" t="s">
        <v>230</v>
      </c>
      <c r="D95">
        <v>0</v>
      </c>
      <c r="E95">
        <v>0</v>
      </c>
      <c r="F95">
        <v>0</v>
      </c>
      <c r="G95">
        <v>0</v>
      </c>
      <c r="H95">
        <v>0</v>
      </c>
      <c r="I95">
        <v>29</v>
      </c>
      <c r="K95">
        <v>0</v>
      </c>
      <c r="L95">
        <v>0</v>
      </c>
      <c r="M95">
        <v>0</v>
      </c>
      <c r="N95">
        <v>39</v>
      </c>
      <c r="O95">
        <v>0</v>
      </c>
      <c r="P95">
        <v>1</v>
      </c>
      <c r="Q95">
        <v>71</v>
      </c>
      <c r="R95">
        <v>0</v>
      </c>
      <c r="S95">
        <v>30</v>
      </c>
      <c r="T95">
        <v>0</v>
      </c>
      <c r="U95">
        <v>1</v>
      </c>
      <c r="V95">
        <v>181</v>
      </c>
      <c r="W95">
        <v>172</v>
      </c>
      <c r="X95">
        <v>637</v>
      </c>
    </row>
    <row r="96" spans="1:24" x14ac:dyDescent="0.25">
      <c r="A96" t="s">
        <v>11</v>
      </c>
      <c r="B96" t="s">
        <v>231</v>
      </c>
      <c r="C96" t="s">
        <v>232</v>
      </c>
      <c r="D96">
        <v>0</v>
      </c>
      <c r="E96">
        <v>0</v>
      </c>
      <c r="F96">
        <v>0</v>
      </c>
      <c r="G96">
        <v>1</v>
      </c>
      <c r="H96">
        <v>0</v>
      </c>
      <c r="I96">
        <v>11</v>
      </c>
      <c r="J96">
        <v>0</v>
      </c>
      <c r="K96">
        <v>0</v>
      </c>
      <c r="L96">
        <v>0</v>
      </c>
      <c r="M96">
        <v>0</v>
      </c>
      <c r="N96">
        <v>12</v>
      </c>
      <c r="O96">
        <v>0</v>
      </c>
      <c r="P96">
        <v>0</v>
      </c>
      <c r="Q96">
        <v>8</v>
      </c>
      <c r="R96">
        <v>0</v>
      </c>
      <c r="S96">
        <v>2</v>
      </c>
      <c r="T96">
        <v>0</v>
      </c>
      <c r="U96">
        <v>0</v>
      </c>
      <c r="V96">
        <v>36</v>
      </c>
      <c r="W96">
        <v>33</v>
      </c>
      <c r="X96">
        <v>43</v>
      </c>
    </row>
    <row r="97" spans="1:24" x14ac:dyDescent="0.25">
      <c r="A97" t="s">
        <v>11</v>
      </c>
      <c r="B97" t="s">
        <v>233</v>
      </c>
      <c r="C97" t="s">
        <v>234</v>
      </c>
      <c r="D97">
        <v>0</v>
      </c>
      <c r="E97">
        <v>0</v>
      </c>
      <c r="F97">
        <v>0</v>
      </c>
      <c r="G97">
        <v>4</v>
      </c>
      <c r="H97">
        <v>0</v>
      </c>
      <c r="I97">
        <v>65</v>
      </c>
      <c r="J97">
        <v>1</v>
      </c>
      <c r="K97">
        <v>0</v>
      </c>
      <c r="L97">
        <v>0</v>
      </c>
      <c r="M97">
        <v>0</v>
      </c>
      <c r="N97">
        <v>51</v>
      </c>
      <c r="O97">
        <v>0</v>
      </c>
      <c r="P97">
        <v>0</v>
      </c>
      <c r="Q97">
        <v>17</v>
      </c>
      <c r="R97">
        <v>0</v>
      </c>
      <c r="S97">
        <v>3</v>
      </c>
      <c r="T97">
        <v>0</v>
      </c>
      <c r="U97">
        <v>0</v>
      </c>
      <c r="V97">
        <v>154</v>
      </c>
      <c r="W97">
        <v>141</v>
      </c>
      <c r="X97">
        <v>752</v>
      </c>
    </row>
    <row r="98" spans="1:24" x14ac:dyDescent="0.25">
      <c r="A98" t="s">
        <v>11</v>
      </c>
      <c r="B98" t="s">
        <v>235</v>
      </c>
      <c r="C98" t="s">
        <v>236</v>
      </c>
      <c r="D98">
        <v>0</v>
      </c>
      <c r="E98">
        <v>0</v>
      </c>
      <c r="F98">
        <v>0</v>
      </c>
      <c r="G98">
        <v>0</v>
      </c>
      <c r="H98">
        <v>0</v>
      </c>
      <c r="I98">
        <v>67</v>
      </c>
      <c r="J98">
        <v>0</v>
      </c>
      <c r="K98">
        <v>0</v>
      </c>
      <c r="L98">
        <v>0</v>
      </c>
      <c r="M98">
        <v>0</v>
      </c>
      <c r="N98">
        <v>27</v>
      </c>
      <c r="O98">
        <v>0</v>
      </c>
      <c r="P98">
        <v>0</v>
      </c>
      <c r="Q98">
        <v>39</v>
      </c>
      <c r="R98">
        <v>0</v>
      </c>
      <c r="S98">
        <v>0</v>
      </c>
      <c r="T98">
        <v>0</v>
      </c>
      <c r="U98">
        <v>0</v>
      </c>
      <c r="V98">
        <v>135</v>
      </c>
      <c r="W98">
        <v>135</v>
      </c>
      <c r="X98">
        <v>592</v>
      </c>
    </row>
    <row r="99" spans="1:24" x14ac:dyDescent="0.25">
      <c r="A99" t="s">
        <v>11</v>
      </c>
      <c r="B99" t="s">
        <v>237</v>
      </c>
      <c r="C99" t="s">
        <v>238</v>
      </c>
      <c r="D99">
        <v>0</v>
      </c>
      <c r="E99">
        <v>0</v>
      </c>
      <c r="F99">
        <v>0</v>
      </c>
      <c r="G99">
        <v>0</v>
      </c>
      <c r="H99">
        <v>0</v>
      </c>
      <c r="I99">
        <v>8</v>
      </c>
      <c r="J99">
        <v>0</v>
      </c>
      <c r="K99">
        <v>0</v>
      </c>
      <c r="L99">
        <v>0</v>
      </c>
      <c r="M99">
        <v>0</v>
      </c>
      <c r="N99">
        <v>33</v>
      </c>
      <c r="O99">
        <v>0</v>
      </c>
      <c r="P99">
        <v>0</v>
      </c>
      <c r="Q99">
        <v>20</v>
      </c>
      <c r="R99">
        <v>0</v>
      </c>
      <c r="S99">
        <v>1</v>
      </c>
      <c r="T99">
        <v>0</v>
      </c>
      <c r="U99">
        <v>0</v>
      </c>
      <c r="V99">
        <v>67</v>
      </c>
      <c r="W99">
        <v>67</v>
      </c>
      <c r="X99">
        <v>325</v>
      </c>
    </row>
    <row r="100" spans="1:24" x14ac:dyDescent="0.25">
      <c r="A100" t="s">
        <v>11</v>
      </c>
      <c r="B100" t="s">
        <v>239</v>
      </c>
      <c r="C100" t="s">
        <v>240</v>
      </c>
      <c r="D100">
        <v>0</v>
      </c>
      <c r="E100">
        <v>0</v>
      </c>
      <c r="F100">
        <v>0</v>
      </c>
      <c r="G100">
        <v>0</v>
      </c>
      <c r="H100">
        <v>0</v>
      </c>
      <c r="I100">
        <v>30</v>
      </c>
      <c r="J100">
        <v>0</v>
      </c>
      <c r="K100">
        <v>0</v>
      </c>
      <c r="L100">
        <v>3</v>
      </c>
      <c r="M100">
        <v>0</v>
      </c>
      <c r="N100">
        <v>41</v>
      </c>
      <c r="O100">
        <v>0</v>
      </c>
      <c r="P100">
        <v>0</v>
      </c>
      <c r="Q100">
        <v>14</v>
      </c>
      <c r="R100">
        <v>0</v>
      </c>
      <c r="S100">
        <v>3</v>
      </c>
      <c r="T100">
        <v>0</v>
      </c>
      <c r="U100">
        <v>0</v>
      </c>
      <c r="V100">
        <v>93</v>
      </c>
      <c r="W100">
        <v>91</v>
      </c>
      <c r="X100">
        <v>455</v>
      </c>
    </row>
    <row r="101" spans="1:24" x14ac:dyDescent="0.25">
      <c r="A101" t="s">
        <v>11</v>
      </c>
      <c r="B101" t="s">
        <v>241</v>
      </c>
      <c r="C101" t="s">
        <v>242</v>
      </c>
      <c r="D101">
        <v>0</v>
      </c>
      <c r="E101">
        <v>0</v>
      </c>
      <c r="F101">
        <v>0</v>
      </c>
      <c r="G101">
        <v>0</v>
      </c>
      <c r="H101">
        <v>0</v>
      </c>
      <c r="I101">
        <v>9</v>
      </c>
      <c r="J101">
        <v>1</v>
      </c>
      <c r="K101">
        <v>0</v>
      </c>
      <c r="L101">
        <v>0</v>
      </c>
      <c r="M101">
        <v>0</v>
      </c>
      <c r="N101">
        <v>44</v>
      </c>
      <c r="O101">
        <v>1</v>
      </c>
      <c r="P101">
        <v>0</v>
      </c>
      <c r="Q101">
        <v>13</v>
      </c>
      <c r="R101">
        <v>0</v>
      </c>
      <c r="S101">
        <v>1</v>
      </c>
      <c r="T101">
        <v>0</v>
      </c>
      <c r="U101">
        <v>1</v>
      </c>
      <c r="V101">
        <v>72</v>
      </c>
      <c r="W101">
        <v>70</v>
      </c>
      <c r="X101">
        <v>379</v>
      </c>
    </row>
    <row r="102" spans="1:24" x14ac:dyDescent="0.25">
      <c r="A102" t="s">
        <v>11</v>
      </c>
      <c r="B102" t="s">
        <v>243</v>
      </c>
      <c r="C102" t="s">
        <v>244</v>
      </c>
      <c r="D102">
        <v>0</v>
      </c>
      <c r="E102">
        <v>0</v>
      </c>
      <c r="F102">
        <v>0</v>
      </c>
      <c r="G102">
        <v>0</v>
      </c>
      <c r="H102">
        <v>0</v>
      </c>
      <c r="I102">
        <v>48</v>
      </c>
      <c r="J102">
        <v>1</v>
      </c>
      <c r="K102">
        <v>0</v>
      </c>
      <c r="L102">
        <v>1</v>
      </c>
      <c r="M102">
        <v>0</v>
      </c>
      <c r="N102">
        <v>63</v>
      </c>
      <c r="O102">
        <v>0</v>
      </c>
      <c r="P102">
        <v>3</v>
      </c>
      <c r="Q102">
        <v>16</v>
      </c>
      <c r="R102">
        <v>0</v>
      </c>
      <c r="S102">
        <v>1</v>
      </c>
      <c r="T102">
        <v>0</v>
      </c>
      <c r="U102">
        <v>0</v>
      </c>
      <c r="V102">
        <v>390</v>
      </c>
      <c r="W102">
        <v>142</v>
      </c>
      <c r="X102">
        <v>530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7ACF8-B80B-40C3-829C-869F5E2AF1F6}">
  <dimension ref="B3:Y16"/>
  <sheetViews>
    <sheetView topLeftCell="J1" workbookViewId="0">
      <selection activeCell="Y7" sqref="Y7"/>
    </sheetView>
  </sheetViews>
  <sheetFormatPr defaultRowHeight="15" x14ac:dyDescent="0.25"/>
  <cols>
    <col min="2" max="2" width="13.140625" bestFit="1" customWidth="1"/>
    <col min="3" max="3" width="11" bestFit="1" customWidth="1"/>
    <col min="4" max="4" width="8.85546875" bestFit="1" customWidth="1"/>
    <col min="5" max="5" width="10.140625" bestFit="1" customWidth="1"/>
    <col min="6" max="8" width="11.28515625" bestFit="1" customWidth="1"/>
    <col min="9" max="9" width="12.7109375" bestFit="1" customWidth="1"/>
    <col min="10" max="10" width="11.85546875" bestFit="1" customWidth="1"/>
    <col min="11" max="11" width="11.140625" bestFit="1" customWidth="1"/>
    <col min="12" max="12" width="9.85546875" bestFit="1" customWidth="1"/>
    <col min="13" max="13" width="12.7109375" bestFit="1" customWidth="1"/>
    <col min="14" max="14" width="12" bestFit="1" customWidth="1"/>
    <col min="15" max="17" width="11" bestFit="1" customWidth="1"/>
    <col min="18" max="18" width="10.5703125" bestFit="1" customWidth="1"/>
    <col min="19" max="19" width="5.42578125" bestFit="1" customWidth="1"/>
    <col min="20" max="20" width="9.5703125" bestFit="1" customWidth="1"/>
    <col min="21" max="21" width="5" bestFit="1" customWidth="1"/>
  </cols>
  <sheetData>
    <row r="3" spans="2:25" x14ac:dyDescent="0.25">
      <c r="B3" s="4" t="s">
        <v>12</v>
      </c>
      <c r="D3" t="s">
        <v>270</v>
      </c>
      <c r="E3" t="s">
        <v>271</v>
      </c>
      <c r="F3" t="s">
        <v>272</v>
      </c>
      <c r="G3" t="s">
        <v>273</v>
      </c>
      <c r="H3" t="s">
        <v>274</v>
      </c>
      <c r="I3" t="s">
        <v>275</v>
      </c>
      <c r="J3" t="s">
        <v>276</v>
      </c>
      <c r="K3" t="s">
        <v>277</v>
      </c>
      <c r="L3" t="s">
        <v>278</v>
      </c>
      <c r="M3" t="s">
        <v>279</v>
      </c>
      <c r="N3" t="s">
        <v>280</v>
      </c>
      <c r="O3" t="s">
        <v>281</v>
      </c>
      <c r="P3" t="s">
        <v>269</v>
      </c>
      <c r="Q3" t="s">
        <v>282</v>
      </c>
      <c r="R3" t="s">
        <v>283</v>
      </c>
      <c r="S3" t="s">
        <v>285</v>
      </c>
      <c r="T3" t="s">
        <v>262</v>
      </c>
      <c r="U3" t="s">
        <v>19</v>
      </c>
      <c r="V3" s="6" t="s">
        <v>17</v>
      </c>
      <c r="W3" s="6" t="s">
        <v>18</v>
      </c>
      <c r="X3" s="6" t="s">
        <v>19</v>
      </c>
      <c r="Y3" t="s">
        <v>284</v>
      </c>
    </row>
    <row r="4" spans="2:25" x14ac:dyDescent="0.25">
      <c r="B4" s="5" t="s">
        <v>6</v>
      </c>
      <c r="D4">
        <v>10</v>
      </c>
      <c r="E4">
        <v>3</v>
      </c>
      <c r="F4">
        <v>8</v>
      </c>
      <c r="G4">
        <v>65</v>
      </c>
      <c r="H4">
        <v>14</v>
      </c>
      <c r="I4">
        <v>21</v>
      </c>
      <c r="J4">
        <v>9</v>
      </c>
      <c r="K4">
        <v>12</v>
      </c>
      <c r="L4">
        <v>39</v>
      </c>
      <c r="M4">
        <v>47</v>
      </c>
      <c r="N4">
        <v>87</v>
      </c>
      <c r="O4">
        <v>2</v>
      </c>
      <c r="P4">
        <v>172</v>
      </c>
      <c r="Q4">
        <v>4</v>
      </c>
      <c r="R4">
        <v>52</v>
      </c>
      <c r="S4">
        <v>2722</v>
      </c>
      <c r="T4">
        <v>5881</v>
      </c>
      <c r="U4">
        <v>2048</v>
      </c>
      <c r="V4">
        <v>2722</v>
      </c>
      <c r="W4">
        <v>5881</v>
      </c>
      <c r="X4">
        <v>2048</v>
      </c>
      <c r="Y4">
        <f>SUM(D4:R4)</f>
        <v>545</v>
      </c>
    </row>
    <row r="5" spans="2:25" x14ac:dyDescent="0.25">
      <c r="B5" s="5" t="s">
        <v>0</v>
      </c>
    </row>
    <row r="6" spans="2:25" x14ac:dyDescent="0.25">
      <c r="B6" s="5" t="s">
        <v>7</v>
      </c>
    </row>
    <row r="7" spans="2:25" x14ac:dyDescent="0.25">
      <c r="B7" s="5" t="s">
        <v>8</v>
      </c>
    </row>
    <row r="8" spans="2:25" x14ac:dyDescent="0.25">
      <c r="B8" s="5" t="s">
        <v>9</v>
      </c>
    </row>
    <row r="9" spans="2:25" x14ac:dyDescent="0.25">
      <c r="B9" s="5" t="s">
        <v>10</v>
      </c>
    </row>
    <row r="10" spans="2:25" x14ac:dyDescent="0.25">
      <c r="B10" s="5" t="s">
        <v>11</v>
      </c>
    </row>
    <row r="11" spans="2:25" x14ac:dyDescent="0.25">
      <c r="B11" s="5" t="s">
        <v>1</v>
      </c>
    </row>
    <row r="12" spans="2:25" x14ac:dyDescent="0.25">
      <c r="B12" s="5" t="s">
        <v>2</v>
      </c>
    </row>
    <row r="13" spans="2:25" x14ac:dyDescent="0.25">
      <c r="B13" s="5" t="s">
        <v>3</v>
      </c>
    </row>
    <row r="14" spans="2:25" x14ac:dyDescent="0.25">
      <c r="B14" s="5" t="s">
        <v>4</v>
      </c>
    </row>
    <row r="15" spans="2:25" x14ac:dyDescent="0.25">
      <c r="B15" s="5" t="s">
        <v>5</v>
      </c>
    </row>
    <row r="16" spans="2:25" x14ac:dyDescent="0.25">
      <c r="B16" s="5" t="s">
        <v>13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4E4FB-D851-4E0A-8960-C725906A3BCD}">
  <dimension ref="B2:I114"/>
  <sheetViews>
    <sheetView workbookViewId="0">
      <selection activeCell="G20" sqref="G20"/>
    </sheetView>
  </sheetViews>
  <sheetFormatPr defaultRowHeight="15" x14ac:dyDescent="0.25"/>
  <cols>
    <col min="2" max="2" width="59.140625" bestFit="1" customWidth="1"/>
    <col min="3" max="3" width="23.140625" bestFit="1" customWidth="1"/>
  </cols>
  <sheetData>
    <row r="2" spans="2:9" x14ac:dyDescent="0.25">
      <c r="B2" s="4" t="s">
        <v>12</v>
      </c>
      <c r="C2" t="s">
        <v>15</v>
      </c>
      <c r="E2" s="12" t="s">
        <v>21</v>
      </c>
      <c r="F2" s="12" t="s">
        <v>267</v>
      </c>
      <c r="G2" s="12" t="s">
        <v>264</v>
      </c>
      <c r="H2" s="12" t="s">
        <v>265</v>
      </c>
      <c r="I2" s="12" t="s">
        <v>266</v>
      </c>
    </row>
    <row r="3" spans="2:9" x14ac:dyDescent="0.25">
      <c r="B3" s="5" t="s">
        <v>6</v>
      </c>
      <c r="C3">
        <v>1474</v>
      </c>
      <c r="E3" s="10" t="s">
        <v>268</v>
      </c>
      <c r="F3" s="11">
        <v>1474</v>
      </c>
      <c r="G3">
        <v>830</v>
      </c>
      <c r="H3">
        <v>644</v>
      </c>
      <c r="I3">
        <f>(F3)/2</f>
        <v>737</v>
      </c>
    </row>
    <row r="4" spans="2:9" x14ac:dyDescent="0.25">
      <c r="B4" s="9" t="s">
        <v>203</v>
      </c>
      <c r="C4">
        <v>644</v>
      </c>
      <c r="E4" s="10" t="s">
        <v>0</v>
      </c>
      <c r="F4" s="11">
        <v>2694</v>
      </c>
      <c r="G4">
        <v>593</v>
      </c>
      <c r="H4">
        <v>44</v>
      </c>
      <c r="I4">
        <f>F4/9</f>
        <v>299.33333333333331</v>
      </c>
    </row>
    <row r="5" spans="2:9" x14ac:dyDescent="0.25">
      <c r="B5" s="9" t="s">
        <v>201</v>
      </c>
      <c r="C5">
        <v>830</v>
      </c>
      <c r="E5" s="10" t="s">
        <v>7</v>
      </c>
      <c r="F5" s="11">
        <v>2001</v>
      </c>
      <c r="G5">
        <v>797</v>
      </c>
      <c r="H5">
        <v>136</v>
      </c>
      <c r="I5">
        <f>F5/4</f>
        <v>500.25</v>
      </c>
    </row>
    <row r="6" spans="2:9" x14ac:dyDescent="0.25">
      <c r="B6" s="5" t="s">
        <v>0</v>
      </c>
      <c r="C6">
        <v>2694</v>
      </c>
      <c r="E6" s="10" t="s">
        <v>8</v>
      </c>
      <c r="F6" s="11">
        <v>3101</v>
      </c>
      <c r="G6">
        <v>833</v>
      </c>
      <c r="H6">
        <v>140</v>
      </c>
      <c r="I6">
        <f>F6/5</f>
        <v>620.20000000000005</v>
      </c>
    </row>
    <row r="7" spans="2:9" x14ac:dyDescent="0.25">
      <c r="B7" s="9" t="s">
        <v>51</v>
      </c>
      <c r="C7">
        <v>44</v>
      </c>
      <c r="E7" s="10" t="s">
        <v>9</v>
      </c>
      <c r="F7" s="11">
        <v>1457</v>
      </c>
      <c r="G7">
        <v>644</v>
      </c>
      <c r="H7">
        <v>250</v>
      </c>
      <c r="I7">
        <f>F7/3</f>
        <v>485.66666666666669</v>
      </c>
    </row>
    <row r="8" spans="2:9" x14ac:dyDescent="0.25">
      <c r="B8" s="9" t="s">
        <v>53</v>
      </c>
      <c r="C8">
        <v>343</v>
      </c>
      <c r="E8" s="10" t="s">
        <v>11</v>
      </c>
      <c r="F8" s="11">
        <v>3076</v>
      </c>
      <c r="G8">
        <v>752</v>
      </c>
      <c r="H8">
        <v>43</v>
      </c>
      <c r="I8">
        <f>F8/7</f>
        <v>439.42857142857144</v>
      </c>
    </row>
    <row r="9" spans="2:9" x14ac:dyDescent="0.25">
      <c r="B9" s="9" t="s">
        <v>57</v>
      </c>
      <c r="C9">
        <v>545</v>
      </c>
      <c r="E9" s="10" t="s">
        <v>1</v>
      </c>
      <c r="F9" s="11">
        <v>4165</v>
      </c>
      <c r="G9">
        <v>588</v>
      </c>
      <c r="H9">
        <v>243</v>
      </c>
      <c r="I9">
        <f>F9/10</f>
        <v>416.5</v>
      </c>
    </row>
    <row r="10" spans="2:9" x14ac:dyDescent="0.25">
      <c r="B10" s="9" t="s">
        <v>62</v>
      </c>
      <c r="C10">
        <v>593</v>
      </c>
      <c r="E10" s="10" t="s">
        <v>2</v>
      </c>
      <c r="F10" s="11">
        <v>25160</v>
      </c>
      <c r="G10">
        <v>6724</v>
      </c>
      <c r="H10">
        <v>3</v>
      </c>
      <c r="I10">
        <f>F10/40</f>
        <v>629</v>
      </c>
    </row>
    <row r="11" spans="2:9" x14ac:dyDescent="0.25">
      <c r="B11" s="9" t="s">
        <v>59</v>
      </c>
      <c r="C11">
        <v>201</v>
      </c>
      <c r="E11" s="10" t="s">
        <v>4</v>
      </c>
      <c r="F11" s="11">
        <v>2148</v>
      </c>
      <c r="G11">
        <v>673</v>
      </c>
      <c r="H11">
        <v>200</v>
      </c>
      <c r="I11">
        <f>F11/5</f>
        <v>429.6</v>
      </c>
    </row>
    <row r="12" spans="2:9" x14ac:dyDescent="0.25">
      <c r="B12" s="9" t="s">
        <v>47</v>
      </c>
      <c r="C12">
        <v>265</v>
      </c>
      <c r="E12" s="10" t="s">
        <v>5</v>
      </c>
      <c r="F12" s="11">
        <v>4628</v>
      </c>
      <c r="G12">
        <v>595</v>
      </c>
      <c r="H12">
        <v>225</v>
      </c>
      <c r="I12">
        <f>F12/10</f>
        <v>462.8</v>
      </c>
    </row>
    <row r="13" spans="2:9" x14ac:dyDescent="0.25">
      <c r="B13" s="9" t="s">
        <v>45</v>
      </c>
      <c r="C13">
        <v>267</v>
      </c>
    </row>
    <row r="14" spans="2:9" x14ac:dyDescent="0.25">
      <c r="B14" s="9" t="s">
        <v>49</v>
      </c>
      <c r="C14">
        <v>175</v>
      </c>
    </row>
    <row r="15" spans="2:9" x14ac:dyDescent="0.25">
      <c r="B15" s="9" t="s">
        <v>55</v>
      </c>
      <c r="C15">
        <v>261</v>
      </c>
    </row>
    <row r="16" spans="2:9" x14ac:dyDescent="0.25">
      <c r="B16" s="5" t="s">
        <v>7</v>
      </c>
      <c r="C16">
        <v>2001</v>
      </c>
    </row>
    <row r="17" spans="2:3" x14ac:dyDescent="0.25">
      <c r="B17" s="9" t="s">
        <v>211</v>
      </c>
      <c r="C17">
        <v>797</v>
      </c>
    </row>
    <row r="18" spans="2:3" x14ac:dyDescent="0.25">
      <c r="B18" s="9" t="s">
        <v>205</v>
      </c>
      <c r="C18">
        <v>760</v>
      </c>
    </row>
    <row r="19" spans="2:3" x14ac:dyDescent="0.25">
      <c r="B19" s="9" t="s">
        <v>209</v>
      </c>
      <c r="C19">
        <v>308</v>
      </c>
    </row>
    <row r="20" spans="2:3" x14ac:dyDescent="0.25">
      <c r="B20" s="9" t="s">
        <v>207</v>
      </c>
      <c r="C20">
        <v>136</v>
      </c>
    </row>
    <row r="21" spans="2:3" x14ac:dyDescent="0.25">
      <c r="B21" s="5" t="s">
        <v>8</v>
      </c>
      <c r="C21">
        <v>3101</v>
      </c>
    </row>
    <row r="22" spans="2:3" x14ac:dyDescent="0.25">
      <c r="B22" s="9" t="s">
        <v>217</v>
      </c>
      <c r="C22">
        <v>760</v>
      </c>
    </row>
    <row r="23" spans="2:3" x14ac:dyDescent="0.25">
      <c r="B23" s="9" t="s">
        <v>215</v>
      </c>
      <c r="C23">
        <v>833</v>
      </c>
    </row>
    <row r="24" spans="2:3" x14ac:dyDescent="0.25">
      <c r="B24" s="9" t="s">
        <v>221</v>
      </c>
      <c r="C24">
        <v>544</v>
      </c>
    </row>
    <row r="25" spans="2:3" x14ac:dyDescent="0.25">
      <c r="B25" s="9" t="s">
        <v>213</v>
      </c>
      <c r="C25">
        <v>824</v>
      </c>
    </row>
    <row r="26" spans="2:3" x14ac:dyDescent="0.25">
      <c r="B26" s="9" t="s">
        <v>219</v>
      </c>
      <c r="C26">
        <v>140</v>
      </c>
    </row>
    <row r="27" spans="2:3" x14ac:dyDescent="0.25">
      <c r="B27" s="5" t="s">
        <v>9</v>
      </c>
      <c r="C27">
        <v>1457</v>
      </c>
    </row>
    <row r="28" spans="2:3" x14ac:dyDescent="0.25">
      <c r="B28" s="9" t="s">
        <v>223</v>
      </c>
      <c r="C28">
        <v>644</v>
      </c>
    </row>
    <row r="29" spans="2:3" x14ac:dyDescent="0.25">
      <c r="B29" s="9" t="s">
        <v>225</v>
      </c>
      <c r="C29">
        <v>250</v>
      </c>
    </row>
    <row r="30" spans="2:3" x14ac:dyDescent="0.25">
      <c r="B30" s="9" t="s">
        <v>227</v>
      </c>
      <c r="C30">
        <v>563</v>
      </c>
    </row>
    <row r="31" spans="2:3" x14ac:dyDescent="0.25">
      <c r="B31" s="5" t="s">
        <v>10</v>
      </c>
      <c r="C31">
        <v>637</v>
      </c>
    </row>
    <row r="32" spans="2:3" x14ac:dyDescent="0.25">
      <c r="B32" s="9" t="s">
        <v>229</v>
      </c>
      <c r="C32">
        <v>637</v>
      </c>
    </row>
    <row r="33" spans="2:3" x14ac:dyDescent="0.25">
      <c r="B33" s="5" t="s">
        <v>11</v>
      </c>
      <c r="C33">
        <v>3076</v>
      </c>
    </row>
    <row r="34" spans="2:3" x14ac:dyDescent="0.25">
      <c r="B34" s="9" t="s">
        <v>233</v>
      </c>
      <c r="C34">
        <v>752</v>
      </c>
    </row>
    <row r="35" spans="2:3" x14ac:dyDescent="0.25">
      <c r="B35" s="9" t="s">
        <v>241</v>
      </c>
      <c r="C35">
        <v>379</v>
      </c>
    </row>
    <row r="36" spans="2:3" x14ac:dyDescent="0.25">
      <c r="B36" s="9" t="s">
        <v>231</v>
      </c>
      <c r="C36">
        <v>43</v>
      </c>
    </row>
    <row r="37" spans="2:3" x14ac:dyDescent="0.25">
      <c r="B37" s="9" t="s">
        <v>237</v>
      </c>
      <c r="C37">
        <v>325</v>
      </c>
    </row>
    <row r="38" spans="2:3" x14ac:dyDescent="0.25">
      <c r="B38" s="9" t="s">
        <v>235</v>
      </c>
      <c r="C38">
        <v>592</v>
      </c>
    </row>
    <row r="39" spans="2:3" x14ac:dyDescent="0.25">
      <c r="B39" s="9" t="s">
        <v>239</v>
      </c>
      <c r="C39">
        <v>455</v>
      </c>
    </row>
    <row r="40" spans="2:3" x14ac:dyDescent="0.25">
      <c r="B40" s="9" t="s">
        <v>243</v>
      </c>
      <c r="C40">
        <v>530</v>
      </c>
    </row>
    <row r="41" spans="2:3" x14ac:dyDescent="0.25">
      <c r="B41" s="5" t="s">
        <v>1</v>
      </c>
      <c r="C41">
        <v>4165</v>
      </c>
    </row>
    <row r="42" spans="2:3" x14ac:dyDescent="0.25">
      <c r="B42" s="9" t="s">
        <v>81</v>
      </c>
      <c r="C42">
        <v>588</v>
      </c>
    </row>
    <row r="43" spans="2:3" x14ac:dyDescent="0.25">
      <c r="B43" s="9" t="s">
        <v>65</v>
      </c>
      <c r="C43">
        <v>540</v>
      </c>
    </row>
    <row r="44" spans="2:3" x14ac:dyDescent="0.25">
      <c r="B44" s="9" t="s">
        <v>75</v>
      </c>
      <c r="C44">
        <v>396</v>
      </c>
    </row>
    <row r="45" spans="2:3" x14ac:dyDescent="0.25">
      <c r="B45" s="9" t="s">
        <v>83</v>
      </c>
      <c r="C45">
        <v>455</v>
      </c>
    </row>
    <row r="46" spans="2:3" x14ac:dyDescent="0.25">
      <c r="B46" s="9" t="s">
        <v>79</v>
      </c>
      <c r="C46">
        <v>273</v>
      </c>
    </row>
    <row r="47" spans="2:3" x14ac:dyDescent="0.25">
      <c r="B47" s="9" t="s">
        <v>69</v>
      </c>
      <c r="C47">
        <v>290</v>
      </c>
    </row>
    <row r="48" spans="2:3" x14ac:dyDescent="0.25">
      <c r="B48" s="9" t="s">
        <v>77</v>
      </c>
      <c r="C48">
        <v>548</v>
      </c>
    </row>
    <row r="49" spans="2:3" x14ac:dyDescent="0.25">
      <c r="B49" s="9" t="s">
        <v>71</v>
      </c>
      <c r="C49">
        <v>296</v>
      </c>
    </row>
    <row r="50" spans="2:3" x14ac:dyDescent="0.25">
      <c r="B50" s="9" t="s">
        <v>67</v>
      </c>
      <c r="C50">
        <v>243</v>
      </c>
    </row>
    <row r="51" spans="2:3" x14ac:dyDescent="0.25">
      <c r="B51" s="9" t="s">
        <v>73</v>
      </c>
      <c r="C51">
        <v>536</v>
      </c>
    </row>
    <row r="52" spans="2:3" x14ac:dyDescent="0.25">
      <c r="B52" s="5" t="s">
        <v>2</v>
      </c>
      <c r="C52">
        <v>25160</v>
      </c>
    </row>
    <row r="53" spans="2:3" x14ac:dyDescent="0.25">
      <c r="B53" s="9" t="s">
        <v>95</v>
      </c>
      <c r="C53">
        <v>785</v>
      </c>
    </row>
    <row r="54" spans="2:3" x14ac:dyDescent="0.25">
      <c r="B54" s="9" t="s">
        <v>93</v>
      </c>
      <c r="C54">
        <v>683</v>
      </c>
    </row>
    <row r="55" spans="2:3" x14ac:dyDescent="0.25">
      <c r="B55" s="9" t="s">
        <v>123</v>
      </c>
      <c r="C55">
        <v>13</v>
      </c>
    </row>
    <row r="56" spans="2:3" x14ac:dyDescent="0.25">
      <c r="B56" s="9" t="s">
        <v>139</v>
      </c>
      <c r="C56">
        <v>32</v>
      </c>
    </row>
    <row r="57" spans="2:3" x14ac:dyDescent="0.25">
      <c r="B57" s="9" t="s">
        <v>159</v>
      </c>
      <c r="C57">
        <v>2797</v>
      </c>
    </row>
    <row r="58" spans="2:3" x14ac:dyDescent="0.25">
      <c r="B58" s="9" t="s">
        <v>107</v>
      </c>
      <c r="C58">
        <v>149</v>
      </c>
    </row>
    <row r="59" spans="2:3" x14ac:dyDescent="0.25">
      <c r="B59" s="9" t="s">
        <v>89</v>
      </c>
      <c r="C59">
        <v>1917</v>
      </c>
    </row>
    <row r="60" spans="2:3" x14ac:dyDescent="0.25">
      <c r="B60" s="9" t="s">
        <v>135</v>
      </c>
      <c r="C60">
        <v>236</v>
      </c>
    </row>
    <row r="61" spans="2:3" x14ac:dyDescent="0.25">
      <c r="B61" s="9" t="s">
        <v>141</v>
      </c>
      <c r="C61">
        <v>3</v>
      </c>
    </row>
    <row r="62" spans="2:3" x14ac:dyDescent="0.25">
      <c r="B62" s="9" t="s">
        <v>161</v>
      </c>
      <c r="C62">
        <v>1069</v>
      </c>
    </row>
    <row r="63" spans="2:3" x14ac:dyDescent="0.25">
      <c r="B63" s="9" t="s">
        <v>147</v>
      </c>
      <c r="C63">
        <v>1623</v>
      </c>
    </row>
    <row r="64" spans="2:3" x14ac:dyDescent="0.25">
      <c r="B64" s="9" t="s">
        <v>151</v>
      </c>
      <c r="C64">
        <v>17</v>
      </c>
    </row>
    <row r="65" spans="2:3" x14ac:dyDescent="0.25">
      <c r="B65" s="9" t="s">
        <v>163</v>
      </c>
      <c r="C65">
        <v>931</v>
      </c>
    </row>
    <row r="66" spans="2:3" x14ac:dyDescent="0.25">
      <c r="B66" s="9" t="s">
        <v>133</v>
      </c>
      <c r="C66">
        <v>379</v>
      </c>
    </row>
    <row r="67" spans="2:3" x14ac:dyDescent="0.25">
      <c r="B67" s="9" t="s">
        <v>101</v>
      </c>
      <c r="C67">
        <v>112</v>
      </c>
    </row>
    <row r="68" spans="2:3" x14ac:dyDescent="0.25">
      <c r="B68" s="9" t="s">
        <v>157</v>
      </c>
      <c r="C68">
        <v>1312</v>
      </c>
    </row>
    <row r="69" spans="2:3" x14ac:dyDescent="0.25">
      <c r="B69" s="9" t="s">
        <v>137</v>
      </c>
      <c r="C69">
        <v>21</v>
      </c>
    </row>
    <row r="70" spans="2:3" x14ac:dyDescent="0.25">
      <c r="B70" s="9" t="s">
        <v>105</v>
      </c>
      <c r="C70">
        <v>163</v>
      </c>
    </row>
    <row r="71" spans="2:3" x14ac:dyDescent="0.25">
      <c r="B71" s="9" t="s">
        <v>97</v>
      </c>
      <c r="C71">
        <v>751</v>
      </c>
    </row>
    <row r="72" spans="2:3" x14ac:dyDescent="0.25">
      <c r="B72" s="9" t="s">
        <v>117</v>
      </c>
      <c r="C72">
        <v>100</v>
      </c>
    </row>
    <row r="73" spans="2:3" x14ac:dyDescent="0.25">
      <c r="B73" s="9" t="s">
        <v>109</v>
      </c>
      <c r="C73">
        <v>128</v>
      </c>
    </row>
    <row r="74" spans="2:3" x14ac:dyDescent="0.25">
      <c r="B74" s="9" t="s">
        <v>85</v>
      </c>
      <c r="C74">
        <v>1623</v>
      </c>
    </row>
    <row r="75" spans="2:3" x14ac:dyDescent="0.25">
      <c r="B75" s="9" t="s">
        <v>91</v>
      </c>
      <c r="C75">
        <v>6724</v>
      </c>
    </row>
    <row r="76" spans="2:3" x14ac:dyDescent="0.25">
      <c r="B76" s="9" t="s">
        <v>143</v>
      </c>
      <c r="C76">
        <v>215</v>
      </c>
    </row>
    <row r="77" spans="2:3" x14ac:dyDescent="0.25">
      <c r="B77" s="9" t="s">
        <v>131</v>
      </c>
      <c r="C77">
        <v>45</v>
      </c>
    </row>
    <row r="78" spans="2:3" x14ac:dyDescent="0.25">
      <c r="B78" s="9" t="s">
        <v>125</v>
      </c>
      <c r="C78">
        <v>139</v>
      </c>
    </row>
    <row r="79" spans="2:3" x14ac:dyDescent="0.25">
      <c r="B79" s="9" t="s">
        <v>127</v>
      </c>
      <c r="C79">
        <v>83</v>
      </c>
    </row>
    <row r="80" spans="2:3" x14ac:dyDescent="0.25">
      <c r="B80" s="9" t="s">
        <v>115</v>
      </c>
      <c r="C80">
        <v>74</v>
      </c>
    </row>
    <row r="81" spans="2:3" x14ac:dyDescent="0.25">
      <c r="B81" s="9" t="s">
        <v>103</v>
      </c>
      <c r="C81">
        <v>57</v>
      </c>
    </row>
    <row r="82" spans="2:3" x14ac:dyDescent="0.25">
      <c r="B82" s="9" t="s">
        <v>165</v>
      </c>
      <c r="C82">
        <v>125</v>
      </c>
    </row>
    <row r="83" spans="2:3" x14ac:dyDescent="0.25">
      <c r="B83" s="9" t="s">
        <v>149</v>
      </c>
      <c r="C83">
        <v>118</v>
      </c>
    </row>
    <row r="84" spans="2:3" x14ac:dyDescent="0.25">
      <c r="B84" s="9" t="s">
        <v>113</v>
      </c>
      <c r="C84">
        <v>145</v>
      </c>
    </row>
    <row r="85" spans="2:3" x14ac:dyDescent="0.25">
      <c r="B85" s="9" t="s">
        <v>111</v>
      </c>
      <c r="C85">
        <v>750</v>
      </c>
    </row>
    <row r="86" spans="2:3" x14ac:dyDescent="0.25">
      <c r="B86" s="9" t="s">
        <v>87</v>
      </c>
      <c r="C86">
        <v>1042</v>
      </c>
    </row>
    <row r="87" spans="2:3" x14ac:dyDescent="0.25">
      <c r="B87" s="9" t="s">
        <v>121</v>
      </c>
      <c r="C87">
        <v>132</v>
      </c>
    </row>
    <row r="88" spans="2:3" x14ac:dyDescent="0.25">
      <c r="B88" s="9" t="s">
        <v>153</v>
      </c>
      <c r="C88">
        <v>33</v>
      </c>
    </row>
    <row r="89" spans="2:3" x14ac:dyDescent="0.25">
      <c r="B89" s="9" t="s">
        <v>129</v>
      </c>
      <c r="C89">
        <v>25</v>
      </c>
    </row>
    <row r="90" spans="2:3" x14ac:dyDescent="0.25">
      <c r="B90" s="9" t="s">
        <v>119</v>
      </c>
      <c r="C90">
        <v>331</v>
      </c>
    </row>
    <row r="91" spans="2:3" x14ac:dyDescent="0.25">
      <c r="B91" s="9" t="s">
        <v>155</v>
      </c>
      <c r="C91">
        <v>152</v>
      </c>
    </row>
    <row r="92" spans="2:3" x14ac:dyDescent="0.25">
      <c r="B92" s="9" t="s">
        <v>99</v>
      </c>
      <c r="C92">
        <v>98</v>
      </c>
    </row>
    <row r="93" spans="2:3" x14ac:dyDescent="0.25">
      <c r="B93" s="9" t="s">
        <v>145</v>
      </c>
      <c r="C93">
        <v>28</v>
      </c>
    </row>
    <row r="94" spans="2:3" x14ac:dyDescent="0.25">
      <c r="B94" s="5" t="s">
        <v>3</v>
      </c>
      <c r="C94">
        <v>379</v>
      </c>
    </row>
    <row r="95" spans="2:3" x14ac:dyDescent="0.25">
      <c r="B95" s="9" t="s">
        <v>167</v>
      </c>
      <c r="C95">
        <v>379</v>
      </c>
    </row>
    <row r="96" spans="2:3" x14ac:dyDescent="0.25">
      <c r="B96" s="5" t="s">
        <v>4</v>
      </c>
      <c r="C96">
        <v>2148</v>
      </c>
    </row>
    <row r="97" spans="2:3" x14ac:dyDescent="0.25">
      <c r="B97" s="9" t="s">
        <v>177</v>
      </c>
      <c r="C97">
        <v>579</v>
      </c>
    </row>
    <row r="98" spans="2:3" x14ac:dyDescent="0.25">
      <c r="B98" s="9" t="s">
        <v>173</v>
      </c>
      <c r="C98">
        <v>200</v>
      </c>
    </row>
    <row r="99" spans="2:3" x14ac:dyDescent="0.25">
      <c r="B99" s="9" t="s">
        <v>171</v>
      </c>
      <c r="C99">
        <v>673</v>
      </c>
    </row>
    <row r="100" spans="2:3" x14ac:dyDescent="0.25">
      <c r="B100" s="9" t="s">
        <v>169</v>
      </c>
      <c r="C100">
        <v>301</v>
      </c>
    </row>
    <row r="101" spans="2:3" x14ac:dyDescent="0.25">
      <c r="B101" s="9" t="s">
        <v>175</v>
      </c>
      <c r="C101">
        <v>395</v>
      </c>
    </row>
    <row r="102" spans="2:3" x14ac:dyDescent="0.25">
      <c r="B102" s="5" t="s">
        <v>5</v>
      </c>
      <c r="C102">
        <v>4628</v>
      </c>
    </row>
    <row r="103" spans="2:3" x14ac:dyDescent="0.25">
      <c r="B103" s="9" t="s">
        <v>193</v>
      </c>
      <c r="C103">
        <v>576</v>
      </c>
    </row>
    <row r="104" spans="2:3" x14ac:dyDescent="0.25">
      <c r="B104" s="9" t="s">
        <v>179</v>
      </c>
      <c r="C104">
        <v>493</v>
      </c>
    </row>
    <row r="105" spans="2:3" x14ac:dyDescent="0.25">
      <c r="B105" s="9" t="s">
        <v>191</v>
      </c>
      <c r="C105">
        <v>296</v>
      </c>
    </row>
    <row r="106" spans="2:3" x14ac:dyDescent="0.25">
      <c r="B106" s="9" t="s">
        <v>197</v>
      </c>
      <c r="C106">
        <v>382</v>
      </c>
    </row>
    <row r="107" spans="2:3" x14ac:dyDescent="0.25">
      <c r="B107" s="9" t="s">
        <v>195</v>
      </c>
      <c r="C107">
        <v>342</v>
      </c>
    </row>
    <row r="108" spans="2:3" x14ac:dyDescent="0.25">
      <c r="B108" s="9" t="s">
        <v>199</v>
      </c>
      <c r="C108">
        <v>311</v>
      </c>
    </row>
    <row r="109" spans="2:3" x14ac:dyDescent="0.25">
      <c r="B109" s="9" t="s">
        <v>189</v>
      </c>
      <c r="C109">
        <v>578</v>
      </c>
    </row>
    <row r="110" spans="2:3" x14ac:dyDescent="0.25">
      <c r="B110" s="9" t="s">
        <v>181</v>
      </c>
      <c r="C110">
        <v>320</v>
      </c>
    </row>
    <row r="111" spans="2:3" x14ac:dyDescent="0.25">
      <c r="B111" s="9" t="s">
        <v>187</v>
      </c>
      <c r="C111">
        <v>595</v>
      </c>
    </row>
    <row r="112" spans="2:3" x14ac:dyDescent="0.25">
      <c r="B112" s="9" t="s">
        <v>183</v>
      </c>
      <c r="C112">
        <v>225</v>
      </c>
    </row>
    <row r="113" spans="2:3" x14ac:dyDescent="0.25">
      <c r="B113" s="9" t="s">
        <v>185</v>
      </c>
      <c r="C113">
        <v>510</v>
      </c>
    </row>
    <row r="114" spans="2:3" x14ac:dyDescent="0.25">
      <c r="B114" s="5" t="s">
        <v>13</v>
      </c>
      <c r="C114">
        <v>50920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14EF-03A3-4D99-9712-0F92642DAA40}">
  <dimension ref="B3:H16"/>
  <sheetViews>
    <sheetView workbookViewId="0">
      <selection activeCell="G3" sqref="G3:H15"/>
    </sheetView>
  </sheetViews>
  <sheetFormatPr defaultRowHeight="15" x14ac:dyDescent="0.25"/>
  <cols>
    <col min="2" max="2" width="13.140625" bestFit="1" customWidth="1"/>
    <col min="3" max="3" width="18" bestFit="1" customWidth="1"/>
    <col min="4" max="4" width="23.140625" bestFit="1" customWidth="1"/>
  </cols>
  <sheetData>
    <row r="3" spans="2:8" x14ac:dyDescent="0.25">
      <c r="B3" s="4" t="s">
        <v>12</v>
      </c>
      <c r="C3" t="s">
        <v>14</v>
      </c>
      <c r="D3" t="s">
        <v>16</v>
      </c>
      <c r="G3" s="6" t="s">
        <v>12</v>
      </c>
      <c r="H3" t="s">
        <v>245</v>
      </c>
    </row>
    <row r="4" spans="2:8" x14ac:dyDescent="0.25">
      <c r="B4" s="5" t="s">
        <v>6</v>
      </c>
      <c r="C4">
        <v>400</v>
      </c>
      <c r="D4">
        <v>406</v>
      </c>
      <c r="G4" s="5" t="s">
        <v>6</v>
      </c>
      <c r="H4">
        <f>(D4-C4)*100/D4</f>
        <v>1.4778325123152709</v>
      </c>
    </row>
    <row r="5" spans="2:8" x14ac:dyDescent="0.25">
      <c r="B5" s="5" t="s">
        <v>0</v>
      </c>
      <c r="C5">
        <v>625</v>
      </c>
      <c r="D5">
        <v>661</v>
      </c>
      <c r="G5" s="5" t="s">
        <v>0</v>
      </c>
      <c r="H5">
        <f t="shared" ref="H5:H15" si="0">(D5-C5)*100/D5</f>
        <v>5.4462934947049924</v>
      </c>
    </row>
    <row r="6" spans="2:8" x14ac:dyDescent="0.25">
      <c r="B6" s="5" t="s">
        <v>7</v>
      </c>
      <c r="C6">
        <v>615</v>
      </c>
      <c r="D6">
        <v>632</v>
      </c>
      <c r="G6" s="5" t="s">
        <v>7</v>
      </c>
      <c r="H6">
        <f t="shared" si="0"/>
        <v>2.6898734177215191</v>
      </c>
    </row>
    <row r="7" spans="2:8" x14ac:dyDescent="0.25">
      <c r="B7" s="5" t="s">
        <v>8</v>
      </c>
      <c r="C7">
        <v>690</v>
      </c>
      <c r="D7">
        <v>933</v>
      </c>
      <c r="G7" s="5" t="s">
        <v>8</v>
      </c>
      <c r="H7">
        <f t="shared" si="0"/>
        <v>26.04501607717042</v>
      </c>
    </row>
    <row r="8" spans="2:8" x14ac:dyDescent="0.25">
      <c r="B8" s="5" t="s">
        <v>9</v>
      </c>
      <c r="C8">
        <v>430</v>
      </c>
      <c r="D8">
        <v>450</v>
      </c>
      <c r="G8" s="5" t="s">
        <v>9</v>
      </c>
      <c r="H8">
        <f t="shared" si="0"/>
        <v>4.4444444444444446</v>
      </c>
    </row>
    <row r="9" spans="2:8" x14ac:dyDescent="0.25">
      <c r="B9" s="5" t="s">
        <v>10</v>
      </c>
      <c r="C9">
        <v>172</v>
      </c>
      <c r="D9">
        <v>181</v>
      </c>
      <c r="G9" s="5" t="s">
        <v>10</v>
      </c>
      <c r="H9">
        <f t="shared" si="0"/>
        <v>4.972375690607735</v>
      </c>
    </row>
    <row r="10" spans="2:8" x14ac:dyDescent="0.25">
      <c r="B10" s="5" t="s">
        <v>11</v>
      </c>
      <c r="C10">
        <v>679</v>
      </c>
      <c r="D10">
        <v>947</v>
      </c>
      <c r="G10" s="5" t="s">
        <v>11</v>
      </c>
      <c r="H10">
        <f t="shared" si="0"/>
        <v>28.299894403379092</v>
      </c>
    </row>
    <row r="11" spans="2:8" x14ac:dyDescent="0.25">
      <c r="B11" s="5" t="s">
        <v>1</v>
      </c>
      <c r="C11">
        <v>1140</v>
      </c>
      <c r="D11">
        <v>1167</v>
      </c>
      <c r="G11" s="5" t="s">
        <v>1</v>
      </c>
      <c r="H11">
        <f t="shared" si="0"/>
        <v>2.3136246786632393</v>
      </c>
    </row>
    <row r="12" spans="2:8" x14ac:dyDescent="0.25">
      <c r="B12" s="5" t="s">
        <v>2</v>
      </c>
      <c r="C12">
        <v>4325</v>
      </c>
      <c r="D12">
        <v>4577</v>
      </c>
      <c r="G12" s="5" t="s">
        <v>2</v>
      </c>
      <c r="H12">
        <f t="shared" si="0"/>
        <v>5.5057898186585099</v>
      </c>
    </row>
    <row r="13" spans="2:8" x14ac:dyDescent="0.25">
      <c r="B13" s="5" t="s">
        <v>3</v>
      </c>
      <c r="C13">
        <v>107</v>
      </c>
      <c r="D13">
        <v>115</v>
      </c>
      <c r="G13" s="5" t="s">
        <v>3</v>
      </c>
      <c r="H13">
        <f t="shared" si="0"/>
        <v>6.9565217391304346</v>
      </c>
    </row>
    <row r="14" spans="2:8" x14ac:dyDescent="0.25">
      <c r="B14" s="5" t="s">
        <v>4</v>
      </c>
      <c r="C14">
        <v>726</v>
      </c>
      <c r="D14">
        <v>767</v>
      </c>
      <c r="G14" s="5" t="s">
        <v>4</v>
      </c>
      <c r="H14">
        <f t="shared" si="0"/>
        <v>5.3455019556714474</v>
      </c>
    </row>
    <row r="15" spans="2:8" x14ac:dyDescent="0.25">
      <c r="B15" s="5" t="s">
        <v>5</v>
      </c>
      <c r="C15">
        <v>1141</v>
      </c>
      <c r="D15">
        <v>1268</v>
      </c>
      <c r="G15" s="5" t="s">
        <v>5</v>
      </c>
      <c r="H15">
        <f t="shared" si="0"/>
        <v>10.015772870662461</v>
      </c>
    </row>
    <row r="16" spans="2:8" x14ac:dyDescent="0.25">
      <c r="B16" s="5" t="s">
        <v>13</v>
      </c>
      <c r="C16">
        <v>11050</v>
      </c>
      <c r="D16">
        <v>12104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0A9F0-949B-4BF2-BBA4-B5C4CDA7E547}">
  <dimension ref="B2:Q4"/>
  <sheetViews>
    <sheetView workbookViewId="0">
      <selection activeCell="Q2" sqref="Q2"/>
    </sheetView>
  </sheetViews>
  <sheetFormatPr defaultRowHeight="15" x14ac:dyDescent="0.25"/>
  <cols>
    <col min="2" max="2" width="13.140625" bestFit="1" customWidth="1"/>
    <col min="3" max="3" width="2.7109375" bestFit="1" customWidth="1"/>
    <col min="4" max="4" width="4" bestFit="1" customWidth="1"/>
    <col min="5" max="7" width="5.140625" bestFit="1" customWidth="1"/>
    <col min="8" max="8" width="6.5703125" bestFit="1" customWidth="1"/>
    <col min="9" max="9" width="5.7109375" bestFit="1" customWidth="1"/>
    <col min="10" max="10" width="5" bestFit="1" customWidth="1"/>
    <col min="11" max="11" width="3.7109375" bestFit="1" customWidth="1"/>
    <col min="12" max="12" width="6.5703125" bestFit="1" customWidth="1"/>
    <col min="13" max="13" width="5.85546875" bestFit="1" customWidth="1"/>
    <col min="14" max="16" width="4.85546875" bestFit="1" customWidth="1"/>
    <col min="17" max="17" width="4.42578125" bestFit="1" customWidth="1"/>
  </cols>
  <sheetData>
    <row r="2" spans="2:17" x14ac:dyDescent="0.25">
      <c r="B2" s="4" t="s">
        <v>12</v>
      </c>
      <c r="C2" t="s">
        <v>247</v>
      </c>
      <c r="D2" t="s">
        <v>246</v>
      </c>
      <c r="E2" t="s">
        <v>248</v>
      </c>
      <c r="F2" t="s">
        <v>249</v>
      </c>
      <c r="G2" t="s">
        <v>250</v>
      </c>
      <c r="H2" t="s">
        <v>251</v>
      </c>
      <c r="I2" t="s">
        <v>252</v>
      </c>
      <c r="J2" t="s">
        <v>253</v>
      </c>
      <c r="K2" t="s">
        <v>254</v>
      </c>
      <c r="L2" t="s">
        <v>255</v>
      </c>
      <c r="M2" t="s">
        <v>256</v>
      </c>
      <c r="N2" t="s">
        <v>257</v>
      </c>
      <c r="O2" t="s">
        <v>258</v>
      </c>
      <c r="P2" t="s">
        <v>259</v>
      </c>
      <c r="Q2" t="s">
        <v>260</v>
      </c>
    </row>
    <row r="3" spans="2:17" x14ac:dyDescent="0.25">
      <c r="B3" s="5" t="s">
        <v>7</v>
      </c>
      <c r="C3">
        <v>0</v>
      </c>
      <c r="D3">
        <v>0</v>
      </c>
      <c r="E3">
        <v>0</v>
      </c>
      <c r="F3">
        <v>4</v>
      </c>
      <c r="G3">
        <v>0</v>
      </c>
      <c r="H3">
        <v>0</v>
      </c>
      <c r="I3">
        <v>0</v>
      </c>
      <c r="J3">
        <v>0</v>
      </c>
      <c r="K3">
        <v>0</v>
      </c>
      <c r="L3">
        <v>0</v>
      </c>
      <c r="M3">
        <v>6</v>
      </c>
      <c r="N3">
        <v>0</v>
      </c>
      <c r="O3">
        <v>6</v>
      </c>
      <c r="P3">
        <v>0</v>
      </c>
      <c r="Q3">
        <v>7</v>
      </c>
    </row>
    <row r="4" spans="2:17" x14ac:dyDescent="0.25">
      <c r="B4" s="5" t="s">
        <v>13</v>
      </c>
      <c r="C4">
        <v>0</v>
      </c>
      <c r="D4">
        <v>0</v>
      </c>
      <c r="E4">
        <v>0</v>
      </c>
      <c r="F4">
        <v>4</v>
      </c>
      <c r="G4">
        <v>0</v>
      </c>
      <c r="H4">
        <v>0</v>
      </c>
      <c r="I4">
        <v>0</v>
      </c>
      <c r="J4">
        <v>0</v>
      </c>
      <c r="K4">
        <v>0</v>
      </c>
      <c r="L4">
        <v>0</v>
      </c>
      <c r="M4">
        <v>6</v>
      </c>
      <c r="N4">
        <v>0</v>
      </c>
      <c r="O4">
        <v>6</v>
      </c>
      <c r="P4">
        <v>0</v>
      </c>
      <c r="Q4">
        <v>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EBA82-5E53-44F0-9B59-B2EE20756146}">
  <dimension ref="B2:O5"/>
  <sheetViews>
    <sheetView workbookViewId="0">
      <selection activeCell="J2" sqref="J2"/>
    </sheetView>
  </sheetViews>
  <sheetFormatPr defaultRowHeight="15" x14ac:dyDescent="0.25"/>
  <cols>
    <col min="2" max="2" width="23.140625" bestFit="1" customWidth="1"/>
    <col min="3" max="3" width="18" bestFit="1" customWidth="1"/>
    <col min="4" max="4" width="9.5703125" bestFit="1" customWidth="1"/>
    <col min="5" max="5" width="13.42578125" bestFit="1" customWidth="1"/>
  </cols>
  <sheetData>
    <row r="2" spans="2:15" x14ac:dyDescent="0.25">
      <c r="B2" t="s">
        <v>16</v>
      </c>
      <c r="C2" t="s">
        <v>14</v>
      </c>
      <c r="D2" t="s">
        <v>262</v>
      </c>
      <c r="E2" t="s">
        <v>261</v>
      </c>
      <c r="H2" s="6" t="s">
        <v>288</v>
      </c>
      <c r="I2" s="13" t="s">
        <v>287</v>
      </c>
      <c r="J2" s="13" t="s">
        <v>286</v>
      </c>
    </row>
    <row r="3" spans="2:15" x14ac:dyDescent="0.25">
      <c r="B3">
        <v>12104</v>
      </c>
      <c r="C3">
        <v>11050</v>
      </c>
      <c r="D3">
        <v>5881</v>
      </c>
      <c r="E3">
        <v>2722</v>
      </c>
      <c r="H3">
        <v>12104</v>
      </c>
      <c r="I3">
        <f>(D3-E3)</f>
        <v>3159</v>
      </c>
      <c r="J3">
        <f>(B3-C3)</f>
        <v>1054</v>
      </c>
    </row>
    <row r="5" spans="2:15" x14ac:dyDescent="0.25">
      <c r="N5" s="6"/>
      <c r="O5" s="6"/>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4516-46B2-41D8-9815-163FF0E6D122}">
  <dimension ref="B3:D4"/>
  <sheetViews>
    <sheetView workbookViewId="0">
      <selection activeCell="R21" sqref="R21"/>
    </sheetView>
  </sheetViews>
  <sheetFormatPr defaultRowHeight="15" x14ac:dyDescent="0.25"/>
  <cols>
    <col min="2" max="5" width="5" bestFit="1" customWidth="1"/>
  </cols>
  <sheetData>
    <row r="3" spans="2:4" x14ac:dyDescent="0.25">
      <c r="B3" t="s">
        <v>17</v>
      </c>
      <c r="C3" t="s">
        <v>18</v>
      </c>
      <c r="D3" t="s">
        <v>19</v>
      </c>
    </row>
    <row r="4" spans="2:4" x14ac:dyDescent="0.25">
      <c r="B4">
        <v>2722</v>
      </c>
      <c r="C4">
        <v>5881</v>
      </c>
      <c r="D4">
        <v>2048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Sheet9</vt:lpstr>
      <vt:lpstr>Sheet1</vt:lpstr>
      <vt:lpstr>Sheet12</vt:lpstr>
      <vt:lpstr>Sheet7</vt:lpstr>
      <vt:lpstr>Sheet4</vt:lpstr>
      <vt:lpstr>Sheet8</vt:lpstr>
      <vt:lpstr>Sheet14</vt:lpstr>
      <vt:lpstr>Sheet2</vt:lpstr>
      <vt:lpstr>Sheet6</vt:lpstr>
      <vt:lpstr>Sheet5</vt:lpstr>
      <vt:lpstr>Sheet3</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2023-03-24T08:29:44Z</dcterms:created>
  <dcterms:modified xsi:type="dcterms:W3CDTF">2023-05-12T13:54:58Z</dcterms:modified>
</cp:coreProperties>
</file>