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Q10" i="1"/>
  <c r="R10" s="1"/>
  <c r="T10" s="1"/>
  <c r="C23"/>
  <c r="E23"/>
  <c r="F23" s="1"/>
  <c r="H23" s="1"/>
  <c r="J23" s="1"/>
  <c r="K23" s="1"/>
  <c r="C22"/>
  <c r="E22" s="1"/>
  <c r="F22" s="1"/>
  <c r="H22" s="1"/>
  <c r="J22" s="1"/>
  <c r="K22" s="1"/>
  <c r="C21"/>
  <c r="E21" s="1"/>
  <c r="F21" s="1"/>
  <c r="H21" s="1"/>
  <c r="J21" s="1"/>
  <c r="K21" s="1"/>
  <c r="C20"/>
  <c r="E20"/>
  <c r="F20" s="1"/>
  <c r="H20" s="1"/>
  <c r="J20" s="1"/>
  <c r="K20" s="1"/>
  <c r="C19"/>
  <c r="H18"/>
  <c r="J18" s="1"/>
  <c r="K18" s="1"/>
  <c r="F15"/>
  <c r="F11"/>
  <c r="F10"/>
  <c r="H10" s="1"/>
  <c r="C11" s="1"/>
  <c r="F18"/>
  <c r="E18"/>
  <c r="C5"/>
  <c r="D5" s="1"/>
  <c r="C4"/>
  <c r="D4" s="1"/>
  <c r="D6" s="1"/>
  <c r="C3"/>
  <c r="D3" s="1"/>
  <c r="E10"/>
  <c r="V10" l="1"/>
  <c r="W10" s="1"/>
  <c r="O11"/>
  <c r="E19"/>
  <c r="F19" s="1"/>
  <c r="H19" s="1"/>
  <c r="J19" s="1"/>
  <c r="K19" s="1"/>
  <c r="E11"/>
  <c r="H11" s="1"/>
  <c r="J10"/>
  <c r="K10" s="1"/>
  <c r="Q11" l="1"/>
  <c r="R11" s="1"/>
  <c r="T11" s="1"/>
  <c r="C12"/>
  <c r="E12" s="1"/>
  <c r="J11"/>
  <c r="K11" s="1"/>
  <c r="O12" l="1"/>
  <c r="V11"/>
  <c r="W11" s="1"/>
  <c r="F12"/>
  <c r="H12" s="1"/>
  <c r="Q12" l="1"/>
  <c r="R12" s="1"/>
  <c r="T12" s="1"/>
  <c r="J12"/>
  <c r="K12" s="1"/>
  <c r="C13"/>
  <c r="E13" s="1"/>
  <c r="V12" l="1"/>
  <c r="W12" s="1"/>
  <c r="O13"/>
  <c r="H13"/>
  <c r="F13"/>
  <c r="Q13" l="1"/>
  <c r="R13" s="1"/>
  <c r="T13" s="1"/>
  <c r="J13"/>
  <c r="K13" s="1"/>
  <c r="C14"/>
  <c r="E14" s="1"/>
  <c r="O14" l="1"/>
  <c r="V13"/>
  <c r="W13" s="1"/>
  <c r="H14"/>
  <c r="F14"/>
  <c r="Q14" l="1"/>
  <c r="R14" s="1"/>
  <c r="T14" s="1"/>
  <c r="J14"/>
  <c r="K14" s="1"/>
  <c r="C15"/>
  <c r="E15" s="1"/>
  <c r="H15" s="1"/>
  <c r="J15" s="1"/>
  <c r="K15" s="1"/>
  <c r="V14" l="1"/>
  <c r="W14" s="1"/>
  <c r="O15"/>
  <c r="Q15" l="1"/>
  <c r="R15" s="1"/>
  <c r="T15" s="1"/>
  <c r="V15" s="1"/>
  <c r="W15" s="1"/>
</calcChain>
</file>

<file path=xl/sharedStrings.xml><?xml version="1.0" encoding="utf-8"?>
<sst xmlns="http://schemas.openxmlformats.org/spreadsheetml/2006/main" count="44" uniqueCount="17">
  <si>
    <t>Years</t>
  </si>
  <si>
    <t>https://www.iciciprulife.com/content/dam/icicipru/brochures/Elite_Life_Super_brochure.pdf</t>
  </si>
  <si>
    <t>Current value</t>
  </si>
  <si>
    <t>Booster</t>
  </si>
  <si>
    <t>Units</t>
  </si>
  <si>
    <t>Avg NAV</t>
  </si>
  <si>
    <t>Total value</t>
  </si>
  <si>
    <t>Current + Total value</t>
  </si>
  <si>
    <t>10th year additional booster</t>
  </si>
  <si>
    <t>Investment</t>
  </si>
  <si>
    <t>Total returns</t>
  </si>
  <si>
    <t>YoY returns</t>
  </si>
  <si>
    <t>Elite Life Super</t>
  </si>
  <si>
    <t>Policy</t>
  </si>
  <si>
    <t>Elite Life II</t>
  </si>
  <si>
    <t>https://www.iciciprulife.com/content/dam/icicipru/brochures/ICICI%20Pru%20Elite%20Life%20II.pdf</t>
  </si>
  <si>
    <t>As of 16th April 2021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</si>
</sst>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</cellStyleXfs>
  <cellXfs count="4">
    <xf numFmtId="0" fontId="0" fillId="0" borderId="0" xfId="0"/>
    <xf numFmtId="10" fontId="0" fillId="0" borderId="0" xfId="0" applyNumberFormat="1"/>
    <xf numFmtId="10" fontId="0" fillId="0" borderId="0" xfId="1" applyNumberFormat="1" applyFont="1"/>
    <xf numFmtId="0" fontId="2" fillId="0" borderId="0" xfId="2" applyAlignment="1" applyProtection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ciciprulife.com/content/dam/icicipru/brochures/Elite_Life_Super_brochure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23"/>
  <sheetViews>
    <sheetView tabSelected="1" topLeftCell="E1" workbookViewId="0">
      <selection activeCell="W10" sqref="W10"/>
    </sheetView>
  </sheetViews>
  <sheetFormatPr defaultRowHeight="15"/>
  <cols>
    <col min="1" max="1" width="19.140625" bestFit="1" customWidth="1"/>
  </cols>
  <sheetData>
    <row r="1" spans="1:23">
      <c r="A1" t="s">
        <v>16</v>
      </c>
      <c r="B1" s="3" t="s">
        <v>1</v>
      </c>
    </row>
    <row r="3" spans="1:23">
      <c r="A3">
        <v>900544</v>
      </c>
      <c r="B3" s="1">
        <v>1E-3</v>
      </c>
      <c r="C3">
        <f>A3*B3</f>
        <v>900.54399999999998</v>
      </c>
      <c r="D3">
        <f>C3*29</f>
        <v>26115.775999999998</v>
      </c>
      <c r="E3">
        <v>29</v>
      </c>
    </row>
    <row r="4" spans="1:23">
      <c r="A4">
        <v>393924</v>
      </c>
      <c r="B4" s="1">
        <v>1E-3</v>
      </c>
      <c r="C4">
        <f>A4*B4</f>
        <v>393.92400000000004</v>
      </c>
      <c r="D4">
        <f>C4*27</f>
        <v>10635.948</v>
      </c>
      <c r="E4">
        <v>27</v>
      </c>
    </row>
    <row r="5" spans="1:23">
      <c r="A5">
        <v>63747</v>
      </c>
      <c r="B5" s="1">
        <v>1E-3</v>
      </c>
      <c r="C5">
        <f>A5*B5</f>
        <v>63.747</v>
      </c>
      <c r="D5">
        <f>C5*22</f>
        <v>1402.434</v>
      </c>
      <c r="E5">
        <v>22</v>
      </c>
    </row>
    <row r="6" spans="1:23">
      <c r="D6">
        <f>SUM(D3:D5)</f>
        <v>38154.158000000003</v>
      </c>
    </row>
    <row r="9" spans="1:23">
      <c r="A9" t="s">
        <v>13</v>
      </c>
      <c r="B9" t="s">
        <v>0</v>
      </c>
      <c r="C9" t="s">
        <v>2</v>
      </c>
      <c r="D9" t="s">
        <v>3</v>
      </c>
      <c r="E9" t="s">
        <v>4</v>
      </c>
      <c r="F9" t="s">
        <v>6</v>
      </c>
      <c r="G9" t="s">
        <v>5</v>
      </c>
      <c r="H9" t="s">
        <v>7</v>
      </c>
      <c r="I9" t="s">
        <v>9</v>
      </c>
      <c r="J9" t="s">
        <v>10</v>
      </c>
      <c r="K9" t="s">
        <v>11</v>
      </c>
      <c r="M9" t="s">
        <v>13</v>
      </c>
      <c r="N9" t="s">
        <v>0</v>
      </c>
      <c r="O9" t="s">
        <v>2</v>
      </c>
      <c r="P9" t="s">
        <v>3</v>
      </c>
      <c r="Q9" t="s">
        <v>4</v>
      </c>
      <c r="R9" t="s">
        <v>6</v>
      </c>
      <c r="S9" t="s">
        <v>5</v>
      </c>
      <c r="T9" t="s">
        <v>7</v>
      </c>
      <c r="U9" t="s">
        <v>9</v>
      </c>
      <c r="V9" t="s">
        <v>10</v>
      </c>
      <c r="W9" t="s">
        <v>11</v>
      </c>
    </row>
    <row r="10" spans="1:23">
      <c r="A10" t="s">
        <v>12</v>
      </c>
      <c r="B10">
        <v>5</v>
      </c>
      <c r="C10">
        <v>1342080</v>
      </c>
      <c r="D10" s="1">
        <v>1E-3</v>
      </c>
      <c r="E10">
        <f>C10*D10</f>
        <v>1342.08</v>
      </c>
      <c r="F10">
        <f>E10*G10</f>
        <v>34894.080000000002</v>
      </c>
      <c r="G10">
        <v>26</v>
      </c>
      <c r="H10">
        <f>C10+F10</f>
        <v>1376974.08</v>
      </c>
      <c r="I10">
        <v>1200000</v>
      </c>
      <c r="J10" s="2">
        <f t="shared" ref="J10:J14" si="0">(H10-I10)/I10</f>
        <v>0.14747840000000006</v>
      </c>
      <c r="K10" s="2">
        <f t="shared" ref="K10:K14" si="1">J10/B10</f>
        <v>2.9495680000000014E-2</v>
      </c>
      <c r="M10" t="s">
        <v>12</v>
      </c>
      <c r="N10">
        <v>5</v>
      </c>
      <c r="O10">
        <v>1675343</v>
      </c>
      <c r="P10" s="1">
        <v>1E-3</v>
      </c>
      <c r="Q10">
        <f>O10*P10</f>
        <v>1675.3430000000001</v>
      </c>
      <c r="R10">
        <f>Q10*S10</f>
        <v>43558.918000000005</v>
      </c>
      <c r="S10">
        <v>26</v>
      </c>
      <c r="T10">
        <f>O10+R10</f>
        <v>1718901.9180000001</v>
      </c>
      <c r="U10">
        <v>1500000</v>
      </c>
      <c r="V10" s="2">
        <f t="shared" ref="V10:V14" si="2">(T10-U10)/U10</f>
        <v>0.14593461200000005</v>
      </c>
      <c r="W10" s="2">
        <f t="shared" ref="W10:W14" si="3">V10/N10</f>
        <v>2.9186922400000009E-2</v>
      </c>
    </row>
    <row r="11" spans="1:23">
      <c r="A11" t="s">
        <v>12</v>
      </c>
      <c r="B11">
        <v>6</v>
      </c>
      <c r="C11">
        <f>H10</f>
        <v>1376974.08</v>
      </c>
      <c r="D11" s="1">
        <v>1E-3</v>
      </c>
      <c r="E11">
        <f>C11*D11</f>
        <v>1376.9740800000002</v>
      </c>
      <c r="F11">
        <f t="shared" ref="F11:F15" si="4">E11*G11</f>
        <v>35801.326080000006</v>
      </c>
      <c r="G11">
        <v>26</v>
      </c>
      <c r="H11">
        <f>C11+F11</f>
        <v>1412775.4060800001</v>
      </c>
      <c r="I11">
        <v>1200000</v>
      </c>
      <c r="J11" s="2">
        <f t="shared" si="0"/>
        <v>0.17731283840000009</v>
      </c>
      <c r="K11" s="2">
        <f t="shared" si="1"/>
        <v>2.9552139733333347E-2</v>
      </c>
      <c r="M11" t="s">
        <v>12</v>
      </c>
      <c r="N11">
        <v>6</v>
      </c>
      <c r="O11">
        <f>T10</f>
        <v>1718901.9180000001</v>
      </c>
      <c r="P11" s="1">
        <v>1E-3</v>
      </c>
      <c r="Q11">
        <f>O11*P11</f>
        <v>1718.901918</v>
      </c>
      <c r="R11">
        <f t="shared" ref="R11:R15" si="5">Q11*S11</f>
        <v>44691.449868000003</v>
      </c>
      <c r="S11">
        <v>26</v>
      </c>
      <c r="T11">
        <f>O11+R11</f>
        <v>1763593.3678680002</v>
      </c>
      <c r="U11">
        <v>1500000</v>
      </c>
      <c r="V11" s="2">
        <f t="shared" si="2"/>
        <v>0.17572891191200013</v>
      </c>
      <c r="W11" s="2">
        <f t="shared" si="3"/>
        <v>2.9288151985333355E-2</v>
      </c>
    </row>
    <row r="12" spans="1:23">
      <c r="A12" t="s">
        <v>12</v>
      </c>
      <c r="B12">
        <v>7</v>
      </c>
      <c r="C12">
        <f>H11</f>
        <v>1412775.4060800001</v>
      </c>
      <c r="D12" s="1">
        <v>1E-3</v>
      </c>
      <c r="E12">
        <f>C12*D12</f>
        <v>1412.77540608</v>
      </c>
      <c r="F12">
        <f t="shared" si="4"/>
        <v>36732.160558080002</v>
      </c>
      <c r="G12">
        <v>26</v>
      </c>
      <c r="H12">
        <f>C12+F12</f>
        <v>1449507.5666380802</v>
      </c>
      <c r="I12">
        <v>1200000</v>
      </c>
      <c r="J12" s="2">
        <f t="shared" si="0"/>
        <v>0.20792297219840014</v>
      </c>
      <c r="K12" s="2">
        <f t="shared" si="1"/>
        <v>2.9703281742628592E-2</v>
      </c>
      <c r="M12" t="s">
        <v>12</v>
      </c>
      <c r="N12">
        <v>7</v>
      </c>
      <c r="O12">
        <f>T11</f>
        <v>1763593.3678680002</v>
      </c>
      <c r="P12" s="1">
        <v>1E-3</v>
      </c>
      <c r="Q12">
        <f>O12*P12</f>
        <v>1763.5933678680003</v>
      </c>
      <c r="R12">
        <f t="shared" si="5"/>
        <v>45853.42756456801</v>
      </c>
      <c r="S12">
        <v>26</v>
      </c>
      <c r="T12">
        <f>O12+R12</f>
        <v>1809446.7954325683</v>
      </c>
      <c r="U12">
        <v>1500000</v>
      </c>
      <c r="V12" s="2">
        <f t="shared" si="2"/>
        <v>0.20629786362171221</v>
      </c>
      <c r="W12" s="2">
        <f t="shared" si="3"/>
        <v>2.9471123374530315E-2</v>
      </c>
    </row>
    <row r="13" spans="1:23">
      <c r="A13" t="s">
        <v>12</v>
      </c>
      <c r="B13">
        <v>8</v>
      </c>
      <c r="C13">
        <f>H12</f>
        <v>1449507.5666380802</v>
      </c>
      <c r="D13" s="1">
        <v>1E-3</v>
      </c>
      <c r="E13">
        <f>C13*D13</f>
        <v>1449.5075666380801</v>
      </c>
      <c r="F13">
        <f t="shared" si="4"/>
        <v>37687.196732590084</v>
      </c>
      <c r="G13">
        <v>26</v>
      </c>
      <c r="H13">
        <f>C13+F13</f>
        <v>1487194.7633706701</v>
      </c>
      <c r="I13">
        <v>1200000</v>
      </c>
      <c r="J13" s="2">
        <f t="shared" si="0"/>
        <v>0.23932896947555846</v>
      </c>
      <c r="K13" s="2">
        <f t="shared" si="1"/>
        <v>2.9916121184444807E-2</v>
      </c>
      <c r="M13" t="s">
        <v>12</v>
      </c>
      <c r="N13">
        <v>8</v>
      </c>
      <c r="O13">
        <f>T12</f>
        <v>1809446.7954325683</v>
      </c>
      <c r="P13" s="1">
        <v>1E-3</v>
      </c>
      <c r="Q13">
        <f>O13*P13</f>
        <v>1809.4467954325683</v>
      </c>
      <c r="R13">
        <f t="shared" si="5"/>
        <v>47045.616681246771</v>
      </c>
      <c r="S13">
        <v>26</v>
      </c>
      <c r="T13">
        <f>O13+R13</f>
        <v>1856492.4121138151</v>
      </c>
      <c r="U13">
        <v>1500000</v>
      </c>
      <c r="V13" s="2">
        <f t="shared" si="2"/>
        <v>0.23766160807587672</v>
      </c>
      <c r="W13" s="2">
        <f t="shared" si="3"/>
        <v>2.970770100948459E-2</v>
      </c>
    </row>
    <row r="14" spans="1:23">
      <c r="A14" t="s">
        <v>12</v>
      </c>
      <c r="B14">
        <v>9</v>
      </c>
      <c r="C14">
        <f>H13</f>
        <v>1487194.7633706701</v>
      </c>
      <c r="D14" s="1">
        <v>1E-3</v>
      </c>
      <c r="E14">
        <f>C14*D14</f>
        <v>1487.1947633706702</v>
      </c>
      <c r="F14">
        <f t="shared" si="4"/>
        <v>38667.063847637422</v>
      </c>
      <c r="G14">
        <v>26</v>
      </c>
      <c r="H14">
        <f>C14+F14</f>
        <v>1525861.8272183076</v>
      </c>
      <c r="I14">
        <v>1200000</v>
      </c>
      <c r="J14" s="2">
        <f t="shared" si="0"/>
        <v>0.27155152268192306</v>
      </c>
      <c r="K14" s="2">
        <f t="shared" si="1"/>
        <v>3.0172391409102564E-2</v>
      </c>
      <c r="M14" t="s">
        <v>12</v>
      </c>
      <c r="N14">
        <v>9</v>
      </c>
      <c r="O14">
        <f>T13</f>
        <v>1856492.4121138151</v>
      </c>
      <c r="P14" s="1">
        <v>1E-3</v>
      </c>
      <c r="Q14">
        <f>O14*P14</f>
        <v>1856.4924121138151</v>
      </c>
      <c r="R14">
        <f t="shared" si="5"/>
        <v>48268.802714959194</v>
      </c>
      <c r="S14">
        <v>26</v>
      </c>
      <c r="T14">
        <f>O14+R14</f>
        <v>1904761.2148287743</v>
      </c>
      <c r="U14">
        <v>1500000</v>
      </c>
      <c r="V14" s="2">
        <f t="shared" si="2"/>
        <v>0.26984080988584958</v>
      </c>
      <c r="W14" s="2">
        <f t="shared" si="3"/>
        <v>2.9982312209538842E-2</v>
      </c>
    </row>
    <row r="15" spans="1:23">
      <c r="A15" t="s">
        <v>12</v>
      </c>
      <c r="B15">
        <v>10</v>
      </c>
      <c r="C15">
        <f>H14</f>
        <v>1525861.8272183076</v>
      </c>
      <c r="D15" s="1">
        <v>1.0999999999999999E-2</v>
      </c>
      <c r="E15">
        <f>C15*D15</f>
        <v>16784.480099401382</v>
      </c>
      <c r="F15">
        <f t="shared" si="4"/>
        <v>436396.48258443596</v>
      </c>
      <c r="G15">
        <v>26</v>
      </c>
      <c r="H15">
        <f>C15+F15</f>
        <v>1962258.3098027436</v>
      </c>
      <c r="I15">
        <v>1200000</v>
      </c>
      <c r="J15" s="2">
        <f>(H15-I15)/I15</f>
        <v>0.63521525816895297</v>
      </c>
      <c r="K15" s="2">
        <f>J15/B15</f>
        <v>6.3521525816895297E-2</v>
      </c>
      <c r="M15" t="s">
        <v>12</v>
      </c>
      <c r="N15">
        <v>10</v>
      </c>
      <c r="O15">
        <f>T14</f>
        <v>1904761.2148287743</v>
      </c>
      <c r="P15" s="1">
        <v>1.0999999999999999E-2</v>
      </c>
      <c r="Q15">
        <f>O15*P15</f>
        <v>20952.373363116516</v>
      </c>
      <c r="R15">
        <f t="shared" si="5"/>
        <v>544761.70744102937</v>
      </c>
      <c r="S15">
        <v>26</v>
      </c>
      <c r="T15">
        <f>O15+R15</f>
        <v>2449522.9222698035</v>
      </c>
      <c r="U15">
        <v>1500000</v>
      </c>
      <c r="V15" s="2">
        <f>(T15-U15)/U15</f>
        <v>0.6330152815132023</v>
      </c>
      <c r="W15" s="2">
        <f>V15/N15</f>
        <v>6.330152815132023E-2</v>
      </c>
    </row>
    <row r="16" spans="1:23">
      <c r="D16" t="s">
        <v>8</v>
      </c>
    </row>
    <row r="17" spans="1:11">
      <c r="B17" t="s">
        <v>15</v>
      </c>
    </row>
    <row r="18" spans="1:11">
      <c r="A18" t="s">
        <v>14</v>
      </c>
      <c r="B18">
        <v>5</v>
      </c>
      <c r="C18">
        <v>1675343</v>
      </c>
      <c r="D18" s="1">
        <v>3.0000000000000001E-3</v>
      </c>
      <c r="E18">
        <f>C18*D18</f>
        <v>5026.0290000000005</v>
      </c>
      <c r="F18">
        <f>E18*G18</f>
        <v>130676.75400000002</v>
      </c>
      <c r="G18">
        <v>26</v>
      </c>
      <c r="H18">
        <f>C18+F18</f>
        <v>1806019.754</v>
      </c>
      <c r="I18">
        <v>1500000</v>
      </c>
      <c r="J18" s="2">
        <f t="shared" ref="J18:J19" si="6">(H18-I18)/I18</f>
        <v>0.2040131693333333</v>
      </c>
      <c r="K18" s="2">
        <f t="shared" ref="K18:K19" si="7">J18/B18</f>
        <v>4.080263386666666E-2</v>
      </c>
    </row>
    <row r="19" spans="1:11">
      <c r="A19" t="s">
        <v>14</v>
      </c>
      <c r="B19">
        <v>6</v>
      </c>
      <c r="C19">
        <f>H18</f>
        <v>1806019.754</v>
      </c>
      <c r="D19" s="1">
        <v>3.0000000000000001E-3</v>
      </c>
      <c r="E19">
        <f>C19*D19</f>
        <v>5418.0592619999998</v>
      </c>
      <c r="F19">
        <f t="shared" ref="F19:F23" si="8">E19*G19</f>
        <v>140869.54081199999</v>
      </c>
      <c r="G19">
        <v>26</v>
      </c>
      <c r="H19">
        <f>C19+F19</f>
        <v>1946889.2948119999</v>
      </c>
      <c r="I19">
        <v>1500000</v>
      </c>
      <c r="J19" s="2">
        <f t="shared" si="6"/>
        <v>0.29792619654133329</v>
      </c>
      <c r="K19" s="2">
        <f t="shared" si="7"/>
        <v>4.9654366090222217E-2</v>
      </c>
    </row>
    <row r="20" spans="1:11">
      <c r="A20" t="s">
        <v>14</v>
      </c>
      <c r="B20">
        <v>7</v>
      </c>
      <c r="C20">
        <f>H19</f>
        <v>1946889.2948119999</v>
      </c>
      <c r="D20" s="1">
        <v>3.0000000000000001E-3</v>
      </c>
      <c r="E20">
        <f>C20*D20</f>
        <v>5840.6678844359994</v>
      </c>
      <c r="F20">
        <f t="shared" si="8"/>
        <v>151857.36499533599</v>
      </c>
      <c r="G20">
        <v>26</v>
      </c>
      <c r="H20">
        <f>C20+F20</f>
        <v>2098746.6598073361</v>
      </c>
      <c r="I20">
        <v>1500000</v>
      </c>
      <c r="J20" s="2">
        <f t="shared" ref="J20" si="9">(H20-I20)/I20</f>
        <v>0.39916443987155736</v>
      </c>
      <c r="K20" s="2">
        <f t="shared" ref="K20" si="10">J20/B20</f>
        <v>5.7023491410222484E-2</v>
      </c>
    </row>
    <row r="21" spans="1:11">
      <c r="A21" t="s">
        <v>14</v>
      </c>
      <c r="B21">
        <v>8</v>
      </c>
      <c r="C21">
        <f>H20</f>
        <v>2098746.6598073361</v>
      </c>
      <c r="D21" s="1">
        <v>3.0000000000000001E-3</v>
      </c>
      <c r="E21">
        <f>C21*D21</f>
        <v>6296.2399794220082</v>
      </c>
      <c r="F21">
        <f t="shared" si="8"/>
        <v>163702.23946497223</v>
      </c>
      <c r="G21">
        <v>26</v>
      </c>
      <c r="H21">
        <f>C21+F21</f>
        <v>2262448.8992723082</v>
      </c>
      <c r="I21">
        <v>1500000</v>
      </c>
      <c r="J21" s="2">
        <f t="shared" ref="J21" si="11">(H21-I21)/I21</f>
        <v>0.50829926618153887</v>
      </c>
      <c r="K21" s="2">
        <f t="shared" ref="K21" si="12">J21/B21</f>
        <v>6.3537408272692358E-2</v>
      </c>
    </row>
    <row r="22" spans="1:11">
      <c r="A22" t="s">
        <v>14</v>
      </c>
      <c r="B22">
        <v>9</v>
      </c>
      <c r="C22">
        <f>H21</f>
        <v>2262448.8992723082</v>
      </c>
      <c r="D22" s="1">
        <v>3.0000000000000001E-3</v>
      </c>
      <c r="E22">
        <f>C22*D22</f>
        <v>6787.3466978169245</v>
      </c>
      <c r="F22">
        <f t="shared" si="8"/>
        <v>176471.01414324003</v>
      </c>
      <c r="G22">
        <v>26</v>
      </c>
      <c r="H22">
        <f>C22+F22</f>
        <v>2438919.9134155484</v>
      </c>
      <c r="I22">
        <v>1500000</v>
      </c>
      <c r="J22" s="2">
        <f t="shared" ref="J22" si="13">(H22-I22)/I22</f>
        <v>0.62594660894369891</v>
      </c>
      <c r="K22" s="2">
        <f t="shared" ref="K22" si="14">J22/B22</f>
        <v>6.9549623215966541E-2</v>
      </c>
    </row>
    <row r="23" spans="1:11">
      <c r="A23" t="s">
        <v>14</v>
      </c>
      <c r="B23">
        <v>10</v>
      </c>
      <c r="C23">
        <f>H22</f>
        <v>2438919.9134155484</v>
      </c>
      <c r="D23" s="1">
        <v>1.7999999999999999E-2</v>
      </c>
      <c r="E23">
        <f>C23*D23</f>
        <v>43900.558441479865</v>
      </c>
      <c r="F23">
        <f t="shared" si="8"/>
        <v>1141414.5194784766</v>
      </c>
      <c r="G23">
        <v>26</v>
      </c>
      <c r="H23">
        <f>C23+F23</f>
        <v>3580334.432894025</v>
      </c>
      <c r="I23">
        <v>1500000</v>
      </c>
      <c r="J23" s="2">
        <f t="shared" ref="J23" si="15">(H23-I23)/I23</f>
        <v>1.3868896219293501</v>
      </c>
      <c r="K23" s="2">
        <f t="shared" ref="K23" si="16">J23/B23</f>
        <v>0.138688962192935</v>
      </c>
    </row>
  </sheetData>
  <hyperlinks>
    <hyperlink ref="B1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2021-04-16T04:09:11Z</dcterms:created>
  <dcterms:modified xsi:type="dcterms:W3CDTF">2021-04-16T11:37:27Z</dcterms:modified>
</cp:coreProperties>
</file>