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ims.student\Downloads\"/>
    </mc:Choice>
  </mc:AlternateContent>
  <bookViews>
    <workbookView xWindow="0" yWindow="0" windowWidth="24000" windowHeight="973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7" i="1"/>
  <c r="G6" i="1"/>
  <c r="G5" i="1"/>
  <c r="G4" i="1"/>
  <c r="F5" i="1"/>
  <c r="F9" i="1"/>
  <c r="E15" i="1"/>
  <c r="F15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F13" i="1" s="1"/>
  <c r="E14" i="1"/>
  <c r="F14" i="1" s="1"/>
  <c r="E4" i="1"/>
  <c r="F4" i="1" s="1"/>
</calcChain>
</file>

<file path=xl/sharedStrings.xml><?xml version="1.0" encoding="utf-8"?>
<sst xmlns="http://schemas.openxmlformats.org/spreadsheetml/2006/main" count="36" uniqueCount="35">
  <si>
    <t>Time</t>
  </si>
  <si>
    <t>Year</t>
  </si>
  <si>
    <t>qtr</t>
  </si>
  <si>
    <t>CMA(4)</t>
  </si>
  <si>
    <t>ratio</t>
  </si>
  <si>
    <t>Seasonality</t>
  </si>
  <si>
    <t>Trend and Err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</si>
  <si>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</si>
  <si>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</si>
  <si>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</si>
  <si>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</si>
  <si>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</si>
  <si>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</si>
  <si>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</si>
  <si>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</si>
  <si>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</si>
  <si>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</si>
  <si>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</si>
  <si>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</si>
  <si>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</si>
  <si>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</si>
  <si>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</si>
  <si>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</si>
  <si>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</si>
  <si>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</si>
  <si>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</si>
  <si>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</si>
  <si>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</si>
  <si>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</si>
  <si>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</si>
  <si>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</si>
  <si>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</si>
  <si>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Err</t>
  </si>
  <si>
    <t>Tt(Trend)</t>
  </si>
  <si>
    <t>sales(Yt)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</si>
</sst>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69816272965875E-2"/>
          <c:y val="7.407407407407407E-2"/>
          <c:w val="0.9155301837270341"/>
          <c:h val="0.658464566929133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Sheet1!$B$2:$C$17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Sheet1!$E$4:$E$15</c:f>
              <c:numCache>
                <c:formatCode>General</c:formatCode>
                <c:ptCount val="12"/>
                <c:pt idx="0">
                  <c:v>5.4749999999999996</c:v>
                </c:pt>
                <c:pt idx="1">
                  <c:v>5.7375000000000007</c:v>
                </c:pt>
                <c:pt idx="2">
                  <c:v>5.9749999999999996</c:v>
                </c:pt>
                <c:pt idx="3">
                  <c:v>6.1875</c:v>
                </c:pt>
                <c:pt idx="4">
                  <c:v>6.3250000000000002</c:v>
                </c:pt>
                <c:pt idx="5">
                  <c:v>6.3999999999999995</c:v>
                </c:pt>
                <c:pt idx="6">
                  <c:v>6.5374999999999996</c:v>
                </c:pt>
                <c:pt idx="7">
                  <c:v>6.6750000000000007</c:v>
                </c:pt>
                <c:pt idx="8">
                  <c:v>6.7625000000000002</c:v>
                </c:pt>
                <c:pt idx="9">
                  <c:v>6.8375000000000004</c:v>
                </c:pt>
                <c:pt idx="10">
                  <c:v>6.9375</c:v>
                </c:pt>
                <c:pt idx="11">
                  <c:v>7.0750000000000002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47320"/>
        <c:axId val="370841440"/>
      </c:lineChart>
      <c:catAx>
        <c:axId val="37084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1440"/>
        <c:crosses val="autoZero"/>
        <c:auto val="1"/>
        <c:lblAlgn val="ctr"/>
        <c:lblOffset val="100"/>
        <c:noMultiLvlLbl val="0"/>
      </c:catAx>
      <c:valAx>
        <c:axId val="3708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185737</xdr:rowOff>
    </xdr:from>
    <xdr:to>
      <xdr:col>22</xdr:col>
      <xdr:colOff>314325</xdr:colOff>
      <xdr:row>17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6" sqref="E26"/>
    </sheetView>
  </sheetViews>
  <sheetFormatPr defaultRowHeight="15" x14ac:dyDescent="0.25"/>
  <cols>
    <col min="1" max="1" width="20.7109375" customWidth="1"/>
    <col min="2" max="2" width="29.140625" customWidth="1"/>
    <col min="6" max="6" width="13.57031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4" t="s">
        <v>8</v>
      </c>
      <c r="B3" s="4"/>
    </row>
    <row r="4" spans="1:9" x14ac:dyDescent="0.25">
      <c r="A4" s="1" t="s">
        <v>9</v>
      </c>
      <c r="B4" s="1">
        <v>0.95957861566189495</v>
      </c>
    </row>
    <row r="5" spans="1:9" x14ac:dyDescent="0.25">
      <c r="A5" s="1" t="s">
        <v>10</v>
      </c>
      <c r="B5" s="1">
        <v>0.92079111963559879</v>
      </c>
    </row>
    <row r="6" spans="1:9" x14ac:dyDescent="0.25">
      <c r="A6" s="1" t="s">
        <v>11</v>
      </c>
      <c r="B6" s="1">
        <v>0.91513334246671296</v>
      </c>
    </row>
    <row r="7" spans="1:9" x14ac:dyDescent="0.25">
      <c r="A7" s="1" t="s">
        <v>12</v>
      </c>
      <c r="B7" s="1">
        <v>0.21267124735157453</v>
      </c>
    </row>
    <row r="8" spans="1:9" ht="15.75" thickBot="1" x14ac:dyDescent="0.3">
      <c r="A8" s="2" t="s">
        <v>13</v>
      </c>
      <c r="B8" s="2">
        <v>16</v>
      </c>
    </row>
    <row r="10" spans="1:9" ht="15.75" thickBot="1" x14ac:dyDescent="0.3">
      <c r="A10" t="s">
        <v>14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15</v>
      </c>
      <c r="B12" s="1">
        <v>1</v>
      </c>
      <c r="C12" s="1">
        <v>7.3609325796938014</v>
      </c>
      <c r="D12" s="1">
        <v>7.3609325796938014</v>
      </c>
      <c r="E12" s="1">
        <v>162.74785877029026</v>
      </c>
      <c r="F12" s="1">
        <v>4.2477172966675832E-9</v>
      </c>
    </row>
    <row r="13" spans="1:9" x14ac:dyDescent="0.25">
      <c r="A13" s="1" t="s">
        <v>16</v>
      </c>
      <c r="B13" s="1">
        <v>14</v>
      </c>
      <c r="C13" s="1">
        <v>0.63320683230104424</v>
      </c>
      <c r="D13" s="1">
        <v>4.5229059450074591E-2</v>
      </c>
      <c r="E13" s="1"/>
      <c r="F13" s="1"/>
    </row>
    <row r="14" spans="1:9" ht="15.75" thickBot="1" x14ac:dyDescent="0.3">
      <c r="A14" s="2" t="s">
        <v>17</v>
      </c>
      <c r="B14" s="2">
        <v>15</v>
      </c>
      <c r="C14" s="2">
        <v>7.9941394119948459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18</v>
      </c>
      <c r="B17" s="1">
        <v>5.0996100949085035</v>
      </c>
      <c r="C17" s="1">
        <v>0.11152574298685712</v>
      </c>
      <c r="D17" s="1">
        <v>45.72585627615566</v>
      </c>
      <c r="E17" s="1">
        <v>1.2098663553872412E-16</v>
      </c>
      <c r="F17" s="1">
        <v>4.8604111659901497</v>
      </c>
      <c r="G17" s="1">
        <v>5.3388090238268573</v>
      </c>
      <c r="H17" s="1">
        <v>4.8604111659901497</v>
      </c>
      <c r="I17" s="1">
        <v>5.3388090238268573</v>
      </c>
    </row>
    <row r="18" spans="1:9" ht="15.75" thickBot="1" x14ac:dyDescent="0.3">
      <c r="A18" s="2" t="s">
        <v>31</v>
      </c>
      <c r="B18" s="2">
        <v>0.14713871586017654</v>
      </c>
      <c r="C18" s="2">
        <v>1.1533717763210431E-2</v>
      </c>
      <c r="D18" s="2">
        <v>12.75726690048814</v>
      </c>
      <c r="E18" s="2">
        <v>4.2477172966675832E-9</v>
      </c>
      <c r="F18" s="2">
        <v>0.12240135153944171</v>
      </c>
      <c r="G18" s="2">
        <v>0.17187608018091138</v>
      </c>
      <c r="H18" s="2">
        <v>0.12240135153944171</v>
      </c>
      <c r="I18" s="2">
        <v>0.17187608018091138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2" sqref="K2:K17"/>
    </sheetView>
  </sheetViews>
  <sheetFormatPr defaultRowHeight="15" x14ac:dyDescent="0.25"/>
  <cols>
    <col min="5" max="5" width="7.5703125" customWidth="1"/>
    <col min="8" max="8" width="10.28515625" customWidth="1"/>
    <col min="9" max="9" width="1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4</v>
      </c>
      <c r="H1" t="s">
        <v>5</v>
      </c>
      <c r="I1" t="s">
        <v>6</v>
      </c>
      <c r="J1" t="s">
        <v>33</v>
      </c>
      <c r="K1" t="s">
        <v>32</v>
      </c>
    </row>
    <row r="2" spans="1:11" x14ac:dyDescent="0.25">
      <c r="A2">
        <v>1</v>
      </c>
      <c r="B2">
        <v>2010</v>
      </c>
      <c r="C2">
        <v>1</v>
      </c>
      <c r="D2">
        <v>4.8</v>
      </c>
      <c r="H2">
        <v>0.93220047731596012</v>
      </c>
      <c r="I2">
        <f>D2/H2</f>
        <v>5.1491069966198779</v>
      </c>
      <c r="J2">
        <f>Sheet2!$B$17+Sheet2!$B$18*Sheet1!A2</f>
        <v>5.2467488107686799</v>
      </c>
      <c r="K2">
        <f>D2/(H2*J2)</f>
        <v>0.98139003453940898</v>
      </c>
    </row>
    <row r="3" spans="1:11" x14ac:dyDescent="0.25">
      <c r="A3">
        <v>2</v>
      </c>
      <c r="C3">
        <v>2</v>
      </c>
      <c r="D3">
        <v>4.0999999999999996</v>
      </c>
      <c r="H3">
        <v>0.83775920424985417</v>
      </c>
      <c r="I3">
        <f t="shared" ref="I3:I17" si="0">D3/H3</f>
        <v>4.8940077043632355</v>
      </c>
      <c r="J3">
        <f>Sheet2!$B$17+Sheet2!$B$18*Sheet1!A3</f>
        <v>5.3938875266288564</v>
      </c>
      <c r="K3">
        <f t="shared" ref="K3:K17" si="1">D3/(H3*J3)</f>
        <v>0.90732475977710225</v>
      </c>
    </row>
    <row r="4" spans="1:11" x14ac:dyDescent="0.25">
      <c r="A4">
        <v>3</v>
      </c>
      <c r="C4">
        <v>3</v>
      </c>
      <c r="D4">
        <v>6</v>
      </c>
      <c r="E4">
        <f>AVERAGE(AVERAGE(D2:D5),AVERAGE(D3:D6))</f>
        <v>5.4749999999999996</v>
      </c>
      <c r="F4">
        <f>D4/E4</f>
        <v>1.0958904109589043</v>
      </c>
      <c r="G4">
        <f>AVERAGE(F6,F10,F14)</f>
        <v>0.93220047731596012</v>
      </c>
      <c r="H4">
        <v>1.0933488421606843</v>
      </c>
      <c r="I4">
        <f t="shared" si="0"/>
        <v>5.4877270351727399</v>
      </c>
      <c r="J4">
        <f>Sheet2!$B$17+Sheet2!$B$18*Sheet1!A4</f>
        <v>5.5410262424890329</v>
      </c>
      <c r="K4">
        <f t="shared" si="1"/>
        <v>0.99038098630401894</v>
      </c>
    </row>
    <row r="5" spans="1:11" x14ac:dyDescent="0.25">
      <c r="A5">
        <v>4</v>
      </c>
      <c r="C5">
        <v>4</v>
      </c>
      <c r="D5">
        <v>6.5</v>
      </c>
      <c r="E5">
        <f t="shared" ref="E5:E14" si="2">AVERAGE(AVERAGE(D3:D6),AVERAGE(D4:D7))</f>
        <v>5.7375000000000007</v>
      </c>
      <c r="F5">
        <f t="shared" ref="F5:F15" si="3">D5/E5</f>
        <v>1.1328976034858387</v>
      </c>
      <c r="G5">
        <f>AVERAGE(F7,F11,F15)</f>
        <v>0.83775920424985417</v>
      </c>
      <c r="H5">
        <v>1.1433051426610321</v>
      </c>
      <c r="I5">
        <f t="shared" si="0"/>
        <v>5.6852713745967334</v>
      </c>
      <c r="J5">
        <f>Sheet2!$B$17+Sheet2!$B$18*Sheet1!A5</f>
        <v>5.6881649583492093</v>
      </c>
      <c r="K5">
        <f t="shared" si="1"/>
        <v>0.99949129749687915</v>
      </c>
    </row>
    <row r="6" spans="1:11" x14ac:dyDescent="0.25">
      <c r="A6">
        <v>5</v>
      </c>
      <c r="B6">
        <v>2011</v>
      </c>
      <c r="C6">
        <v>1</v>
      </c>
      <c r="D6">
        <v>5.8</v>
      </c>
      <c r="E6">
        <f t="shared" si="2"/>
        <v>5.9749999999999996</v>
      </c>
      <c r="F6">
        <f t="shared" si="3"/>
        <v>0.97071129707112969</v>
      </c>
      <c r="G6">
        <f>AVERAGE(F4,F8,F12)</f>
        <v>1.0933488421606843</v>
      </c>
      <c r="H6">
        <v>0.93220047731596012</v>
      </c>
      <c r="I6">
        <f t="shared" si="0"/>
        <v>6.2218376209156858</v>
      </c>
      <c r="J6">
        <f>Sheet2!$B$17+Sheet2!$B$18*Sheet1!A6</f>
        <v>5.8353036742093867</v>
      </c>
      <c r="K6">
        <f t="shared" si="1"/>
        <v>1.0662405880288091</v>
      </c>
    </row>
    <row r="7" spans="1:11" x14ac:dyDescent="0.25">
      <c r="A7">
        <v>6</v>
      </c>
      <c r="C7">
        <v>2</v>
      </c>
      <c r="D7">
        <v>5.2</v>
      </c>
      <c r="E7">
        <f t="shared" si="2"/>
        <v>6.1875</v>
      </c>
      <c r="F7">
        <f t="shared" si="3"/>
        <v>0.84040404040404049</v>
      </c>
      <c r="G7">
        <f>AVERAGE(F5,F9,F13)</f>
        <v>1.1433051426610321</v>
      </c>
      <c r="H7">
        <v>0.83775920424985417</v>
      </c>
      <c r="I7">
        <f t="shared" si="0"/>
        <v>6.2070341616314213</v>
      </c>
      <c r="J7">
        <f>Sheet2!$B$17+Sheet2!$B$18*Sheet1!A7</f>
        <v>5.9824423900695631</v>
      </c>
      <c r="K7">
        <f t="shared" si="1"/>
        <v>1.0375418193637209</v>
      </c>
    </row>
    <row r="8" spans="1:11" x14ac:dyDescent="0.25">
      <c r="A8">
        <v>7</v>
      </c>
      <c r="C8">
        <v>3</v>
      </c>
      <c r="D8">
        <v>6.8</v>
      </c>
      <c r="E8">
        <f t="shared" si="2"/>
        <v>6.3250000000000002</v>
      </c>
      <c r="F8">
        <f t="shared" si="3"/>
        <v>1.075098814229249</v>
      </c>
      <c r="H8">
        <v>1.0933488421606843</v>
      </c>
      <c r="I8">
        <f t="shared" si="0"/>
        <v>6.2194239731957719</v>
      </c>
      <c r="J8">
        <f>Sheet2!$B$17+Sheet2!$B$18*Sheet1!A8</f>
        <v>6.1295811059297396</v>
      </c>
      <c r="K8">
        <f t="shared" si="1"/>
        <v>1.0146572605392428</v>
      </c>
    </row>
    <row r="9" spans="1:11" x14ac:dyDescent="0.25">
      <c r="A9">
        <v>8</v>
      </c>
      <c r="C9">
        <v>4</v>
      </c>
      <c r="D9">
        <v>7.4</v>
      </c>
      <c r="E9">
        <f t="shared" si="2"/>
        <v>6.3999999999999995</v>
      </c>
      <c r="F9">
        <f t="shared" si="3"/>
        <v>1.1562500000000002</v>
      </c>
      <c r="H9">
        <v>1.1433051426610321</v>
      </c>
      <c r="I9">
        <f t="shared" si="0"/>
        <v>6.4724627956947423</v>
      </c>
      <c r="J9">
        <f>Sheet2!$B$17+Sheet2!$B$18*Sheet1!A9</f>
        <v>6.2767198217899161</v>
      </c>
      <c r="K9">
        <f t="shared" si="1"/>
        <v>1.031185552241044</v>
      </c>
    </row>
    <row r="10" spans="1:11" x14ac:dyDescent="0.25">
      <c r="A10">
        <v>9</v>
      </c>
      <c r="B10">
        <v>2012</v>
      </c>
      <c r="C10">
        <v>1</v>
      </c>
      <c r="D10">
        <v>6</v>
      </c>
      <c r="E10">
        <f t="shared" si="2"/>
        <v>6.5374999999999996</v>
      </c>
      <c r="F10">
        <f t="shared" si="3"/>
        <v>0.91778202676864251</v>
      </c>
      <c r="H10">
        <v>0.93220047731596012</v>
      </c>
      <c r="I10">
        <f t="shared" si="0"/>
        <v>6.4363837457748474</v>
      </c>
      <c r="J10">
        <f>Sheet2!$B$17+Sheet2!$B$18*Sheet1!A10</f>
        <v>6.4238585376500925</v>
      </c>
      <c r="K10">
        <f t="shared" si="1"/>
        <v>1.0019497951350183</v>
      </c>
    </row>
    <row r="11" spans="1:11" x14ac:dyDescent="0.25">
      <c r="A11">
        <v>10</v>
      </c>
      <c r="C11">
        <v>2</v>
      </c>
      <c r="D11">
        <v>5.6</v>
      </c>
      <c r="E11">
        <f t="shared" si="2"/>
        <v>6.6750000000000007</v>
      </c>
      <c r="F11">
        <f t="shared" si="3"/>
        <v>0.83895131086142305</v>
      </c>
      <c r="H11">
        <v>0.83775920424985417</v>
      </c>
      <c r="I11">
        <f t="shared" si="0"/>
        <v>6.6844983279107604</v>
      </c>
      <c r="J11">
        <f>Sheet2!$B$17+Sheet2!$B$18*Sheet1!A11</f>
        <v>6.570997253510269</v>
      </c>
      <c r="K11">
        <f t="shared" si="1"/>
        <v>1.0172730363476958</v>
      </c>
    </row>
    <row r="12" spans="1:11" x14ac:dyDescent="0.25">
      <c r="A12">
        <v>11</v>
      </c>
      <c r="C12">
        <v>3</v>
      </c>
      <c r="D12">
        <v>7.5</v>
      </c>
      <c r="E12">
        <f t="shared" si="2"/>
        <v>6.7625000000000002</v>
      </c>
      <c r="F12">
        <f t="shared" si="3"/>
        <v>1.1090573012939002</v>
      </c>
      <c r="H12">
        <v>1.0933488421606843</v>
      </c>
      <c r="I12">
        <f t="shared" si="0"/>
        <v>6.8596587939659246</v>
      </c>
      <c r="J12">
        <f>Sheet2!$B$17+Sheet2!$B$18*Sheet1!A12</f>
        <v>6.7181359693704454</v>
      </c>
      <c r="K12">
        <f t="shared" si="1"/>
        <v>1.0210657874804434</v>
      </c>
    </row>
    <row r="13" spans="1:11" x14ac:dyDescent="0.25">
      <c r="A13">
        <v>12</v>
      </c>
      <c r="C13">
        <v>4</v>
      </c>
      <c r="D13">
        <v>7.8</v>
      </c>
      <c r="E13">
        <f t="shared" si="2"/>
        <v>6.8375000000000004</v>
      </c>
      <c r="F13">
        <f t="shared" si="3"/>
        <v>1.1407678244972577</v>
      </c>
      <c r="H13">
        <v>1.1433051426610321</v>
      </c>
      <c r="I13">
        <f t="shared" si="0"/>
        <v>6.8223256495160793</v>
      </c>
      <c r="J13">
        <f>Sheet2!$B$17+Sheet2!$B$18*Sheet1!A13</f>
        <v>6.8652746852306219</v>
      </c>
      <c r="K13">
        <f t="shared" si="1"/>
        <v>0.99374401787492361</v>
      </c>
    </row>
    <row r="14" spans="1:11" x14ac:dyDescent="0.25">
      <c r="A14">
        <v>13</v>
      </c>
      <c r="B14">
        <v>2013</v>
      </c>
      <c r="C14">
        <v>1</v>
      </c>
      <c r="D14">
        <v>6.3</v>
      </c>
      <c r="E14">
        <f t="shared" si="2"/>
        <v>6.9375</v>
      </c>
      <c r="F14">
        <f t="shared" si="3"/>
        <v>0.90810810810810805</v>
      </c>
      <c r="H14">
        <v>0.93220047731596012</v>
      </c>
      <c r="I14">
        <f t="shared" si="0"/>
        <v>6.7582029330635898</v>
      </c>
      <c r="J14">
        <f>Sheet2!$B$17+Sheet2!$B$18*Sheet1!A14</f>
        <v>7.0124134010907984</v>
      </c>
      <c r="K14">
        <f t="shared" si="1"/>
        <v>0.96374850518829003</v>
      </c>
    </row>
    <row r="15" spans="1:11" x14ac:dyDescent="0.25">
      <c r="A15">
        <v>14</v>
      </c>
      <c r="C15">
        <v>2</v>
      </c>
      <c r="D15">
        <v>5.9</v>
      </c>
      <c r="E15">
        <f>AVERAGE(AVERAGE(D13:D16),AVERAGE(D14:D17))</f>
        <v>7.0750000000000002</v>
      </c>
      <c r="F15">
        <f t="shared" si="3"/>
        <v>0.83392226148409898</v>
      </c>
      <c r="H15">
        <v>0.83775920424985417</v>
      </c>
      <c r="I15">
        <f t="shared" si="0"/>
        <v>7.0425964526202662</v>
      </c>
      <c r="J15">
        <f>Sheet2!$B$17+Sheet2!$B$18*Sheet1!A15</f>
        <v>7.1595521169509748</v>
      </c>
      <c r="K15">
        <f t="shared" si="1"/>
        <v>0.98366438816000734</v>
      </c>
    </row>
    <row r="16" spans="1:11" x14ac:dyDescent="0.25">
      <c r="A16">
        <v>15</v>
      </c>
      <c r="C16">
        <v>3</v>
      </c>
      <c r="D16">
        <v>8</v>
      </c>
      <c r="H16">
        <v>1.0933488421606843</v>
      </c>
      <c r="I16">
        <f t="shared" si="0"/>
        <v>7.3169693802303195</v>
      </c>
      <c r="J16">
        <f>Sheet2!$B$17+Sheet2!$B$18*Sheet1!A16</f>
        <v>7.3066908328111513</v>
      </c>
      <c r="K16">
        <f t="shared" si="1"/>
        <v>1.0014067308518122</v>
      </c>
    </row>
    <row r="17" spans="1:11" x14ac:dyDescent="0.25">
      <c r="A17">
        <v>16</v>
      </c>
      <c r="C17">
        <v>4</v>
      </c>
      <c r="D17">
        <v>8.4</v>
      </c>
      <c r="H17">
        <v>1.1433051426610321</v>
      </c>
      <c r="I17">
        <f t="shared" si="0"/>
        <v>7.3471199302480859</v>
      </c>
      <c r="J17">
        <f>Sheet2!$B$17+Sheet2!$B$18*Sheet1!A17</f>
        <v>7.4538295486713277</v>
      </c>
      <c r="K17">
        <f t="shared" si="1"/>
        <v>0.98568392022832574</v>
      </c>
    </row>
    <row r="18" spans="1:11" x14ac:dyDescent="0.25">
      <c r="B18">
        <v>2014</v>
      </c>
      <c r="C18">
        <v>1</v>
      </c>
    </row>
    <row r="19" spans="1:11" x14ac:dyDescent="0.25">
      <c r="C19">
        <v>2</v>
      </c>
    </row>
    <row r="20" spans="1:11" x14ac:dyDescent="0.25">
      <c r="C20">
        <v>3</v>
      </c>
    </row>
    <row r="21" spans="1:11" x14ac:dyDescent="0.25">
      <c r="C2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NMIMS Student</dc:creator>
  <cp:lastModifiedBy>NMIMS Student</cp:lastModifiedBy>
  <dcterms:created xsi:type="dcterms:W3CDTF">2018-01-08T05:58:23Z</dcterms:created>
  <dcterms:modified xsi:type="dcterms:W3CDTF">2018-01-08T06:50:38Z</dcterms:modified>
</cp:coreProperties>
</file>