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5" sheetId="5" r:id="rId1"/>
    <sheet name="Sheet1" sheetId="1" r:id="rId2"/>
  </sheets>
  <calcPr calcId="144525"/>
</workbook>
</file>

<file path=xl/calcChain.xml><?xml version="1.0" encoding="utf-8"?>
<calcChain xmlns="http://schemas.openxmlformats.org/spreadsheetml/2006/main">
  <c r="K18" i="1" l="1"/>
  <c r="K19" i="1"/>
  <c r="K20" i="1"/>
  <c r="K2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2" i="1"/>
  <c r="E5" i="1" l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4" i="1"/>
  <c r="F4" i="1" s="1"/>
  <c r="H6" i="1" s="1"/>
  <c r="H5" i="1" l="1"/>
  <c r="H4" i="1"/>
  <c r="H7" i="1"/>
  <c r="D20" i="1"/>
  <c r="I16" i="1"/>
  <c r="I12" i="1"/>
  <c r="I8" i="1"/>
  <c r="I4" i="1"/>
  <c r="L8" i="1" l="1"/>
  <c r="J8" i="1"/>
  <c r="D21" i="1"/>
  <c r="I17" i="1"/>
  <c r="I13" i="1"/>
  <c r="I5" i="1"/>
  <c r="I9" i="1"/>
  <c r="L12" i="1"/>
  <c r="J12" i="1"/>
  <c r="D18" i="1"/>
  <c r="I14" i="1"/>
  <c r="I10" i="1"/>
  <c r="I6" i="1"/>
  <c r="I2" i="1"/>
  <c r="L4" i="1"/>
  <c r="J4" i="1"/>
  <c r="L16" i="1"/>
  <c r="J16" i="1"/>
  <c r="D19" i="1"/>
  <c r="I11" i="1"/>
  <c r="I15" i="1"/>
  <c r="I7" i="1"/>
  <c r="I3" i="1"/>
  <c r="L15" i="1" l="1"/>
  <c r="J15" i="1"/>
  <c r="L6" i="1"/>
  <c r="J6" i="1"/>
  <c r="L13" i="1"/>
  <c r="J13" i="1"/>
  <c r="L11" i="1"/>
  <c r="J11" i="1"/>
  <c r="L10" i="1"/>
  <c r="J10" i="1"/>
  <c r="L17" i="1"/>
  <c r="J17" i="1"/>
  <c r="L3" i="1"/>
  <c r="J3" i="1"/>
  <c r="L14" i="1"/>
  <c r="J14" i="1"/>
  <c r="L9" i="1"/>
  <c r="J9" i="1"/>
  <c r="L7" i="1"/>
  <c r="J7" i="1"/>
  <c r="L2" i="1"/>
  <c r="J2" i="1"/>
  <c r="L5" i="1"/>
  <c r="J5" i="1"/>
</calcChain>
</file>

<file path=xl/sharedStrings.xml><?xml version="1.0" encoding="utf-8"?>
<sst xmlns="http://schemas.openxmlformats.org/spreadsheetml/2006/main" count="40" uniqueCount="39">
  <si>
    <t>Time</t>
  </si>
  <si>
    <t>year</t>
  </si>
  <si>
    <t>Qtr</t>
  </si>
  <si>
    <t>Sales</t>
  </si>
  <si>
    <t>Seasonality Fcator</t>
  </si>
  <si>
    <t>Ratio</t>
  </si>
  <si>
    <t>Q1</t>
  </si>
  <si>
    <t>Q2</t>
  </si>
  <si>
    <t>Q3</t>
  </si>
  <si>
    <t>Q4</t>
  </si>
  <si>
    <t>SeasonalityFactor</t>
  </si>
  <si>
    <t>Trend+Err</t>
  </si>
  <si>
    <t>Trend</t>
  </si>
  <si>
    <t>Err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</si>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</sst>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1" fillId="0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N17" sqref="N17"/>
    </sheetView>
  </sheetViews>
  <sheetFormatPr defaultRowHeight="15" x14ac:dyDescent="0.25"/>
  <sheetData>
    <row r="1" spans="1:9" x14ac:dyDescent="0.25">
      <c r="A1" t="s">
        <v>14</v>
      </c>
    </row>
    <row r="2" spans="1:9" ht="15.75" thickBot="1" x14ac:dyDescent="0.3"/>
    <row r="3" spans="1:9" x14ac:dyDescent="0.25">
      <c r="A3" s="11" t="s">
        <v>15</v>
      </c>
      <c r="B3" s="11"/>
    </row>
    <row r="4" spans="1:9" x14ac:dyDescent="0.25">
      <c r="A4" s="8" t="s">
        <v>16</v>
      </c>
      <c r="B4" s="8">
        <v>0.96200293259004632</v>
      </c>
    </row>
    <row r="5" spans="1:9" x14ac:dyDescent="0.25">
      <c r="A5" s="8" t="s">
        <v>17</v>
      </c>
      <c r="B5" s="8">
        <v>0.92544964231184912</v>
      </c>
    </row>
    <row r="6" spans="1:9" x14ac:dyDescent="0.25">
      <c r="A6" s="8" t="s">
        <v>18</v>
      </c>
      <c r="B6" s="8">
        <v>0.92012461676269552</v>
      </c>
    </row>
    <row r="7" spans="1:9" x14ac:dyDescent="0.25">
      <c r="A7" s="8" t="s">
        <v>19</v>
      </c>
      <c r="B7" s="8">
        <v>0.82062289271223232</v>
      </c>
    </row>
    <row r="8" spans="1:9" ht="15.75" thickBot="1" x14ac:dyDescent="0.3">
      <c r="A8" s="9" t="s">
        <v>20</v>
      </c>
      <c r="B8" s="9">
        <v>16</v>
      </c>
    </row>
    <row r="10" spans="1:9" ht="15.75" thickBot="1" x14ac:dyDescent="0.3">
      <c r="A10" t="s">
        <v>21</v>
      </c>
    </row>
    <row r="11" spans="1:9" x14ac:dyDescent="0.25">
      <c r="A11" s="10"/>
      <c r="B11" s="10" t="s">
        <v>26</v>
      </c>
      <c r="C11" s="10" t="s">
        <v>27</v>
      </c>
      <c r="D11" s="10" t="s">
        <v>28</v>
      </c>
      <c r="E11" s="10" t="s">
        <v>29</v>
      </c>
      <c r="F11" s="10" t="s">
        <v>30</v>
      </c>
    </row>
    <row r="12" spans="1:9" x14ac:dyDescent="0.25">
      <c r="A12" s="8" t="s">
        <v>22</v>
      </c>
      <c r="B12" s="8">
        <v>1</v>
      </c>
      <c r="C12" s="8">
        <v>117.03569877398377</v>
      </c>
      <c r="D12" s="8">
        <v>117.03569877398377</v>
      </c>
      <c r="E12" s="8">
        <v>173.7925262084315</v>
      </c>
      <c r="F12" s="8">
        <v>2.772910850083565E-9</v>
      </c>
    </row>
    <row r="13" spans="1:9" x14ac:dyDescent="0.25">
      <c r="A13" s="8" t="s">
        <v>23</v>
      </c>
      <c r="B13" s="8">
        <v>14</v>
      </c>
      <c r="C13" s="8">
        <v>9.4279070486074872</v>
      </c>
      <c r="D13" s="8">
        <v>0.67342193204339196</v>
      </c>
      <c r="E13" s="8"/>
      <c r="F13" s="8"/>
    </row>
    <row r="14" spans="1:9" ht="15.75" thickBot="1" x14ac:dyDescent="0.3">
      <c r="A14" s="9" t="s">
        <v>24</v>
      </c>
      <c r="B14" s="9">
        <v>15</v>
      </c>
      <c r="C14" s="9">
        <v>126.46360582259126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31</v>
      </c>
      <c r="C16" s="10" t="s">
        <v>19</v>
      </c>
      <c r="D16" s="10" t="s">
        <v>32</v>
      </c>
      <c r="E16" s="10" t="s">
        <v>33</v>
      </c>
      <c r="F16" s="10" t="s">
        <v>34</v>
      </c>
      <c r="G16" s="10" t="s">
        <v>35</v>
      </c>
      <c r="H16" s="10" t="s">
        <v>36</v>
      </c>
      <c r="I16" s="10" t="s">
        <v>37</v>
      </c>
    </row>
    <row r="17" spans="1:9" x14ac:dyDescent="0.25">
      <c r="A17" s="8" t="s">
        <v>25</v>
      </c>
      <c r="B17" s="8">
        <v>26.447172732757057</v>
      </c>
      <c r="C17" s="8">
        <v>0.43033827544378711</v>
      </c>
      <c r="D17" s="8">
        <v>61.456705670634022</v>
      </c>
      <c r="E17" s="8">
        <v>1.9656616064402953E-18</v>
      </c>
      <c r="F17" s="8">
        <v>25.524188928283717</v>
      </c>
      <c r="G17" s="8">
        <v>27.370156537230397</v>
      </c>
      <c r="H17" s="8">
        <v>25.524188928283717</v>
      </c>
      <c r="I17" s="8">
        <v>27.370156537230397</v>
      </c>
    </row>
    <row r="18" spans="1:9" ht="15.75" thickBot="1" x14ac:dyDescent="0.3">
      <c r="A18" s="9" t="s">
        <v>38</v>
      </c>
      <c r="B18" s="9">
        <v>0.58670490321190727</v>
      </c>
      <c r="C18" s="9">
        <v>4.4504524953133631E-2</v>
      </c>
      <c r="D18" s="9">
        <v>13.183039338803153</v>
      </c>
      <c r="E18" s="9">
        <v>2.772910850083565E-9</v>
      </c>
      <c r="F18" s="9">
        <v>0.49125219054032054</v>
      </c>
      <c r="G18" s="9">
        <v>0.682157615883494</v>
      </c>
      <c r="H18" s="9">
        <v>0.49125219054032054</v>
      </c>
      <c r="I18" s="9">
        <v>0.682157615883494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H19" sqref="H19"/>
    </sheetView>
  </sheetViews>
  <sheetFormatPr defaultRowHeight="15" x14ac:dyDescent="0.25"/>
  <cols>
    <col min="6" max="6" width="17.28515625" bestFit="1" customWidth="1"/>
    <col min="10" max="10" width="10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s="2">
        <v>1</v>
      </c>
      <c r="B2" s="2">
        <v>2012</v>
      </c>
      <c r="C2" s="2">
        <v>1</v>
      </c>
      <c r="D2" s="3">
        <v>25.2</v>
      </c>
      <c r="E2" s="2"/>
      <c r="F2" s="2"/>
      <c r="I2" s="2">
        <f>H4</f>
        <v>0.94471968173773568</v>
      </c>
      <c r="J2" s="2">
        <f>D2/I2</f>
        <v>26.67457922930814</v>
      </c>
      <c r="K2" s="2">
        <f>Sheet5!$B$17+Sheet5!$B$18*Sheet1!A2</f>
        <v>27.033877635968963</v>
      </c>
      <c r="L2" s="2">
        <f>D2/(I2*K2)</f>
        <v>0.98670932777387543</v>
      </c>
    </row>
    <row r="3" spans="1:12" x14ac:dyDescent="0.25">
      <c r="A3" s="2">
        <v>2</v>
      </c>
      <c r="B3" s="2"/>
      <c r="C3" s="2">
        <v>2</v>
      </c>
      <c r="D3" s="3">
        <v>22.4</v>
      </c>
      <c r="E3" s="2"/>
      <c r="F3" s="2"/>
      <c r="I3" s="2">
        <f>H5</f>
        <v>0.86767333514402889</v>
      </c>
      <c r="J3" s="2">
        <f t="shared" ref="J3:J21" si="0">D3/I3</f>
        <v>25.816167320944263</v>
      </c>
      <c r="K3" s="2">
        <f>Sheet5!$B$17+Sheet5!$B$18*Sheet1!A3</f>
        <v>27.620582539180873</v>
      </c>
      <c r="L3" s="2">
        <f t="shared" ref="L3:L17" si="1">D3/(I3*K3)</f>
        <v>0.93467135547641056</v>
      </c>
    </row>
    <row r="4" spans="1:12" x14ac:dyDescent="0.25">
      <c r="A4" s="2">
        <v>3</v>
      </c>
      <c r="B4" s="2"/>
      <c r="C4" s="2">
        <v>3</v>
      </c>
      <c r="D4" s="3">
        <v>30</v>
      </c>
      <c r="E4" s="2">
        <f>AVERAGE(D2:D5,D3:D6)</f>
        <v>27.9</v>
      </c>
      <c r="F4" s="2">
        <f>D4/E4</f>
        <v>1.0752688172043012</v>
      </c>
      <c r="G4" s="4" t="s">
        <v>6</v>
      </c>
      <c r="H4" s="6">
        <f>AVERAGE(F6,F10,F14)</f>
        <v>0.94471968173773568</v>
      </c>
      <c r="I4" s="2">
        <f>H6</f>
        <v>1.0750767971815536</v>
      </c>
      <c r="J4" s="2">
        <f t="shared" si="0"/>
        <v>27.904983233429185</v>
      </c>
      <c r="K4" s="2">
        <f>Sheet5!$B$17+Sheet5!$B$18*Sheet1!A4</f>
        <v>28.207287442392779</v>
      </c>
      <c r="L4" s="2">
        <f t="shared" si="1"/>
        <v>0.98928276213794097</v>
      </c>
    </row>
    <row r="5" spans="1:12" x14ac:dyDescent="0.25">
      <c r="A5" s="2">
        <v>4</v>
      </c>
      <c r="B5" s="2"/>
      <c r="C5" s="2">
        <v>4</v>
      </c>
      <c r="D5" s="3">
        <v>32</v>
      </c>
      <c r="E5" s="2">
        <f t="shared" ref="E5:E15" si="2">AVERAGE(D3:D6,D4:D7)</f>
        <v>28.950000000000003</v>
      </c>
      <c r="F5" s="2">
        <f t="shared" ref="F5:F15" si="3">D5/E5</f>
        <v>1.1053540587219342</v>
      </c>
      <c r="G5" s="4" t="s">
        <v>7</v>
      </c>
      <c r="H5" s="6">
        <f>AVERAGE(F7,F11,F15)</f>
        <v>0.86767333514402889</v>
      </c>
      <c r="I5" s="2">
        <f>H7</f>
        <v>1.1157928720211723</v>
      </c>
      <c r="J5" s="2">
        <f t="shared" si="0"/>
        <v>28.679157935499695</v>
      </c>
      <c r="K5" s="2">
        <f>Sheet5!$B$17+Sheet5!$B$18*Sheet1!A5</f>
        <v>28.793992345604686</v>
      </c>
      <c r="L5" s="2">
        <f t="shared" si="1"/>
        <v>0.99601186217157145</v>
      </c>
    </row>
    <row r="6" spans="1:12" x14ac:dyDescent="0.25">
      <c r="A6" s="2">
        <v>5</v>
      </c>
      <c r="B6" s="2">
        <v>2013</v>
      </c>
      <c r="C6" s="2">
        <v>1</v>
      </c>
      <c r="D6" s="3">
        <v>29.2</v>
      </c>
      <c r="E6" s="2">
        <f t="shared" si="2"/>
        <v>29.9</v>
      </c>
      <c r="F6" s="2">
        <f t="shared" si="3"/>
        <v>0.97658862876254182</v>
      </c>
      <c r="G6" s="4" t="s">
        <v>8</v>
      </c>
      <c r="H6" s="6">
        <f>AVERAGE(F4,F8,F12)</f>
        <v>1.0750767971815536</v>
      </c>
      <c r="I6" s="2">
        <f>H4</f>
        <v>0.94471968173773568</v>
      </c>
      <c r="J6" s="2">
        <f t="shared" si="0"/>
        <v>30.908639424436416</v>
      </c>
      <c r="K6" s="2">
        <f>Sheet5!$B$17+Sheet5!$B$18*Sheet1!A6</f>
        <v>29.380697248816592</v>
      </c>
      <c r="L6" s="2">
        <f t="shared" si="1"/>
        <v>1.0520049664812283</v>
      </c>
    </row>
    <row r="7" spans="1:12" x14ac:dyDescent="0.25">
      <c r="A7" s="2">
        <v>6</v>
      </c>
      <c r="B7" s="2"/>
      <c r="C7" s="2">
        <v>2</v>
      </c>
      <c r="D7" s="3">
        <v>26.8</v>
      </c>
      <c r="E7" s="2">
        <f t="shared" si="2"/>
        <v>30.750000000000004</v>
      </c>
      <c r="F7" s="2">
        <f t="shared" si="3"/>
        <v>0.87154471544715439</v>
      </c>
      <c r="G7" s="4" t="s">
        <v>9</v>
      </c>
      <c r="H7" s="6">
        <f>AVERAGE(F5,F9,F13)</f>
        <v>1.1157928720211723</v>
      </c>
      <c r="I7" s="2">
        <f>H5</f>
        <v>0.86767333514402889</v>
      </c>
      <c r="J7" s="2">
        <f t="shared" si="0"/>
        <v>30.887200187558317</v>
      </c>
      <c r="K7" s="2">
        <f>Sheet5!$B$17+Sheet5!$B$18*Sheet1!A7</f>
        <v>29.967402152028502</v>
      </c>
      <c r="L7" s="2">
        <f t="shared" si="1"/>
        <v>1.0306932856863456</v>
      </c>
    </row>
    <row r="8" spans="1:12" x14ac:dyDescent="0.25">
      <c r="A8" s="2">
        <v>7</v>
      </c>
      <c r="B8" s="2"/>
      <c r="C8" s="2">
        <v>3</v>
      </c>
      <c r="D8" s="3">
        <v>33.200000000000003</v>
      </c>
      <c r="E8" s="2">
        <f t="shared" si="2"/>
        <v>31.3</v>
      </c>
      <c r="F8" s="2">
        <f t="shared" si="3"/>
        <v>1.060702875399361</v>
      </c>
      <c r="I8" s="2">
        <f>H6</f>
        <v>1.0750767971815536</v>
      </c>
      <c r="J8" s="2">
        <f t="shared" si="0"/>
        <v>30.881514778328299</v>
      </c>
      <c r="K8" s="2">
        <f>Sheet5!$B$17+Sheet5!$B$18*Sheet1!A8</f>
        <v>30.554107055240408</v>
      </c>
      <c r="L8" s="2">
        <f t="shared" si="1"/>
        <v>1.0107156698278221</v>
      </c>
    </row>
    <row r="9" spans="1:12" x14ac:dyDescent="0.25">
      <c r="A9" s="2">
        <v>8</v>
      </c>
      <c r="B9" s="2"/>
      <c r="C9" s="2">
        <v>4</v>
      </c>
      <c r="D9" s="3">
        <v>35.6</v>
      </c>
      <c r="E9" s="2">
        <f t="shared" si="2"/>
        <v>31.6</v>
      </c>
      <c r="F9" s="2">
        <f t="shared" si="3"/>
        <v>1.1265822784810127</v>
      </c>
      <c r="I9" s="2">
        <f>H7</f>
        <v>1.1157928720211723</v>
      </c>
      <c r="J9" s="2">
        <f t="shared" si="0"/>
        <v>31.905563203243414</v>
      </c>
      <c r="K9" s="2">
        <f>Sheet5!$B$17+Sheet5!$B$18*Sheet1!A9</f>
        <v>31.140811958452314</v>
      </c>
      <c r="L9" s="2">
        <f t="shared" si="1"/>
        <v>1.0245578453706161</v>
      </c>
    </row>
    <row r="10" spans="1:12" x14ac:dyDescent="0.25">
      <c r="A10" s="2">
        <v>9</v>
      </c>
      <c r="B10" s="2">
        <v>2014</v>
      </c>
      <c r="C10" s="2">
        <v>1</v>
      </c>
      <c r="D10" s="3">
        <v>30</v>
      </c>
      <c r="E10" s="2">
        <f t="shared" si="2"/>
        <v>32.150000000000006</v>
      </c>
      <c r="F10" s="2">
        <f t="shared" si="3"/>
        <v>0.93312597200622072</v>
      </c>
      <c r="I10" s="2">
        <f>H4</f>
        <v>0.94471968173773568</v>
      </c>
      <c r="J10" s="2">
        <f t="shared" si="0"/>
        <v>31.755451463462069</v>
      </c>
      <c r="K10" s="2">
        <f>Sheet5!$B$17+Sheet5!$B$18*Sheet1!A10</f>
        <v>31.72751686166422</v>
      </c>
      <c r="L10" s="2">
        <f t="shared" si="1"/>
        <v>1.0008804534536897</v>
      </c>
    </row>
    <row r="11" spans="1:12" x14ac:dyDescent="0.25">
      <c r="A11" s="2">
        <v>10</v>
      </c>
      <c r="B11" s="2"/>
      <c r="C11" s="2">
        <v>2</v>
      </c>
      <c r="D11" s="3">
        <v>28.4</v>
      </c>
      <c r="E11" s="2">
        <f t="shared" si="2"/>
        <v>32.700000000000003</v>
      </c>
      <c r="F11" s="2">
        <f t="shared" si="3"/>
        <v>0.86850152905198763</v>
      </c>
      <c r="I11" s="2">
        <f>H5</f>
        <v>0.86767333514402889</v>
      </c>
      <c r="J11" s="2">
        <f t="shared" si="0"/>
        <v>32.731212139054335</v>
      </c>
      <c r="K11" s="2">
        <f>Sheet5!$B$17+Sheet5!$B$18*Sheet1!A11</f>
        <v>32.31422176487613</v>
      </c>
      <c r="L11" s="2">
        <f t="shared" si="1"/>
        <v>1.0129042369397692</v>
      </c>
    </row>
    <row r="12" spans="1:12" x14ac:dyDescent="0.25">
      <c r="A12" s="2">
        <v>11</v>
      </c>
      <c r="B12" s="2"/>
      <c r="C12" s="2">
        <v>3</v>
      </c>
      <c r="D12" s="3">
        <v>36</v>
      </c>
      <c r="E12" s="2">
        <f t="shared" si="2"/>
        <v>33.050000000000004</v>
      </c>
      <c r="F12" s="2">
        <f t="shared" si="3"/>
        <v>1.0892586989409982</v>
      </c>
      <c r="I12" s="2">
        <f>H6</f>
        <v>1.0750767971815536</v>
      </c>
      <c r="J12" s="2">
        <f t="shared" si="0"/>
        <v>33.485979880115018</v>
      </c>
      <c r="K12" s="2">
        <f>Sheet5!$B$17+Sheet5!$B$18*Sheet1!A12</f>
        <v>32.900926668088033</v>
      </c>
      <c r="L12" s="2">
        <f t="shared" si="1"/>
        <v>1.017782271542961</v>
      </c>
    </row>
    <row r="13" spans="1:12" x14ac:dyDescent="0.25">
      <c r="A13" s="2">
        <v>12</v>
      </c>
      <c r="B13" s="2"/>
      <c r="C13" s="2">
        <v>4</v>
      </c>
      <c r="D13" s="3">
        <v>37.200000000000003</v>
      </c>
      <c r="E13" s="2">
        <f t="shared" si="2"/>
        <v>33.35</v>
      </c>
      <c r="F13" s="2">
        <f t="shared" si="3"/>
        <v>1.1154422788605698</v>
      </c>
      <c r="I13" s="2">
        <f>H7</f>
        <v>1.1157928720211723</v>
      </c>
      <c r="J13" s="2">
        <f t="shared" si="0"/>
        <v>33.339521100018402</v>
      </c>
      <c r="K13" s="2">
        <f>Sheet5!$B$17+Sheet5!$B$18*Sheet1!A13</f>
        <v>33.487631571299943</v>
      </c>
      <c r="L13" s="2">
        <f t="shared" si="1"/>
        <v>0.99557715895893684</v>
      </c>
    </row>
    <row r="14" spans="1:12" x14ac:dyDescent="0.25">
      <c r="A14" s="2">
        <v>13</v>
      </c>
      <c r="B14" s="2">
        <v>2015</v>
      </c>
      <c r="C14" s="2">
        <v>1</v>
      </c>
      <c r="D14" s="3">
        <v>31.2</v>
      </c>
      <c r="E14" s="2">
        <f t="shared" si="2"/>
        <v>33.75</v>
      </c>
      <c r="F14" s="2">
        <f t="shared" si="3"/>
        <v>0.9244444444444444</v>
      </c>
      <c r="I14" s="2">
        <f>H4</f>
        <v>0.94471968173773568</v>
      </c>
      <c r="J14" s="2">
        <f t="shared" si="0"/>
        <v>33.025669522000555</v>
      </c>
      <c r="K14" s="2">
        <f>Sheet5!$B$17+Sheet5!$B$18*Sheet1!A14</f>
        <v>34.074336474511853</v>
      </c>
      <c r="L14" s="2">
        <f t="shared" si="1"/>
        <v>0.96922414165582582</v>
      </c>
    </row>
    <row r="15" spans="1:12" x14ac:dyDescent="0.25">
      <c r="A15" s="2">
        <v>14</v>
      </c>
      <c r="B15" s="2"/>
      <c r="C15" s="2">
        <v>2</v>
      </c>
      <c r="D15" s="3">
        <v>29.6</v>
      </c>
      <c r="E15" s="2">
        <f t="shared" si="2"/>
        <v>34.299999999999997</v>
      </c>
      <c r="F15" s="2">
        <f t="shared" si="3"/>
        <v>0.86297376093294476</v>
      </c>
      <c r="I15" s="2">
        <f>H5</f>
        <v>0.86767333514402889</v>
      </c>
      <c r="J15" s="2">
        <f t="shared" si="0"/>
        <v>34.114221102676353</v>
      </c>
      <c r="K15" s="2">
        <f>Sheet5!$B$17+Sheet5!$B$18*Sheet1!A15</f>
        <v>34.661041377723762</v>
      </c>
      <c r="L15" s="2">
        <f t="shared" si="1"/>
        <v>0.98422377824461893</v>
      </c>
    </row>
    <row r="16" spans="1:12" x14ac:dyDescent="0.25">
      <c r="A16" s="2">
        <v>15</v>
      </c>
      <c r="B16" s="2"/>
      <c r="C16" s="2">
        <v>3</v>
      </c>
      <c r="D16" s="3">
        <v>38</v>
      </c>
      <c r="E16" s="2"/>
      <c r="F16" s="2"/>
      <c r="I16" s="2">
        <f>H6</f>
        <v>1.0750767971815536</v>
      </c>
      <c r="J16" s="2">
        <f t="shared" si="0"/>
        <v>35.346312095676964</v>
      </c>
      <c r="K16" s="2">
        <f>Sheet5!$B$17+Sheet5!$B$18*Sheet1!A16</f>
        <v>35.247746280935665</v>
      </c>
      <c r="L16" s="2">
        <f t="shared" si="1"/>
        <v>1.0027963721128637</v>
      </c>
    </row>
    <row r="17" spans="1:12" x14ac:dyDescent="0.25">
      <c r="A17" s="2">
        <v>16</v>
      </c>
      <c r="B17" s="2"/>
      <c r="C17" s="2">
        <v>4</v>
      </c>
      <c r="D17" s="3">
        <v>39.6</v>
      </c>
      <c r="E17" s="2"/>
      <c r="F17" s="2"/>
      <c r="I17" s="2">
        <f>H7</f>
        <v>1.1157928720211723</v>
      </c>
      <c r="J17" s="2">
        <f t="shared" si="0"/>
        <v>35.490457945180879</v>
      </c>
      <c r="K17" s="2">
        <f>Sheet5!$B$17+Sheet5!$B$18*Sheet1!A17</f>
        <v>35.834451184147575</v>
      </c>
      <c r="L17" s="2">
        <f t="shared" si="1"/>
        <v>0.99040048814480308</v>
      </c>
    </row>
    <row r="18" spans="1:12" x14ac:dyDescent="0.25">
      <c r="A18" s="2">
        <v>17</v>
      </c>
      <c r="B18" s="2">
        <v>2016</v>
      </c>
      <c r="C18" s="2">
        <v>1</v>
      </c>
      <c r="D18" s="5">
        <f>H4*K18</f>
        <v>34.407782987370638</v>
      </c>
      <c r="E18" s="2"/>
      <c r="F18" s="2"/>
      <c r="I18" s="7"/>
      <c r="K18" s="2">
        <f>Sheet5!$B$17+Sheet5!$B$18*Sheet1!A18</f>
        <v>36.421156087359478</v>
      </c>
    </row>
    <row r="19" spans="1:12" x14ac:dyDescent="0.25">
      <c r="A19" s="2">
        <v>18</v>
      </c>
      <c r="B19" s="2"/>
      <c r="C19" s="2">
        <v>2</v>
      </c>
      <c r="D19" s="5">
        <f>H5*K19</f>
        <v>32.110734172235681</v>
      </c>
      <c r="E19" s="2"/>
      <c r="F19" s="2"/>
      <c r="I19" s="7"/>
      <c r="K19" s="2">
        <f>Sheet5!$B$17+Sheet5!$B$18*Sheet1!A19</f>
        <v>37.007860990571388</v>
      </c>
    </row>
    <row r="20" spans="1:12" x14ac:dyDescent="0.25">
      <c r="A20" s="2">
        <v>19</v>
      </c>
      <c r="B20" s="2"/>
      <c r="C20" s="2">
        <v>3</v>
      </c>
      <c r="D20" s="5">
        <f>H6*K20</f>
        <v>40.417045492519421</v>
      </c>
      <c r="E20" s="2"/>
      <c r="F20" s="2"/>
      <c r="I20" s="7"/>
      <c r="K20" s="2">
        <f>Sheet5!$B$17+Sheet5!$B$18*Sheet1!A20</f>
        <v>37.594565893783297</v>
      </c>
    </row>
    <row r="21" spans="1:12" x14ac:dyDescent="0.25">
      <c r="A21" s="2">
        <v>20</v>
      </c>
      <c r="B21" s="2"/>
      <c r="C21" s="2">
        <v>4</v>
      </c>
      <c r="D21" s="5">
        <f>H7*K21</f>
        <v>42.60238979999739</v>
      </c>
      <c r="E21" s="2"/>
      <c r="F21" s="2"/>
      <c r="I21" s="7"/>
      <c r="K21" s="2">
        <f>Sheet5!$B$17+Sheet5!$B$18*Sheet1!A21</f>
        <v>38.1812707969952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Sanmoy</dc:creator>
  <cp:lastModifiedBy>Sanmoy</cp:lastModifiedBy>
  <dcterms:created xsi:type="dcterms:W3CDTF">2018-01-21T07:04:45Z</dcterms:created>
  <dcterms:modified xsi:type="dcterms:W3CDTF">2018-01-21T07:36:18Z</dcterms:modified>
</cp:coreProperties>
</file>