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go/Documents/Maria/DrosEU_project/"/>
    </mc:Choice>
  </mc:AlternateContent>
  <xr:revisionPtr revIDLastSave="0" documentId="10_ncr:8100000_{0EC1FA15-4DA0-5649-B065-9271F0B69808}" xr6:coauthVersionLast="32" xr6:coauthVersionMax="32" xr10:uidLastSave="{00000000-0000-0000-0000-000000000000}"/>
  <bookViews>
    <workbookView xWindow="0" yWindow="440" windowWidth="38400" windowHeight="21160" activeTab="1" xr2:uid="{28CEBF77-95CD-4D4A-82F9-0E6537F86A23}"/>
  </bookViews>
  <sheets>
    <sheet name="Full_oldWrong" sheetId="1" r:id="rId1"/>
    <sheet name="Full_new" sheetId="8" r:id="rId2"/>
  </sheets>
  <definedNames>
    <definedName name="_xlnm._FilterDatabase" localSheetId="1" hidden="1">Full_new!$A$1:$AF$1</definedName>
    <definedName name="_xlnm._FilterDatabase" localSheetId="0" hidden="1">Full_oldWrong!$A$1:$Q$1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3" i="8" l="1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52" i="8"/>
  <c r="N159" i="8"/>
  <c r="J159" i="8"/>
  <c r="I159" i="8"/>
  <c r="H159" i="8"/>
  <c r="N158" i="8"/>
  <c r="J158" i="8"/>
  <c r="I158" i="8"/>
  <c r="H158" i="8"/>
  <c r="N157" i="8"/>
  <c r="J157" i="8"/>
  <c r="I157" i="8"/>
  <c r="H157" i="8"/>
  <c r="N156" i="8"/>
  <c r="J156" i="8"/>
  <c r="I156" i="8"/>
  <c r="H156" i="8"/>
  <c r="N155" i="8"/>
  <c r="J155" i="8"/>
  <c r="I155" i="8"/>
  <c r="H155" i="8"/>
  <c r="N154" i="8"/>
  <c r="J154" i="8"/>
  <c r="I154" i="8"/>
  <c r="H154" i="8"/>
  <c r="N153" i="8"/>
  <c r="J153" i="8"/>
  <c r="I153" i="8"/>
  <c r="H153" i="8"/>
  <c r="N152" i="8"/>
  <c r="J152" i="8"/>
  <c r="I152" i="8"/>
  <c r="H152" i="8"/>
  <c r="N167" i="8"/>
  <c r="J167" i="8"/>
  <c r="I167" i="8"/>
  <c r="H167" i="8"/>
  <c r="N166" i="8"/>
  <c r="J166" i="8"/>
  <c r="I166" i="8"/>
  <c r="H166" i="8"/>
  <c r="N165" i="8"/>
  <c r="J165" i="8"/>
  <c r="I165" i="8"/>
  <c r="H165" i="8"/>
  <c r="N164" i="8"/>
  <c r="J164" i="8"/>
  <c r="I164" i="8"/>
  <c r="H164" i="8"/>
  <c r="N163" i="8"/>
  <c r="J163" i="8"/>
  <c r="I163" i="8"/>
  <c r="H163" i="8"/>
  <c r="N162" i="8"/>
  <c r="J162" i="8"/>
  <c r="I162" i="8"/>
  <c r="H162" i="8"/>
  <c r="N161" i="8"/>
  <c r="J161" i="8"/>
  <c r="I161" i="8"/>
  <c r="H161" i="8"/>
  <c r="N160" i="8"/>
  <c r="J160" i="8"/>
  <c r="I160" i="8"/>
  <c r="H160" i="8"/>
  <c r="N170" i="8" l="1"/>
  <c r="J170" i="8"/>
  <c r="I170" i="8"/>
  <c r="H170" i="8"/>
  <c r="N169" i="8"/>
  <c r="J169" i="8"/>
  <c r="I169" i="8"/>
  <c r="H169" i="8"/>
  <c r="N168" i="8"/>
  <c r="J168" i="8"/>
  <c r="I168" i="8"/>
  <c r="H168" i="8"/>
  <c r="N151" i="8"/>
  <c r="J151" i="8"/>
  <c r="I151" i="8"/>
  <c r="H151" i="8"/>
  <c r="N150" i="8"/>
  <c r="J150" i="8"/>
  <c r="I150" i="8"/>
  <c r="H150" i="8"/>
  <c r="N149" i="8"/>
  <c r="J149" i="8"/>
  <c r="I149" i="8"/>
  <c r="H149" i="8"/>
  <c r="N148" i="8"/>
  <c r="J148" i="8"/>
  <c r="I148" i="8"/>
  <c r="H148" i="8"/>
  <c r="N147" i="8"/>
  <c r="J147" i="8"/>
  <c r="I147" i="8"/>
  <c r="H147" i="8"/>
  <c r="N146" i="8"/>
  <c r="J146" i="8"/>
  <c r="I146" i="8"/>
  <c r="H146" i="8"/>
  <c r="N145" i="8"/>
  <c r="J145" i="8"/>
  <c r="I145" i="8"/>
  <c r="H145" i="8"/>
  <c r="N144" i="8"/>
  <c r="J144" i="8"/>
  <c r="I144" i="8"/>
  <c r="H144" i="8"/>
  <c r="N143" i="8"/>
  <c r="J143" i="8"/>
  <c r="I143" i="8"/>
  <c r="H143" i="8"/>
  <c r="N142" i="8"/>
  <c r="J142" i="8"/>
  <c r="I142" i="8"/>
  <c r="H142" i="8"/>
  <c r="N141" i="8"/>
  <c r="J141" i="8"/>
  <c r="I141" i="8"/>
  <c r="H141" i="8"/>
  <c r="N140" i="8"/>
  <c r="J140" i="8"/>
  <c r="I140" i="8"/>
  <c r="H140" i="8"/>
  <c r="N139" i="8"/>
  <c r="J139" i="8"/>
  <c r="I139" i="8"/>
  <c r="H139" i="8"/>
  <c r="N138" i="8"/>
  <c r="J138" i="8"/>
  <c r="I138" i="8"/>
  <c r="H138" i="8"/>
  <c r="N137" i="8"/>
  <c r="J137" i="8"/>
  <c r="I137" i="8"/>
  <c r="H137" i="8"/>
  <c r="N136" i="8"/>
  <c r="J136" i="8"/>
  <c r="I136" i="8"/>
  <c r="H136" i="8"/>
  <c r="N135" i="8"/>
  <c r="J135" i="8"/>
  <c r="I135" i="8"/>
  <c r="H135" i="8"/>
  <c r="N134" i="8"/>
  <c r="J134" i="8"/>
  <c r="I134" i="8"/>
  <c r="H134" i="8"/>
  <c r="N133" i="8"/>
  <c r="J133" i="8"/>
  <c r="I133" i="8"/>
  <c r="H133" i="8"/>
  <c r="N132" i="8"/>
  <c r="J132" i="8"/>
  <c r="I132" i="8"/>
  <c r="H132" i="8"/>
  <c r="N131" i="8"/>
  <c r="J131" i="8"/>
  <c r="I131" i="8"/>
  <c r="H131" i="8"/>
  <c r="N130" i="8"/>
  <c r="J130" i="8"/>
  <c r="I130" i="8"/>
  <c r="H130" i="8"/>
  <c r="N129" i="8"/>
  <c r="J129" i="8"/>
  <c r="I129" i="8"/>
  <c r="H129" i="8"/>
  <c r="N128" i="8"/>
  <c r="J128" i="8"/>
  <c r="I128" i="8"/>
  <c r="H128" i="8"/>
  <c r="N127" i="8"/>
  <c r="J127" i="8"/>
  <c r="I127" i="8"/>
  <c r="H127" i="8"/>
  <c r="N126" i="8"/>
  <c r="J126" i="8"/>
  <c r="I126" i="8"/>
  <c r="H126" i="8"/>
  <c r="N125" i="8"/>
  <c r="J125" i="8"/>
  <c r="I125" i="8"/>
  <c r="H125" i="8"/>
  <c r="N124" i="8"/>
  <c r="J124" i="8"/>
  <c r="I124" i="8"/>
  <c r="H124" i="8"/>
  <c r="N123" i="8"/>
  <c r="J123" i="8"/>
  <c r="I123" i="8"/>
  <c r="H123" i="8"/>
  <c r="N122" i="8"/>
  <c r="J122" i="8"/>
  <c r="I122" i="8"/>
  <c r="H122" i="8"/>
  <c r="N121" i="8"/>
  <c r="J121" i="8"/>
  <c r="I121" i="8"/>
  <c r="H121" i="8"/>
  <c r="N120" i="8"/>
  <c r="J120" i="8"/>
  <c r="I120" i="8"/>
  <c r="H120" i="8"/>
  <c r="N119" i="8"/>
  <c r="J119" i="8"/>
  <c r="I119" i="8"/>
  <c r="H119" i="8"/>
  <c r="N118" i="8"/>
  <c r="J118" i="8"/>
  <c r="I118" i="8"/>
  <c r="H118" i="8"/>
  <c r="N117" i="8"/>
  <c r="J117" i="8"/>
  <c r="I117" i="8"/>
  <c r="H117" i="8"/>
  <c r="N116" i="8"/>
  <c r="J116" i="8"/>
  <c r="I116" i="8"/>
  <c r="H116" i="8"/>
  <c r="N115" i="8"/>
  <c r="J115" i="8"/>
  <c r="I115" i="8"/>
  <c r="H115" i="8"/>
  <c r="N114" i="8"/>
  <c r="J114" i="8"/>
  <c r="I114" i="8"/>
  <c r="H114" i="8"/>
  <c r="N113" i="8"/>
  <c r="J113" i="8"/>
  <c r="I113" i="8"/>
  <c r="H113" i="8"/>
  <c r="N112" i="8"/>
  <c r="J112" i="8"/>
  <c r="I112" i="8"/>
  <c r="H112" i="8"/>
  <c r="N111" i="8"/>
  <c r="J111" i="8"/>
  <c r="I111" i="8"/>
  <c r="H111" i="8"/>
  <c r="N110" i="8"/>
  <c r="J110" i="8"/>
  <c r="I110" i="8"/>
  <c r="H110" i="8"/>
  <c r="N109" i="8"/>
  <c r="J109" i="8"/>
  <c r="I109" i="8"/>
  <c r="H109" i="8"/>
  <c r="N108" i="8"/>
  <c r="J108" i="8"/>
  <c r="I108" i="8"/>
  <c r="H108" i="8"/>
  <c r="N107" i="8"/>
  <c r="J107" i="8"/>
  <c r="I107" i="8"/>
  <c r="H107" i="8"/>
  <c r="N106" i="8"/>
  <c r="J106" i="8"/>
  <c r="I106" i="8"/>
  <c r="H106" i="8"/>
  <c r="N105" i="8"/>
  <c r="J105" i="8"/>
  <c r="I105" i="8"/>
  <c r="H105" i="8"/>
  <c r="N104" i="8"/>
  <c r="J104" i="8"/>
  <c r="I104" i="8"/>
  <c r="H104" i="8"/>
  <c r="N103" i="8"/>
  <c r="J103" i="8"/>
  <c r="I103" i="8"/>
  <c r="H103" i="8"/>
  <c r="N102" i="8"/>
  <c r="J102" i="8"/>
  <c r="I102" i="8"/>
  <c r="H102" i="8"/>
  <c r="N101" i="8"/>
  <c r="J101" i="8"/>
  <c r="I101" i="8"/>
  <c r="H101" i="8"/>
  <c r="N100" i="8"/>
  <c r="J100" i="8"/>
  <c r="I100" i="8"/>
  <c r="H100" i="8"/>
  <c r="N99" i="8"/>
  <c r="J99" i="8"/>
  <c r="I99" i="8"/>
  <c r="H99" i="8"/>
  <c r="N98" i="8"/>
  <c r="J98" i="8"/>
  <c r="I98" i="8"/>
  <c r="H98" i="8"/>
  <c r="N97" i="8"/>
  <c r="J97" i="8"/>
  <c r="I97" i="8"/>
  <c r="H97" i="8"/>
  <c r="N96" i="8"/>
  <c r="J96" i="8"/>
  <c r="I96" i="8"/>
  <c r="H96" i="8"/>
  <c r="N95" i="8"/>
  <c r="J95" i="8"/>
  <c r="I95" i="8"/>
  <c r="H95" i="8"/>
  <c r="N94" i="8"/>
  <c r="J94" i="8"/>
  <c r="I94" i="8"/>
  <c r="H94" i="8"/>
  <c r="N93" i="8"/>
  <c r="J93" i="8"/>
  <c r="I93" i="8"/>
  <c r="H93" i="8"/>
  <c r="N92" i="8"/>
  <c r="J92" i="8"/>
  <c r="I92" i="8"/>
  <c r="H92" i="8"/>
  <c r="N91" i="8"/>
  <c r="J91" i="8"/>
  <c r="I91" i="8"/>
  <c r="H91" i="8"/>
  <c r="N90" i="8"/>
  <c r="J90" i="8"/>
  <c r="I90" i="8"/>
  <c r="H90" i="8"/>
  <c r="N89" i="8"/>
  <c r="J89" i="8"/>
  <c r="I89" i="8"/>
  <c r="H89" i="8"/>
  <c r="N88" i="8"/>
  <c r="J88" i="8"/>
  <c r="I88" i="8"/>
  <c r="H88" i="8"/>
  <c r="N87" i="8"/>
  <c r="J87" i="8"/>
  <c r="I87" i="8"/>
  <c r="H87" i="8"/>
  <c r="N86" i="8"/>
  <c r="J86" i="8"/>
  <c r="I86" i="8"/>
  <c r="H86" i="8"/>
  <c r="N85" i="8"/>
  <c r="J85" i="8"/>
  <c r="I85" i="8"/>
  <c r="H85" i="8"/>
  <c r="N84" i="8"/>
  <c r="J84" i="8"/>
  <c r="I84" i="8"/>
  <c r="H84" i="8"/>
  <c r="N83" i="8"/>
  <c r="J83" i="8"/>
  <c r="I83" i="8"/>
  <c r="H83" i="8"/>
  <c r="N82" i="8"/>
  <c r="J82" i="8"/>
  <c r="I82" i="8"/>
  <c r="H82" i="8"/>
  <c r="N81" i="8"/>
  <c r="J81" i="8"/>
  <c r="I81" i="8"/>
  <c r="H81" i="8"/>
  <c r="N80" i="8"/>
  <c r="J80" i="8"/>
  <c r="I80" i="8"/>
  <c r="H80" i="8"/>
  <c r="N79" i="8"/>
  <c r="J79" i="8"/>
  <c r="I79" i="8"/>
  <c r="H79" i="8"/>
  <c r="N78" i="8"/>
  <c r="J78" i="8"/>
  <c r="I78" i="8"/>
  <c r="H78" i="8"/>
  <c r="N77" i="8"/>
  <c r="J77" i="8"/>
  <c r="I77" i="8"/>
  <c r="H77" i="8"/>
  <c r="N76" i="8"/>
  <c r="J76" i="8"/>
  <c r="I76" i="8"/>
  <c r="H76" i="8"/>
  <c r="N75" i="8"/>
  <c r="J75" i="8"/>
  <c r="I75" i="8"/>
  <c r="H75" i="8"/>
  <c r="N74" i="8"/>
  <c r="J74" i="8"/>
  <c r="I74" i="8"/>
  <c r="H74" i="8"/>
  <c r="N73" i="8"/>
  <c r="J73" i="8"/>
  <c r="I73" i="8"/>
  <c r="H73" i="8"/>
  <c r="N72" i="8"/>
  <c r="J72" i="8"/>
  <c r="I72" i="8"/>
  <c r="H72" i="8"/>
  <c r="N71" i="8"/>
  <c r="J71" i="8"/>
  <c r="I71" i="8"/>
  <c r="H71" i="8"/>
  <c r="N70" i="8"/>
  <c r="J70" i="8"/>
  <c r="I70" i="8"/>
  <c r="H70" i="8"/>
  <c r="N69" i="8"/>
  <c r="J69" i="8"/>
  <c r="I69" i="8"/>
  <c r="H69" i="8"/>
  <c r="N68" i="8"/>
  <c r="J68" i="8"/>
  <c r="I68" i="8"/>
  <c r="H68" i="8"/>
  <c r="N67" i="8"/>
  <c r="J67" i="8"/>
  <c r="I67" i="8"/>
  <c r="H67" i="8"/>
  <c r="N66" i="8"/>
  <c r="J66" i="8"/>
  <c r="I66" i="8"/>
  <c r="H66" i="8"/>
  <c r="N65" i="8"/>
  <c r="J65" i="8"/>
  <c r="I65" i="8"/>
  <c r="H65" i="8"/>
  <c r="N64" i="8"/>
  <c r="J64" i="8"/>
  <c r="I64" i="8"/>
  <c r="H64" i="8"/>
  <c r="N63" i="8"/>
  <c r="J63" i="8"/>
  <c r="I63" i="8"/>
  <c r="H63" i="8"/>
  <c r="N62" i="8"/>
  <c r="J62" i="8"/>
  <c r="I62" i="8"/>
  <c r="H62" i="8"/>
  <c r="N61" i="8"/>
  <c r="J61" i="8"/>
  <c r="I61" i="8"/>
  <c r="H61" i="8"/>
  <c r="N60" i="8"/>
  <c r="J60" i="8"/>
  <c r="I60" i="8"/>
  <c r="H60" i="8"/>
  <c r="N59" i="8"/>
  <c r="J59" i="8"/>
  <c r="I59" i="8"/>
  <c r="H59" i="8"/>
  <c r="N58" i="8"/>
  <c r="J58" i="8"/>
  <c r="I58" i="8"/>
  <c r="H58" i="8"/>
  <c r="N57" i="8"/>
  <c r="J57" i="8"/>
  <c r="I57" i="8"/>
  <c r="H57" i="8"/>
  <c r="N56" i="8"/>
  <c r="J56" i="8"/>
  <c r="I56" i="8"/>
  <c r="H56" i="8"/>
  <c r="N55" i="8"/>
  <c r="J55" i="8"/>
  <c r="I55" i="8"/>
  <c r="H55" i="8"/>
  <c r="N54" i="8"/>
  <c r="J54" i="8"/>
  <c r="I54" i="8"/>
  <c r="H54" i="8"/>
  <c r="N53" i="8"/>
  <c r="J53" i="8"/>
  <c r="I53" i="8"/>
  <c r="H53" i="8"/>
  <c r="N52" i="8"/>
  <c r="J52" i="8"/>
  <c r="I52" i="8"/>
  <c r="H52" i="8"/>
  <c r="N51" i="8"/>
  <c r="J51" i="8"/>
  <c r="I51" i="8"/>
  <c r="H51" i="8"/>
  <c r="N50" i="8"/>
  <c r="J50" i="8"/>
  <c r="I50" i="8"/>
  <c r="H50" i="8"/>
  <c r="J49" i="8"/>
  <c r="I49" i="8"/>
  <c r="H49" i="8"/>
  <c r="J48" i="8"/>
  <c r="I48" i="8"/>
  <c r="H48" i="8"/>
  <c r="J47" i="8"/>
  <c r="I47" i="8"/>
  <c r="H47" i="8"/>
  <c r="J46" i="8"/>
  <c r="I46" i="8"/>
  <c r="H46" i="8"/>
  <c r="J45" i="8"/>
  <c r="I45" i="8"/>
  <c r="H45" i="8"/>
  <c r="J44" i="8"/>
  <c r="I44" i="8"/>
  <c r="H44" i="8"/>
  <c r="J43" i="8"/>
  <c r="I43" i="8"/>
  <c r="H43" i="8"/>
  <c r="J42" i="8"/>
  <c r="I42" i="8"/>
  <c r="H42" i="8"/>
  <c r="J41" i="8"/>
  <c r="I41" i="8"/>
  <c r="H41" i="8"/>
  <c r="J40" i="8"/>
  <c r="I40" i="8"/>
  <c r="H40" i="8"/>
  <c r="J39" i="8"/>
  <c r="I39" i="8"/>
  <c r="H39" i="8"/>
  <c r="J38" i="8"/>
  <c r="I38" i="8"/>
  <c r="H38" i="8"/>
  <c r="J37" i="8"/>
  <c r="I37" i="8"/>
  <c r="H37" i="8"/>
  <c r="J36" i="8"/>
  <c r="I36" i="8"/>
  <c r="H36" i="8"/>
  <c r="J35" i="8"/>
  <c r="I35" i="8"/>
  <c r="H35" i="8"/>
  <c r="J34" i="8"/>
  <c r="I34" i="8"/>
  <c r="H34" i="8"/>
  <c r="J33" i="8"/>
  <c r="I33" i="8"/>
  <c r="H33" i="8"/>
  <c r="J32" i="8"/>
  <c r="I32" i="8"/>
  <c r="H32" i="8"/>
  <c r="J31" i="8"/>
  <c r="I31" i="8"/>
  <c r="H31" i="8"/>
  <c r="J30" i="8"/>
  <c r="I30" i="8"/>
  <c r="H30" i="8"/>
  <c r="J29" i="8"/>
  <c r="I29" i="8"/>
  <c r="H29" i="8"/>
  <c r="J28" i="8"/>
  <c r="I28" i="8"/>
  <c r="H28" i="8"/>
  <c r="J27" i="8"/>
  <c r="I27" i="8"/>
  <c r="H27" i="8"/>
  <c r="J26" i="8"/>
  <c r="I26" i="8"/>
  <c r="H26" i="8"/>
  <c r="J25" i="8"/>
  <c r="I25" i="8"/>
  <c r="H25" i="8"/>
  <c r="J24" i="8"/>
  <c r="I24" i="8"/>
  <c r="H24" i="8"/>
  <c r="J23" i="8"/>
  <c r="I23" i="8"/>
  <c r="H23" i="8"/>
  <c r="J22" i="8"/>
  <c r="I22" i="8"/>
  <c r="H22" i="8"/>
  <c r="J21" i="8"/>
  <c r="I21" i="8"/>
  <c r="H21" i="8"/>
  <c r="J20" i="8"/>
  <c r="I20" i="8"/>
  <c r="H20" i="8"/>
  <c r="J19" i="8"/>
  <c r="I19" i="8"/>
  <c r="H19" i="8"/>
  <c r="J18" i="8"/>
  <c r="I18" i="8"/>
  <c r="H18" i="8"/>
  <c r="J17" i="8"/>
  <c r="I17" i="8"/>
  <c r="H17" i="8"/>
  <c r="J16" i="8"/>
  <c r="I16" i="8"/>
  <c r="H16" i="8"/>
  <c r="J15" i="8"/>
  <c r="I15" i="8"/>
  <c r="H15" i="8"/>
  <c r="J14" i="8"/>
  <c r="I14" i="8"/>
  <c r="H14" i="8"/>
  <c r="J13" i="8"/>
  <c r="I13" i="8"/>
  <c r="H13" i="8"/>
  <c r="J12" i="8"/>
  <c r="I12" i="8"/>
  <c r="H12" i="8"/>
  <c r="J11" i="8"/>
  <c r="I11" i="8"/>
  <c r="H11" i="8"/>
  <c r="J10" i="8"/>
  <c r="I10" i="8"/>
  <c r="H10" i="8"/>
  <c r="J9" i="8"/>
  <c r="I9" i="8"/>
  <c r="H9" i="8"/>
  <c r="J8" i="8"/>
  <c r="I8" i="8"/>
  <c r="H8" i="8"/>
  <c r="J7" i="8"/>
  <c r="I7" i="8"/>
  <c r="H7" i="8"/>
  <c r="J6" i="8"/>
  <c r="I6" i="8"/>
  <c r="H6" i="8"/>
  <c r="J5" i="8"/>
  <c r="I5" i="8"/>
  <c r="H5" i="8"/>
  <c r="J4" i="8"/>
  <c r="I4" i="8"/>
  <c r="H4" i="8"/>
  <c r="J3" i="8"/>
  <c r="I3" i="8"/>
  <c r="H3" i="8"/>
  <c r="J2" i="8"/>
  <c r="I2" i="8"/>
  <c r="H2" i="8"/>
  <c r="J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K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2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50" i="1"/>
</calcChain>
</file>

<file path=xl/sharedStrings.xml><?xml version="1.0" encoding="utf-8"?>
<sst xmlns="http://schemas.openxmlformats.org/spreadsheetml/2006/main" count="1660" uniqueCount="355">
  <si>
    <t>Country</t>
  </si>
  <si>
    <t>Location</t>
  </si>
  <si>
    <t xml:space="preserve"> Coll. Date </t>
  </si>
  <si>
    <t>Number ID</t>
  </si>
  <si>
    <t>Lat (° N)</t>
  </si>
  <si>
    <t>Lon (° E)</t>
  </si>
  <si>
    <t>Alt (m)</t>
  </si>
  <si>
    <t>Season</t>
  </si>
  <si>
    <t>n</t>
  </si>
  <si>
    <t>Coll. name</t>
  </si>
  <si>
    <t>AT_Mau_14_01</t>
  </si>
  <si>
    <t>Austria</t>
  </si>
  <si>
    <t>Mauternbach</t>
  </si>
  <si>
    <t>S</t>
  </si>
  <si>
    <t>Andrea J. Betancourt</t>
  </si>
  <si>
    <t>AT_Mau_14_02</t>
  </si>
  <si>
    <t>F</t>
  </si>
  <si>
    <t>Andrea J.Betancourt</t>
  </si>
  <si>
    <t>TR_Yes_14_03</t>
  </si>
  <si>
    <t>Turkey</t>
  </si>
  <si>
    <t>Yesiloz</t>
  </si>
  <si>
    <t>Banu Sebnem Onder</t>
  </si>
  <si>
    <t>TR_Yes_14_04</t>
  </si>
  <si>
    <t>FR_Vil_14_05</t>
  </si>
  <si>
    <t>France</t>
  </si>
  <si>
    <t>Viltain</t>
  </si>
  <si>
    <t>Catherine Montchamp-Moreau</t>
  </si>
  <si>
    <t>FR_Vil_14_07</t>
  </si>
  <si>
    <t>FR_Got_14_08</t>
  </si>
  <si>
    <t>Gotheron</t>
  </si>
  <si>
    <t>Cristina Vieira</t>
  </si>
  <si>
    <t>UK_She_14_09</t>
  </si>
  <si>
    <t>United Kingdom</t>
  </si>
  <si>
    <t>Sheffield</t>
  </si>
  <si>
    <t>Damiano Porcelli</t>
  </si>
  <si>
    <t>UK_Sou_14_10</t>
  </si>
  <si>
    <t>South Queensferry</t>
  </si>
  <si>
    <t>Darren Obbard</t>
  </si>
  <si>
    <t>CY_Nic_14_11</t>
  </si>
  <si>
    <t>Cyprus</t>
  </si>
  <si>
    <t>Nicosia</t>
  </si>
  <si>
    <t>Eliza Argyridou</t>
  </si>
  <si>
    <t>UK_Mar_14_12</t>
  </si>
  <si>
    <t>Market Harborough</t>
  </si>
  <si>
    <t>Eran Tauber</t>
  </si>
  <si>
    <t>UK_Lut_14_13</t>
  </si>
  <si>
    <t>Lutterworth</t>
  </si>
  <si>
    <t>DE_Bro_14_14</t>
  </si>
  <si>
    <t>Germany</t>
  </si>
  <si>
    <t>Broggingen</t>
  </si>
  <si>
    <t>Fabian Staubach</t>
  </si>
  <si>
    <t>DE_Bro_14_15</t>
  </si>
  <si>
    <t>UA_Yal_14_16</t>
  </si>
  <si>
    <t>Ukraine</t>
  </si>
  <si>
    <t>Yalta</t>
  </si>
  <si>
    <t>Iryna Kozeretska</t>
  </si>
  <si>
    <t>UA_Yal_14_18</t>
  </si>
  <si>
    <t>UA_Ode_14_19</t>
  </si>
  <si>
    <t>Odesa</t>
  </si>
  <si>
    <t>UA_Ode_14_20</t>
  </si>
  <si>
    <t>UA_Ode_14_21</t>
  </si>
  <si>
    <t>UA_Ode_14_22</t>
  </si>
  <si>
    <t>UA_Kyi_14_23</t>
  </si>
  <si>
    <t>Kyiv</t>
  </si>
  <si>
    <t>UA_Kyi_14_24</t>
  </si>
  <si>
    <t>UA_Var_14_25</t>
  </si>
  <si>
    <t>Varva</t>
  </si>
  <si>
    <t>Oleksandra Protsenko</t>
  </si>
  <si>
    <t>UA_Pyr_14_26</t>
  </si>
  <si>
    <t>Pyriatyn</t>
  </si>
  <si>
    <t>UA_Dro_14_27</t>
  </si>
  <si>
    <t>Drogobych</t>
  </si>
  <si>
    <t>UA_Cho_14_28</t>
  </si>
  <si>
    <t>Chornobyl</t>
  </si>
  <si>
    <t>UA_Cho_14_29</t>
  </si>
  <si>
    <t>Chornobyl Yaniv</t>
  </si>
  <si>
    <t>SE_Lun_14_30</t>
  </si>
  <si>
    <t>Sweden</t>
  </si>
  <si>
    <t>Lund</t>
  </si>
  <si>
    <t>Jessica Abbott</t>
  </si>
  <si>
    <t>DE_Mun_14_31</t>
  </si>
  <si>
    <t>Munich</t>
  </si>
  <si>
    <t>John Parsch</t>
  </si>
  <si>
    <t>DE_Mun_14_32</t>
  </si>
  <si>
    <t>PT_Rec_14_33</t>
  </si>
  <si>
    <t>Portugal</t>
  </si>
  <si>
    <t>Recarei</t>
  </si>
  <si>
    <t>Jorge Vieira</t>
  </si>
  <si>
    <t>ES_Gim_14_34</t>
  </si>
  <si>
    <t>Spain</t>
  </si>
  <si>
    <t>Gimenells (Lleida)</t>
  </si>
  <si>
    <t>Lain Guio</t>
  </si>
  <si>
    <t>ES_Gim_14_35</t>
  </si>
  <si>
    <t>FI_Aka_14_36</t>
  </si>
  <si>
    <t>Finland</t>
  </si>
  <si>
    <t>Akaa</t>
  </si>
  <si>
    <t>Maaria Kankare</t>
  </si>
  <si>
    <t>FI_Aka_14_37</t>
  </si>
  <si>
    <t>FI_Ves_14_38</t>
  </si>
  <si>
    <t>Vesanto</t>
  </si>
  <si>
    <t>DK_Kar_14_39</t>
  </si>
  <si>
    <t>Denmark</t>
  </si>
  <si>
    <t>Karensminde</t>
  </si>
  <si>
    <t>Mads Fristrup Schou</t>
  </si>
  <si>
    <t>DK_Kar_14_41</t>
  </si>
  <si>
    <t>CH_Cha_14_42</t>
  </si>
  <si>
    <t>Switzerland</t>
  </si>
  <si>
    <t>Chalet à Gobet</t>
  </si>
  <si>
    <t>Martin Kapun</t>
  </si>
  <si>
    <t>CH_Cha_14_43</t>
  </si>
  <si>
    <t>AT_See_14_44</t>
  </si>
  <si>
    <t>Seeboden</t>
  </si>
  <si>
    <t>UA_Kha_14_45</t>
  </si>
  <si>
    <t>Kharkiv</t>
  </si>
  <si>
    <t>Svitlana Serga</t>
  </si>
  <si>
    <t>UA_Kha_14_46</t>
  </si>
  <si>
    <t>UA_Cho_14_47</t>
  </si>
  <si>
    <t>Chornobyl Applegarden</t>
  </si>
  <si>
    <t>UA_Cho_14_48</t>
  </si>
  <si>
    <t>Chornobyl Polisske</t>
  </si>
  <si>
    <t>UA_Kyi_14_49</t>
  </si>
  <si>
    <t>UA_Uma_14_50</t>
  </si>
  <si>
    <t>Uman</t>
  </si>
  <si>
    <t>RU_Val_14_51</t>
  </si>
  <si>
    <t>Russia</t>
  </si>
  <si>
    <t>Valday</t>
  </si>
  <si>
    <t>Elena Pasyukova</t>
  </si>
  <si>
    <t>Guadeloupe</t>
  </si>
  <si>
    <t>Deshaies</t>
  </si>
  <si>
    <t>Saint Francois</t>
  </si>
  <si>
    <t>Uman'</t>
  </si>
  <si>
    <t>Odessa</t>
  </si>
  <si>
    <t>Poland</t>
  </si>
  <si>
    <t>Brzezina</t>
  </si>
  <si>
    <t>Belarus</t>
  </si>
  <si>
    <t>Brest</t>
  </si>
  <si>
    <t>Piryuatin</t>
  </si>
  <si>
    <t>Tomelloso</t>
  </si>
  <si>
    <t>Gimenells</t>
  </si>
  <si>
    <t>Guadix</t>
  </si>
  <si>
    <t>Cortes de Baza</t>
  </si>
  <si>
    <t>valday</t>
  </si>
  <si>
    <t>tula</t>
  </si>
  <si>
    <t>Italy</t>
  </si>
  <si>
    <t>Scotland</t>
  </si>
  <si>
    <t>Dairsie</t>
  </si>
  <si>
    <t>Mezzolombardo</t>
  </si>
  <si>
    <t>Mezzocorona</t>
  </si>
  <si>
    <t>Josefa González</t>
  </si>
  <si>
    <t>Marta Pascual</t>
  </si>
  <si>
    <t>Maria Pilar Garcia-Guerreiro</t>
  </si>
  <si>
    <t>Anna Ullastres and Miriam Merenciano</t>
  </si>
  <si>
    <t>Lain and Anna (Gonzalez lab)</t>
  </si>
  <si>
    <t>elena pasyukova</t>
  </si>
  <si>
    <t>Martin Kapun (Flatt lab)</t>
  </si>
  <si>
    <t>mirko pegoraro</t>
  </si>
  <si>
    <t>omar rota-stabelli</t>
  </si>
  <si>
    <t>Andrea Betancourt</t>
  </si>
  <si>
    <t>Mike Ritchie</t>
  </si>
  <si>
    <t>TR</t>
  </si>
  <si>
    <t>UA</t>
  </si>
  <si>
    <t>PO</t>
  </si>
  <si>
    <t>BY</t>
  </si>
  <si>
    <t>GS</t>
  </si>
  <si>
    <t>SE</t>
  </si>
  <si>
    <t>PT</t>
  </si>
  <si>
    <t>UK</t>
  </si>
  <si>
    <t>ES</t>
  </si>
  <si>
    <t>FI</t>
  </si>
  <si>
    <t>RU</t>
  </si>
  <si>
    <t>CH</t>
  </si>
  <si>
    <t>FR</t>
  </si>
  <si>
    <t>IT</t>
  </si>
  <si>
    <t>DE</t>
  </si>
  <si>
    <t>AT</t>
  </si>
  <si>
    <t>Alexandrov</t>
  </si>
  <si>
    <t>Chornobyl (Cooling pond)</t>
  </si>
  <si>
    <t>Chornobyl Kopachi</t>
  </si>
  <si>
    <t>Hungary</t>
  </si>
  <si>
    <t>Serbia</t>
  </si>
  <si>
    <t>László Sipos</t>
  </si>
  <si>
    <t>Omar Rota Stabelli - Gabriella Tait</t>
  </si>
  <si>
    <t>Marina Stamenkovic</t>
  </si>
  <si>
    <t>Josefa Gonzalez</t>
  </si>
  <si>
    <t>Banu Onder</t>
  </si>
  <si>
    <t>Iryna Kozerestka</t>
  </si>
  <si>
    <t>Karensminde Orchard</t>
  </si>
  <si>
    <t>Szeged</t>
  </si>
  <si>
    <t>Trentino (San Michele a/A)</t>
  </si>
  <si>
    <t>Gdansk</t>
  </si>
  <si>
    <t>Kalna</t>
  </si>
  <si>
    <t>Yesiloz TR13</t>
  </si>
  <si>
    <t>Yesiloz TR14</t>
  </si>
  <si>
    <t>Yesiloz TR15</t>
  </si>
  <si>
    <t>Yesiloz TR16</t>
  </si>
  <si>
    <t>Yesiloz TR17</t>
  </si>
  <si>
    <t>Yesiloz TR18</t>
  </si>
  <si>
    <t>Kaniv</t>
  </si>
  <si>
    <t>Kyiv (Vyshneve)</t>
  </si>
  <si>
    <t>Pyryatyn</t>
  </si>
  <si>
    <t>Uman K</t>
  </si>
  <si>
    <t>Prypyat</t>
  </si>
  <si>
    <t>Dairsie. Fife</t>
  </si>
  <si>
    <t>Slankamen. Vinogradi</t>
  </si>
  <si>
    <t>Gimenells.  Lleida</t>
  </si>
  <si>
    <t>Purullena. El Bejarín (Guadix)</t>
  </si>
  <si>
    <t>DK</t>
  </si>
  <si>
    <t>HU</t>
  </si>
  <si>
    <t>RS</t>
  </si>
  <si>
    <t>CC</t>
  </si>
  <si>
    <t>TR_Yes_15_3</t>
  </si>
  <si>
    <t>TR_Yes_15_4</t>
  </si>
  <si>
    <t>TR_Yes_15_5</t>
  </si>
  <si>
    <t>TR_Yes_15_6</t>
  </si>
  <si>
    <t>TR_Yes_15_7</t>
  </si>
  <si>
    <t>TR_Yes_15_8</t>
  </si>
  <si>
    <t>UA_Uma_15_9</t>
  </si>
  <si>
    <t>UA_Dro_15_10</t>
  </si>
  <si>
    <t>UA_Ode_15_11</t>
  </si>
  <si>
    <t>PO_Brz_15_12</t>
  </si>
  <si>
    <t>BY_Bre_15_13</t>
  </si>
  <si>
    <t>SE_Lun_15_14</t>
  </si>
  <si>
    <t>SE_Lun_15_15</t>
  </si>
  <si>
    <t>PT_Rec_15_16</t>
  </si>
  <si>
    <t>UK_She_15_17</t>
  </si>
  <si>
    <t>UA_Var_15_18</t>
  </si>
  <si>
    <t>UA_Kha_15_19</t>
  </si>
  <si>
    <t>UA_Ode_15_20</t>
  </si>
  <si>
    <t>UA_Pir_15_21</t>
  </si>
  <si>
    <t>UA_Ode_15_22</t>
  </si>
  <si>
    <t>UA_Yal_15_23</t>
  </si>
  <si>
    <t>UA_Cho_15_24</t>
  </si>
  <si>
    <t>UA_Cho_15_25</t>
  </si>
  <si>
    <t>UA_Cho_15_26</t>
  </si>
  <si>
    <t>UA_Cho_15_27</t>
  </si>
  <si>
    <t>ES_Tom_15_28</t>
  </si>
  <si>
    <t>ES_Tom_15_29</t>
  </si>
  <si>
    <t>ES_Gim_15_30</t>
  </si>
  <si>
    <t>ES_Gim_15_31</t>
  </si>
  <si>
    <t>ES_Gua_15_32</t>
  </si>
  <si>
    <t>ES_Cor_15_33</t>
  </si>
  <si>
    <t>FI_Aka_15_34</t>
  </si>
  <si>
    <t>FI_Aka_15_35</t>
  </si>
  <si>
    <t>RU_val_15_36</t>
  </si>
  <si>
    <t>RU_tul_15_37</t>
  </si>
  <si>
    <t>RU_val_15_38</t>
  </si>
  <si>
    <t>CH_Cha_15_39</t>
  </si>
  <si>
    <t>FR_Vil_15_40</t>
  </si>
  <si>
    <t>FR_Vil_15_41</t>
  </si>
  <si>
    <t>UK_Mar_15_42</t>
  </si>
  <si>
    <t>IT_Mez_15_43</t>
  </si>
  <si>
    <t>IT_Mez_15_44</t>
  </si>
  <si>
    <t>DE_Mun_15_46</t>
  </si>
  <si>
    <t>DE_Mun_15_45</t>
  </si>
  <si>
    <t>FR_Got_15_47</t>
  </si>
  <si>
    <t>FR_Got_15_48</t>
  </si>
  <si>
    <t>FR_Got_15_49</t>
  </si>
  <si>
    <t>AT_Mau_15_50</t>
  </si>
  <si>
    <t>AT_Mau_15_51</t>
  </si>
  <si>
    <t>UK_Dai_15_52</t>
  </si>
  <si>
    <t>DE_Bro_15_53</t>
  </si>
  <si>
    <t>DE_Bro_15_54</t>
  </si>
  <si>
    <t>RU_Ale_15_55</t>
  </si>
  <si>
    <t>UA_Yal_15_63</t>
  </si>
  <si>
    <t>UA_Kyi_15_64</t>
  </si>
  <si>
    <t>UA_Cho_15_65</t>
  </si>
  <si>
    <t>UA_Ode_15_66</t>
  </si>
  <si>
    <t>UA_Cho_15_67</t>
  </si>
  <si>
    <t>UA_Cho_15_68</t>
  </si>
  <si>
    <t>UA_Cho_15_69</t>
  </si>
  <si>
    <t>UA_Cho_15_70</t>
  </si>
  <si>
    <t>AT_See_16_1</t>
  </si>
  <si>
    <t>DK_Kar_16_2</t>
  </si>
  <si>
    <t>DK_Kar_16_3</t>
  </si>
  <si>
    <t>DK_Kar_16_4</t>
  </si>
  <si>
    <t>FI_Aka_16_5</t>
  </si>
  <si>
    <t>FI_Aka_16_6</t>
  </si>
  <si>
    <t>FI_Ves_16_7</t>
  </si>
  <si>
    <t>FR_Got_16_8</t>
  </si>
  <si>
    <t>FR_Vil_16_9</t>
  </si>
  <si>
    <t>DE_Bro_16_10</t>
  </si>
  <si>
    <t>DE_Bro_16_11</t>
  </si>
  <si>
    <t>DE_Mun_16_12</t>
  </si>
  <si>
    <t>DE_Mun_16_13</t>
  </si>
  <si>
    <t>HU_Sze_16_14</t>
  </si>
  <si>
    <t>IT_Tre_16_15</t>
  </si>
  <si>
    <t>PO_Gda_16_16</t>
  </si>
  <si>
    <t>PO_Brz_16_17</t>
  </si>
  <si>
    <t>PT_Rec_16_18</t>
  </si>
  <si>
    <t>RU_Val_16_19</t>
  </si>
  <si>
    <t>RU_Val_16_20</t>
  </si>
  <si>
    <t>RU_Val_16_21</t>
  </si>
  <si>
    <t>RU_Ale_16_22</t>
  </si>
  <si>
    <t>UK_Dai_16_23</t>
  </si>
  <si>
    <t>RS_Kal_16_28</t>
  </si>
  <si>
    <t>RS_Kal_16_29</t>
  </si>
  <si>
    <t>RS_Sla_16_30</t>
  </si>
  <si>
    <t>RS_Sla_16_31</t>
  </si>
  <si>
    <t>ES_Ben_16_32</t>
  </si>
  <si>
    <t>ES_Gim_16_33</t>
  </si>
  <si>
    <t>ES_Gim_16_34</t>
  </si>
  <si>
    <t>ES_Pur_16_35</t>
  </si>
  <si>
    <t>ES_Tom_16_36</t>
  </si>
  <si>
    <t>ES_Tom_16_37</t>
  </si>
  <si>
    <t>CH_Cha_16_38</t>
  </si>
  <si>
    <t>TR_Yes_16_39</t>
  </si>
  <si>
    <t>TR_Yes_16_40</t>
  </si>
  <si>
    <t>TR_Yes_16_41</t>
  </si>
  <si>
    <t>TR_Yes_16_42</t>
  </si>
  <si>
    <t>TR_Yes_16_43</t>
  </si>
  <si>
    <t>TR_Yes_16_44</t>
  </si>
  <si>
    <t>UK_Mar_16_45</t>
  </si>
  <si>
    <t>UA_Cho_16_46</t>
  </si>
  <si>
    <t>UA_Cho_16_47</t>
  </si>
  <si>
    <t>UA_Dro_16_48</t>
  </si>
  <si>
    <t>UA_Kan_16_49</t>
  </si>
  <si>
    <t>UA_Kha_16_50</t>
  </si>
  <si>
    <t>UA_Kyi_16_51</t>
  </si>
  <si>
    <t>UA_Kyi_16_52</t>
  </si>
  <si>
    <t>UA_Kyi_16_53</t>
  </si>
  <si>
    <t>UA_Ode_16_54</t>
  </si>
  <si>
    <t>UA_Ode_16_55</t>
  </si>
  <si>
    <t>UA_Pry_16_56</t>
  </si>
  <si>
    <t>UA_Pyr_16_57</t>
  </si>
  <si>
    <t>UA_Uma_16_58</t>
  </si>
  <si>
    <t>UA_Uma_16_59</t>
  </si>
  <si>
    <t>UA_Var_16_60</t>
  </si>
  <si>
    <t>UA_Yal_16_61</t>
  </si>
  <si>
    <t>UA_Cho_16_62</t>
  </si>
  <si>
    <t>PC1</t>
  </si>
  <si>
    <t>PC2</t>
  </si>
  <si>
    <t>PC3</t>
  </si>
  <si>
    <t>GS_Sai_15_2</t>
  </si>
  <si>
    <t>GS_Des_15_1</t>
  </si>
  <si>
    <t>RunningID</t>
  </si>
  <si>
    <t>Code</t>
  </si>
  <si>
    <t>Benalua</t>
  </si>
  <si>
    <t>Pos</t>
  </si>
  <si>
    <t>Year</t>
  </si>
  <si>
    <t>Month</t>
  </si>
  <si>
    <t>Day</t>
  </si>
  <si>
    <t>CY</t>
  </si>
  <si>
    <t>In(2L)t</t>
  </si>
  <si>
    <t>In(3R)C</t>
  </si>
  <si>
    <t>In(3R)Payne</t>
  </si>
  <si>
    <t>In(3R)Mo</t>
  </si>
  <si>
    <t>In(3L)P</t>
  </si>
  <si>
    <t>In(2R)NS</t>
  </si>
  <si>
    <t>Cluster</t>
  </si>
  <si>
    <t>2L_cov</t>
  </si>
  <si>
    <t>2R_cov</t>
  </si>
  <si>
    <t>3L_cov</t>
  </si>
  <si>
    <t>3R_cov</t>
  </si>
  <si>
    <t>4_cov</t>
  </si>
  <si>
    <t>X_cov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</si>
</sst>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.00000000"/>
    <numFmt numFmtId="166" formatCode="0.0"/>
  </numFmts>
  <fonts count="12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Calibri"/>
      <family val="2"/>
      <scheme val="minor"/>
    </font>
    <font>
      <sz val="10"/>
      <color rgb="FFFF0000"/>
      <name val="Arial"/>
      <family val="2"/>
    </font>
    <font>
      <b/>
      <i/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4" fontId="3" fillId="0" borderId="0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left"/>
    </xf>
    <xf numFmtId="0" fontId="3" fillId="0" borderId="2" xfId="0" applyNumberFormat="1" applyFont="1" applyBorder="1" applyAlignment="1">
      <alignment horizontal="left"/>
    </xf>
    <xf numFmtId="0" fontId="2" fillId="0" borderId="0" xfId="0" applyNumberFormat="1" applyFont="1" applyFill="1" applyAlignment="1">
      <alignment horizontal="left"/>
    </xf>
    <xf numFmtId="164" fontId="8" fillId="0" borderId="0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11" fillId="0" borderId="0" xfId="0" applyFont="1" applyFill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64" fontId="5" fillId="0" borderId="2" xfId="0" applyNumberFormat="1" applyFont="1" applyBorder="1" applyAlignment="1">
      <alignment horizontal="left"/>
    </xf>
    <xf numFmtId="0" fontId="5" fillId="0" borderId="2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4" fontId="11" fillId="0" borderId="0" xfId="0" applyNumberFormat="1" applyFont="1" applyFill="1" applyAlignment="1">
      <alignment horizontal="left"/>
    </xf>
    <xf numFmtId="0" fontId="11" fillId="0" borderId="0" xfId="0" applyNumberFormat="1" applyFont="1" applyFill="1" applyAlignment="1">
      <alignment horizontal="left"/>
    </xf>
    <xf numFmtId="0" fontId="11" fillId="0" borderId="0" xfId="0" applyFont="1" applyFill="1" applyBorder="1" applyAlignment="1">
      <alignment horizontal="left"/>
    </xf>
    <xf numFmtId="165" fontId="11" fillId="0" borderId="0" xfId="0" applyNumberFormat="1" applyFont="1" applyFill="1" applyAlignment="1">
      <alignment horizontal="left"/>
    </xf>
    <xf numFmtId="0" fontId="11" fillId="0" borderId="3" xfId="0" applyFont="1" applyFill="1" applyBorder="1" applyAlignment="1">
      <alignment horizontal="left"/>
    </xf>
    <xf numFmtId="166" fontId="5" fillId="0" borderId="1" xfId="0" applyNumberFormat="1" applyFont="1" applyBorder="1" applyAlignment="1">
      <alignment horizontal="left"/>
    </xf>
    <xf numFmtId="166" fontId="5" fillId="0" borderId="0" xfId="0" applyNumberFormat="1" applyFont="1" applyBorder="1" applyAlignment="1">
      <alignment horizontal="left"/>
    </xf>
    <xf numFmtId="166" fontId="5" fillId="0" borderId="2" xfId="0" applyNumberFormat="1" applyFont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64" fontId="5" fillId="2" borderId="0" xfId="0" applyNumberFormat="1" applyFont="1" applyFill="1" applyBorder="1" applyAlignment="1">
      <alignment horizontal="left"/>
    </xf>
    <xf numFmtId="0" fontId="5" fillId="2" borderId="0" xfId="0" applyNumberFormat="1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166" fontId="5" fillId="2" borderId="0" xfId="0" applyNumberFormat="1" applyFont="1" applyFill="1" applyBorder="1" applyAlignment="1">
      <alignment horizontal="left"/>
    </xf>
    <xf numFmtId="166" fontId="5" fillId="0" borderId="4" xfId="0" applyNumberFormat="1" applyFont="1" applyBorder="1" applyAlignment="1">
      <alignment horizontal="left"/>
    </xf>
    <xf numFmtId="166" fontId="5" fillId="0" borderId="3" xfId="0" applyNumberFormat="1" applyFont="1" applyBorder="1" applyAlignment="1">
      <alignment horizontal="left"/>
    </xf>
    <xf numFmtId="166" fontId="5" fillId="0" borderId="5" xfId="0" applyNumberFormat="1" applyFont="1" applyBorder="1" applyAlignment="1">
      <alignment horizontal="left"/>
    </xf>
    <xf numFmtId="166" fontId="5" fillId="2" borderId="3" xfId="0" applyNumberFormat="1" applyFont="1" applyFill="1" applyBorder="1" applyAlignment="1">
      <alignment horizontal="left"/>
    </xf>
    <xf numFmtId="0" fontId="11" fillId="2" borderId="0" xfId="0" applyFont="1" applyFill="1" applyAlignment="1">
      <alignment horizontal="left"/>
    </xf>
  </cellXfs>
  <cellStyles count="2">
    <cellStyle name="Normal" xfId="0" builtinId="0"/>
    <cellStyle name="Normal 2" xfId="1" xr:uid="{74DDA799-80F6-DA48-9A01-5182236E7B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D863-92D0-A845-866E-753E37F6BA57}">
  <dimension ref="A1:AA170"/>
  <sheetViews>
    <sheetView topLeftCell="H1" zoomScale="87" workbookViewId="0">
      <selection activeCell="G149" sqref="G149"/>
    </sheetView>
  </sheetViews>
  <sheetFormatPr baseColWidth="10" defaultRowHeight="11" x14ac:dyDescent="0.15"/>
  <cols>
    <col min="1" max="1" width="11.83203125" style="2" bestFit="1" customWidth="1"/>
    <col min="2" max="2" width="11.83203125" style="2" customWidth="1"/>
    <col min="3" max="3" width="14" style="2" bestFit="1" customWidth="1"/>
    <col min="4" max="4" width="12.1640625" style="3" bestFit="1" customWidth="1"/>
    <col min="5" max="5" width="6" style="2" bestFit="1" customWidth="1"/>
    <col min="6" max="6" width="13.5" style="2" bestFit="1" customWidth="1"/>
    <col min="7" max="7" width="24.1640625" style="2" bestFit="1" customWidth="1"/>
    <col min="8" max="8" width="12.5" style="2" bestFit="1" customWidth="1"/>
    <col min="9" max="11" width="12.5" style="24" customWidth="1"/>
    <col min="12" max="12" width="12.1640625" style="1" bestFit="1" customWidth="1"/>
    <col min="13" max="13" width="12.1640625" style="4" bestFit="1" customWidth="1"/>
    <col min="14" max="14" width="8.83203125" style="4" bestFit="1" customWidth="1"/>
    <col min="15" max="15" width="9.83203125" style="2" bestFit="1" customWidth="1"/>
    <col min="16" max="16" width="4.6640625" style="2" bestFit="1" customWidth="1"/>
    <col min="17" max="17" width="31.1640625" style="2" bestFit="1" customWidth="1"/>
    <col min="18" max="18" width="12.1640625" style="32" bestFit="1" customWidth="1"/>
    <col min="19" max="23" width="12.1640625" style="2" bestFit="1" customWidth="1"/>
    <col min="24" max="24" width="12.1640625" style="32" bestFit="1" customWidth="1"/>
    <col min="25" max="27" width="12.1640625" style="2" bestFit="1" customWidth="1"/>
    <col min="28" max="16384" width="10.83203125" style="2"/>
  </cols>
  <sheetData>
    <row r="1" spans="1:27" s="13" customFormat="1" ht="13" x14ac:dyDescent="0.15">
      <c r="A1" s="12" t="s">
        <v>334</v>
      </c>
      <c r="B1" s="12" t="s">
        <v>337</v>
      </c>
      <c r="C1" s="12" t="s">
        <v>335</v>
      </c>
      <c r="D1" s="6" t="s">
        <v>3</v>
      </c>
      <c r="E1" s="5" t="s">
        <v>209</v>
      </c>
      <c r="F1" s="6" t="s">
        <v>0</v>
      </c>
      <c r="G1" s="6" t="s">
        <v>1</v>
      </c>
      <c r="H1" s="7" t="s">
        <v>2</v>
      </c>
      <c r="I1" s="20" t="s">
        <v>338</v>
      </c>
      <c r="J1" s="20" t="s">
        <v>339</v>
      </c>
      <c r="K1" s="20" t="s">
        <v>340</v>
      </c>
      <c r="L1" s="8" t="s">
        <v>4</v>
      </c>
      <c r="M1" s="8" t="s">
        <v>5</v>
      </c>
      <c r="N1" s="6" t="s">
        <v>6</v>
      </c>
      <c r="O1" s="6" t="s">
        <v>7</v>
      </c>
      <c r="P1" s="6" t="s">
        <v>8</v>
      </c>
      <c r="Q1" s="6" t="s">
        <v>9</v>
      </c>
      <c r="R1" s="28" t="s">
        <v>342</v>
      </c>
      <c r="S1" s="27" t="s">
        <v>343</v>
      </c>
      <c r="T1" s="27" t="s">
        <v>344</v>
      </c>
      <c r="U1" s="27" t="s">
        <v>345</v>
      </c>
      <c r="V1" s="27" t="s">
        <v>346</v>
      </c>
      <c r="W1" s="27" t="s">
        <v>347</v>
      </c>
      <c r="X1" s="33" t="s">
        <v>329</v>
      </c>
      <c r="Y1" s="6" t="s">
        <v>330</v>
      </c>
      <c r="Z1" s="6" t="s">
        <v>331</v>
      </c>
      <c r="AA1" s="6" t="s">
        <v>348</v>
      </c>
    </row>
    <row r="2" spans="1:27" ht="13" x14ac:dyDescent="0.15">
      <c r="A2" s="14">
        <v>1</v>
      </c>
      <c r="B2" s="14">
        <v>3</v>
      </c>
      <c r="C2" s="9" t="s">
        <v>10</v>
      </c>
      <c r="D2" s="14">
        <v>1</v>
      </c>
      <c r="E2" s="14" t="str">
        <f t="shared" ref="E2:E33" si="0">LEFT(C2,2)</f>
        <v>AT</v>
      </c>
      <c r="F2" s="14" t="s">
        <v>11</v>
      </c>
      <c r="G2" s="14" t="s">
        <v>12</v>
      </c>
      <c r="H2" s="15">
        <v>41840</v>
      </c>
      <c r="I2" s="21">
        <f>YEAR(H2)</f>
        <v>2014</v>
      </c>
      <c r="J2" s="21">
        <f>MONTH(H2)</f>
        <v>7</v>
      </c>
      <c r="K2" s="21">
        <f>DAY(H2)</f>
        <v>20</v>
      </c>
      <c r="L2" s="14">
        <v>48.375</v>
      </c>
      <c r="M2" s="14">
        <v>15.56</v>
      </c>
      <c r="N2" s="14">
        <v>320</v>
      </c>
      <c r="O2" s="14" t="s">
        <v>13</v>
      </c>
      <c r="P2" s="14">
        <v>80</v>
      </c>
      <c r="Q2" s="14" t="s">
        <v>14</v>
      </c>
      <c r="R2" s="29">
        <v>0.194219653179</v>
      </c>
      <c r="S2" s="14">
        <v>7.9219125760400001E-3</v>
      </c>
      <c r="T2" s="14">
        <v>6.7708333333299994E-2</v>
      </c>
      <c r="U2" s="14">
        <v>3.3119254501999998E-2</v>
      </c>
      <c r="V2" s="14">
        <v>2.3381294964000002E-2</v>
      </c>
      <c r="W2" s="14">
        <v>5.0675675675699999E-2</v>
      </c>
      <c r="X2" s="29">
        <v>-2.9254700000000002E-2</v>
      </c>
      <c r="Y2" s="14">
        <v>-3.2083099999999998E-3</v>
      </c>
      <c r="Z2" s="14">
        <v>-9.2409199999999997E-3</v>
      </c>
      <c r="AA2" s="14">
        <v>3</v>
      </c>
    </row>
    <row r="3" spans="1:27" ht="13" x14ac:dyDescent="0.15">
      <c r="A3" s="16">
        <v>2</v>
      </c>
      <c r="B3" s="16">
        <v>4</v>
      </c>
      <c r="C3" s="10" t="s">
        <v>15</v>
      </c>
      <c r="D3" s="16">
        <v>2</v>
      </c>
      <c r="E3" s="16" t="str">
        <f t="shared" si="0"/>
        <v>AT</v>
      </c>
      <c r="F3" s="16" t="s">
        <v>11</v>
      </c>
      <c r="G3" s="16" t="s">
        <v>12</v>
      </c>
      <c r="H3" s="17">
        <v>41931</v>
      </c>
      <c r="I3" s="22">
        <f t="shared" ref="I3:I66" si="1">YEAR(H3)</f>
        <v>2014</v>
      </c>
      <c r="J3" s="22">
        <f t="shared" ref="J3:J66" si="2">MONTH(H3)</f>
        <v>10</v>
      </c>
      <c r="K3" s="22">
        <f t="shared" ref="K3:K66" si="3">DAY(H3)</f>
        <v>19</v>
      </c>
      <c r="L3" s="16">
        <v>48.375</v>
      </c>
      <c r="M3" s="16">
        <v>15.56</v>
      </c>
      <c r="N3" s="16">
        <v>320</v>
      </c>
      <c r="O3" s="16" t="s">
        <v>16</v>
      </c>
      <c r="P3" s="16">
        <v>80</v>
      </c>
      <c r="Q3" s="16" t="s">
        <v>17</v>
      </c>
      <c r="R3" s="30">
        <v>0.17600896861000001</v>
      </c>
      <c r="S3" s="16">
        <v>1.3052743740000001E-2</v>
      </c>
      <c r="T3" s="16">
        <v>4.4093178036599998E-2</v>
      </c>
      <c r="U3" s="16">
        <v>2.5841053144800001E-2</v>
      </c>
      <c r="V3" s="16">
        <v>3.9882554440899998E-2</v>
      </c>
      <c r="W3" s="16">
        <v>5.9876724391000002E-2</v>
      </c>
      <c r="X3" s="30">
        <v>-2.8388500000000001E-2</v>
      </c>
      <c r="Y3" s="16">
        <v>-4.0103600000000001E-3</v>
      </c>
      <c r="Z3" s="16">
        <v>-1.51316E-2</v>
      </c>
      <c r="AA3" s="16">
        <v>3</v>
      </c>
    </row>
    <row r="4" spans="1:27" ht="13" x14ac:dyDescent="0.15">
      <c r="A4" s="16">
        <v>3</v>
      </c>
      <c r="B4" s="16">
        <v>5</v>
      </c>
      <c r="C4" s="10" t="s">
        <v>18</v>
      </c>
      <c r="D4" s="16">
        <v>3</v>
      </c>
      <c r="E4" s="16" t="str">
        <f t="shared" si="0"/>
        <v>TR</v>
      </c>
      <c r="F4" s="16" t="s">
        <v>19</v>
      </c>
      <c r="G4" s="16" t="s">
        <v>20</v>
      </c>
      <c r="H4" s="17">
        <v>41882</v>
      </c>
      <c r="I4" s="22">
        <f t="shared" si="1"/>
        <v>2014</v>
      </c>
      <c r="J4" s="22">
        <f t="shared" si="2"/>
        <v>8</v>
      </c>
      <c r="K4" s="22">
        <f t="shared" si="3"/>
        <v>31</v>
      </c>
      <c r="L4" s="16">
        <v>40.231444000000003</v>
      </c>
      <c r="M4" s="16">
        <v>32.260328000000001</v>
      </c>
      <c r="N4" s="16">
        <v>704</v>
      </c>
      <c r="O4" s="16" t="s">
        <v>13</v>
      </c>
      <c r="P4" s="16">
        <v>80</v>
      </c>
      <c r="Q4" s="16" t="s">
        <v>21</v>
      </c>
      <c r="R4" s="30">
        <v>0.14787430683899999</v>
      </c>
      <c r="S4" s="16">
        <v>2.9645542427500001E-2</v>
      </c>
      <c r="T4" s="16">
        <v>8.5714285714299995E-2</v>
      </c>
      <c r="U4" s="16">
        <v>1.28565689032E-2</v>
      </c>
      <c r="V4" s="16">
        <v>3.65616491637E-2</v>
      </c>
      <c r="W4" s="16">
        <v>4.7038327526100002E-2</v>
      </c>
      <c r="X4" s="30">
        <v>1.4752100000000001E-2</v>
      </c>
      <c r="Y4" s="16">
        <v>2.5012200000000002E-3</v>
      </c>
      <c r="Z4" s="16">
        <v>-0.104062</v>
      </c>
      <c r="AA4" s="16">
        <v>4</v>
      </c>
    </row>
    <row r="5" spans="1:27" ht="13" x14ac:dyDescent="0.15">
      <c r="A5" s="16">
        <v>4</v>
      </c>
      <c r="B5" s="16">
        <v>6</v>
      </c>
      <c r="C5" s="10" t="s">
        <v>22</v>
      </c>
      <c r="D5" s="16">
        <v>4</v>
      </c>
      <c r="E5" s="16" t="str">
        <f t="shared" si="0"/>
        <v>TR</v>
      </c>
      <c r="F5" s="16" t="s">
        <v>19</v>
      </c>
      <c r="G5" s="16" t="s">
        <v>20</v>
      </c>
      <c r="H5" s="17">
        <v>41935</v>
      </c>
      <c r="I5" s="22">
        <f t="shared" si="1"/>
        <v>2014</v>
      </c>
      <c r="J5" s="22">
        <f t="shared" si="2"/>
        <v>10</v>
      </c>
      <c r="K5" s="22">
        <f t="shared" si="3"/>
        <v>23</v>
      </c>
      <c r="L5" s="16">
        <v>40.231444000000003</v>
      </c>
      <c r="M5" s="16">
        <v>32.260328000000001</v>
      </c>
      <c r="N5" s="16">
        <v>704</v>
      </c>
      <c r="O5" s="16" t="s">
        <v>16</v>
      </c>
      <c r="P5" s="16">
        <v>80</v>
      </c>
      <c r="Q5" s="16" t="s">
        <v>21</v>
      </c>
      <c r="R5" s="30">
        <v>0.14485981308400001</v>
      </c>
      <c r="S5" s="16">
        <v>3.2446897474499997E-2</v>
      </c>
      <c r="T5" s="16">
        <v>0.13773035887499999</v>
      </c>
      <c r="U5" s="16">
        <v>1.6182698124599999E-2</v>
      </c>
      <c r="V5" s="16">
        <v>2.9978586723800001E-2</v>
      </c>
      <c r="W5" s="16">
        <v>1.2987012987E-2</v>
      </c>
      <c r="X5" s="30">
        <v>2.29672E-2</v>
      </c>
      <c r="Y5" s="16">
        <v>3.7322900000000001E-3</v>
      </c>
      <c r="Z5" s="16">
        <v>-0.12256499999999999</v>
      </c>
      <c r="AA5" s="16">
        <v>4</v>
      </c>
    </row>
    <row r="6" spans="1:27" ht="13" x14ac:dyDescent="0.15">
      <c r="A6" s="16">
        <v>5</v>
      </c>
      <c r="B6" s="16">
        <v>7</v>
      </c>
      <c r="C6" s="10" t="s">
        <v>23</v>
      </c>
      <c r="D6" s="16">
        <v>5</v>
      </c>
      <c r="E6" s="16" t="str">
        <f t="shared" si="0"/>
        <v>FR</v>
      </c>
      <c r="F6" s="16" t="s">
        <v>24</v>
      </c>
      <c r="G6" s="16" t="s">
        <v>25</v>
      </c>
      <c r="H6" s="17">
        <v>41869</v>
      </c>
      <c r="I6" s="22">
        <f t="shared" si="1"/>
        <v>2014</v>
      </c>
      <c r="J6" s="22">
        <f t="shared" si="2"/>
        <v>8</v>
      </c>
      <c r="K6" s="22">
        <f t="shared" si="3"/>
        <v>18</v>
      </c>
      <c r="L6" s="16">
        <v>48.754332400000003</v>
      </c>
      <c r="M6" s="16">
        <v>2.1584108</v>
      </c>
      <c r="N6" s="16">
        <v>154.4</v>
      </c>
      <c r="O6" s="16" t="s">
        <v>13</v>
      </c>
      <c r="P6" s="16">
        <v>80</v>
      </c>
      <c r="Q6" s="16" t="s">
        <v>26</v>
      </c>
      <c r="R6" s="30">
        <v>0.138429752066</v>
      </c>
      <c r="S6" s="16">
        <v>5.0879695672799999E-2</v>
      </c>
      <c r="T6" s="16">
        <v>3.5186488388499998E-2</v>
      </c>
      <c r="U6" s="16">
        <v>3.45840130506E-2</v>
      </c>
      <c r="V6" s="16">
        <v>5.07135016465E-2</v>
      </c>
      <c r="W6" s="16">
        <v>4.7581493165099999E-2</v>
      </c>
      <c r="X6" s="30">
        <v>7.0365200000000003E-2</v>
      </c>
      <c r="Y6" s="16">
        <v>9.9447999999999995E-2</v>
      </c>
      <c r="Z6" s="16">
        <v>6.1923800000000001E-2</v>
      </c>
      <c r="AA6" s="16">
        <v>1</v>
      </c>
    </row>
    <row r="7" spans="1:27" ht="13" x14ac:dyDescent="0.15">
      <c r="A7" s="16">
        <v>6</v>
      </c>
      <c r="B7" s="16">
        <v>8</v>
      </c>
      <c r="C7" s="10" t="s">
        <v>27</v>
      </c>
      <c r="D7" s="16">
        <v>7</v>
      </c>
      <c r="E7" s="16" t="str">
        <f t="shared" si="0"/>
        <v>FR</v>
      </c>
      <c r="F7" s="16" t="s">
        <v>24</v>
      </c>
      <c r="G7" s="16" t="s">
        <v>25</v>
      </c>
      <c r="H7" s="17">
        <v>41939</v>
      </c>
      <c r="I7" s="22">
        <f t="shared" si="1"/>
        <v>2014</v>
      </c>
      <c r="J7" s="22">
        <f t="shared" si="2"/>
        <v>10</v>
      </c>
      <c r="K7" s="22">
        <f t="shared" si="3"/>
        <v>27</v>
      </c>
      <c r="L7" s="16">
        <v>48.754332400000003</v>
      </c>
      <c r="M7" s="16">
        <v>2.1584108</v>
      </c>
      <c r="N7" s="16">
        <v>154.4</v>
      </c>
      <c r="O7" s="16" t="s">
        <v>16</v>
      </c>
      <c r="P7" s="16">
        <v>80</v>
      </c>
      <c r="Q7" s="16" t="s">
        <v>26</v>
      </c>
      <c r="R7" s="30">
        <v>7.1085494716600001E-2</v>
      </c>
      <c r="S7" s="16">
        <v>1.3874315028600001E-2</v>
      </c>
      <c r="T7" s="16">
        <v>8.9310829817199996E-2</v>
      </c>
      <c r="U7" s="16">
        <v>1.87029884123E-2</v>
      </c>
      <c r="V7" s="16">
        <v>4.9002969877000001E-2</v>
      </c>
      <c r="W7" s="16">
        <v>1.3977128335499999E-2</v>
      </c>
      <c r="X7" s="30">
        <v>7.1832900000000005E-2</v>
      </c>
      <c r="Y7" s="16">
        <v>0.110621</v>
      </c>
      <c r="Z7" s="16">
        <v>8.3667800000000001E-2</v>
      </c>
      <c r="AA7" s="16">
        <v>1</v>
      </c>
    </row>
    <row r="8" spans="1:27" ht="13" x14ac:dyDescent="0.15">
      <c r="A8" s="16">
        <v>7</v>
      </c>
      <c r="B8" s="16">
        <v>9</v>
      </c>
      <c r="C8" s="10" t="s">
        <v>28</v>
      </c>
      <c r="D8" s="16">
        <v>8</v>
      </c>
      <c r="E8" s="16" t="str">
        <f t="shared" si="0"/>
        <v>FR</v>
      </c>
      <c r="F8" s="16" t="s">
        <v>24</v>
      </c>
      <c r="G8" s="16" t="s">
        <v>29</v>
      </c>
      <c r="H8" s="17">
        <v>41828</v>
      </c>
      <c r="I8" s="22">
        <f t="shared" si="1"/>
        <v>2014</v>
      </c>
      <c r="J8" s="22">
        <f t="shared" si="2"/>
        <v>7</v>
      </c>
      <c r="K8" s="22">
        <f t="shared" si="3"/>
        <v>8</v>
      </c>
      <c r="L8" s="16">
        <v>44.976813</v>
      </c>
      <c r="M8" s="16">
        <v>4.9300050000000004</v>
      </c>
      <c r="N8" s="16">
        <v>178</v>
      </c>
      <c r="O8" s="16" t="s">
        <v>13</v>
      </c>
      <c r="P8" s="16">
        <v>80</v>
      </c>
      <c r="Q8" s="16" t="s">
        <v>30</v>
      </c>
      <c r="R8" s="30">
        <v>4.0522875817000002E-2</v>
      </c>
      <c r="S8" s="16">
        <v>4.6745514522499997E-2</v>
      </c>
      <c r="T8" s="16">
        <v>8.8321884200199992E-3</v>
      </c>
      <c r="U8" s="16">
        <v>2.0197709978000002E-2</v>
      </c>
      <c r="V8" s="16">
        <v>2.5440313111499999E-2</v>
      </c>
      <c r="W8" s="16">
        <v>2.2771063233500001E-3</v>
      </c>
      <c r="X8" s="30">
        <v>6.3320799999999997E-2</v>
      </c>
      <c r="Y8" s="16">
        <v>0.12758</v>
      </c>
      <c r="Z8" s="16">
        <v>7.4777999999999997E-2</v>
      </c>
      <c r="AA8" s="16">
        <v>1</v>
      </c>
    </row>
    <row r="9" spans="1:27" ht="13" x14ac:dyDescent="0.15">
      <c r="A9" s="16">
        <v>8</v>
      </c>
      <c r="B9" s="16">
        <v>10</v>
      </c>
      <c r="C9" s="10" t="s">
        <v>31</v>
      </c>
      <c r="D9" s="16">
        <v>9</v>
      </c>
      <c r="E9" s="16" t="str">
        <f t="shared" si="0"/>
        <v>UK</v>
      </c>
      <c r="F9" s="16" t="s">
        <v>32</v>
      </c>
      <c r="G9" s="16" t="s">
        <v>33</v>
      </c>
      <c r="H9" s="17">
        <v>41876</v>
      </c>
      <c r="I9" s="22">
        <f t="shared" si="1"/>
        <v>2014</v>
      </c>
      <c r="J9" s="22">
        <f t="shared" si="2"/>
        <v>8</v>
      </c>
      <c r="K9" s="22">
        <f t="shared" si="3"/>
        <v>25</v>
      </c>
      <c r="L9" s="16">
        <v>53.390520000000002</v>
      </c>
      <c r="M9" s="16">
        <v>-1.520599</v>
      </c>
      <c r="N9" s="16">
        <v>95.1</v>
      </c>
      <c r="O9" s="16" t="s">
        <v>13</v>
      </c>
      <c r="P9" s="16">
        <v>80</v>
      </c>
      <c r="Q9" s="16" t="s">
        <v>34</v>
      </c>
      <c r="R9" s="30">
        <v>0.151146131805</v>
      </c>
      <c r="S9" s="16">
        <v>6.4004096262199996E-3</v>
      </c>
      <c r="T9" s="16">
        <v>2.9977375565600001E-2</v>
      </c>
      <c r="U9" s="16">
        <v>3.4959602237399998E-3</v>
      </c>
      <c r="V9" s="16">
        <v>1.5408320493100001E-3</v>
      </c>
      <c r="W9" s="16">
        <v>2.9525742757000001E-3</v>
      </c>
      <c r="X9" s="30">
        <v>8.0931699999999995E-2</v>
      </c>
      <c r="Y9" s="16">
        <v>2.20827E-2</v>
      </c>
      <c r="Z9" s="16">
        <v>-3.8621500000000003E-2</v>
      </c>
      <c r="AA9" s="16">
        <v>4</v>
      </c>
    </row>
    <row r="10" spans="1:27" ht="13" x14ac:dyDescent="0.15">
      <c r="A10" s="16">
        <v>9</v>
      </c>
      <c r="B10" s="16">
        <v>11</v>
      </c>
      <c r="C10" s="10" t="s">
        <v>35</v>
      </c>
      <c r="D10" s="16">
        <v>10</v>
      </c>
      <c r="E10" s="16" t="str">
        <f t="shared" si="0"/>
        <v>UK</v>
      </c>
      <c r="F10" s="16" t="s">
        <v>32</v>
      </c>
      <c r="G10" s="16" t="s">
        <v>36</v>
      </c>
      <c r="H10" s="17">
        <v>41834</v>
      </c>
      <c r="I10" s="22">
        <f t="shared" si="1"/>
        <v>2014</v>
      </c>
      <c r="J10" s="22">
        <f t="shared" si="2"/>
        <v>7</v>
      </c>
      <c r="K10" s="22">
        <f t="shared" si="3"/>
        <v>14</v>
      </c>
      <c r="L10" s="16">
        <v>55.972870999999998</v>
      </c>
      <c r="M10" s="16">
        <v>-3.3514750000000002</v>
      </c>
      <c r="N10" s="16">
        <v>71.400000000000006</v>
      </c>
      <c r="O10" s="16" t="s">
        <v>13</v>
      </c>
      <c r="P10" s="16">
        <v>80</v>
      </c>
      <c r="Q10" s="16" t="s">
        <v>37</v>
      </c>
      <c r="R10" s="30">
        <v>0.102137767221</v>
      </c>
      <c r="S10" s="16">
        <v>8.0657206870800007E-3</v>
      </c>
      <c r="T10" s="16">
        <v>2.8248587570600002E-3</v>
      </c>
      <c r="U10" s="16">
        <v>1.8467583497099999E-2</v>
      </c>
      <c r="V10" s="16">
        <v>4.59183673469E-3</v>
      </c>
      <c r="W10" s="16">
        <v>1.3529765484100001E-2</v>
      </c>
      <c r="X10" s="30">
        <v>7.5452599999999995E-2</v>
      </c>
      <c r="Y10" s="16">
        <v>2.1560599999999999E-2</v>
      </c>
      <c r="Z10" s="16">
        <v>-1.1071299999999999E-2</v>
      </c>
      <c r="AA10" s="16">
        <v>1</v>
      </c>
    </row>
    <row r="11" spans="1:27" ht="13" x14ac:dyDescent="0.15">
      <c r="A11" s="16">
        <v>10</v>
      </c>
      <c r="B11" s="16">
        <v>12</v>
      </c>
      <c r="C11" s="10" t="s">
        <v>38</v>
      </c>
      <c r="D11" s="16">
        <v>11</v>
      </c>
      <c r="E11" s="16" t="str">
        <f t="shared" si="0"/>
        <v>CY</v>
      </c>
      <c r="F11" s="16" t="s">
        <v>39</v>
      </c>
      <c r="G11" s="16" t="s">
        <v>40</v>
      </c>
      <c r="H11" s="17">
        <v>41861</v>
      </c>
      <c r="I11" s="22">
        <f t="shared" si="1"/>
        <v>2014</v>
      </c>
      <c r="J11" s="22">
        <f t="shared" si="2"/>
        <v>8</v>
      </c>
      <c r="K11" s="22">
        <f t="shared" si="3"/>
        <v>10</v>
      </c>
      <c r="L11" s="16">
        <v>35.066460999999997</v>
      </c>
      <c r="M11" s="16">
        <v>33.322645999999999</v>
      </c>
      <c r="N11" s="16">
        <v>264</v>
      </c>
      <c r="O11" s="16" t="s">
        <v>13</v>
      </c>
      <c r="P11" s="16">
        <v>80</v>
      </c>
      <c r="Q11" s="16" t="s">
        <v>41</v>
      </c>
      <c r="R11" s="30">
        <v>0.323964497041</v>
      </c>
      <c r="S11" s="16">
        <v>0.121627372542</v>
      </c>
      <c r="T11" s="16">
        <v>0.14912744579600001</v>
      </c>
      <c r="U11" s="16">
        <v>1.20386504039E-2</v>
      </c>
      <c r="V11" s="16">
        <v>0.14412276538499999</v>
      </c>
      <c r="W11" s="16">
        <v>1.14198705748E-3</v>
      </c>
      <c r="X11" s="30">
        <v>6.3524499999999998E-2</v>
      </c>
      <c r="Y11" s="16">
        <v>-3.77621E-2</v>
      </c>
      <c r="Z11" s="16">
        <v>-0.14685100000000001</v>
      </c>
      <c r="AA11" s="16">
        <v>4</v>
      </c>
    </row>
    <row r="12" spans="1:27" ht="13" x14ac:dyDescent="0.15">
      <c r="A12" s="16">
        <v>11</v>
      </c>
      <c r="B12" s="16">
        <v>13</v>
      </c>
      <c r="C12" s="10" t="s">
        <v>42</v>
      </c>
      <c r="D12" s="16">
        <v>12</v>
      </c>
      <c r="E12" s="16" t="str">
        <f t="shared" si="0"/>
        <v>UK</v>
      </c>
      <c r="F12" s="16" t="s">
        <v>32</v>
      </c>
      <c r="G12" s="16" t="s">
        <v>43</v>
      </c>
      <c r="H12" s="17">
        <v>41932</v>
      </c>
      <c r="I12" s="22">
        <f t="shared" si="1"/>
        <v>2014</v>
      </c>
      <c r="J12" s="22">
        <f t="shared" si="2"/>
        <v>10</v>
      </c>
      <c r="K12" s="22">
        <f t="shared" si="3"/>
        <v>20</v>
      </c>
      <c r="L12" s="16">
        <v>52.475769</v>
      </c>
      <c r="M12" s="16">
        <v>-0.92151700000000003</v>
      </c>
      <c r="N12" s="16">
        <v>80</v>
      </c>
      <c r="O12" s="16" t="s">
        <v>16</v>
      </c>
      <c r="P12" s="16">
        <v>80</v>
      </c>
      <c r="Q12" s="16" t="s">
        <v>44</v>
      </c>
      <c r="R12" s="30">
        <v>1.7768301350400001E-2</v>
      </c>
      <c r="S12" s="16">
        <v>1.05779153767E-2</v>
      </c>
      <c r="T12" s="16">
        <v>3.8904109589000001E-2</v>
      </c>
      <c r="U12" s="16">
        <v>8.8743932038799992E-3</v>
      </c>
      <c r="V12" s="16">
        <v>2.2984886649900001E-2</v>
      </c>
      <c r="W12" s="16">
        <v>2.00354609929E-2</v>
      </c>
      <c r="X12" s="30">
        <v>7.3139700000000002E-2</v>
      </c>
      <c r="Y12" s="16">
        <v>4.5339499999999998E-2</v>
      </c>
      <c r="Z12" s="16">
        <v>9.37786E-3</v>
      </c>
      <c r="AA12" s="16">
        <v>1</v>
      </c>
    </row>
    <row r="13" spans="1:27" ht="13" x14ac:dyDescent="0.15">
      <c r="A13" s="16">
        <v>12</v>
      </c>
      <c r="B13" s="16">
        <v>14</v>
      </c>
      <c r="C13" s="10" t="s">
        <v>45</v>
      </c>
      <c r="D13" s="16">
        <v>13</v>
      </c>
      <c r="E13" s="16" t="str">
        <f t="shared" si="0"/>
        <v>UK</v>
      </c>
      <c r="F13" s="16" t="s">
        <v>32</v>
      </c>
      <c r="G13" s="16" t="s">
        <v>46</v>
      </c>
      <c r="H13" s="17">
        <v>41932</v>
      </c>
      <c r="I13" s="22">
        <f t="shared" si="1"/>
        <v>2014</v>
      </c>
      <c r="J13" s="22">
        <f t="shared" si="2"/>
        <v>10</v>
      </c>
      <c r="K13" s="22">
        <f t="shared" si="3"/>
        <v>20</v>
      </c>
      <c r="L13" s="16">
        <v>52.433591999999997</v>
      </c>
      <c r="M13" s="16">
        <v>-1.1026670000000001</v>
      </c>
      <c r="N13" s="16">
        <v>137</v>
      </c>
      <c r="O13" s="16" t="s">
        <v>16</v>
      </c>
      <c r="P13" s="16">
        <v>80</v>
      </c>
      <c r="Q13" s="16" t="s">
        <v>44</v>
      </c>
      <c r="R13" s="30">
        <v>7.5896580483700002E-2</v>
      </c>
      <c r="S13" s="16">
        <v>1.59458051068E-2</v>
      </c>
      <c r="T13" s="16">
        <v>2.6666666666699999E-2</v>
      </c>
      <c r="U13" s="16">
        <v>3.2061350826900002E-2</v>
      </c>
      <c r="V13" s="16">
        <v>2.5664697193500001E-2</v>
      </c>
      <c r="W13" s="16">
        <v>1.9284940411700001E-2</v>
      </c>
      <c r="X13" s="30">
        <v>7.3602799999999996E-2</v>
      </c>
      <c r="Y13" s="16">
        <v>3.7996599999999998E-2</v>
      </c>
      <c r="Z13" s="16">
        <v>2.7331299999999998E-3</v>
      </c>
      <c r="AA13" s="16">
        <v>1</v>
      </c>
    </row>
    <row r="14" spans="1:27" ht="13" x14ac:dyDescent="0.15">
      <c r="A14" s="16">
        <v>13</v>
      </c>
      <c r="B14" s="16">
        <v>15</v>
      </c>
      <c r="C14" s="10" t="s">
        <v>47</v>
      </c>
      <c r="D14" s="16">
        <v>14</v>
      </c>
      <c r="E14" s="16" t="str">
        <f t="shared" si="0"/>
        <v>DE</v>
      </c>
      <c r="F14" s="16" t="s">
        <v>48</v>
      </c>
      <c r="G14" s="16" t="s">
        <v>49</v>
      </c>
      <c r="H14" s="17">
        <v>41816</v>
      </c>
      <c r="I14" s="22">
        <f t="shared" si="1"/>
        <v>2014</v>
      </c>
      <c r="J14" s="22">
        <f t="shared" si="2"/>
        <v>6</v>
      </c>
      <c r="K14" s="22">
        <f t="shared" si="3"/>
        <v>26</v>
      </c>
      <c r="L14" s="16">
        <v>48.218024</v>
      </c>
      <c r="M14" s="16">
        <v>7.8195129999999997</v>
      </c>
      <c r="N14" s="16">
        <v>203.3</v>
      </c>
      <c r="O14" s="16" t="s">
        <v>13</v>
      </c>
      <c r="P14" s="16">
        <v>80</v>
      </c>
      <c r="Q14" s="16" t="s">
        <v>50</v>
      </c>
      <c r="R14" s="30">
        <v>0.201112877583</v>
      </c>
      <c r="S14" s="16">
        <v>2.8741768997999999E-2</v>
      </c>
      <c r="T14" s="16">
        <v>8.1718177056100003E-2</v>
      </c>
      <c r="U14" s="16">
        <v>3.4423828125E-2</v>
      </c>
      <c r="V14" s="16">
        <v>1.46613545817E-2</v>
      </c>
      <c r="W14" s="16">
        <v>4.2250740375100002E-2</v>
      </c>
      <c r="X14" s="30">
        <v>6.0289200000000001E-2</v>
      </c>
      <c r="Y14" s="16">
        <v>3.55684E-2</v>
      </c>
      <c r="Z14" s="16">
        <v>-5.5672600000000001E-3</v>
      </c>
      <c r="AA14" s="16">
        <v>1</v>
      </c>
    </row>
    <row r="15" spans="1:27" ht="13" x14ac:dyDescent="0.15">
      <c r="A15" s="16">
        <v>14</v>
      </c>
      <c r="B15" s="16">
        <v>16</v>
      </c>
      <c r="C15" s="10" t="s">
        <v>51</v>
      </c>
      <c r="D15" s="16">
        <v>15</v>
      </c>
      <c r="E15" s="16" t="str">
        <f t="shared" si="0"/>
        <v>DE</v>
      </c>
      <c r="F15" s="16" t="s">
        <v>48</v>
      </c>
      <c r="G15" s="16" t="s">
        <v>49</v>
      </c>
      <c r="H15" s="17">
        <v>41927</v>
      </c>
      <c r="I15" s="22">
        <f t="shared" si="1"/>
        <v>2014</v>
      </c>
      <c r="J15" s="22">
        <f t="shared" si="2"/>
        <v>10</v>
      </c>
      <c r="K15" s="22">
        <f t="shared" si="3"/>
        <v>15</v>
      </c>
      <c r="L15" s="16">
        <v>48.218024</v>
      </c>
      <c r="M15" s="16">
        <v>7.8195129999999997</v>
      </c>
      <c r="N15" s="16">
        <v>203.3</v>
      </c>
      <c r="O15" s="16" t="s">
        <v>16</v>
      </c>
      <c r="P15" s="16">
        <v>80</v>
      </c>
      <c r="Q15" s="16" t="s">
        <v>50</v>
      </c>
      <c r="R15" s="30">
        <v>9.3048128342199998E-2</v>
      </c>
      <c r="S15" s="16">
        <v>2.3039849535699999E-2</v>
      </c>
      <c r="T15" s="16">
        <v>5.2192066805799998E-2</v>
      </c>
      <c r="U15" s="16">
        <v>2.125614185E-2</v>
      </c>
      <c r="V15" s="16">
        <v>1.29757785467E-2</v>
      </c>
      <c r="W15" s="16">
        <v>5.11116790187E-2</v>
      </c>
      <c r="X15" s="30">
        <v>4.5809000000000002E-2</v>
      </c>
      <c r="Y15" s="16">
        <v>4.9198100000000002E-2</v>
      </c>
      <c r="Z15" s="16">
        <v>8.6128899999999998E-3</v>
      </c>
      <c r="AA15" s="16">
        <v>1</v>
      </c>
    </row>
    <row r="16" spans="1:27" ht="13" x14ac:dyDescent="0.15">
      <c r="A16" s="16">
        <v>15</v>
      </c>
      <c r="B16" s="16">
        <v>17</v>
      </c>
      <c r="C16" s="10" t="s">
        <v>52</v>
      </c>
      <c r="D16" s="16">
        <v>16</v>
      </c>
      <c r="E16" s="16" t="str">
        <f t="shared" si="0"/>
        <v>UA</v>
      </c>
      <c r="F16" s="16" t="s">
        <v>53</v>
      </c>
      <c r="G16" s="16" t="s">
        <v>54</v>
      </c>
      <c r="H16" s="17">
        <v>41810</v>
      </c>
      <c r="I16" s="22">
        <f t="shared" si="1"/>
        <v>2014</v>
      </c>
      <c r="J16" s="22">
        <f t="shared" si="2"/>
        <v>6</v>
      </c>
      <c r="K16" s="22">
        <f t="shared" si="3"/>
        <v>20</v>
      </c>
      <c r="L16" s="16">
        <v>44.5015</v>
      </c>
      <c r="M16" s="16">
        <v>34.166119440000003</v>
      </c>
      <c r="N16" s="16">
        <v>47.3</v>
      </c>
      <c r="O16" s="16" t="s">
        <v>13</v>
      </c>
      <c r="P16" s="16">
        <v>80</v>
      </c>
      <c r="Q16" s="16" t="s">
        <v>55</v>
      </c>
      <c r="R16" s="30">
        <v>0.16408163265299999</v>
      </c>
      <c r="S16" s="16">
        <v>6.5524193548399997E-3</v>
      </c>
      <c r="T16" s="16">
        <v>9.7283638660800004E-2</v>
      </c>
      <c r="U16" s="16">
        <v>1.4167031045E-2</v>
      </c>
      <c r="V16" s="16">
        <v>9.1581542796799996E-3</v>
      </c>
      <c r="W16" s="16">
        <v>3.5243243243200002E-2</v>
      </c>
      <c r="X16" s="30">
        <v>-7.6069100000000001E-2</v>
      </c>
      <c r="Y16" s="16">
        <v>7.7608199999999999E-3</v>
      </c>
      <c r="Z16" s="16">
        <v>3.4905699999999998E-2</v>
      </c>
      <c r="AA16" s="16">
        <v>3</v>
      </c>
    </row>
    <row r="17" spans="1:27" ht="13" x14ac:dyDescent="0.15">
      <c r="A17" s="16">
        <v>16</v>
      </c>
      <c r="B17" s="16">
        <v>18</v>
      </c>
      <c r="C17" s="10" t="s">
        <v>56</v>
      </c>
      <c r="D17" s="16">
        <v>18</v>
      </c>
      <c r="E17" s="16" t="str">
        <f t="shared" si="0"/>
        <v>UA</v>
      </c>
      <c r="F17" s="16" t="s">
        <v>53</v>
      </c>
      <c r="G17" s="16" t="s">
        <v>54</v>
      </c>
      <c r="H17" s="17">
        <v>41878</v>
      </c>
      <c r="I17" s="22">
        <f t="shared" si="1"/>
        <v>2014</v>
      </c>
      <c r="J17" s="22">
        <f t="shared" si="2"/>
        <v>8</v>
      </c>
      <c r="K17" s="22">
        <f t="shared" si="3"/>
        <v>27</v>
      </c>
      <c r="L17" s="16">
        <v>44.5015</v>
      </c>
      <c r="M17" s="16">
        <v>34.166119440000003</v>
      </c>
      <c r="N17" s="16">
        <v>47.3</v>
      </c>
      <c r="O17" s="16" t="s">
        <v>13</v>
      </c>
      <c r="P17" s="16">
        <v>80</v>
      </c>
      <c r="Q17" s="16" t="s">
        <v>55</v>
      </c>
      <c r="R17" s="30">
        <v>0.172084130019</v>
      </c>
      <c r="S17" s="16">
        <v>2.81845205329E-2</v>
      </c>
      <c r="T17" s="16">
        <v>6.2792251169000002E-2</v>
      </c>
      <c r="U17" s="16">
        <v>1.75935881146E-2</v>
      </c>
      <c r="V17" s="16">
        <v>2.7652480878599998E-2</v>
      </c>
      <c r="W17" s="16">
        <v>2.7394052915000001E-2</v>
      </c>
      <c r="X17" s="30">
        <v>-7.7347600000000002E-2</v>
      </c>
      <c r="Y17" s="16">
        <v>6.3348700000000003E-3</v>
      </c>
      <c r="Z17" s="16">
        <v>2.9569499999999999E-2</v>
      </c>
      <c r="AA17" s="16">
        <v>3</v>
      </c>
    </row>
    <row r="18" spans="1:27" ht="13" x14ac:dyDescent="0.15">
      <c r="A18" s="16">
        <v>17</v>
      </c>
      <c r="B18" s="16">
        <v>19</v>
      </c>
      <c r="C18" s="10" t="s">
        <v>57</v>
      </c>
      <c r="D18" s="16">
        <v>19</v>
      </c>
      <c r="E18" s="16" t="str">
        <f t="shared" si="0"/>
        <v>UA</v>
      </c>
      <c r="F18" s="16" t="s">
        <v>53</v>
      </c>
      <c r="G18" s="16" t="s">
        <v>58</v>
      </c>
      <c r="H18" s="17">
        <v>41823</v>
      </c>
      <c r="I18" s="22">
        <f t="shared" si="1"/>
        <v>2014</v>
      </c>
      <c r="J18" s="22">
        <f t="shared" si="2"/>
        <v>7</v>
      </c>
      <c r="K18" s="22">
        <f t="shared" si="3"/>
        <v>3</v>
      </c>
      <c r="L18" s="16">
        <v>46.441555559999998</v>
      </c>
      <c r="M18" s="16">
        <v>30.771694440000001</v>
      </c>
      <c r="N18" s="16">
        <v>11.1</v>
      </c>
      <c r="O18" s="16" t="s">
        <v>13</v>
      </c>
      <c r="P18" s="16">
        <v>80</v>
      </c>
      <c r="Q18" s="16" t="s">
        <v>55</v>
      </c>
      <c r="R18" s="30">
        <v>0.10327198364</v>
      </c>
      <c r="S18" s="16">
        <v>1.4824797843699999E-2</v>
      </c>
      <c r="T18" s="16">
        <v>5.2321296978600003E-2</v>
      </c>
      <c r="U18" s="16">
        <v>2.3564064801200001E-2</v>
      </c>
      <c r="V18" s="16">
        <v>1.1022260644E-2</v>
      </c>
      <c r="W18" s="16">
        <v>0.102517985612</v>
      </c>
      <c r="X18" s="30">
        <v>-9.8066200000000006E-2</v>
      </c>
      <c r="Y18" s="16">
        <v>-1.6974599999999999E-2</v>
      </c>
      <c r="Z18" s="16">
        <v>4.8573699999999997E-2</v>
      </c>
      <c r="AA18" s="16">
        <v>3</v>
      </c>
    </row>
    <row r="19" spans="1:27" ht="13" x14ac:dyDescent="0.15">
      <c r="A19" s="16">
        <v>18</v>
      </c>
      <c r="B19" s="16">
        <v>20</v>
      </c>
      <c r="C19" s="10" t="s">
        <v>59</v>
      </c>
      <c r="D19" s="16">
        <v>20</v>
      </c>
      <c r="E19" s="16" t="str">
        <f t="shared" si="0"/>
        <v>UA</v>
      </c>
      <c r="F19" s="16" t="s">
        <v>53</v>
      </c>
      <c r="G19" s="16" t="s">
        <v>58</v>
      </c>
      <c r="H19" s="17">
        <v>41842</v>
      </c>
      <c r="I19" s="22">
        <f t="shared" si="1"/>
        <v>2014</v>
      </c>
      <c r="J19" s="22">
        <f t="shared" si="2"/>
        <v>7</v>
      </c>
      <c r="K19" s="22">
        <f t="shared" si="3"/>
        <v>22</v>
      </c>
      <c r="L19" s="16">
        <v>46.441555559999998</v>
      </c>
      <c r="M19" s="16">
        <v>30.771694440000001</v>
      </c>
      <c r="N19" s="16">
        <v>11.1</v>
      </c>
      <c r="O19" s="16" t="s">
        <v>13</v>
      </c>
      <c r="P19" s="16">
        <v>80</v>
      </c>
      <c r="Q19" s="16" t="s">
        <v>55</v>
      </c>
      <c r="R19" s="30">
        <v>0.18958611482000001</v>
      </c>
      <c r="S19" s="16">
        <v>3.9575149134299999E-2</v>
      </c>
      <c r="T19" s="16">
        <v>2.4747937671899999E-2</v>
      </c>
      <c r="U19" s="16">
        <v>3.0076175466199999E-2</v>
      </c>
      <c r="V19" s="16">
        <v>2.3867643070199999E-2</v>
      </c>
      <c r="W19" s="16">
        <v>0.105018278498</v>
      </c>
      <c r="X19" s="30">
        <v>-0.105821</v>
      </c>
      <c r="Y19" s="16">
        <v>-2.0138300000000001E-2</v>
      </c>
      <c r="Z19" s="16">
        <v>6.1779800000000003E-2</v>
      </c>
      <c r="AA19" s="16">
        <v>3</v>
      </c>
    </row>
    <row r="20" spans="1:27" ht="13" x14ac:dyDescent="0.15">
      <c r="A20" s="16">
        <v>19</v>
      </c>
      <c r="B20" s="16">
        <v>21</v>
      </c>
      <c r="C20" s="10" t="s">
        <v>60</v>
      </c>
      <c r="D20" s="16">
        <v>21</v>
      </c>
      <c r="E20" s="16" t="str">
        <f t="shared" si="0"/>
        <v>UA</v>
      </c>
      <c r="F20" s="16" t="s">
        <v>53</v>
      </c>
      <c r="G20" s="16" t="s">
        <v>58</v>
      </c>
      <c r="H20" s="17">
        <v>41880</v>
      </c>
      <c r="I20" s="22">
        <f t="shared" si="1"/>
        <v>2014</v>
      </c>
      <c r="J20" s="22">
        <f t="shared" si="2"/>
        <v>8</v>
      </c>
      <c r="K20" s="22">
        <f t="shared" si="3"/>
        <v>29</v>
      </c>
      <c r="L20" s="16">
        <v>46.441555559999998</v>
      </c>
      <c r="M20" s="16">
        <v>30.771694440000001</v>
      </c>
      <c r="N20" s="16">
        <v>11.1</v>
      </c>
      <c r="O20" s="16" t="s">
        <v>13</v>
      </c>
      <c r="P20" s="16">
        <v>80</v>
      </c>
      <c r="Q20" s="16" t="s">
        <v>55</v>
      </c>
      <c r="R20" s="30">
        <v>0.18547486033499999</v>
      </c>
      <c r="S20" s="16">
        <v>4.7735951991299999E-2</v>
      </c>
      <c r="T20" s="16">
        <v>5.2588996763800001E-2</v>
      </c>
      <c r="U20" s="16">
        <v>4.94146642021E-2</v>
      </c>
      <c r="V20" s="16">
        <v>7.8552080768300003E-2</v>
      </c>
      <c r="W20" s="16">
        <v>9.2037541628799999E-2</v>
      </c>
      <c r="X20" s="30">
        <v>-9.9948700000000001E-2</v>
      </c>
      <c r="Y20" s="16">
        <v>-1.07092E-2</v>
      </c>
      <c r="Z20" s="16">
        <v>5.50205E-2</v>
      </c>
      <c r="AA20" s="16">
        <v>3</v>
      </c>
    </row>
    <row r="21" spans="1:27" ht="13" x14ac:dyDescent="0.15">
      <c r="A21" s="16">
        <v>20</v>
      </c>
      <c r="B21" s="16">
        <v>22</v>
      </c>
      <c r="C21" s="10" t="s">
        <v>61</v>
      </c>
      <c r="D21" s="16">
        <v>22</v>
      </c>
      <c r="E21" s="16" t="str">
        <f t="shared" si="0"/>
        <v>UA</v>
      </c>
      <c r="F21" s="16" t="s">
        <v>53</v>
      </c>
      <c r="G21" s="16" t="s">
        <v>58</v>
      </c>
      <c r="H21" s="17">
        <v>41922</v>
      </c>
      <c r="I21" s="22">
        <f t="shared" si="1"/>
        <v>2014</v>
      </c>
      <c r="J21" s="22">
        <f t="shared" si="2"/>
        <v>10</v>
      </c>
      <c r="K21" s="22">
        <f t="shared" si="3"/>
        <v>10</v>
      </c>
      <c r="L21" s="16">
        <v>46.441555559999998</v>
      </c>
      <c r="M21" s="16">
        <v>30.771694440000001</v>
      </c>
      <c r="N21" s="16">
        <v>11.1</v>
      </c>
      <c r="O21" s="16" t="s">
        <v>16</v>
      </c>
      <c r="P21" s="16">
        <v>80</v>
      </c>
      <c r="Q21" s="16" t="s">
        <v>55</v>
      </c>
      <c r="R21" s="30">
        <v>0.34831460674199999</v>
      </c>
      <c r="S21" s="16">
        <v>3.64498644986E-2</v>
      </c>
      <c r="T21" s="16">
        <v>3.9020657995399999E-2</v>
      </c>
      <c r="U21" s="16">
        <v>2.2446008250399999E-2</v>
      </c>
      <c r="V21" s="16">
        <v>7.6529368754599994E-2</v>
      </c>
      <c r="W21" s="16">
        <v>0.13723185424600001</v>
      </c>
      <c r="X21" s="30">
        <v>-8.2175899999999996E-2</v>
      </c>
      <c r="Y21" s="16">
        <v>-4.0502200000000002E-2</v>
      </c>
      <c r="Z21" s="16">
        <v>3.3723200000000002E-2</v>
      </c>
      <c r="AA21" s="16">
        <v>3</v>
      </c>
    </row>
    <row r="22" spans="1:27" ht="13" x14ac:dyDescent="0.15">
      <c r="A22" s="16">
        <v>21</v>
      </c>
      <c r="B22" s="16">
        <v>23</v>
      </c>
      <c r="C22" s="10" t="s">
        <v>62</v>
      </c>
      <c r="D22" s="16">
        <v>23</v>
      </c>
      <c r="E22" s="16" t="str">
        <f t="shared" si="0"/>
        <v>UA</v>
      </c>
      <c r="F22" s="16" t="s">
        <v>53</v>
      </c>
      <c r="G22" s="16" t="s">
        <v>63</v>
      </c>
      <c r="H22" s="17">
        <v>41860</v>
      </c>
      <c r="I22" s="22">
        <f t="shared" si="1"/>
        <v>2014</v>
      </c>
      <c r="J22" s="22">
        <f t="shared" si="2"/>
        <v>8</v>
      </c>
      <c r="K22" s="22">
        <f t="shared" si="3"/>
        <v>9</v>
      </c>
      <c r="L22" s="16">
        <v>50.344027779999998</v>
      </c>
      <c r="M22" s="16">
        <v>30.48911111</v>
      </c>
      <c r="N22" s="16">
        <v>167.7</v>
      </c>
      <c r="O22" s="16" t="s">
        <v>13</v>
      </c>
      <c r="P22" s="16">
        <v>80</v>
      </c>
      <c r="Q22" s="16" t="s">
        <v>55</v>
      </c>
      <c r="R22" s="30">
        <v>0.184510250569</v>
      </c>
      <c r="S22" s="16">
        <v>1.7346689469799999E-2</v>
      </c>
      <c r="T22" s="16">
        <v>6.5217391304300001E-2</v>
      </c>
      <c r="U22" s="16">
        <v>2.15412970856E-2</v>
      </c>
      <c r="V22" s="16">
        <v>3.5100117785600002E-2</v>
      </c>
      <c r="W22" s="16">
        <v>0.10679878888</v>
      </c>
      <c r="X22" s="30">
        <v>-8.0817100000000003E-2</v>
      </c>
      <c r="Y22" s="16">
        <v>-3.02194E-2</v>
      </c>
      <c r="Z22" s="16">
        <v>2.41338E-2</v>
      </c>
      <c r="AA22" s="16">
        <v>3</v>
      </c>
    </row>
    <row r="23" spans="1:27" ht="13" x14ac:dyDescent="0.15">
      <c r="A23" s="16">
        <v>22</v>
      </c>
      <c r="B23" s="16">
        <v>24</v>
      </c>
      <c r="C23" s="10" t="s">
        <v>64</v>
      </c>
      <c r="D23" s="16">
        <v>24</v>
      </c>
      <c r="E23" s="16" t="str">
        <f t="shared" si="0"/>
        <v>UA</v>
      </c>
      <c r="F23" s="16" t="s">
        <v>53</v>
      </c>
      <c r="G23" s="16" t="s">
        <v>63</v>
      </c>
      <c r="H23" s="17">
        <v>41890</v>
      </c>
      <c r="I23" s="22">
        <f t="shared" si="1"/>
        <v>2014</v>
      </c>
      <c r="J23" s="22">
        <f t="shared" si="2"/>
        <v>9</v>
      </c>
      <c r="K23" s="22">
        <f t="shared" si="3"/>
        <v>8</v>
      </c>
      <c r="L23" s="16">
        <v>50.344027779999998</v>
      </c>
      <c r="M23" s="16">
        <v>30.48911111</v>
      </c>
      <c r="N23" s="16">
        <v>167.7</v>
      </c>
      <c r="O23" s="16" t="s">
        <v>16</v>
      </c>
      <c r="P23" s="16">
        <v>80</v>
      </c>
      <c r="Q23" s="16" t="s">
        <v>55</v>
      </c>
      <c r="R23" s="30">
        <v>0.232592592593</v>
      </c>
      <c r="S23" s="16">
        <v>3.31425128051E-2</v>
      </c>
      <c r="T23" s="16">
        <v>7.3684210526300004E-2</v>
      </c>
      <c r="U23" s="16">
        <v>1.26075348561E-2</v>
      </c>
      <c r="V23" s="16">
        <v>4.7257383966200002E-2</v>
      </c>
      <c r="W23" s="16">
        <v>7.7926657263800006E-2</v>
      </c>
      <c r="X23" s="30">
        <v>-8.2495600000000002E-2</v>
      </c>
      <c r="Y23" s="16">
        <v>-3.3185699999999999E-2</v>
      </c>
      <c r="Z23" s="16">
        <v>1.8892800000000001E-2</v>
      </c>
      <c r="AA23" s="16">
        <v>3</v>
      </c>
    </row>
    <row r="24" spans="1:27" ht="13" x14ac:dyDescent="0.15">
      <c r="A24" s="16">
        <v>23</v>
      </c>
      <c r="B24" s="16">
        <v>25</v>
      </c>
      <c r="C24" s="10" t="s">
        <v>65</v>
      </c>
      <c r="D24" s="16">
        <v>25</v>
      </c>
      <c r="E24" s="16" t="str">
        <f t="shared" si="0"/>
        <v>UA</v>
      </c>
      <c r="F24" s="16" t="s">
        <v>53</v>
      </c>
      <c r="G24" s="16" t="s">
        <v>66</v>
      </c>
      <c r="H24" s="17">
        <v>41869</v>
      </c>
      <c r="I24" s="22">
        <f t="shared" si="1"/>
        <v>2014</v>
      </c>
      <c r="J24" s="22">
        <f t="shared" si="2"/>
        <v>8</v>
      </c>
      <c r="K24" s="22">
        <f t="shared" si="3"/>
        <v>18</v>
      </c>
      <c r="L24" s="16">
        <v>50.484694439999998</v>
      </c>
      <c r="M24" s="16">
        <v>32.71425</v>
      </c>
      <c r="N24" s="16">
        <v>130.69999999999999</v>
      </c>
      <c r="O24" s="16" t="s">
        <v>13</v>
      </c>
      <c r="P24" s="16">
        <v>80</v>
      </c>
      <c r="Q24" s="16" t="s">
        <v>67</v>
      </c>
      <c r="R24" s="30">
        <v>0.238396624473</v>
      </c>
      <c r="S24" s="16">
        <v>3.0524139608399999E-2</v>
      </c>
      <c r="T24" s="16">
        <v>4.04463040446E-2</v>
      </c>
      <c r="U24" s="16">
        <v>2.3435796817100001E-2</v>
      </c>
      <c r="V24" s="16">
        <v>6.9504778453500005E-2</v>
      </c>
      <c r="W24" s="16">
        <v>0.10458377239199999</v>
      </c>
      <c r="X24" s="30">
        <v>-8.0888500000000002E-2</v>
      </c>
      <c r="Y24" s="16">
        <v>-3.2511499999999999E-2</v>
      </c>
      <c r="Z24" s="16">
        <v>1.2209899999999999E-2</v>
      </c>
      <c r="AA24" s="16">
        <v>3</v>
      </c>
    </row>
    <row r="25" spans="1:27" ht="13" x14ac:dyDescent="0.15">
      <c r="A25" s="16">
        <v>24</v>
      </c>
      <c r="B25" s="16">
        <v>26</v>
      </c>
      <c r="C25" s="10" t="s">
        <v>68</v>
      </c>
      <c r="D25" s="16">
        <v>26</v>
      </c>
      <c r="E25" s="16" t="str">
        <f t="shared" si="0"/>
        <v>UA</v>
      </c>
      <c r="F25" s="16" t="s">
        <v>53</v>
      </c>
      <c r="G25" s="16" t="s">
        <v>69</v>
      </c>
      <c r="H25" s="17">
        <v>41871</v>
      </c>
      <c r="I25" s="22">
        <f t="shared" si="1"/>
        <v>2014</v>
      </c>
      <c r="J25" s="22">
        <f t="shared" si="2"/>
        <v>8</v>
      </c>
      <c r="K25" s="22">
        <f t="shared" si="3"/>
        <v>20</v>
      </c>
      <c r="L25" s="16">
        <v>50.253749999999997</v>
      </c>
      <c r="M25" s="16">
        <v>32.518805559999997</v>
      </c>
      <c r="N25" s="16">
        <v>98.3</v>
      </c>
      <c r="O25" s="16" t="s">
        <v>13</v>
      </c>
      <c r="P25" s="16">
        <v>80</v>
      </c>
      <c r="Q25" s="16" t="s">
        <v>67</v>
      </c>
      <c r="R25" s="30">
        <v>0.184652278177</v>
      </c>
      <c r="S25" s="16">
        <v>2.2607781282899999E-2</v>
      </c>
      <c r="T25" s="16">
        <v>3.4149484536099999E-2</v>
      </c>
      <c r="U25" s="16">
        <v>2.7843279521099999E-2</v>
      </c>
      <c r="V25" s="16">
        <v>0.11047519944500001</v>
      </c>
      <c r="W25" s="16">
        <v>8.0381189144399998E-2</v>
      </c>
      <c r="X25" s="30">
        <v>-9.2447199999999993E-2</v>
      </c>
      <c r="Y25" s="16">
        <v>-2.6489800000000001E-2</v>
      </c>
      <c r="Z25" s="16">
        <v>2.9114899999999999E-2</v>
      </c>
      <c r="AA25" s="16">
        <v>3</v>
      </c>
    </row>
    <row r="26" spans="1:27" ht="13" x14ac:dyDescent="0.15">
      <c r="A26" s="16">
        <v>25</v>
      </c>
      <c r="B26" s="16">
        <v>27</v>
      </c>
      <c r="C26" s="10" t="s">
        <v>70</v>
      </c>
      <c r="D26" s="16">
        <v>27</v>
      </c>
      <c r="E26" s="16" t="str">
        <f t="shared" si="0"/>
        <v>UA</v>
      </c>
      <c r="F26" s="16" t="s">
        <v>53</v>
      </c>
      <c r="G26" s="16" t="s">
        <v>71</v>
      </c>
      <c r="H26" s="17">
        <v>41875</v>
      </c>
      <c r="I26" s="22">
        <f t="shared" si="1"/>
        <v>2014</v>
      </c>
      <c r="J26" s="22">
        <f t="shared" si="2"/>
        <v>8</v>
      </c>
      <c r="K26" s="22">
        <f t="shared" si="3"/>
        <v>24</v>
      </c>
      <c r="L26" s="16">
        <v>49.329916670000003</v>
      </c>
      <c r="M26" s="16">
        <v>23.502805559999999</v>
      </c>
      <c r="N26" s="16">
        <v>310.89999999999998</v>
      </c>
      <c r="O26" s="16" t="s">
        <v>13</v>
      </c>
      <c r="P26" s="16">
        <v>80</v>
      </c>
      <c r="Q26" s="16" t="s">
        <v>55</v>
      </c>
      <c r="R26" s="30">
        <v>0.172754195459</v>
      </c>
      <c r="S26" s="16">
        <v>6.6987895169799997E-3</v>
      </c>
      <c r="T26" s="16">
        <v>7.3637702503699998E-2</v>
      </c>
      <c r="U26" s="16">
        <v>2.2226672006400001E-2</v>
      </c>
      <c r="V26" s="16">
        <v>0</v>
      </c>
      <c r="W26" s="16">
        <v>9.9090697132200006E-2</v>
      </c>
      <c r="X26" s="30">
        <v>-8.2721100000000006E-2</v>
      </c>
      <c r="Y26" s="16">
        <v>-1.7963300000000001E-3</v>
      </c>
      <c r="Z26" s="16">
        <v>3.52711E-2</v>
      </c>
      <c r="AA26" s="16">
        <v>3</v>
      </c>
    </row>
    <row r="27" spans="1:27" ht="13" x14ac:dyDescent="0.15">
      <c r="A27" s="16">
        <v>26</v>
      </c>
      <c r="B27" s="16">
        <v>28</v>
      </c>
      <c r="C27" s="10" t="s">
        <v>72</v>
      </c>
      <c r="D27" s="16">
        <v>28</v>
      </c>
      <c r="E27" s="16" t="str">
        <f t="shared" si="0"/>
        <v>UA</v>
      </c>
      <c r="F27" s="16" t="s">
        <v>53</v>
      </c>
      <c r="G27" s="16" t="s">
        <v>73</v>
      </c>
      <c r="H27" s="17">
        <v>41895</v>
      </c>
      <c r="I27" s="22">
        <f t="shared" si="1"/>
        <v>2014</v>
      </c>
      <c r="J27" s="22">
        <f t="shared" si="2"/>
        <v>9</v>
      </c>
      <c r="K27" s="22">
        <f t="shared" si="3"/>
        <v>13</v>
      </c>
      <c r="L27" s="16">
        <v>51.373305559999999</v>
      </c>
      <c r="M27" s="16">
        <v>30.138305559999999</v>
      </c>
      <c r="N27" s="16">
        <v>112</v>
      </c>
      <c r="O27" s="16" t="s">
        <v>16</v>
      </c>
      <c r="P27" s="16">
        <v>80</v>
      </c>
      <c r="Q27" s="16" t="s">
        <v>55</v>
      </c>
      <c r="R27" s="30">
        <v>0.26640926640899998</v>
      </c>
      <c r="S27" s="16">
        <v>5.8943822927899998E-3</v>
      </c>
      <c r="T27" s="16">
        <v>2.3431594860200002E-2</v>
      </c>
      <c r="U27" s="16">
        <v>1.46173688736E-2</v>
      </c>
      <c r="V27" s="16">
        <v>4.0582086493100002E-2</v>
      </c>
      <c r="W27" s="16">
        <v>8.1926514399199998E-2</v>
      </c>
      <c r="X27" s="30">
        <v>-7.5328800000000001E-2</v>
      </c>
      <c r="Y27" s="16">
        <v>-3.1028500000000001E-2</v>
      </c>
      <c r="Z27" s="16">
        <v>1.6726899999999999E-2</v>
      </c>
      <c r="AA27" s="16">
        <v>3</v>
      </c>
    </row>
    <row r="28" spans="1:27" ht="13" x14ac:dyDescent="0.15">
      <c r="A28" s="16">
        <v>27</v>
      </c>
      <c r="B28" s="16">
        <v>29</v>
      </c>
      <c r="C28" s="10" t="s">
        <v>74</v>
      </c>
      <c r="D28" s="16">
        <v>29</v>
      </c>
      <c r="E28" s="16" t="str">
        <f t="shared" si="0"/>
        <v>UA</v>
      </c>
      <c r="F28" s="16" t="s">
        <v>53</v>
      </c>
      <c r="G28" s="16" t="s">
        <v>75</v>
      </c>
      <c r="H28" s="17">
        <v>41895</v>
      </c>
      <c r="I28" s="22">
        <f t="shared" si="1"/>
        <v>2014</v>
      </c>
      <c r="J28" s="22">
        <f t="shared" si="2"/>
        <v>9</v>
      </c>
      <c r="K28" s="22">
        <f t="shared" si="3"/>
        <v>13</v>
      </c>
      <c r="L28" s="16">
        <v>51.386916669999998</v>
      </c>
      <c r="M28" s="16">
        <v>30.073305560000001</v>
      </c>
      <c r="N28" s="16">
        <v>108.8</v>
      </c>
      <c r="O28" s="16" t="s">
        <v>16</v>
      </c>
      <c r="P28" s="16">
        <v>80</v>
      </c>
      <c r="Q28" s="16" t="s">
        <v>55</v>
      </c>
      <c r="R28" s="30">
        <v>0.231794871795</v>
      </c>
      <c r="S28" s="16">
        <v>3.66948257656E-2</v>
      </c>
      <c r="T28" s="16">
        <v>2.09846650525E-2</v>
      </c>
      <c r="U28" s="16">
        <v>3.6667812535800003E-2</v>
      </c>
      <c r="V28" s="16">
        <v>3.9323273891200002E-2</v>
      </c>
      <c r="W28" s="16">
        <v>0.10529143164099999</v>
      </c>
      <c r="X28" s="30">
        <v>-7.3317800000000002E-2</v>
      </c>
      <c r="Y28" s="16">
        <v>-3.4298000000000002E-2</v>
      </c>
      <c r="Z28" s="16">
        <v>1.61088E-2</v>
      </c>
      <c r="AA28" s="16">
        <v>3</v>
      </c>
    </row>
    <row r="29" spans="1:27" ht="13" x14ac:dyDescent="0.15">
      <c r="A29" s="16">
        <v>28</v>
      </c>
      <c r="B29" s="16">
        <v>30</v>
      </c>
      <c r="C29" s="10" t="s">
        <v>76</v>
      </c>
      <c r="D29" s="16">
        <v>30</v>
      </c>
      <c r="E29" s="16" t="str">
        <f t="shared" si="0"/>
        <v>SE</v>
      </c>
      <c r="F29" s="16" t="s">
        <v>77</v>
      </c>
      <c r="G29" s="16" t="s">
        <v>78</v>
      </c>
      <c r="H29" s="17">
        <v>41851</v>
      </c>
      <c r="I29" s="22">
        <f t="shared" si="1"/>
        <v>2014</v>
      </c>
      <c r="J29" s="22">
        <f t="shared" si="2"/>
        <v>7</v>
      </c>
      <c r="K29" s="22">
        <f t="shared" si="3"/>
        <v>31</v>
      </c>
      <c r="L29" s="16">
        <v>55.694000000000003</v>
      </c>
      <c r="M29" s="16">
        <v>13.198</v>
      </c>
      <c r="N29" s="16">
        <v>28.2</v>
      </c>
      <c r="O29" s="16" t="s">
        <v>13</v>
      </c>
      <c r="P29" s="16">
        <v>80</v>
      </c>
      <c r="Q29" s="16" t="s">
        <v>79</v>
      </c>
      <c r="R29" s="30">
        <v>0.15221774193500001</v>
      </c>
      <c r="S29" s="16">
        <v>4.2904290429E-2</v>
      </c>
      <c r="T29" s="16">
        <v>2.44932432432E-2</v>
      </c>
      <c r="U29" s="16">
        <v>6.5789473684200002E-3</v>
      </c>
      <c r="V29" s="16">
        <v>1.4510278113700001E-2</v>
      </c>
      <c r="W29" s="16">
        <v>2.0463112547099999E-2</v>
      </c>
      <c r="X29" s="30">
        <v>5.4328500000000002E-2</v>
      </c>
      <c r="Y29" s="16">
        <v>8.4221799999999996E-3</v>
      </c>
      <c r="Z29" s="16">
        <v>-6.6892999999999994E-2</v>
      </c>
      <c r="AA29" s="16">
        <v>4</v>
      </c>
    </row>
    <row r="30" spans="1:27" ht="13" x14ac:dyDescent="0.15">
      <c r="A30" s="16">
        <v>29</v>
      </c>
      <c r="B30" s="16">
        <v>31</v>
      </c>
      <c r="C30" s="10" t="s">
        <v>80</v>
      </c>
      <c r="D30" s="16">
        <v>31</v>
      </c>
      <c r="E30" s="16" t="str">
        <f t="shared" si="0"/>
        <v>DE</v>
      </c>
      <c r="F30" s="16" t="s">
        <v>48</v>
      </c>
      <c r="G30" s="16" t="s">
        <v>81</v>
      </c>
      <c r="H30" s="17">
        <v>41809</v>
      </c>
      <c r="I30" s="22">
        <f t="shared" si="1"/>
        <v>2014</v>
      </c>
      <c r="J30" s="22">
        <f t="shared" si="2"/>
        <v>6</v>
      </c>
      <c r="K30" s="22">
        <f t="shared" si="3"/>
        <v>19</v>
      </c>
      <c r="L30" s="16">
        <v>48.18</v>
      </c>
      <c r="M30" s="16">
        <v>11.61</v>
      </c>
      <c r="N30" s="16">
        <v>502</v>
      </c>
      <c r="O30" s="16" t="s">
        <v>13</v>
      </c>
      <c r="P30" s="16">
        <v>80</v>
      </c>
      <c r="Q30" s="16" t="s">
        <v>82</v>
      </c>
      <c r="R30" s="30">
        <v>0.36689814814799998</v>
      </c>
      <c r="S30" s="16">
        <v>1.9325777390299999E-2</v>
      </c>
      <c r="T30" s="16">
        <v>3.42759211654E-2</v>
      </c>
      <c r="U30" s="16">
        <v>3.1727531727500001E-2</v>
      </c>
      <c r="V30" s="16">
        <v>2.50815149235E-4</v>
      </c>
      <c r="W30" s="16">
        <v>0.14312325364799999</v>
      </c>
      <c r="X30" s="30">
        <v>7.1616200000000005E-2</v>
      </c>
      <c r="Y30" s="16">
        <v>-3.7563800000000001E-2</v>
      </c>
      <c r="Z30" s="16">
        <v>-5.6369200000000001E-2</v>
      </c>
      <c r="AA30" s="16">
        <v>4</v>
      </c>
    </row>
    <row r="31" spans="1:27" ht="13" x14ac:dyDescent="0.15">
      <c r="A31" s="16">
        <v>30</v>
      </c>
      <c r="B31" s="16">
        <v>32</v>
      </c>
      <c r="C31" s="10" t="s">
        <v>83</v>
      </c>
      <c r="D31" s="16">
        <v>32</v>
      </c>
      <c r="E31" s="16" t="str">
        <f t="shared" si="0"/>
        <v>DE</v>
      </c>
      <c r="F31" s="16" t="s">
        <v>48</v>
      </c>
      <c r="G31" s="16" t="s">
        <v>81</v>
      </c>
      <c r="H31" s="17">
        <v>41885</v>
      </c>
      <c r="I31" s="22">
        <f t="shared" si="1"/>
        <v>2014</v>
      </c>
      <c r="J31" s="22">
        <f t="shared" si="2"/>
        <v>9</v>
      </c>
      <c r="K31" s="22">
        <f t="shared" si="3"/>
        <v>3</v>
      </c>
      <c r="L31" s="16">
        <v>48.18</v>
      </c>
      <c r="M31" s="16">
        <v>11.61</v>
      </c>
      <c r="N31" s="16">
        <v>502</v>
      </c>
      <c r="O31" s="16" t="s">
        <v>16</v>
      </c>
      <c r="P31" s="16">
        <v>80</v>
      </c>
      <c r="Q31" s="16" t="s">
        <v>82</v>
      </c>
      <c r="R31" s="30">
        <v>0.49819059107399999</v>
      </c>
      <c r="S31" s="16">
        <v>3.7198203256599997E-2</v>
      </c>
      <c r="T31" s="16">
        <v>2.1533161068E-2</v>
      </c>
      <c r="U31" s="16">
        <v>1.9359058208000001E-2</v>
      </c>
      <c r="V31" s="16">
        <v>3.6334491050000001E-2</v>
      </c>
      <c r="W31" s="16">
        <v>0.10830090791200001</v>
      </c>
      <c r="X31" s="30">
        <v>7.6864799999999997E-2</v>
      </c>
      <c r="Y31" s="16">
        <v>-4.2663699999999999E-2</v>
      </c>
      <c r="Z31" s="16">
        <v>-5.1171599999999998E-2</v>
      </c>
      <c r="AA31" s="16">
        <v>4</v>
      </c>
    </row>
    <row r="32" spans="1:27" ht="13" x14ac:dyDescent="0.15">
      <c r="A32" s="16">
        <v>31</v>
      </c>
      <c r="B32" s="16">
        <v>33</v>
      </c>
      <c r="C32" s="10" t="s">
        <v>84</v>
      </c>
      <c r="D32" s="16">
        <v>33</v>
      </c>
      <c r="E32" s="16" t="str">
        <f t="shared" si="0"/>
        <v>PT</v>
      </c>
      <c r="F32" s="16" t="s">
        <v>85</v>
      </c>
      <c r="G32" s="16" t="s">
        <v>86</v>
      </c>
      <c r="H32" s="17">
        <v>41908</v>
      </c>
      <c r="I32" s="22">
        <f t="shared" si="1"/>
        <v>2014</v>
      </c>
      <c r="J32" s="22">
        <f t="shared" si="2"/>
        <v>9</v>
      </c>
      <c r="K32" s="22">
        <f t="shared" si="3"/>
        <v>26</v>
      </c>
      <c r="L32" s="16">
        <v>41.15</v>
      </c>
      <c r="M32" s="16">
        <v>-8.41</v>
      </c>
      <c r="N32" s="16">
        <v>97</v>
      </c>
      <c r="O32" s="16" t="s">
        <v>16</v>
      </c>
      <c r="P32" s="16">
        <v>80</v>
      </c>
      <c r="Q32" s="16" t="s">
        <v>87</v>
      </c>
      <c r="R32" s="30">
        <v>0.17354368932</v>
      </c>
      <c r="S32" s="16">
        <v>5.0161812297699997E-2</v>
      </c>
      <c r="T32" s="16">
        <v>0.131117266851</v>
      </c>
      <c r="U32" s="16">
        <v>3.9041006157500002E-2</v>
      </c>
      <c r="V32" s="16">
        <v>4.6013779527600003E-2</v>
      </c>
      <c r="W32" s="16">
        <v>5.0750750750800003E-2</v>
      </c>
      <c r="X32" s="30">
        <v>8.5405700000000001E-2</v>
      </c>
      <c r="Y32" s="16">
        <v>0.112571</v>
      </c>
      <c r="Z32" s="16">
        <v>0.124663</v>
      </c>
      <c r="AA32" s="16">
        <v>1</v>
      </c>
    </row>
    <row r="33" spans="1:27" ht="13" x14ac:dyDescent="0.15">
      <c r="A33" s="16">
        <v>32</v>
      </c>
      <c r="B33" s="16">
        <v>34</v>
      </c>
      <c r="C33" s="10" t="s">
        <v>88</v>
      </c>
      <c r="D33" s="16">
        <v>34</v>
      </c>
      <c r="E33" s="16" t="str">
        <f t="shared" si="0"/>
        <v>ES</v>
      </c>
      <c r="F33" s="16" t="s">
        <v>89</v>
      </c>
      <c r="G33" s="16" t="s">
        <v>90</v>
      </c>
      <c r="H33" s="17">
        <v>41932</v>
      </c>
      <c r="I33" s="22">
        <f t="shared" si="1"/>
        <v>2014</v>
      </c>
      <c r="J33" s="22">
        <f t="shared" si="2"/>
        <v>10</v>
      </c>
      <c r="K33" s="22">
        <f t="shared" si="3"/>
        <v>20</v>
      </c>
      <c r="L33" s="16">
        <v>41.617589899999999</v>
      </c>
      <c r="M33" s="16">
        <v>0.62001459999999997</v>
      </c>
      <c r="N33" s="16">
        <v>186.3</v>
      </c>
      <c r="O33" s="16" t="s">
        <v>16</v>
      </c>
      <c r="P33" s="16">
        <v>80</v>
      </c>
      <c r="Q33" s="16" t="s">
        <v>91</v>
      </c>
      <c r="R33" s="30">
        <v>0.18523878436999999</v>
      </c>
      <c r="S33" s="16">
        <v>0.10836018314400001</v>
      </c>
      <c r="T33" s="16">
        <v>0.22268907563000001</v>
      </c>
      <c r="U33" s="16">
        <v>5.7759537923699998E-3</v>
      </c>
      <c r="V33" s="16">
        <v>0.10142400465</v>
      </c>
      <c r="W33" s="16">
        <v>2.7526015441400001E-2</v>
      </c>
      <c r="X33" s="30">
        <v>0.109259</v>
      </c>
      <c r="Y33" s="16">
        <v>5.6389399999999999E-2</v>
      </c>
      <c r="Z33" s="16">
        <v>7.8240000000000004E-2</v>
      </c>
      <c r="AA33" s="16">
        <v>1</v>
      </c>
    </row>
    <row r="34" spans="1:27" ht="13" x14ac:dyDescent="0.15">
      <c r="A34" s="16">
        <v>33</v>
      </c>
      <c r="B34" s="16">
        <v>35</v>
      </c>
      <c r="C34" s="10" t="s">
        <v>92</v>
      </c>
      <c r="D34" s="16">
        <v>35</v>
      </c>
      <c r="E34" s="16" t="str">
        <f t="shared" ref="E34:E65" si="4">LEFT(C34,2)</f>
        <v>ES</v>
      </c>
      <c r="F34" s="16" t="s">
        <v>89</v>
      </c>
      <c r="G34" s="16" t="s">
        <v>90</v>
      </c>
      <c r="H34" s="17">
        <v>41864</v>
      </c>
      <c r="I34" s="22">
        <f t="shared" si="1"/>
        <v>2014</v>
      </c>
      <c r="J34" s="22">
        <f t="shared" si="2"/>
        <v>8</v>
      </c>
      <c r="K34" s="22">
        <f t="shared" si="3"/>
        <v>13</v>
      </c>
      <c r="L34" s="16">
        <v>41.617589899999999</v>
      </c>
      <c r="M34" s="16">
        <v>0.62001459999999997</v>
      </c>
      <c r="N34" s="16">
        <v>186.3</v>
      </c>
      <c r="O34" s="16" t="s">
        <v>13</v>
      </c>
      <c r="P34" s="16">
        <v>80</v>
      </c>
      <c r="Q34" s="16" t="s">
        <v>91</v>
      </c>
      <c r="R34" s="30">
        <v>0.30808080808100002</v>
      </c>
      <c r="S34" s="16">
        <v>0.11171171171200001</v>
      </c>
      <c r="T34" s="16">
        <v>9.90099009901E-2</v>
      </c>
      <c r="U34" s="16">
        <v>1.86583107819E-2</v>
      </c>
      <c r="V34" s="16">
        <v>0.100704638873</v>
      </c>
      <c r="W34" s="16">
        <v>9.6711798839500005E-4</v>
      </c>
      <c r="X34" s="30">
        <v>0.10986899999999999</v>
      </c>
      <c r="Y34" s="16">
        <v>5.66498E-2</v>
      </c>
      <c r="Z34" s="16">
        <v>8.3849599999999996E-2</v>
      </c>
      <c r="AA34" s="16">
        <v>1</v>
      </c>
    </row>
    <row r="35" spans="1:27" ht="13" x14ac:dyDescent="0.15">
      <c r="A35" s="16">
        <v>34</v>
      </c>
      <c r="B35" s="16">
        <v>36</v>
      </c>
      <c r="C35" s="10" t="s">
        <v>93</v>
      </c>
      <c r="D35" s="16">
        <v>36</v>
      </c>
      <c r="E35" s="16" t="str">
        <f t="shared" si="4"/>
        <v>FI</v>
      </c>
      <c r="F35" s="16" t="s">
        <v>94</v>
      </c>
      <c r="G35" s="16" t="s">
        <v>95</v>
      </c>
      <c r="H35" s="17">
        <v>41845</v>
      </c>
      <c r="I35" s="22">
        <f t="shared" si="1"/>
        <v>2014</v>
      </c>
      <c r="J35" s="22">
        <f t="shared" si="2"/>
        <v>7</v>
      </c>
      <c r="K35" s="22">
        <f t="shared" si="3"/>
        <v>25</v>
      </c>
      <c r="L35" s="16">
        <v>61.1</v>
      </c>
      <c r="M35" s="16">
        <v>23.52</v>
      </c>
      <c r="N35" s="16">
        <v>110</v>
      </c>
      <c r="O35" s="16" t="s">
        <v>13</v>
      </c>
      <c r="P35" s="16">
        <v>80</v>
      </c>
      <c r="Q35" s="16" t="s">
        <v>96</v>
      </c>
      <c r="R35" s="30">
        <v>0.240524781341</v>
      </c>
      <c r="S35" s="16">
        <v>9.9374899823700003E-3</v>
      </c>
      <c r="T35" s="16">
        <v>0</v>
      </c>
      <c r="U35" s="16">
        <v>1.1942907078399999E-2</v>
      </c>
      <c r="V35" s="16">
        <v>2.5903614457800001E-2</v>
      </c>
      <c r="W35" s="16">
        <v>4.0117776959900001E-2</v>
      </c>
      <c r="X35" s="30">
        <v>4.2235000000000002E-2</v>
      </c>
      <c r="Y35" s="16">
        <v>-2.60325E-2</v>
      </c>
      <c r="Z35" s="16">
        <v>-8.9370000000000005E-2</v>
      </c>
      <c r="AA35" s="16">
        <v>4</v>
      </c>
    </row>
    <row r="36" spans="1:27" ht="13" x14ac:dyDescent="0.15">
      <c r="A36" s="16">
        <v>35</v>
      </c>
      <c r="B36" s="16">
        <v>37</v>
      </c>
      <c r="C36" s="10" t="s">
        <v>97</v>
      </c>
      <c r="D36" s="16">
        <v>37</v>
      </c>
      <c r="E36" s="16" t="str">
        <f t="shared" si="4"/>
        <v>FI</v>
      </c>
      <c r="F36" s="16" t="s">
        <v>94</v>
      </c>
      <c r="G36" s="16" t="s">
        <v>95</v>
      </c>
      <c r="H36" s="17">
        <v>41878</v>
      </c>
      <c r="I36" s="22">
        <f t="shared" si="1"/>
        <v>2014</v>
      </c>
      <c r="J36" s="22">
        <f t="shared" si="2"/>
        <v>8</v>
      </c>
      <c r="K36" s="22">
        <f t="shared" si="3"/>
        <v>27</v>
      </c>
      <c r="L36" s="16">
        <v>61.1</v>
      </c>
      <c r="M36" s="16">
        <v>23.52</v>
      </c>
      <c r="N36" s="16">
        <v>110</v>
      </c>
      <c r="O36" s="16" t="s">
        <v>13</v>
      </c>
      <c r="P36" s="16">
        <v>80</v>
      </c>
      <c r="Q36" s="16" t="s">
        <v>96</v>
      </c>
      <c r="R36" s="30">
        <v>0.27712418300699998</v>
      </c>
      <c r="S36" s="16">
        <v>1.3746856663899999E-2</v>
      </c>
      <c r="T36" s="16">
        <v>1.08342361863E-2</v>
      </c>
      <c r="U36" s="16">
        <v>9.9197665937299992E-3</v>
      </c>
      <c r="V36" s="16">
        <v>9.7316425833099997E-3</v>
      </c>
      <c r="W36" s="16">
        <v>2.6595744680900001E-2</v>
      </c>
      <c r="X36" s="30">
        <v>4.2060199999999999E-2</v>
      </c>
      <c r="Y36" s="16">
        <v>-3.3204699999999997E-2</v>
      </c>
      <c r="Z36" s="16">
        <v>-7.7148900000000006E-2</v>
      </c>
      <c r="AA36" s="16">
        <v>4</v>
      </c>
    </row>
    <row r="37" spans="1:27" ht="13" x14ac:dyDescent="0.15">
      <c r="A37" s="16">
        <v>36</v>
      </c>
      <c r="B37" s="16">
        <v>38</v>
      </c>
      <c r="C37" s="10" t="s">
        <v>98</v>
      </c>
      <c r="D37" s="16">
        <v>38</v>
      </c>
      <c r="E37" s="16" t="str">
        <f t="shared" si="4"/>
        <v>FI</v>
      </c>
      <c r="F37" s="16" t="s">
        <v>94</v>
      </c>
      <c r="G37" s="16" t="s">
        <v>99</v>
      </c>
      <c r="H37" s="17">
        <v>41846</v>
      </c>
      <c r="I37" s="22">
        <f t="shared" si="1"/>
        <v>2014</v>
      </c>
      <c r="J37" s="22">
        <f t="shared" si="2"/>
        <v>7</v>
      </c>
      <c r="K37" s="22">
        <f t="shared" si="3"/>
        <v>26</v>
      </c>
      <c r="L37" s="16">
        <v>62.55</v>
      </c>
      <c r="M37" s="16">
        <v>26.24</v>
      </c>
      <c r="N37" s="16">
        <v>105</v>
      </c>
      <c r="O37" s="16" t="s">
        <v>13</v>
      </c>
      <c r="P37" s="16">
        <v>66</v>
      </c>
      <c r="Q37" s="16" t="s">
        <v>96</v>
      </c>
      <c r="R37" s="30">
        <v>0.31041069722999998</v>
      </c>
      <c r="S37" s="16">
        <v>1.7050587172499999E-2</v>
      </c>
      <c r="T37" s="16">
        <v>1.83356840621E-2</v>
      </c>
      <c r="U37" s="16">
        <v>2.2135416666699999E-2</v>
      </c>
      <c r="V37" s="16">
        <v>1.59872102318E-3</v>
      </c>
      <c r="W37" s="16">
        <v>2.3854961832099999E-4</v>
      </c>
      <c r="X37" s="30">
        <v>3.8799599999999997E-2</v>
      </c>
      <c r="Y37" s="16">
        <v>-2.9492899999999999E-2</v>
      </c>
      <c r="Z37" s="16">
        <v>-7.9227400000000003E-2</v>
      </c>
      <c r="AA37" s="16">
        <v>4</v>
      </c>
    </row>
    <row r="38" spans="1:27" ht="13" x14ac:dyDescent="0.15">
      <c r="A38" s="16">
        <v>37</v>
      </c>
      <c r="B38" s="16">
        <v>39</v>
      </c>
      <c r="C38" s="10" t="s">
        <v>100</v>
      </c>
      <c r="D38" s="16">
        <v>39</v>
      </c>
      <c r="E38" s="16" t="str">
        <f t="shared" si="4"/>
        <v>DK</v>
      </c>
      <c r="F38" s="16" t="s">
        <v>101</v>
      </c>
      <c r="G38" s="16" t="s">
        <v>102</v>
      </c>
      <c r="H38" s="17">
        <v>41883</v>
      </c>
      <c r="I38" s="22">
        <f t="shared" si="1"/>
        <v>2014</v>
      </c>
      <c r="J38" s="22">
        <f t="shared" si="2"/>
        <v>9</v>
      </c>
      <c r="K38" s="22">
        <f t="shared" si="3"/>
        <v>1</v>
      </c>
      <c r="L38" s="16">
        <v>55.945127999999997</v>
      </c>
      <c r="M38" s="16">
        <v>10.212586</v>
      </c>
      <c r="N38" s="16">
        <v>16</v>
      </c>
      <c r="O38" s="16" t="s">
        <v>16</v>
      </c>
      <c r="P38" s="16">
        <v>80</v>
      </c>
      <c r="Q38" s="16" t="s">
        <v>103</v>
      </c>
      <c r="R38" s="30">
        <v>7.5535512965099999E-2</v>
      </c>
      <c r="S38" s="16">
        <v>2.89993192648E-2</v>
      </c>
      <c r="T38" s="16">
        <v>8.02568218299E-4</v>
      </c>
      <c r="U38" s="16">
        <v>1.08290217784E-2</v>
      </c>
      <c r="V38" s="16">
        <v>7.0339976553300001E-4</v>
      </c>
      <c r="W38" s="16">
        <v>6.8266209654400001E-2</v>
      </c>
      <c r="X38" s="30">
        <v>4.7718000000000003E-2</v>
      </c>
      <c r="Y38" s="16">
        <v>1.1054599999999999E-2</v>
      </c>
      <c r="Z38" s="16">
        <v>-6.2619999999999995E-2</v>
      </c>
      <c r="AA38" s="16">
        <v>4</v>
      </c>
    </row>
    <row r="39" spans="1:27" ht="13" x14ac:dyDescent="0.15">
      <c r="A39" s="16">
        <v>38</v>
      </c>
      <c r="B39" s="16">
        <v>40</v>
      </c>
      <c r="C39" s="10" t="s">
        <v>104</v>
      </c>
      <c r="D39" s="16">
        <v>41</v>
      </c>
      <c r="E39" s="16" t="str">
        <f t="shared" si="4"/>
        <v>DK</v>
      </c>
      <c r="F39" s="16" t="s">
        <v>101</v>
      </c>
      <c r="G39" s="16" t="s">
        <v>102</v>
      </c>
      <c r="H39" s="17">
        <v>41968</v>
      </c>
      <c r="I39" s="22">
        <f t="shared" si="1"/>
        <v>2014</v>
      </c>
      <c r="J39" s="22">
        <f t="shared" si="2"/>
        <v>11</v>
      </c>
      <c r="K39" s="22">
        <f t="shared" si="3"/>
        <v>25</v>
      </c>
      <c r="L39" s="16">
        <v>55.945127999999997</v>
      </c>
      <c r="M39" s="16">
        <v>10.212586</v>
      </c>
      <c r="N39" s="16">
        <v>16</v>
      </c>
      <c r="O39" s="16" t="s">
        <v>16</v>
      </c>
      <c r="P39" s="16">
        <v>80</v>
      </c>
      <c r="Q39" s="16" t="s">
        <v>103</v>
      </c>
      <c r="R39" s="30">
        <v>5.6451612903199999E-2</v>
      </c>
      <c r="S39" s="16">
        <v>2.8585841600800001E-2</v>
      </c>
      <c r="T39" s="16">
        <v>0</v>
      </c>
      <c r="U39" s="16">
        <v>3.2120566296199998E-2</v>
      </c>
      <c r="V39" s="16">
        <v>5.8428279287200003E-4</v>
      </c>
      <c r="W39" s="16">
        <v>4.4623262618899998E-2</v>
      </c>
      <c r="X39" s="30">
        <v>4.6386999999999998E-2</v>
      </c>
      <c r="Y39" s="16">
        <v>1.8129900000000001E-2</v>
      </c>
      <c r="Z39" s="16">
        <v>-5.6446999999999997E-2</v>
      </c>
      <c r="AA39" s="16">
        <v>4</v>
      </c>
    </row>
    <row r="40" spans="1:27" ht="13" x14ac:dyDescent="0.15">
      <c r="A40" s="16">
        <v>39</v>
      </c>
      <c r="B40" s="16">
        <v>41</v>
      </c>
      <c r="C40" s="10" t="s">
        <v>105</v>
      </c>
      <c r="D40" s="16">
        <v>42</v>
      </c>
      <c r="E40" s="16" t="str">
        <f t="shared" si="4"/>
        <v>CH</v>
      </c>
      <c r="F40" s="16" t="s">
        <v>106</v>
      </c>
      <c r="G40" s="16" t="s">
        <v>107</v>
      </c>
      <c r="H40" s="17">
        <v>41844</v>
      </c>
      <c r="I40" s="22">
        <f t="shared" si="1"/>
        <v>2014</v>
      </c>
      <c r="J40" s="22">
        <f t="shared" si="2"/>
        <v>7</v>
      </c>
      <c r="K40" s="22">
        <f t="shared" si="3"/>
        <v>24</v>
      </c>
      <c r="L40" s="16">
        <v>46.567041600000003</v>
      </c>
      <c r="M40" s="16">
        <v>6.701867</v>
      </c>
      <c r="N40" s="16">
        <v>869.9</v>
      </c>
      <c r="O40" s="16" t="s">
        <v>13</v>
      </c>
      <c r="P40" s="16">
        <v>80</v>
      </c>
      <c r="Q40" s="16" t="s">
        <v>108</v>
      </c>
      <c r="R40" s="30">
        <v>0.48996832101400001</v>
      </c>
      <c r="S40" s="16">
        <v>3.4215697607200002E-2</v>
      </c>
      <c r="T40" s="16">
        <v>0.16033172080200001</v>
      </c>
      <c r="U40" s="16">
        <v>2.96745725317E-2</v>
      </c>
      <c r="V40" s="16">
        <v>5.7179707652599998E-2</v>
      </c>
      <c r="W40" s="16">
        <v>0.105845181675</v>
      </c>
      <c r="X40" s="30">
        <v>8.8032600000000003E-2</v>
      </c>
      <c r="Y40" s="16">
        <v>3.25575E-3</v>
      </c>
      <c r="Z40" s="16">
        <v>-5.94788E-3</v>
      </c>
      <c r="AA40" s="16">
        <v>1</v>
      </c>
    </row>
    <row r="41" spans="1:27" ht="13" x14ac:dyDescent="0.15">
      <c r="A41" s="16">
        <v>40</v>
      </c>
      <c r="B41" s="16">
        <v>42</v>
      </c>
      <c r="C41" s="10" t="s">
        <v>109</v>
      </c>
      <c r="D41" s="16">
        <v>43</v>
      </c>
      <c r="E41" s="16" t="str">
        <f t="shared" si="4"/>
        <v>CH</v>
      </c>
      <c r="F41" s="16" t="s">
        <v>106</v>
      </c>
      <c r="G41" s="16" t="s">
        <v>107</v>
      </c>
      <c r="H41" s="17">
        <v>41917</v>
      </c>
      <c r="I41" s="22">
        <f t="shared" si="1"/>
        <v>2014</v>
      </c>
      <c r="J41" s="22">
        <f t="shared" si="2"/>
        <v>10</v>
      </c>
      <c r="K41" s="22">
        <f t="shared" si="3"/>
        <v>5</v>
      </c>
      <c r="L41" s="16">
        <v>46.567041600000003</v>
      </c>
      <c r="M41" s="16">
        <v>6.701867</v>
      </c>
      <c r="N41" s="16">
        <v>869.9</v>
      </c>
      <c r="O41" s="16" t="s">
        <v>16</v>
      </c>
      <c r="P41" s="16">
        <v>80</v>
      </c>
      <c r="Q41" s="16" t="s">
        <v>108</v>
      </c>
      <c r="R41" s="30">
        <v>0.36870503597100002</v>
      </c>
      <c r="S41" s="16">
        <v>3.57287860333E-2</v>
      </c>
      <c r="T41" s="16">
        <v>4.1617122473199999E-2</v>
      </c>
      <c r="U41" s="16">
        <v>3.56017059151E-2</v>
      </c>
      <c r="V41" s="16">
        <v>7.5360177318100005E-2</v>
      </c>
      <c r="W41" s="16">
        <v>7.1616871704700005E-2</v>
      </c>
      <c r="X41" s="30">
        <v>7.6708499999999999E-2</v>
      </c>
      <c r="Y41" s="16">
        <v>3.9106299999999997E-2</v>
      </c>
      <c r="Z41" s="16">
        <v>-9.9116999999999999E-4</v>
      </c>
      <c r="AA41" s="16">
        <v>1</v>
      </c>
    </row>
    <row r="42" spans="1:27" ht="13" x14ac:dyDescent="0.15">
      <c r="A42" s="16">
        <v>41</v>
      </c>
      <c r="B42" s="16">
        <v>43</v>
      </c>
      <c r="C42" s="10" t="s">
        <v>110</v>
      </c>
      <c r="D42" s="16">
        <v>44</v>
      </c>
      <c r="E42" s="16" t="str">
        <f t="shared" si="4"/>
        <v>AT</v>
      </c>
      <c r="F42" s="16" t="s">
        <v>11</v>
      </c>
      <c r="G42" s="16" t="s">
        <v>111</v>
      </c>
      <c r="H42" s="17">
        <v>41868</v>
      </c>
      <c r="I42" s="22">
        <f t="shared" si="1"/>
        <v>2014</v>
      </c>
      <c r="J42" s="22">
        <f t="shared" si="2"/>
        <v>8</v>
      </c>
      <c r="K42" s="22">
        <f t="shared" si="3"/>
        <v>17</v>
      </c>
      <c r="L42" s="16">
        <v>46.813688900000002</v>
      </c>
      <c r="M42" s="16">
        <v>13.507947919999999</v>
      </c>
      <c r="N42" s="16">
        <v>591.70000000000005</v>
      </c>
      <c r="O42" s="16" t="s">
        <v>13</v>
      </c>
      <c r="P42" s="16">
        <v>80</v>
      </c>
      <c r="Q42" s="16" t="s">
        <v>108</v>
      </c>
      <c r="R42" s="30">
        <v>0.31659388646300002</v>
      </c>
      <c r="S42" s="16">
        <v>1.8867924528299999E-2</v>
      </c>
      <c r="T42" s="16">
        <v>6.9284064665099995E-2</v>
      </c>
      <c r="U42" s="16">
        <v>4.9275706482999997E-2</v>
      </c>
      <c r="V42" s="16">
        <v>3.6428571428600003E-2</v>
      </c>
      <c r="W42" s="16">
        <v>2.2994952327499998E-2</v>
      </c>
      <c r="X42" s="30">
        <v>1.89503E-2</v>
      </c>
      <c r="Y42" s="16">
        <v>-1.82252E-2</v>
      </c>
      <c r="Z42" s="16">
        <v>-3.0105099999999999E-2</v>
      </c>
      <c r="AA42" s="16">
        <v>4</v>
      </c>
    </row>
    <row r="43" spans="1:27" ht="13" x14ac:dyDescent="0.15">
      <c r="A43" s="16">
        <v>42</v>
      </c>
      <c r="B43" s="16">
        <v>44</v>
      </c>
      <c r="C43" s="10" t="s">
        <v>112</v>
      </c>
      <c r="D43" s="16">
        <v>45</v>
      </c>
      <c r="E43" s="16" t="str">
        <f t="shared" si="4"/>
        <v>UA</v>
      </c>
      <c r="F43" s="16" t="s">
        <v>53</v>
      </c>
      <c r="G43" s="16" t="s">
        <v>113</v>
      </c>
      <c r="H43" s="17">
        <v>41846</v>
      </c>
      <c r="I43" s="22">
        <f t="shared" si="1"/>
        <v>2014</v>
      </c>
      <c r="J43" s="22">
        <f t="shared" si="2"/>
        <v>7</v>
      </c>
      <c r="K43" s="22">
        <f t="shared" si="3"/>
        <v>26</v>
      </c>
      <c r="L43" s="16">
        <v>49.818527779999997</v>
      </c>
      <c r="M43" s="16">
        <v>36.054749999999999</v>
      </c>
      <c r="N43" s="16">
        <v>104.3</v>
      </c>
      <c r="O43" s="16" t="s">
        <v>13</v>
      </c>
      <c r="P43" s="16">
        <v>80</v>
      </c>
      <c r="Q43" s="16" t="s">
        <v>114</v>
      </c>
      <c r="R43" s="30">
        <v>0.2037470726</v>
      </c>
      <c r="S43" s="16">
        <v>1.4823881408899999E-2</v>
      </c>
      <c r="T43" s="16">
        <v>3.8043478260900002E-2</v>
      </c>
      <c r="U43" s="16">
        <v>1.8923208399499999E-2</v>
      </c>
      <c r="V43" s="16">
        <v>0.10267963006899999</v>
      </c>
      <c r="W43" s="16">
        <v>8.73215785055E-2</v>
      </c>
      <c r="X43" s="30">
        <v>-6.1705900000000001E-2</v>
      </c>
      <c r="Y43" s="16">
        <v>-2.5094200000000001E-2</v>
      </c>
      <c r="Z43" s="16">
        <v>4.77058E-3</v>
      </c>
      <c r="AA43" s="16">
        <v>3</v>
      </c>
    </row>
    <row r="44" spans="1:27" ht="13" x14ac:dyDescent="0.15">
      <c r="A44" s="16">
        <v>43</v>
      </c>
      <c r="B44" s="16">
        <v>45</v>
      </c>
      <c r="C44" s="10" t="s">
        <v>115</v>
      </c>
      <c r="D44" s="16">
        <v>46</v>
      </c>
      <c r="E44" s="16" t="str">
        <f t="shared" si="4"/>
        <v>UA</v>
      </c>
      <c r="F44" s="16" t="s">
        <v>53</v>
      </c>
      <c r="G44" s="16" t="s">
        <v>113</v>
      </c>
      <c r="H44" s="17">
        <v>41896</v>
      </c>
      <c r="I44" s="22">
        <f t="shared" si="1"/>
        <v>2014</v>
      </c>
      <c r="J44" s="22">
        <f t="shared" si="2"/>
        <v>9</v>
      </c>
      <c r="K44" s="22">
        <f t="shared" si="3"/>
        <v>14</v>
      </c>
      <c r="L44" s="16">
        <v>49.818527779999997</v>
      </c>
      <c r="M44" s="16">
        <v>36.054749999999999</v>
      </c>
      <c r="N44" s="16">
        <v>104.3</v>
      </c>
      <c r="O44" s="16" t="s">
        <v>16</v>
      </c>
      <c r="P44" s="16">
        <v>80</v>
      </c>
      <c r="Q44" s="16" t="s">
        <v>114</v>
      </c>
      <c r="R44" s="30">
        <v>0.16409691630000001</v>
      </c>
      <c r="S44" s="16">
        <v>2.0893943401199998E-2</v>
      </c>
      <c r="T44" s="16">
        <v>2.0618556701000001E-2</v>
      </c>
      <c r="U44" s="16">
        <v>1.6167099362799999E-2</v>
      </c>
      <c r="V44" s="16">
        <v>5.3035589671999998E-2</v>
      </c>
      <c r="W44" s="16">
        <v>7.6108726752499994E-2</v>
      </c>
      <c r="X44" s="30">
        <v>-6.7503999999999995E-2</v>
      </c>
      <c r="Y44" s="16">
        <v>-1.1219700000000001E-2</v>
      </c>
      <c r="Z44" s="16">
        <v>2.9154200000000002E-3</v>
      </c>
      <c r="AA44" s="16">
        <v>3</v>
      </c>
    </row>
    <row r="45" spans="1:27" ht="13" x14ac:dyDescent="0.15">
      <c r="A45" s="16">
        <v>44</v>
      </c>
      <c r="B45" s="16">
        <v>46</v>
      </c>
      <c r="C45" s="10" t="s">
        <v>116</v>
      </c>
      <c r="D45" s="16">
        <v>47</v>
      </c>
      <c r="E45" s="16" t="str">
        <f t="shared" si="4"/>
        <v>UA</v>
      </c>
      <c r="F45" s="16" t="s">
        <v>53</v>
      </c>
      <c r="G45" s="16" t="s">
        <v>117</v>
      </c>
      <c r="H45" s="17">
        <v>41895</v>
      </c>
      <c r="I45" s="22">
        <f t="shared" si="1"/>
        <v>2014</v>
      </c>
      <c r="J45" s="22">
        <f t="shared" si="2"/>
        <v>9</v>
      </c>
      <c r="K45" s="22">
        <f t="shared" si="3"/>
        <v>13</v>
      </c>
      <c r="L45" s="16">
        <v>51.272638890000003</v>
      </c>
      <c r="M45" s="16">
        <v>30.22136111</v>
      </c>
      <c r="N45" s="16">
        <v>127</v>
      </c>
      <c r="O45" s="16" t="s">
        <v>16</v>
      </c>
      <c r="P45" s="16">
        <v>80</v>
      </c>
      <c r="Q45" s="16" t="s">
        <v>114</v>
      </c>
      <c r="R45" s="30">
        <v>0.162442396313</v>
      </c>
      <c r="S45" s="16">
        <v>3.3085658208299999E-2</v>
      </c>
      <c r="T45" s="16">
        <v>8.2585278276500002E-2</v>
      </c>
      <c r="U45" s="16">
        <v>1.6986980781199999E-2</v>
      </c>
      <c r="V45" s="16">
        <v>0.108128078818</v>
      </c>
      <c r="W45" s="16">
        <v>3.8537271448699999E-2</v>
      </c>
      <c r="X45" s="30">
        <v>-7.1315299999999998E-2</v>
      </c>
      <c r="Y45" s="16">
        <v>-1.7482000000000001E-2</v>
      </c>
      <c r="Z45" s="16">
        <v>1.34795E-2</v>
      </c>
      <c r="AA45" s="16">
        <v>3</v>
      </c>
    </row>
    <row r="46" spans="1:27" ht="13" x14ac:dyDescent="0.15">
      <c r="A46" s="16">
        <v>45</v>
      </c>
      <c r="B46" s="16">
        <v>47</v>
      </c>
      <c r="C46" s="10" t="s">
        <v>118</v>
      </c>
      <c r="D46" s="16">
        <v>48</v>
      </c>
      <c r="E46" s="16" t="str">
        <f t="shared" si="4"/>
        <v>UA</v>
      </c>
      <c r="F46" s="16" t="s">
        <v>53</v>
      </c>
      <c r="G46" s="16" t="s">
        <v>119</v>
      </c>
      <c r="H46" s="17">
        <v>41895</v>
      </c>
      <c r="I46" s="22">
        <f t="shared" si="1"/>
        <v>2014</v>
      </c>
      <c r="J46" s="22">
        <f t="shared" si="2"/>
        <v>9</v>
      </c>
      <c r="K46" s="22">
        <f t="shared" si="3"/>
        <v>13</v>
      </c>
      <c r="L46" s="16">
        <v>51.278888889999998</v>
      </c>
      <c r="M46" s="16">
        <v>29.394388889999998</v>
      </c>
      <c r="N46" s="16">
        <v>127</v>
      </c>
      <c r="O46" s="16" t="s">
        <v>16</v>
      </c>
      <c r="P46" s="16">
        <v>70</v>
      </c>
      <c r="Q46" s="16" t="s">
        <v>114</v>
      </c>
      <c r="R46" s="30">
        <v>0.289855072464</v>
      </c>
      <c r="S46" s="16">
        <v>1.39068100358E-2</v>
      </c>
      <c r="T46" s="16">
        <v>5.0043898156299997E-2</v>
      </c>
      <c r="U46" s="16">
        <v>1.8332042344400001E-2</v>
      </c>
      <c r="V46" s="16">
        <v>2.39443872297E-2</v>
      </c>
      <c r="W46" s="16">
        <v>3.9060019053699997E-2</v>
      </c>
      <c r="X46" s="30">
        <v>-5.3436699999999997E-2</v>
      </c>
      <c r="Y46" s="16">
        <v>-1.5693499999999999E-2</v>
      </c>
      <c r="Z46" s="16">
        <v>-2.3021700000000001E-3</v>
      </c>
      <c r="AA46" s="16">
        <v>3</v>
      </c>
    </row>
    <row r="47" spans="1:27" ht="13" x14ac:dyDescent="0.15">
      <c r="A47" s="16">
        <v>46</v>
      </c>
      <c r="B47" s="16">
        <v>48</v>
      </c>
      <c r="C47" s="10" t="s">
        <v>120</v>
      </c>
      <c r="D47" s="16">
        <v>49</v>
      </c>
      <c r="E47" s="16" t="str">
        <f t="shared" si="4"/>
        <v>UA</v>
      </c>
      <c r="F47" s="16" t="s">
        <v>53</v>
      </c>
      <c r="G47" s="16" t="s">
        <v>63</v>
      </c>
      <c r="H47" s="17">
        <v>41923</v>
      </c>
      <c r="I47" s="22">
        <f t="shared" si="1"/>
        <v>2014</v>
      </c>
      <c r="J47" s="22">
        <f t="shared" si="2"/>
        <v>10</v>
      </c>
      <c r="K47" s="22">
        <f t="shared" si="3"/>
        <v>11</v>
      </c>
      <c r="L47" s="16">
        <v>50.344027779999998</v>
      </c>
      <c r="M47" s="16">
        <v>30.48911111</v>
      </c>
      <c r="N47" s="16">
        <v>167.7</v>
      </c>
      <c r="O47" s="16" t="s">
        <v>16</v>
      </c>
      <c r="P47" s="16">
        <v>80</v>
      </c>
      <c r="Q47" s="16" t="s">
        <v>114</v>
      </c>
      <c r="R47" s="30">
        <v>0.177554438861</v>
      </c>
      <c r="S47" s="16">
        <v>5.7897695334500003E-2</v>
      </c>
      <c r="T47" s="16">
        <v>0.03</v>
      </c>
      <c r="U47" s="16">
        <v>1.7908920347899999E-2</v>
      </c>
      <c r="V47" s="16">
        <v>4.8494983277599997E-2</v>
      </c>
      <c r="W47" s="16">
        <v>0.179195449004</v>
      </c>
      <c r="X47" s="30">
        <v>-7.6586500000000002E-2</v>
      </c>
      <c r="Y47" s="16">
        <v>-3.3538999999999999E-2</v>
      </c>
      <c r="Z47" s="16">
        <v>2.8658800000000002E-2</v>
      </c>
      <c r="AA47" s="16">
        <v>3</v>
      </c>
    </row>
    <row r="48" spans="1:27" ht="13" x14ac:dyDescent="0.15">
      <c r="A48" s="16">
        <v>47</v>
      </c>
      <c r="B48" s="16">
        <v>49</v>
      </c>
      <c r="C48" s="10" t="s">
        <v>121</v>
      </c>
      <c r="D48" s="16">
        <v>50</v>
      </c>
      <c r="E48" s="16" t="str">
        <f t="shared" si="4"/>
        <v>UA</v>
      </c>
      <c r="F48" s="16" t="s">
        <v>53</v>
      </c>
      <c r="G48" s="16" t="s">
        <v>122</v>
      </c>
      <c r="H48" s="17">
        <v>41913</v>
      </c>
      <c r="I48" s="22">
        <f t="shared" si="1"/>
        <v>2014</v>
      </c>
      <c r="J48" s="22">
        <f t="shared" si="2"/>
        <v>10</v>
      </c>
      <c r="K48" s="22">
        <f t="shared" si="3"/>
        <v>1</v>
      </c>
      <c r="L48" s="16">
        <v>48.753277779999998</v>
      </c>
      <c r="M48" s="16">
        <v>30.205805560000002</v>
      </c>
      <c r="N48" s="16">
        <v>216.5</v>
      </c>
      <c r="O48" s="16" t="s">
        <v>16</v>
      </c>
      <c r="P48" s="16">
        <v>80</v>
      </c>
      <c r="Q48" s="16" t="s">
        <v>114</v>
      </c>
      <c r="R48" s="30">
        <v>0.137414965986</v>
      </c>
      <c r="S48" s="16">
        <v>5.8754406580499999E-3</v>
      </c>
      <c r="T48" s="16">
        <v>9.5149253731299996E-2</v>
      </c>
      <c r="U48" s="16">
        <v>2.4383744170599998E-2</v>
      </c>
      <c r="V48" s="16">
        <v>5.5976981428199998E-2</v>
      </c>
      <c r="W48" s="16">
        <v>0.123711340206</v>
      </c>
      <c r="X48" s="30">
        <v>-9.6373E-2</v>
      </c>
      <c r="Y48" s="16">
        <v>-2.4242400000000001E-2</v>
      </c>
      <c r="Z48" s="16">
        <v>5.8022400000000002E-2</v>
      </c>
      <c r="AA48" s="16">
        <v>3</v>
      </c>
    </row>
    <row r="49" spans="1:27" ht="14" thickBot="1" x14ac:dyDescent="0.2">
      <c r="A49" s="18">
        <v>48</v>
      </c>
      <c r="B49" s="18">
        <v>50</v>
      </c>
      <c r="C49" s="11" t="s">
        <v>123</v>
      </c>
      <c r="D49" s="18">
        <v>51</v>
      </c>
      <c r="E49" s="18" t="str">
        <f t="shared" si="4"/>
        <v>RU</v>
      </c>
      <c r="F49" s="18" t="s">
        <v>124</v>
      </c>
      <c r="G49" s="18" t="s">
        <v>125</v>
      </c>
      <c r="H49" s="19">
        <v>41868</v>
      </c>
      <c r="I49" s="23">
        <f t="shared" si="1"/>
        <v>2014</v>
      </c>
      <c r="J49" s="23">
        <f t="shared" si="2"/>
        <v>8</v>
      </c>
      <c r="K49" s="23">
        <f t="shared" si="3"/>
        <v>17</v>
      </c>
      <c r="L49" s="18">
        <v>57.978878899999998</v>
      </c>
      <c r="M49" s="18">
        <v>33.243614999999998</v>
      </c>
      <c r="N49" s="18">
        <v>216</v>
      </c>
      <c r="O49" s="18" t="s">
        <v>13</v>
      </c>
      <c r="P49" s="18">
        <v>80</v>
      </c>
      <c r="Q49" s="18" t="s">
        <v>126</v>
      </c>
      <c r="R49" s="31">
        <v>0.18759811617</v>
      </c>
      <c r="S49" s="18">
        <v>2.5280624695E-2</v>
      </c>
      <c r="T49" s="18">
        <v>6.67483159829E-2</v>
      </c>
      <c r="U49" s="18">
        <v>1.3382402141199999E-2</v>
      </c>
      <c r="V49" s="18">
        <v>1.1252446184E-2</v>
      </c>
      <c r="W49" s="18">
        <v>1.49281934996E-2</v>
      </c>
      <c r="X49" s="31">
        <v>-4.8143400000000003E-2</v>
      </c>
      <c r="Y49" s="18">
        <v>1.26514E-2</v>
      </c>
      <c r="Z49" s="18">
        <v>-5.4012799999999996E-3</v>
      </c>
      <c r="AA49" s="18">
        <v>3</v>
      </c>
    </row>
    <row r="50" spans="1:27" ht="13" x14ac:dyDescent="0.15">
      <c r="A50" s="16">
        <v>49</v>
      </c>
      <c r="B50" s="16">
        <v>51</v>
      </c>
      <c r="C50" s="10" t="s">
        <v>333</v>
      </c>
      <c r="D50" s="16">
        <v>1</v>
      </c>
      <c r="E50" s="16" t="str">
        <f t="shared" si="4"/>
        <v>GS</v>
      </c>
      <c r="F50" s="16" t="s">
        <v>127</v>
      </c>
      <c r="G50" s="16" t="s">
        <v>128</v>
      </c>
      <c r="H50" s="17">
        <v>42354</v>
      </c>
      <c r="I50" s="22">
        <f t="shared" si="1"/>
        <v>2015</v>
      </c>
      <c r="J50" s="22">
        <f t="shared" si="2"/>
        <v>12</v>
      </c>
      <c r="K50" s="22">
        <f t="shared" si="3"/>
        <v>16</v>
      </c>
      <c r="L50" s="16">
        <v>16.32</v>
      </c>
      <c r="M50" s="16">
        <v>-61.78</v>
      </c>
      <c r="N50" s="16">
        <v>86</v>
      </c>
      <c r="O50" s="16" t="str">
        <f>IF(MONTH(H50)&gt;9,"F","S")</f>
        <v>F</v>
      </c>
      <c r="P50" s="16">
        <v>80</v>
      </c>
      <c r="Q50" s="16" t="s">
        <v>96</v>
      </c>
      <c r="R50" s="30">
        <v>0</v>
      </c>
      <c r="S50" s="16">
        <v>8.8878016960199993E-3</v>
      </c>
      <c r="T50" s="16">
        <v>0.49650698602799997</v>
      </c>
      <c r="U50" s="16">
        <v>1.9166666666700001E-3</v>
      </c>
      <c r="V50" s="16">
        <v>6.6747572815500002E-3</v>
      </c>
      <c r="W50" s="16">
        <v>1.07338017174E-2</v>
      </c>
      <c r="X50" s="30">
        <v>0.241059</v>
      </c>
      <c r="Y50" s="16">
        <v>-0.57952199999999998</v>
      </c>
      <c r="Z50" s="16">
        <v>0.207064</v>
      </c>
      <c r="AA50" s="16">
        <v>2</v>
      </c>
    </row>
    <row r="51" spans="1:27" ht="13" x14ac:dyDescent="0.15">
      <c r="A51" s="16">
        <v>50</v>
      </c>
      <c r="B51" s="16">
        <v>52</v>
      </c>
      <c r="C51" s="10" t="s">
        <v>332</v>
      </c>
      <c r="D51" s="16">
        <v>2</v>
      </c>
      <c r="E51" s="16" t="str">
        <f t="shared" si="4"/>
        <v>GS</v>
      </c>
      <c r="F51" s="16" t="s">
        <v>127</v>
      </c>
      <c r="G51" s="16" t="s">
        <v>129</v>
      </c>
      <c r="H51" s="17">
        <v>42361</v>
      </c>
      <c r="I51" s="22">
        <f t="shared" si="1"/>
        <v>2015</v>
      </c>
      <c r="J51" s="22">
        <f t="shared" si="2"/>
        <v>12</v>
      </c>
      <c r="K51" s="22">
        <f t="shared" si="3"/>
        <v>23</v>
      </c>
      <c r="L51" s="16">
        <v>16.25</v>
      </c>
      <c r="M51" s="16">
        <v>-61.28</v>
      </c>
      <c r="N51" s="16">
        <v>0</v>
      </c>
      <c r="O51" s="16" t="str">
        <f t="shared" ref="O51:O114" si="5">IF(MONTH(H51)&gt;9,"F","S")</f>
        <v>F</v>
      </c>
      <c r="P51" s="16">
        <v>80</v>
      </c>
      <c r="Q51" s="16" t="s">
        <v>96</v>
      </c>
      <c r="R51" s="30">
        <v>3.8461538461500001E-2</v>
      </c>
      <c r="S51" s="16">
        <v>6.7305203209899996E-3</v>
      </c>
      <c r="T51" s="16">
        <v>0.40877192982499999</v>
      </c>
      <c r="U51" s="16">
        <v>1.57775367321E-3</v>
      </c>
      <c r="V51" s="16">
        <v>7.4534161490699996E-2</v>
      </c>
      <c r="W51" s="16">
        <v>2.3657440264999999E-4</v>
      </c>
      <c r="X51" s="30">
        <v>0.24459700000000001</v>
      </c>
      <c r="Y51" s="16">
        <v>-0.60827500000000001</v>
      </c>
      <c r="Z51" s="16">
        <v>0.20694699999999999</v>
      </c>
      <c r="AA51" s="16">
        <v>2</v>
      </c>
    </row>
    <row r="52" spans="1:27" ht="13" x14ac:dyDescent="0.15">
      <c r="A52" s="16">
        <v>51</v>
      </c>
      <c r="B52" s="16">
        <v>53</v>
      </c>
      <c r="C52" s="10" t="s">
        <v>210</v>
      </c>
      <c r="D52" s="16">
        <v>3</v>
      </c>
      <c r="E52" s="16" t="str">
        <f t="shared" si="4"/>
        <v>TR</v>
      </c>
      <c r="F52" s="16" t="s">
        <v>19</v>
      </c>
      <c r="G52" s="16" t="s">
        <v>20</v>
      </c>
      <c r="H52" s="17">
        <v>42125</v>
      </c>
      <c r="I52" s="22">
        <f t="shared" si="1"/>
        <v>2015</v>
      </c>
      <c r="J52" s="22">
        <f t="shared" si="2"/>
        <v>5</v>
      </c>
      <c r="K52" s="22">
        <f t="shared" si="3"/>
        <v>1</v>
      </c>
      <c r="L52" s="16">
        <v>40.231444000000003</v>
      </c>
      <c r="M52" s="16">
        <v>32.260328000000001</v>
      </c>
      <c r="N52" s="16">
        <v>704</v>
      </c>
      <c r="O52" s="16" t="str">
        <f t="shared" si="5"/>
        <v>S</v>
      </c>
      <c r="P52" s="16">
        <v>80</v>
      </c>
      <c r="Q52" s="16" t="s">
        <v>21</v>
      </c>
      <c r="R52" s="30">
        <v>0.111111111111</v>
      </c>
      <c r="S52" s="16">
        <v>1.06277314263E-2</v>
      </c>
      <c r="T52" s="16">
        <v>4.0640394088700002E-2</v>
      </c>
      <c r="U52" s="16">
        <v>1.41687367743E-2</v>
      </c>
      <c r="V52" s="16">
        <v>1.73340266944E-3</v>
      </c>
      <c r="W52" s="16">
        <v>0</v>
      </c>
      <c r="X52" s="30">
        <v>1.95327E-2</v>
      </c>
      <c r="Y52" s="16">
        <v>-4.0846200000000001E-4</v>
      </c>
      <c r="Z52" s="16">
        <v>-0.13128799999999999</v>
      </c>
      <c r="AA52" s="16">
        <v>4</v>
      </c>
    </row>
    <row r="53" spans="1:27" ht="13" x14ac:dyDescent="0.15">
      <c r="A53" s="16">
        <v>52</v>
      </c>
      <c r="B53" s="16">
        <v>54</v>
      </c>
      <c r="C53" s="10" t="s">
        <v>211</v>
      </c>
      <c r="D53" s="16">
        <v>4</v>
      </c>
      <c r="E53" s="16" t="str">
        <f t="shared" si="4"/>
        <v>TR</v>
      </c>
      <c r="F53" s="16" t="s">
        <v>19</v>
      </c>
      <c r="G53" s="16" t="s">
        <v>20</v>
      </c>
      <c r="H53" s="17">
        <v>42156</v>
      </c>
      <c r="I53" s="22">
        <f t="shared" si="1"/>
        <v>2015</v>
      </c>
      <c r="J53" s="22">
        <f t="shared" si="2"/>
        <v>6</v>
      </c>
      <c r="K53" s="22">
        <f t="shared" si="3"/>
        <v>1</v>
      </c>
      <c r="L53" s="16">
        <v>40.231444000000003</v>
      </c>
      <c r="M53" s="16">
        <v>32.260328000000001</v>
      </c>
      <c r="N53" s="16">
        <v>704</v>
      </c>
      <c r="O53" s="16" t="str">
        <f t="shared" si="5"/>
        <v>S</v>
      </c>
      <c r="P53" s="16">
        <v>80</v>
      </c>
      <c r="Q53" s="16" t="s">
        <v>21</v>
      </c>
      <c r="R53" s="30">
        <v>0.201869158879</v>
      </c>
      <c r="S53" s="16">
        <v>2.54491017964E-2</v>
      </c>
      <c r="T53" s="16">
        <v>8.1471747700399999E-2</v>
      </c>
      <c r="U53" s="16">
        <v>1.36932707355E-2</v>
      </c>
      <c r="V53" s="16">
        <v>4.4051204819299999E-2</v>
      </c>
      <c r="W53" s="16">
        <v>0</v>
      </c>
      <c r="X53" s="30">
        <v>1.6253500000000001E-2</v>
      </c>
      <c r="Y53" s="16">
        <v>-1.0653599999999999E-2</v>
      </c>
      <c r="Z53" s="16">
        <v>-0.14430899999999999</v>
      </c>
      <c r="AA53" s="16">
        <v>4</v>
      </c>
    </row>
    <row r="54" spans="1:27" ht="13" x14ac:dyDescent="0.15">
      <c r="A54" s="16">
        <v>53</v>
      </c>
      <c r="B54" s="16">
        <v>55</v>
      </c>
      <c r="C54" s="10" t="s">
        <v>212</v>
      </c>
      <c r="D54" s="16">
        <v>5</v>
      </c>
      <c r="E54" s="16" t="str">
        <f t="shared" si="4"/>
        <v>TR</v>
      </c>
      <c r="F54" s="16" t="s">
        <v>19</v>
      </c>
      <c r="G54" s="16" t="s">
        <v>20</v>
      </c>
      <c r="H54" s="17">
        <v>42213</v>
      </c>
      <c r="I54" s="22">
        <f t="shared" si="1"/>
        <v>2015</v>
      </c>
      <c r="J54" s="22">
        <f t="shared" si="2"/>
        <v>7</v>
      </c>
      <c r="K54" s="22">
        <f t="shared" si="3"/>
        <v>28</v>
      </c>
      <c r="L54" s="16">
        <v>40.231444000000003</v>
      </c>
      <c r="M54" s="16">
        <v>32.260328000000001</v>
      </c>
      <c r="N54" s="16">
        <v>704</v>
      </c>
      <c r="O54" s="16" t="str">
        <f t="shared" si="5"/>
        <v>S</v>
      </c>
      <c r="P54" s="16">
        <v>80</v>
      </c>
      <c r="Q54" s="16" t="s">
        <v>21</v>
      </c>
      <c r="R54" s="30">
        <v>0.18252543387199999</v>
      </c>
      <c r="S54" s="16">
        <v>2.61461318052E-2</v>
      </c>
      <c r="T54" s="16">
        <v>0.127544661404</v>
      </c>
      <c r="U54" s="16">
        <v>9.0842295103900003E-3</v>
      </c>
      <c r="V54" s="16">
        <v>3.6821705426400002E-2</v>
      </c>
      <c r="W54" s="16">
        <v>8.4140339736500005E-3</v>
      </c>
      <c r="X54" s="30">
        <v>7.10533E-3</v>
      </c>
      <c r="Y54" s="16">
        <v>-3.2740199999999999E-3</v>
      </c>
      <c r="Z54" s="16">
        <v>-0.144066</v>
      </c>
      <c r="AA54" s="16">
        <v>4</v>
      </c>
    </row>
    <row r="55" spans="1:27" ht="13" x14ac:dyDescent="0.15">
      <c r="A55" s="16">
        <v>54</v>
      </c>
      <c r="B55" s="16">
        <v>56</v>
      </c>
      <c r="C55" s="10" t="s">
        <v>213</v>
      </c>
      <c r="D55" s="16">
        <v>6</v>
      </c>
      <c r="E55" s="16" t="str">
        <f t="shared" si="4"/>
        <v>TR</v>
      </c>
      <c r="F55" s="16" t="s">
        <v>19</v>
      </c>
      <c r="G55" s="16" t="s">
        <v>20</v>
      </c>
      <c r="H55" s="17">
        <v>42243</v>
      </c>
      <c r="I55" s="22">
        <f t="shared" si="1"/>
        <v>2015</v>
      </c>
      <c r="J55" s="22">
        <f t="shared" si="2"/>
        <v>8</v>
      </c>
      <c r="K55" s="22">
        <f t="shared" si="3"/>
        <v>27</v>
      </c>
      <c r="L55" s="16">
        <v>40.231444000000003</v>
      </c>
      <c r="M55" s="16">
        <v>32.260328000000001</v>
      </c>
      <c r="N55" s="16">
        <v>704</v>
      </c>
      <c r="O55" s="16" t="str">
        <f t="shared" si="5"/>
        <v>S</v>
      </c>
      <c r="P55" s="16">
        <v>80</v>
      </c>
      <c r="Q55" s="16" t="s">
        <v>21</v>
      </c>
      <c r="R55" s="30">
        <v>0.30052493438299999</v>
      </c>
      <c r="S55" s="16">
        <v>3.51747291317E-2</v>
      </c>
      <c r="T55" s="16">
        <v>4.9202733485199997E-2</v>
      </c>
      <c r="U55" s="16">
        <v>1.3310796535000001E-2</v>
      </c>
      <c r="V55" s="16">
        <v>9.7801892042299998E-2</v>
      </c>
      <c r="W55" s="16">
        <v>6.5477164838800004E-4</v>
      </c>
      <c r="X55" s="30">
        <v>1.8921500000000001E-2</v>
      </c>
      <c r="Y55" s="16">
        <v>-3.9780700000000002E-3</v>
      </c>
      <c r="Z55" s="16">
        <v>-0.121277</v>
      </c>
      <c r="AA55" s="16">
        <v>4</v>
      </c>
    </row>
    <row r="56" spans="1:27" ht="13" x14ac:dyDescent="0.15">
      <c r="A56" s="16">
        <v>55</v>
      </c>
      <c r="B56" s="16">
        <v>57</v>
      </c>
      <c r="C56" s="10" t="s">
        <v>214</v>
      </c>
      <c r="D56" s="16">
        <v>7</v>
      </c>
      <c r="E56" s="16" t="str">
        <f t="shared" si="4"/>
        <v>TR</v>
      </c>
      <c r="F56" s="16" t="s">
        <v>19</v>
      </c>
      <c r="G56" s="16" t="s">
        <v>20</v>
      </c>
      <c r="H56" s="17">
        <v>42264</v>
      </c>
      <c r="I56" s="22">
        <f t="shared" si="1"/>
        <v>2015</v>
      </c>
      <c r="J56" s="22">
        <f t="shared" si="2"/>
        <v>9</v>
      </c>
      <c r="K56" s="22">
        <f t="shared" si="3"/>
        <v>17</v>
      </c>
      <c r="L56" s="16">
        <v>40.231444000000003</v>
      </c>
      <c r="M56" s="16">
        <v>32.260328000000001</v>
      </c>
      <c r="N56" s="16">
        <v>704</v>
      </c>
      <c r="O56" s="16" t="str">
        <f t="shared" si="5"/>
        <v>S</v>
      </c>
      <c r="P56" s="16">
        <v>80</v>
      </c>
      <c r="Q56" s="16" t="s">
        <v>21</v>
      </c>
      <c r="R56" s="30">
        <v>0.110429447853</v>
      </c>
      <c r="S56" s="16">
        <v>1.6118633139900002E-2</v>
      </c>
      <c r="T56" s="16">
        <v>5.7142857142900003E-2</v>
      </c>
      <c r="U56" s="16">
        <v>2.13040671401E-2</v>
      </c>
      <c r="V56" s="16">
        <v>2.0782396088000001E-2</v>
      </c>
      <c r="W56" s="16">
        <v>1.7171717171700001E-2</v>
      </c>
      <c r="X56" s="30">
        <v>2.1595400000000001E-2</v>
      </c>
      <c r="Y56" s="16">
        <v>-3.6955099999999999E-3</v>
      </c>
      <c r="Z56" s="16">
        <v>-0.18659100000000001</v>
      </c>
      <c r="AA56" s="16">
        <v>4</v>
      </c>
    </row>
    <row r="57" spans="1:27" ht="13" x14ac:dyDescent="0.15">
      <c r="A57" s="16">
        <v>56</v>
      </c>
      <c r="B57" s="16">
        <v>58</v>
      </c>
      <c r="C57" s="10" t="s">
        <v>215</v>
      </c>
      <c r="D57" s="16">
        <v>8</v>
      </c>
      <c r="E57" s="16" t="str">
        <f t="shared" si="4"/>
        <v>TR</v>
      </c>
      <c r="F57" s="16" t="s">
        <v>19</v>
      </c>
      <c r="G57" s="16" t="s">
        <v>20</v>
      </c>
      <c r="H57" s="17">
        <v>42292</v>
      </c>
      <c r="I57" s="22">
        <f t="shared" si="1"/>
        <v>2015</v>
      </c>
      <c r="J57" s="22">
        <f t="shared" si="2"/>
        <v>10</v>
      </c>
      <c r="K57" s="22">
        <f t="shared" si="3"/>
        <v>15</v>
      </c>
      <c r="L57" s="16">
        <v>40.231444000000003</v>
      </c>
      <c r="M57" s="16">
        <v>32.260328000000001</v>
      </c>
      <c r="N57" s="16">
        <v>704</v>
      </c>
      <c r="O57" s="16" t="str">
        <f t="shared" si="5"/>
        <v>F</v>
      </c>
      <c r="P57" s="16">
        <v>80</v>
      </c>
      <c r="Q57" s="16" t="s">
        <v>21</v>
      </c>
      <c r="R57" s="30">
        <v>0.17269841269799999</v>
      </c>
      <c r="S57" s="16">
        <v>1.29500947568E-2</v>
      </c>
      <c r="T57" s="16">
        <v>7.4986890403799994E-2</v>
      </c>
      <c r="U57" s="16">
        <v>1.34687409968E-2</v>
      </c>
      <c r="V57" s="16">
        <v>4.3273883589099997E-2</v>
      </c>
      <c r="W57" s="16">
        <v>8.2467425367E-4</v>
      </c>
      <c r="X57" s="30">
        <v>1.8548599999999998E-2</v>
      </c>
      <c r="Y57" s="16">
        <v>-2.1729599999999998E-3</v>
      </c>
      <c r="Z57" s="16">
        <v>-0.13043199999999999</v>
      </c>
      <c r="AA57" s="16">
        <v>4</v>
      </c>
    </row>
    <row r="58" spans="1:27" ht="13" x14ac:dyDescent="0.15">
      <c r="A58" s="16">
        <v>57</v>
      </c>
      <c r="B58" s="16">
        <v>59</v>
      </c>
      <c r="C58" s="10" t="s">
        <v>216</v>
      </c>
      <c r="D58" s="16">
        <v>9</v>
      </c>
      <c r="E58" s="16" t="str">
        <f t="shared" si="4"/>
        <v>UA</v>
      </c>
      <c r="F58" s="16" t="s">
        <v>53</v>
      </c>
      <c r="G58" s="16" t="s">
        <v>130</v>
      </c>
      <c r="H58" s="17">
        <v>42273</v>
      </c>
      <c r="I58" s="22">
        <f t="shared" si="1"/>
        <v>2015</v>
      </c>
      <c r="J58" s="22">
        <f t="shared" si="2"/>
        <v>9</v>
      </c>
      <c r="K58" s="22">
        <f t="shared" si="3"/>
        <v>26</v>
      </c>
      <c r="L58" s="16">
        <v>48.753277779999998</v>
      </c>
      <c r="M58" s="16">
        <v>30.205805560000002</v>
      </c>
      <c r="N58" s="16">
        <v>216.5</v>
      </c>
      <c r="O58" s="16" t="str">
        <f t="shared" si="5"/>
        <v>S</v>
      </c>
      <c r="P58" s="16">
        <v>80</v>
      </c>
      <c r="Q58" s="16" t="s">
        <v>114</v>
      </c>
      <c r="R58" s="30">
        <v>0.178072111847</v>
      </c>
      <c r="S58" s="16">
        <v>5.9574848160100002E-2</v>
      </c>
      <c r="T58" s="16">
        <v>0.103409726104</v>
      </c>
      <c r="U58" s="16">
        <v>1.27721102097E-2</v>
      </c>
      <c r="V58" s="16">
        <v>9.1321344800600002E-2</v>
      </c>
      <c r="W58" s="16">
        <v>4.42061700527E-2</v>
      </c>
      <c r="X58" s="30">
        <v>-0.113458</v>
      </c>
      <c r="Y58" s="16">
        <v>-1.8120299999999999E-2</v>
      </c>
      <c r="Z58" s="16">
        <v>6.3841899999999993E-2</v>
      </c>
      <c r="AA58" s="16">
        <v>3</v>
      </c>
    </row>
    <row r="59" spans="1:27" ht="13" x14ac:dyDescent="0.15">
      <c r="A59" s="16">
        <v>58</v>
      </c>
      <c r="B59" s="16">
        <v>60</v>
      </c>
      <c r="C59" s="10" t="s">
        <v>217</v>
      </c>
      <c r="D59" s="16">
        <v>10</v>
      </c>
      <c r="E59" s="16" t="str">
        <f t="shared" si="4"/>
        <v>UA</v>
      </c>
      <c r="F59" s="16" t="s">
        <v>53</v>
      </c>
      <c r="G59" s="16" t="s">
        <v>71</v>
      </c>
      <c r="H59" s="17">
        <v>42265</v>
      </c>
      <c r="I59" s="22">
        <f t="shared" si="1"/>
        <v>2015</v>
      </c>
      <c r="J59" s="22">
        <f t="shared" si="2"/>
        <v>9</v>
      </c>
      <c r="K59" s="22">
        <f t="shared" si="3"/>
        <v>18</v>
      </c>
      <c r="L59" s="16">
        <v>49.329916670000003</v>
      </c>
      <c r="M59" s="16">
        <v>23.502805559999999</v>
      </c>
      <c r="N59" s="16">
        <v>310.89999999999998</v>
      </c>
      <c r="O59" s="16" t="str">
        <f t="shared" si="5"/>
        <v>S</v>
      </c>
      <c r="P59" s="16">
        <v>80</v>
      </c>
      <c r="Q59" s="16" t="s">
        <v>55</v>
      </c>
      <c r="R59" s="30">
        <v>0.111192930781</v>
      </c>
      <c r="S59" s="16">
        <v>1.1496003045299999E-2</v>
      </c>
      <c r="T59" s="16">
        <v>0.193346190935</v>
      </c>
      <c r="U59" s="16">
        <v>1.1524555589E-2</v>
      </c>
      <c r="V59" s="16">
        <v>1.1232759846400001E-2</v>
      </c>
      <c r="W59" s="16">
        <v>4.9242424242400003E-2</v>
      </c>
      <c r="X59" s="30">
        <v>-8.8588899999999998E-2</v>
      </c>
      <c r="Y59" s="16">
        <v>8.1766900000000003E-3</v>
      </c>
      <c r="Z59" s="16">
        <v>4.5125800000000001E-2</v>
      </c>
      <c r="AA59" s="16">
        <v>3</v>
      </c>
    </row>
    <row r="60" spans="1:27" ht="13" x14ac:dyDescent="0.15">
      <c r="A60" s="16">
        <v>59</v>
      </c>
      <c r="B60" s="16">
        <v>61</v>
      </c>
      <c r="C60" s="10" t="s">
        <v>218</v>
      </c>
      <c r="D60" s="16">
        <v>11</v>
      </c>
      <c r="E60" s="16" t="str">
        <f t="shared" si="4"/>
        <v>UA</v>
      </c>
      <c r="F60" s="16" t="s">
        <v>53</v>
      </c>
      <c r="G60" s="16" t="s">
        <v>131</v>
      </c>
      <c r="H60" s="17">
        <v>42273</v>
      </c>
      <c r="I60" s="22">
        <f t="shared" si="1"/>
        <v>2015</v>
      </c>
      <c r="J60" s="22">
        <f t="shared" si="2"/>
        <v>9</v>
      </c>
      <c r="K60" s="22">
        <f t="shared" si="3"/>
        <v>26</v>
      </c>
      <c r="L60" s="16">
        <v>46.441555559999998</v>
      </c>
      <c r="M60" s="16">
        <v>30.771694440000001</v>
      </c>
      <c r="N60" s="16">
        <v>11.1</v>
      </c>
      <c r="O60" s="16" t="str">
        <f t="shared" si="5"/>
        <v>S</v>
      </c>
      <c r="P60" s="16">
        <v>80</v>
      </c>
      <c r="Q60" s="16" t="s">
        <v>55</v>
      </c>
      <c r="R60" s="30">
        <v>0.33016877637100001</v>
      </c>
      <c r="S60" s="16">
        <v>5.31224176603E-2</v>
      </c>
      <c r="T60" s="16">
        <v>9.4941094941099993E-2</v>
      </c>
      <c r="U60" s="16">
        <v>1.5997237886999999E-2</v>
      </c>
      <c r="V60" s="16">
        <v>2.4677382838999999E-2</v>
      </c>
      <c r="W60" s="16">
        <v>8.7250211089200003E-2</v>
      </c>
      <c r="X60" s="30">
        <v>-8.6722099999999996E-2</v>
      </c>
      <c r="Y60" s="16">
        <v>-3.2959299999999997E-2</v>
      </c>
      <c r="Z60" s="16">
        <v>5.7039600000000003E-2</v>
      </c>
      <c r="AA60" s="16">
        <v>3</v>
      </c>
    </row>
    <row r="61" spans="1:27" ht="13" x14ac:dyDescent="0.15">
      <c r="A61" s="16">
        <v>60</v>
      </c>
      <c r="B61" s="16">
        <v>62</v>
      </c>
      <c r="C61" s="10" t="s">
        <v>219</v>
      </c>
      <c r="D61" s="16">
        <v>12</v>
      </c>
      <c r="E61" s="16" t="str">
        <f t="shared" si="4"/>
        <v>PO</v>
      </c>
      <c r="F61" s="16" t="s">
        <v>132</v>
      </c>
      <c r="G61" s="16" t="s">
        <v>133</v>
      </c>
      <c r="H61" s="17">
        <v>42275</v>
      </c>
      <c r="I61" s="22">
        <f t="shared" si="1"/>
        <v>2015</v>
      </c>
      <c r="J61" s="22">
        <f t="shared" si="2"/>
        <v>9</v>
      </c>
      <c r="K61" s="22">
        <f t="shared" si="3"/>
        <v>28</v>
      </c>
      <c r="L61" s="16">
        <v>54.273420000000002</v>
      </c>
      <c r="M61" s="16">
        <v>19.620169000000001</v>
      </c>
      <c r="N61" s="16">
        <v>97.7</v>
      </c>
      <c r="O61" s="16" t="str">
        <f t="shared" si="5"/>
        <v>S</v>
      </c>
      <c r="P61" s="16">
        <v>80</v>
      </c>
      <c r="Q61" s="16" t="s">
        <v>55</v>
      </c>
      <c r="R61" s="30">
        <v>0.22305953278099999</v>
      </c>
      <c r="S61" s="16">
        <v>2.8306451612900001E-2</v>
      </c>
      <c r="T61" s="16">
        <v>1.8717828731899999E-3</v>
      </c>
      <c r="U61" s="16">
        <v>1.02025161092E-2</v>
      </c>
      <c r="V61" s="16">
        <v>2.58397932817E-3</v>
      </c>
      <c r="W61" s="16">
        <v>7.1680594243300005E-2</v>
      </c>
      <c r="X61" s="30">
        <v>-2.17176E-2</v>
      </c>
      <c r="Y61" s="16">
        <v>-2.1835800000000001E-3</v>
      </c>
      <c r="Z61" s="16">
        <v>-6.6077200000000001E-3</v>
      </c>
      <c r="AA61" s="16">
        <v>3</v>
      </c>
    </row>
    <row r="62" spans="1:27" ht="13" x14ac:dyDescent="0.15">
      <c r="A62" s="16">
        <v>61</v>
      </c>
      <c r="B62" s="16">
        <v>63</v>
      </c>
      <c r="C62" s="10" t="s">
        <v>220</v>
      </c>
      <c r="D62" s="16">
        <v>13</v>
      </c>
      <c r="E62" s="16" t="str">
        <f t="shared" si="4"/>
        <v>BY</v>
      </c>
      <c r="F62" s="16" t="s">
        <v>134</v>
      </c>
      <c r="G62" s="16" t="s">
        <v>135</v>
      </c>
      <c r="H62" s="17">
        <v>42258</v>
      </c>
      <c r="I62" s="22">
        <f t="shared" si="1"/>
        <v>2015</v>
      </c>
      <c r="J62" s="22">
        <f t="shared" si="2"/>
        <v>9</v>
      </c>
      <c r="K62" s="22">
        <f t="shared" si="3"/>
        <v>11</v>
      </c>
      <c r="L62" s="16">
        <v>52.142192999999999</v>
      </c>
      <c r="M62" s="16">
        <v>23.662434000000001</v>
      </c>
      <c r="N62" s="16">
        <v>138.4</v>
      </c>
      <c r="O62" s="16" t="str">
        <f t="shared" si="5"/>
        <v>S</v>
      </c>
      <c r="P62" s="16">
        <v>80</v>
      </c>
      <c r="Q62" s="16" t="s">
        <v>55</v>
      </c>
      <c r="R62" s="30">
        <v>0.159692570453</v>
      </c>
      <c r="S62" s="16">
        <v>8.3373806054700007E-3</v>
      </c>
      <c r="T62" s="16">
        <v>3.4123222748800003E-2</v>
      </c>
      <c r="U62" s="16">
        <v>1.11365610931E-2</v>
      </c>
      <c r="V62" s="16">
        <v>4.0781779008900003E-2</v>
      </c>
      <c r="W62" s="16">
        <v>3.7724898432999997E-2</v>
      </c>
      <c r="X62" s="30">
        <v>-5.3173499999999999E-2</v>
      </c>
      <c r="Y62" s="16">
        <v>2.01607E-2</v>
      </c>
      <c r="Z62" s="16">
        <v>1.0357E-2</v>
      </c>
      <c r="AA62" s="16">
        <v>3</v>
      </c>
    </row>
    <row r="63" spans="1:27" ht="13" x14ac:dyDescent="0.15">
      <c r="A63" s="16">
        <v>62</v>
      </c>
      <c r="B63" s="16">
        <v>64</v>
      </c>
      <c r="C63" s="10" t="s">
        <v>221</v>
      </c>
      <c r="D63" s="16">
        <v>14</v>
      </c>
      <c r="E63" s="16" t="str">
        <f t="shared" si="4"/>
        <v>SE</v>
      </c>
      <c r="F63" s="16" t="s">
        <v>77</v>
      </c>
      <c r="G63" s="16" t="s">
        <v>78</v>
      </c>
      <c r="H63" s="17">
        <v>42240</v>
      </c>
      <c r="I63" s="22">
        <f t="shared" si="1"/>
        <v>2015</v>
      </c>
      <c r="J63" s="22">
        <f t="shared" si="2"/>
        <v>8</v>
      </c>
      <c r="K63" s="22">
        <f t="shared" si="3"/>
        <v>24</v>
      </c>
      <c r="L63" s="16">
        <v>55.694000000000003</v>
      </c>
      <c r="M63" s="16">
        <v>13.198</v>
      </c>
      <c r="N63" s="16">
        <v>28.2</v>
      </c>
      <c r="O63" s="16" t="str">
        <f t="shared" si="5"/>
        <v>S</v>
      </c>
      <c r="P63" s="16">
        <v>80</v>
      </c>
      <c r="Q63" s="16" t="s">
        <v>79</v>
      </c>
      <c r="R63" s="30">
        <v>0.15434782608700001</v>
      </c>
      <c r="S63" s="16">
        <v>3.2325623748E-2</v>
      </c>
      <c r="T63" s="16">
        <v>2.3639362287000001E-2</v>
      </c>
      <c r="U63" s="16">
        <v>9.7797431754399998E-3</v>
      </c>
      <c r="V63" s="16">
        <v>2.7888446215100001E-2</v>
      </c>
      <c r="W63" s="16">
        <v>3.8617493724699999E-4</v>
      </c>
      <c r="X63" s="30">
        <v>6.0794599999999997E-2</v>
      </c>
      <c r="Y63" s="16">
        <v>1.5743799999999999E-2</v>
      </c>
      <c r="Z63" s="16">
        <v>-5.5069199999999999E-2</v>
      </c>
      <c r="AA63" s="16">
        <v>4</v>
      </c>
    </row>
    <row r="64" spans="1:27" ht="13" x14ac:dyDescent="0.15">
      <c r="A64" s="16">
        <v>63</v>
      </c>
      <c r="B64" s="16">
        <v>65</v>
      </c>
      <c r="C64" s="10" t="s">
        <v>222</v>
      </c>
      <c r="D64" s="16">
        <v>15</v>
      </c>
      <c r="E64" s="16" t="str">
        <f t="shared" si="4"/>
        <v>SE</v>
      </c>
      <c r="F64" s="16" t="s">
        <v>77</v>
      </c>
      <c r="G64" s="16" t="s">
        <v>78</v>
      </c>
      <c r="H64" s="17">
        <v>42224</v>
      </c>
      <c r="I64" s="22">
        <f t="shared" si="1"/>
        <v>2015</v>
      </c>
      <c r="J64" s="22">
        <f t="shared" si="2"/>
        <v>8</v>
      </c>
      <c r="K64" s="22">
        <f t="shared" si="3"/>
        <v>8</v>
      </c>
      <c r="L64" s="16">
        <v>55.694000000000003</v>
      </c>
      <c r="M64" s="16">
        <v>13.198</v>
      </c>
      <c r="N64" s="16">
        <v>28.2</v>
      </c>
      <c r="O64" s="16" t="str">
        <f t="shared" si="5"/>
        <v>S</v>
      </c>
      <c r="P64" s="16">
        <v>80</v>
      </c>
      <c r="Q64" s="16" t="s">
        <v>79</v>
      </c>
      <c r="R64" s="30">
        <v>8.2437275985699998E-2</v>
      </c>
      <c r="S64" s="16">
        <v>6.1702659884900002E-3</v>
      </c>
      <c r="T64" s="16">
        <v>5.68181818182E-3</v>
      </c>
      <c r="U64" s="16">
        <v>6.8676077832900001E-3</v>
      </c>
      <c r="V64" s="16">
        <v>7.3778958241100005E-4</v>
      </c>
      <c r="W64" s="16">
        <v>1.81323662738E-4</v>
      </c>
      <c r="X64" s="30">
        <v>4.1152300000000003E-2</v>
      </c>
      <c r="Y64" s="16">
        <v>2.1567300000000001E-2</v>
      </c>
      <c r="Z64" s="16">
        <v>-4.8756800000000003E-2</v>
      </c>
      <c r="AA64" s="16">
        <v>1</v>
      </c>
    </row>
    <row r="65" spans="1:27" ht="13" x14ac:dyDescent="0.15">
      <c r="A65" s="16">
        <v>64</v>
      </c>
      <c r="B65" s="16">
        <v>66</v>
      </c>
      <c r="C65" s="10" t="s">
        <v>223</v>
      </c>
      <c r="D65" s="16">
        <v>16</v>
      </c>
      <c r="E65" s="16" t="str">
        <f t="shared" si="4"/>
        <v>PT</v>
      </c>
      <c r="F65" s="16" t="s">
        <v>85</v>
      </c>
      <c r="G65" s="16" t="s">
        <v>86</v>
      </c>
      <c r="H65" s="25">
        <v>42248</v>
      </c>
      <c r="I65" s="26">
        <f t="shared" si="1"/>
        <v>2015</v>
      </c>
      <c r="J65" s="26">
        <f t="shared" si="2"/>
        <v>9</v>
      </c>
      <c r="K65" s="26">
        <f t="shared" si="3"/>
        <v>1</v>
      </c>
      <c r="L65" s="16">
        <v>41.15</v>
      </c>
      <c r="M65" s="16">
        <v>-8.41</v>
      </c>
      <c r="N65" s="16">
        <v>97</v>
      </c>
      <c r="O65" s="16" t="str">
        <f t="shared" si="5"/>
        <v>S</v>
      </c>
      <c r="P65" s="16">
        <v>80</v>
      </c>
      <c r="Q65" s="16" t="s">
        <v>87</v>
      </c>
      <c r="R65" s="30">
        <v>0.123388581952</v>
      </c>
      <c r="S65" s="16">
        <v>1.83516850184E-2</v>
      </c>
      <c r="T65" s="16">
        <v>0.14013452914800001</v>
      </c>
      <c r="U65" s="16">
        <v>6.5880039331400006E-2</v>
      </c>
      <c r="V65" s="16">
        <v>7.2154963680400003E-2</v>
      </c>
      <c r="W65" s="16">
        <v>3.0410742496099999E-2</v>
      </c>
      <c r="X65" s="30">
        <v>0.10696</v>
      </c>
      <c r="Y65" s="16">
        <v>0.123186</v>
      </c>
      <c r="Z65" s="16">
        <v>0.22042900000000001</v>
      </c>
      <c r="AA65" s="16">
        <v>1</v>
      </c>
    </row>
    <row r="66" spans="1:27" ht="13" x14ac:dyDescent="0.15">
      <c r="A66" s="16">
        <v>65</v>
      </c>
      <c r="B66" s="16">
        <v>67</v>
      </c>
      <c r="C66" s="10" t="s">
        <v>224</v>
      </c>
      <c r="D66" s="16">
        <v>17</v>
      </c>
      <c r="E66" s="16" t="str">
        <f t="shared" ref="E66:E97" si="6">LEFT(C66,2)</f>
        <v>UK</v>
      </c>
      <c r="F66" s="16" t="s">
        <v>32</v>
      </c>
      <c r="G66" s="16" t="s">
        <v>33</v>
      </c>
      <c r="H66" s="17">
        <v>42281</v>
      </c>
      <c r="I66" s="22">
        <f t="shared" si="1"/>
        <v>2015</v>
      </c>
      <c r="J66" s="22">
        <f t="shared" si="2"/>
        <v>10</v>
      </c>
      <c r="K66" s="22">
        <f t="shared" si="3"/>
        <v>4</v>
      </c>
      <c r="L66" s="16">
        <v>53.390999999999998</v>
      </c>
      <c r="M66" s="16">
        <v>-1.5209999999999999</v>
      </c>
      <c r="N66" s="16">
        <v>102.4</v>
      </c>
      <c r="O66" s="16" t="str">
        <f t="shared" si="5"/>
        <v>F</v>
      </c>
      <c r="P66" s="16">
        <v>80</v>
      </c>
      <c r="Q66" s="16" t="s">
        <v>34</v>
      </c>
      <c r="R66" s="30">
        <v>0.23082437276000001</v>
      </c>
      <c r="S66" s="16">
        <v>1.75685172171E-2</v>
      </c>
      <c r="T66" s="16">
        <v>4.1850220264299999E-2</v>
      </c>
      <c r="U66" s="16">
        <v>1.1869202955499999E-2</v>
      </c>
      <c r="V66" s="16">
        <v>1.06286061342E-3</v>
      </c>
      <c r="W66" s="16">
        <v>1.11273257935E-2</v>
      </c>
      <c r="X66" s="30">
        <v>9.2907799999999999E-2</v>
      </c>
      <c r="Y66" s="16">
        <v>-8.70165E-4</v>
      </c>
      <c r="Z66" s="16">
        <v>1.02126E-2</v>
      </c>
      <c r="AA66" s="16">
        <v>1</v>
      </c>
    </row>
    <row r="67" spans="1:27" ht="13" x14ac:dyDescent="0.15">
      <c r="A67" s="16">
        <v>66</v>
      </c>
      <c r="B67" s="16">
        <v>68</v>
      </c>
      <c r="C67" s="10" t="s">
        <v>225</v>
      </c>
      <c r="D67" s="16">
        <v>18</v>
      </c>
      <c r="E67" s="16" t="str">
        <f t="shared" si="6"/>
        <v>UA</v>
      </c>
      <c r="F67" s="16" t="s">
        <v>53</v>
      </c>
      <c r="G67" s="16" t="s">
        <v>66</v>
      </c>
      <c r="H67" s="17">
        <v>42241</v>
      </c>
      <c r="I67" s="22">
        <f t="shared" ref="I67:I130" si="7">YEAR(H67)</f>
        <v>2015</v>
      </c>
      <c r="J67" s="22">
        <f t="shared" ref="J67:J130" si="8">MONTH(H67)</f>
        <v>8</v>
      </c>
      <c r="K67" s="22">
        <f t="shared" ref="K67:K130" si="9">DAY(H67)</f>
        <v>25</v>
      </c>
      <c r="L67" s="16">
        <v>50.484694439999998</v>
      </c>
      <c r="M67" s="16">
        <v>32.71425</v>
      </c>
      <c r="N67" s="16">
        <v>130.69999999999999</v>
      </c>
      <c r="O67" s="16" t="str">
        <f t="shared" si="5"/>
        <v>S</v>
      </c>
      <c r="P67" s="16">
        <v>80</v>
      </c>
      <c r="Q67" s="16" t="s">
        <v>55</v>
      </c>
      <c r="R67" s="30">
        <v>0.14720812182699999</v>
      </c>
      <c r="S67" s="16">
        <v>1.79096498262E-2</v>
      </c>
      <c r="T67" s="16">
        <v>0.112189859763</v>
      </c>
      <c r="U67" s="16">
        <v>1.3352987080600001E-2</v>
      </c>
      <c r="V67" s="16">
        <v>0.143372950203</v>
      </c>
      <c r="W67" s="16">
        <v>2.5709584533099999E-2</v>
      </c>
      <c r="X67" s="30">
        <v>-8.4255099999999999E-2</v>
      </c>
      <c r="Y67" s="16">
        <v>-2.0120099999999998E-2</v>
      </c>
      <c r="Z67" s="16">
        <v>1.4423200000000001E-2</v>
      </c>
      <c r="AA67" s="16">
        <v>3</v>
      </c>
    </row>
    <row r="68" spans="1:27" ht="13" x14ac:dyDescent="0.15">
      <c r="A68" s="16">
        <v>67</v>
      </c>
      <c r="B68" s="16">
        <v>69</v>
      </c>
      <c r="C68" s="10" t="s">
        <v>226</v>
      </c>
      <c r="D68" s="16">
        <v>19</v>
      </c>
      <c r="E68" s="16" t="str">
        <f t="shared" si="6"/>
        <v>UA</v>
      </c>
      <c r="F68" s="16" t="s">
        <v>53</v>
      </c>
      <c r="G68" s="16" t="s">
        <v>113</v>
      </c>
      <c r="H68" s="17">
        <v>42236</v>
      </c>
      <c r="I68" s="22">
        <f t="shared" si="7"/>
        <v>2015</v>
      </c>
      <c r="J68" s="22">
        <f t="shared" si="8"/>
        <v>8</v>
      </c>
      <c r="K68" s="22">
        <f t="shared" si="9"/>
        <v>20</v>
      </c>
      <c r="L68" s="16">
        <v>49.818527779999997</v>
      </c>
      <c r="M68" s="16">
        <v>36.054749999999999</v>
      </c>
      <c r="N68" s="16">
        <v>104.3</v>
      </c>
      <c r="O68" s="16" t="str">
        <f t="shared" si="5"/>
        <v>S</v>
      </c>
      <c r="P68" s="16">
        <v>80</v>
      </c>
      <c r="Q68" s="16" t="s">
        <v>114</v>
      </c>
      <c r="R68" s="30">
        <v>0.21713147410399999</v>
      </c>
      <c r="S68" s="16">
        <v>2.4588053552999999E-2</v>
      </c>
      <c r="T68" s="16">
        <v>3.9722329348199997E-2</v>
      </c>
      <c r="U68" s="16">
        <v>1.8240752510499999E-2</v>
      </c>
      <c r="V68" s="16">
        <v>7.48243559719E-2</v>
      </c>
      <c r="W68" s="16">
        <v>9.6769059366500002E-2</v>
      </c>
      <c r="X68" s="30">
        <v>-6.8748000000000004E-2</v>
      </c>
      <c r="Y68" s="16">
        <v>-2.7296600000000001E-2</v>
      </c>
      <c r="Z68" s="16">
        <v>4.0782500000000003E-3</v>
      </c>
      <c r="AA68" s="16">
        <v>3</v>
      </c>
    </row>
    <row r="69" spans="1:27" ht="13" x14ac:dyDescent="0.15">
      <c r="A69" s="16">
        <v>68</v>
      </c>
      <c r="B69" s="16">
        <v>70</v>
      </c>
      <c r="C69" s="10" t="s">
        <v>227</v>
      </c>
      <c r="D69" s="16">
        <v>20</v>
      </c>
      <c r="E69" s="16" t="str">
        <f t="shared" si="6"/>
        <v>UA</v>
      </c>
      <c r="F69" s="16" t="s">
        <v>53</v>
      </c>
      <c r="G69" s="16" t="s">
        <v>131</v>
      </c>
      <c r="H69" s="17">
        <v>42185</v>
      </c>
      <c r="I69" s="22">
        <f t="shared" si="7"/>
        <v>2015</v>
      </c>
      <c r="J69" s="22">
        <f t="shared" si="8"/>
        <v>6</v>
      </c>
      <c r="K69" s="22">
        <f t="shared" si="9"/>
        <v>30</v>
      </c>
      <c r="L69" s="16">
        <v>46.441555559999998</v>
      </c>
      <c r="M69" s="16">
        <v>30.771694440000001</v>
      </c>
      <c r="N69" s="16">
        <v>11.1</v>
      </c>
      <c r="O69" s="16" t="str">
        <f t="shared" si="5"/>
        <v>S</v>
      </c>
      <c r="P69" s="16">
        <v>80</v>
      </c>
      <c r="Q69" s="16" t="s">
        <v>55</v>
      </c>
      <c r="R69" s="30">
        <v>0.13869188337300001</v>
      </c>
      <c r="S69" s="16">
        <v>3.7204759367800003E-2</v>
      </c>
      <c r="T69" s="16">
        <v>4.3787629994499998E-2</v>
      </c>
      <c r="U69" s="16">
        <v>1.28357701462E-2</v>
      </c>
      <c r="V69" s="16">
        <v>3.2779244989900001E-2</v>
      </c>
      <c r="W69" s="16">
        <v>4.2767534689199999E-2</v>
      </c>
      <c r="X69" s="30">
        <v>-9.7305799999999998E-2</v>
      </c>
      <c r="Y69" s="16">
        <v>-7.3917799999999997E-3</v>
      </c>
      <c r="Z69" s="16">
        <v>5.4728600000000002E-2</v>
      </c>
      <c r="AA69" s="16">
        <v>3</v>
      </c>
    </row>
    <row r="70" spans="1:27" ht="13" x14ac:dyDescent="0.15">
      <c r="A70" s="16">
        <v>69</v>
      </c>
      <c r="B70" s="16">
        <v>71</v>
      </c>
      <c r="C70" s="10" t="s">
        <v>228</v>
      </c>
      <c r="D70" s="16">
        <v>21</v>
      </c>
      <c r="E70" s="16" t="str">
        <f t="shared" si="6"/>
        <v>UA</v>
      </c>
      <c r="F70" s="16" t="s">
        <v>53</v>
      </c>
      <c r="G70" s="16" t="s">
        <v>136</v>
      </c>
      <c r="H70" s="17">
        <v>42242</v>
      </c>
      <c r="I70" s="22">
        <f t="shared" si="7"/>
        <v>2015</v>
      </c>
      <c r="J70" s="22">
        <f t="shared" si="8"/>
        <v>8</v>
      </c>
      <c r="K70" s="22">
        <f t="shared" si="9"/>
        <v>26</v>
      </c>
      <c r="L70" s="16">
        <v>50.253749999999997</v>
      </c>
      <c r="M70" s="16">
        <v>32.518805559999997</v>
      </c>
      <c r="N70" s="16">
        <v>98.3</v>
      </c>
      <c r="O70" s="16" t="str">
        <f t="shared" si="5"/>
        <v>S</v>
      </c>
      <c r="P70" s="16">
        <v>80</v>
      </c>
      <c r="Q70" s="16" t="s">
        <v>55</v>
      </c>
      <c r="R70" s="30">
        <v>0.209132420091</v>
      </c>
      <c r="S70" s="16">
        <v>2.1422686075299999E-2</v>
      </c>
      <c r="T70" s="16">
        <v>0.11044286495400001</v>
      </c>
      <c r="U70" s="16">
        <v>2.7087832973399999E-2</v>
      </c>
      <c r="V70" s="16">
        <v>8.0936454849500003E-2</v>
      </c>
      <c r="W70" s="16">
        <v>6.1521499448700001E-2</v>
      </c>
      <c r="X70" s="30">
        <v>-8.1884600000000002E-2</v>
      </c>
      <c r="Y70" s="16">
        <v>-1.7618700000000001E-2</v>
      </c>
      <c r="Z70" s="16">
        <v>1.1442000000000001E-2</v>
      </c>
      <c r="AA70" s="16">
        <v>3</v>
      </c>
    </row>
    <row r="71" spans="1:27" ht="13" x14ac:dyDescent="0.15">
      <c r="A71" s="16">
        <v>70</v>
      </c>
      <c r="B71" s="16">
        <v>72</v>
      </c>
      <c r="C71" s="10" t="s">
        <v>229</v>
      </c>
      <c r="D71" s="16">
        <v>22</v>
      </c>
      <c r="E71" s="16" t="str">
        <f t="shared" si="6"/>
        <v>UA</v>
      </c>
      <c r="F71" s="16" t="s">
        <v>53</v>
      </c>
      <c r="G71" s="16" t="s">
        <v>131</v>
      </c>
      <c r="H71" s="17">
        <v>42243</v>
      </c>
      <c r="I71" s="22">
        <f t="shared" si="7"/>
        <v>2015</v>
      </c>
      <c r="J71" s="22">
        <f t="shared" si="8"/>
        <v>8</v>
      </c>
      <c r="K71" s="22">
        <f t="shared" si="9"/>
        <v>27</v>
      </c>
      <c r="L71" s="16">
        <v>46.441555559999998</v>
      </c>
      <c r="M71" s="16">
        <v>30.771694440000001</v>
      </c>
      <c r="N71" s="16">
        <v>11.1</v>
      </c>
      <c r="O71" s="16" t="str">
        <f t="shared" si="5"/>
        <v>S</v>
      </c>
      <c r="P71" s="16">
        <v>80</v>
      </c>
      <c r="Q71" s="16" t="s">
        <v>55</v>
      </c>
      <c r="R71" s="30">
        <v>0.14464285714299999</v>
      </c>
      <c r="S71" s="16">
        <v>4.8385708136000002E-2</v>
      </c>
      <c r="T71" s="16">
        <v>5.6265984654700001E-2</v>
      </c>
      <c r="U71" s="16">
        <v>3.0087867222900001E-2</v>
      </c>
      <c r="V71" s="16">
        <v>8.1649416789899995E-2</v>
      </c>
      <c r="W71" s="16">
        <v>6.7564631761900001E-2</v>
      </c>
      <c r="X71" s="30">
        <v>-9.6827999999999997E-2</v>
      </c>
      <c r="Y71" s="16">
        <v>-1.7186099999999999E-2</v>
      </c>
      <c r="Z71" s="16">
        <v>5.5840099999999997E-2</v>
      </c>
      <c r="AA71" s="16">
        <v>3</v>
      </c>
    </row>
    <row r="72" spans="1:27" ht="13" x14ac:dyDescent="0.15">
      <c r="A72" s="16">
        <v>71</v>
      </c>
      <c r="B72" s="16">
        <v>73</v>
      </c>
      <c r="C72" s="10" t="s">
        <v>230</v>
      </c>
      <c r="D72" s="16">
        <v>23</v>
      </c>
      <c r="E72" s="16" t="str">
        <f t="shared" si="6"/>
        <v>UA</v>
      </c>
      <c r="F72" s="16" t="s">
        <v>53</v>
      </c>
      <c r="G72" s="16" t="s">
        <v>54</v>
      </c>
      <c r="H72" s="17">
        <v>42179</v>
      </c>
      <c r="I72" s="22">
        <f t="shared" si="7"/>
        <v>2015</v>
      </c>
      <c r="J72" s="22">
        <f t="shared" si="8"/>
        <v>6</v>
      </c>
      <c r="K72" s="22">
        <f t="shared" si="9"/>
        <v>24</v>
      </c>
      <c r="L72" s="16">
        <v>44.5015</v>
      </c>
      <c r="M72" s="16">
        <v>34.166119440000003</v>
      </c>
      <c r="N72" s="16">
        <v>47.3</v>
      </c>
      <c r="O72" s="16" t="str">
        <f t="shared" si="5"/>
        <v>S</v>
      </c>
      <c r="P72" s="16">
        <v>80</v>
      </c>
      <c r="Q72" s="16" t="s">
        <v>55</v>
      </c>
      <c r="R72" s="30">
        <v>0.13359528487200001</v>
      </c>
      <c r="S72" s="16">
        <v>2.0148462354200002E-2</v>
      </c>
      <c r="T72" s="16">
        <v>9.0225563909799994E-2</v>
      </c>
      <c r="U72" s="16">
        <v>1.4301230991999999E-2</v>
      </c>
      <c r="V72" s="16">
        <v>7.7579519007000002E-4</v>
      </c>
      <c r="W72" s="16">
        <v>3.49959774739E-2</v>
      </c>
      <c r="X72" s="30">
        <v>-7.9778199999999994E-2</v>
      </c>
      <c r="Y72" s="16">
        <v>2.42143E-3</v>
      </c>
      <c r="Z72" s="16">
        <v>3.2000000000000001E-2</v>
      </c>
      <c r="AA72" s="16">
        <v>3</v>
      </c>
    </row>
    <row r="73" spans="1:27" ht="13" x14ac:dyDescent="0.15">
      <c r="A73" s="16">
        <v>72</v>
      </c>
      <c r="B73" s="16">
        <v>74</v>
      </c>
      <c r="C73" s="10" t="s">
        <v>231</v>
      </c>
      <c r="D73" s="16">
        <v>24</v>
      </c>
      <c r="E73" s="16" t="str">
        <f t="shared" si="6"/>
        <v>UA</v>
      </c>
      <c r="F73" s="16" t="s">
        <v>53</v>
      </c>
      <c r="G73" s="16" t="s">
        <v>117</v>
      </c>
      <c r="H73" s="17">
        <v>42236</v>
      </c>
      <c r="I73" s="22">
        <f t="shared" si="7"/>
        <v>2015</v>
      </c>
      <c r="J73" s="22">
        <f t="shared" si="8"/>
        <v>8</v>
      </c>
      <c r="K73" s="22">
        <f t="shared" si="9"/>
        <v>20</v>
      </c>
      <c r="L73" s="16">
        <v>51.279245000000003</v>
      </c>
      <c r="M73" s="16">
        <v>30.213118000000001</v>
      </c>
      <c r="N73" s="16">
        <v>118.6</v>
      </c>
      <c r="O73" s="16" t="str">
        <f t="shared" si="5"/>
        <v>S</v>
      </c>
      <c r="P73" s="16">
        <v>80</v>
      </c>
      <c r="Q73" s="16" t="s">
        <v>114</v>
      </c>
      <c r="R73" s="30">
        <v>0.15950920245399999</v>
      </c>
      <c r="S73" s="16">
        <v>4.0194626613099999E-2</v>
      </c>
      <c r="T73" s="16">
        <v>2.1924482338600001E-2</v>
      </c>
      <c r="U73" s="16">
        <v>1.6425619834699999E-2</v>
      </c>
      <c r="V73" s="16">
        <v>6.6295157571099994E-2</v>
      </c>
      <c r="W73" s="16">
        <v>2.8805562453400001E-2</v>
      </c>
      <c r="X73" s="30">
        <v>-8.0805699999999994E-2</v>
      </c>
      <c r="Y73" s="16">
        <v>-1.59907E-2</v>
      </c>
      <c r="Z73" s="16">
        <v>2.47269E-2</v>
      </c>
      <c r="AA73" s="16">
        <v>3</v>
      </c>
    </row>
    <row r="74" spans="1:27" ht="13" x14ac:dyDescent="0.15">
      <c r="A74" s="16">
        <v>73</v>
      </c>
      <c r="B74" s="16">
        <v>75</v>
      </c>
      <c r="C74" s="10" t="s">
        <v>232</v>
      </c>
      <c r="D74" s="16">
        <v>25</v>
      </c>
      <c r="E74" s="16" t="str">
        <f t="shared" si="6"/>
        <v>UA</v>
      </c>
      <c r="F74" s="16" t="s">
        <v>53</v>
      </c>
      <c r="G74" s="16" t="s">
        <v>117</v>
      </c>
      <c r="H74" s="17">
        <v>42170</v>
      </c>
      <c r="I74" s="22">
        <f t="shared" si="7"/>
        <v>2015</v>
      </c>
      <c r="J74" s="22">
        <f t="shared" si="8"/>
        <v>6</v>
      </c>
      <c r="K74" s="22">
        <f t="shared" si="9"/>
        <v>15</v>
      </c>
      <c r="L74" s="16">
        <v>51.279245000000003</v>
      </c>
      <c r="M74" s="16">
        <v>30.213118000000001</v>
      </c>
      <c r="N74" s="16">
        <v>118.6</v>
      </c>
      <c r="O74" s="16" t="str">
        <f t="shared" si="5"/>
        <v>S</v>
      </c>
      <c r="P74" s="16">
        <v>80</v>
      </c>
      <c r="Q74" s="16" t="s">
        <v>114</v>
      </c>
      <c r="R74" s="30">
        <v>0.100714285714</v>
      </c>
      <c r="S74" s="16">
        <v>1.6825396825400001E-2</v>
      </c>
      <c r="T74" s="16">
        <v>5.2480916030500001E-2</v>
      </c>
      <c r="U74" s="16">
        <v>3.7192003719199999E-2</v>
      </c>
      <c r="V74" s="16">
        <v>2.1131042870200002E-2</v>
      </c>
      <c r="W74" s="16">
        <v>3.3608711978999999E-2</v>
      </c>
      <c r="X74" s="30">
        <v>-8.4653300000000001E-2</v>
      </c>
      <c r="Y74" s="16">
        <v>-1.02086E-2</v>
      </c>
      <c r="Z74" s="16">
        <v>2.68638E-2</v>
      </c>
      <c r="AA74" s="16">
        <v>3</v>
      </c>
    </row>
    <row r="75" spans="1:27" ht="13" x14ac:dyDescent="0.15">
      <c r="A75" s="16">
        <v>74</v>
      </c>
      <c r="B75" s="16">
        <v>76</v>
      </c>
      <c r="C75" s="10" t="s">
        <v>233</v>
      </c>
      <c r="D75" s="16">
        <v>26</v>
      </c>
      <c r="E75" s="16" t="str">
        <f t="shared" si="6"/>
        <v>UA</v>
      </c>
      <c r="F75" s="16" t="s">
        <v>53</v>
      </c>
      <c r="G75" s="16" t="s">
        <v>177</v>
      </c>
      <c r="H75" s="17">
        <v>42242</v>
      </c>
      <c r="I75" s="22">
        <f t="shared" si="7"/>
        <v>2015</v>
      </c>
      <c r="J75" s="22">
        <f t="shared" si="8"/>
        <v>8</v>
      </c>
      <c r="K75" s="22">
        <f t="shared" si="9"/>
        <v>26</v>
      </c>
      <c r="L75" s="16">
        <v>51.3352</v>
      </c>
      <c r="M75" s="16">
        <v>30.136178999999998</v>
      </c>
      <c r="N75" s="16">
        <v>116.5</v>
      </c>
      <c r="O75" s="16" t="str">
        <f t="shared" si="5"/>
        <v>S</v>
      </c>
      <c r="P75" s="16">
        <v>80</v>
      </c>
      <c r="Q75" s="16" t="s">
        <v>55</v>
      </c>
      <c r="R75" s="30">
        <v>0.236055776892</v>
      </c>
      <c r="S75" s="16">
        <v>1.24522814034E-2</v>
      </c>
      <c r="T75" s="16">
        <v>8.3420229405600007E-3</v>
      </c>
      <c r="U75" s="16">
        <v>1.72511848341E-2</v>
      </c>
      <c r="V75" s="16">
        <v>4.2632230674000002E-2</v>
      </c>
      <c r="W75" s="16">
        <v>0.10382119682800001</v>
      </c>
      <c r="X75" s="30">
        <v>-7.2452000000000003E-2</v>
      </c>
      <c r="Y75" s="16">
        <v>-2.89728E-2</v>
      </c>
      <c r="Z75" s="16">
        <v>1.6384300000000001E-2</v>
      </c>
      <c r="AA75" s="16">
        <v>3</v>
      </c>
    </row>
    <row r="76" spans="1:27" ht="13" x14ac:dyDescent="0.15">
      <c r="A76" s="16">
        <v>75</v>
      </c>
      <c r="B76" s="16">
        <v>77</v>
      </c>
      <c r="C76" s="10" t="s">
        <v>234</v>
      </c>
      <c r="D76" s="16">
        <v>27</v>
      </c>
      <c r="E76" s="16" t="str">
        <f t="shared" si="6"/>
        <v>UA</v>
      </c>
      <c r="F76" s="16" t="s">
        <v>53</v>
      </c>
      <c r="G76" s="16" t="s">
        <v>75</v>
      </c>
      <c r="H76" s="17">
        <v>42242</v>
      </c>
      <c r="I76" s="22">
        <f t="shared" si="7"/>
        <v>2015</v>
      </c>
      <c r="J76" s="22">
        <f t="shared" si="8"/>
        <v>8</v>
      </c>
      <c r="K76" s="22">
        <f t="shared" si="9"/>
        <v>26</v>
      </c>
      <c r="L76" s="16">
        <v>51.386916669999998</v>
      </c>
      <c r="M76" s="16">
        <v>30.073305560000001</v>
      </c>
      <c r="N76" s="16">
        <v>108.8</v>
      </c>
      <c r="O76" s="16" t="str">
        <f t="shared" si="5"/>
        <v>S</v>
      </c>
      <c r="P76" s="16">
        <v>80</v>
      </c>
      <c r="Q76" s="16" t="s">
        <v>55</v>
      </c>
      <c r="R76" s="30">
        <v>0.20386266094399999</v>
      </c>
      <c r="S76" s="16">
        <v>1.0228058051099999E-2</v>
      </c>
      <c r="T76" s="16">
        <v>4.3649061545200001E-4</v>
      </c>
      <c r="U76" s="16">
        <v>4.2916907097499998E-2</v>
      </c>
      <c r="V76" s="16">
        <v>1.59949622166E-2</v>
      </c>
      <c r="W76" s="16">
        <v>7.0572345095400002E-2</v>
      </c>
      <c r="X76" s="30">
        <v>-7.2396199999999994E-2</v>
      </c>
      <c r="Y76" s="16">
        <v>-1.1665200000000001E-2</v>
      </c>
      <c r="Z76" s="16">
        <v>1.95625E-2</v>
      </c>
      <c r="AA76" s="16">
        <v>3</v>
      </c>
    </row>
    <row r="77" spans="1:27" ht="13" x14ac:dyDescent="0.15">
      <c r="A77" s="16">
        <v>76</v>
      </c>
      <c r="B77" s="16">
        <v>78</v>
      </c>
      <c r="C77" s="10" t="s">
        <v>235</v>
      </c>
      <c r="D77" s="16">
        <v>28</v>
      </c>
      <c r="E77" s="16" t="str">
        <f t="shared" si="6"/>
        <v>ES</v>
      </c>
      <c r="F77" s="16" t="s">
        <v>89</v>
      </c>
      <c r="G77" s="16" t="s">
        <v>137</v>
      </c>
      <c r="H77" s="17">
        <v>42285</v>
      </c>
      <c r="I77" s="22">
        <f t="shared" si="7"/>
        <v>2015</v>
      </c>
      <c r="J77" s="22">
        <f t="shared" si="8"/>
        <v>10</v>
      </c>
      <c r="K77" s="22">
        <f t="shared" si="9"/>
        <v>8</v>
      </c>
      <c r="L77" s="16">
        <v>39.158050000000003</v>
      </c>
      <c r="M77" s="16">
        <v>-3.0209999999999999</v>
      </c>
      <c r="N77" s="16">
        <v>667.6</v>
      </c>
      <c r="O77" s="16" t="str">
        <f t="shared" si="5"/>
        <v>F</v>
      </c>
      <c r="P77" s="16">
        <v>80</v>
      </c>
      <c r="Q77" s="16" t="s">
        <v>148</v>
      </c>
      <c r="R77" s="30">
        <v>0.18906605922600001</v>
      </c>
      <c r="S77" s="16">
        <v>6.5477252453200005E-2</v>
      </c>
      <c r="T77" s="16">
        <v>3.4928848641699997E-2</v>
      </c>
      <c r="U77" s="16">
        <v>1.4446393561E-2</v>
      </c>
      <c r="V77" s="16">
        <v>5.5215711526099998E-2</v>
      </c>
      <c r="W77" s="16">
        <v>7.0639115809700004E-2</v>
      </c>
      <c r="X77" s="30">
        <v>0.105185</v>
      </c>
      <c r="Y77" s="16">
        <v>4.4292999999999999E-2</v>
      </c>
      <c r="Z77" s="16">
        <v>6.7183199999999998E-2</v>
      </c>
      <c r="AA77" s="16">
        <v>1</v>
      </c>
    </row>
    <row r="78" spans="1:27" ht="13" x14ac:dyDescent="0.15">
      <c r="A78" s="16">
        <v>77</v>
      </c>
      <c r="B78" s="16">
        <v>79</v>
      </c>
      <c r="C78" s="10" t="s">
        <v>236</v>
      </c>
      <c r="D78" s="16">
        <v>29</v>
      </c>
      <c r="E78" s="16" t="str">
        <f t="shared" si="6"/>
        <v>ES</v>
      </c>
      <c r="F78" s="16" t="s">
        <v>89</v>
      </c>
      <c r="G78" s="16" t="s">
        <v>137</v>
      </c>
      <c r="H78" s="17">
        <v>42264</v>
      </c>
      <c r="I78" s="22">
        <f t="shared" si="7"/>
        <v>2015</v>
      </c>
      <c r="J78" s="22">
        <f t="shared" si="8"/>
        <v>9</v>
      </c>
      <c r="K78" s="22">
        <f t="shared" si="9"/>
        <v>17</v>
      </c>
      <c r="L78" s="16">
        <v>39.158050000000003</v>
      </c>
      <c r="M78" s="16">
        <v>-3.0209999999999999</v>
      </c>
      <c r="N78" s="16">
        <v>667.6</v>
      </c>
      <c r="O78" s="16" t="str">
        <f t="shared" si="5"/>
        <v>S</v>
      </c>
      <c r="P78" s="16">
        <v>80</v>
      </c>
      <c r="Q78" s="16" t="s">
        <v>148</v>
      </c>
      <c r="R78" s="30">
        <v>0.32869692532900002</v>
      </c>
      <c r="S78" s="16">
        <v>3.9086217364899999E-2</v>
      </c>
      <c r="T78" s="16">
        <v>8.9409722222200005E-2</v>
      </c>
      <c r="U78" s="16">
        <v>7.7841203943999999E-3</v>
      </c>
      <c r="V78" s="16">
        <v>9.3759029182300002E-2</v>
      </c>
      <c r="W78" s="16">
        <v>4.9748462828400002E-2</v>
      </c>
      <c r="X78" s="30">
        <v>0.107477</v>
      </c>
      <c r="Y78" s="16">
        <v>3.3179199999999999E-2</v>
      </c>
      <c r="Z78" s="16">
        <v>5.8767300000000001E-2</v>
      </c>
      <c r="AA78" s="16">
        <v>1</v>
      </c>
    </row>
    <row r="79" spans="1:27" ht="13" x14ac:dyDescent="0.15">
      <c r="A79" s="16">
        <v>78</v>
      </c>
      <c r="B79" s="16">
        <v>80</v>
      </c>
      <c r="C79" s="10" t="s">
        <v>237</v>
      </c>
      <c r="D79" s="16">
        <v>30</v>
      </c>
      <c r="E79" s="16" t="str">
        <f t="shared" si="6"/>
        <v>ES</v>
      </c>
      <c r="F79" s="16" t="s">
        <v>89</v>
      </c>
      <c r="G79" s="16" t="s">
        <v>138</v>
      </c>
      <c r="H79" s="17">
        <v>42183</v>
      </c>
      <c r="I79" s="22">
        <f t="shared" si="7"/>
        <v>2015</v>
      </c>
      <c r="J79" s="22">
        <f t="shared" si="8"/>
        <v>6</v>
      </c>
      <c r="K79" s="22">
        <f t="shared" si="9"/>
        <v>28</v>
      </c>
      <c r="L79" s="16">
        <v>41.656416</v>
      </c>
      <c r="M79" s="16">
        <v>0.38847199999999998</v>
      </c>
      <c r="N79" s="16">
        <v>263.2</v>
      </c>
      <c r="O79" s="16" t="str">
        <f t="shared" si="5"/>
        <v>S</v>
      </c>
      <c r="P79" s="16">
        <v>80</v>
      </c>
      <c r="Q79" s="16" t="s">
        <v>149</v>
      </c>
      <c r="R79" s="30">
        <v>0.24609375</v>
      </c>
      <c r="S79" s="16">
        <v>0.11952971913800001</v>
      </c>
      <c r="T79" s="16">
        <v>0.23205417607199999</v>
      </c>
      <c r="U79" s="16">
        <v>6.2219421910700004E-3</v>
      </c>
      <c r="V79" s="16">
        <v>8.87686923322E-2</v>
      </c>
      <c r="W79" s="16">
        <v>0</v>
      </c>
      <c r="X79" s="30">
        <v>0.10625999999999999</v>
      </c>
      <c r="Y79" s="16">
        <v>5.3694699999999998E-2</v>
      </c>
      <c r="Z79" s="16">
        <v>6.6474900000000003E-2</v>
      </c>
      <c r="AA79" s="16">
        <v>1</v>
      </c>
    </row>
    <row r="80" spans="1:27" ht="13" x14ac:dyDescent="0.15">
      <c r="A80" s="16">
        <v>79</v>
      </c>
      <c r="B80" s="16">
        <v>81</v>
      </c>
      <c r="C80" s="10" t="s">
        <v>238</v>
      </c>
      <c r="D80" s="16">
        <v>31</v>
      </c>
      <c r="E80" s="16" t="str">
        <f t="shared" si="6"/>
        <v>ES</v>
      </c>
      <c r="F80" s="16" t="s">
        <v>89</v>
      </c>
      <c r="G80" s="16" t="s">
        <v>138</v>
      </c>
      <c r="H80" s="17">
        <v>42299</v>
      </c>
      <c r="I80" s="22">
        <f t="shared" si="7"/>
        <v>2015</v>
      </c>
      <c r="J80" s="22">
        <f t="shared" si="8"/>
        <v>10</v>
      </c>
      <c r="K80" s="22">
        <f t="shared" si="9"/>
        <v>22</v>
      </c>
      <c r="L80" s="16">
        <v>41.656416</v>
      </c>
      <c r="M80" s="16">
        <v>0.38847199999999998</v>
      </c>
      <c r="N80" s="16">
        <v>263.2</v>
      </c>
      <c r="O80" s="16" t="str">
        <f t="shared" si="5"/>
        <v>F</v>
      </c>
      <c r="P80" s="16">
        <v>80</v>
      </c>
      <c r="Q80" s="16" t="s">
        <v>150</v>
      </c>
      <c r="R80" s="30">
        <v>0.23885350318500001</v>
      </c>
      <c r="S80" s="16">
        <v>0.17866884888199999</v>
      </c>
      <c r="T80" s="16">
        <v>0.206470588235</v>
      </c>
      <c r="U80" s="16">
        <v>5.58166862515E-3</v>
      </c>
      <c r="V80" s="16">
        <v>6.9493314567199996E-2</v>
      </c>
      <c r="W80" s="16">
        <v>4.6750818139300001E-4</v>
      </c>
      <c r="X80" s="30">
        <v>9.9022499999999999E-2</v>
      </c>
      <c r="Y80" s="16">
        <v>6.3372600000000001E-2</v>
      </c>
      <c r="Z80" s="16">
        <v>7.4268500000000001E-2</v>
      </c>
      <c r="AA80" s="16">
        <v>1</v>
      </c>
    </row>
    <row r="81" spans="1:27" ht="13" x14ac:dyDescent="0.15">
      <c r="A81" s="16">
        <v>80</v>
      </c>
      <c r="B81" s="16">
        <v>82</v>
      </c>
      <c r="C81" s="10" t="s">
        <v>239</v>
      </c>
      <c r="D81" s="16">
        <v>32</v>
      </c>
      <c r="E81" s="16" t="str">
        <f t="shared" si="6"/>
        <v>ES</v>
      </c>
      <c r="F81" s="16" t="s">
        <v>89</v>
      </c>
      <c r="G81" s="16" t="s">
        <v>139</v>
      </c>
      <c r="H81" s="17">
        <v>42259</v>
      </c>
      <c r="I81" s="22">
        <f t="shared" si="7"/>
        <v>2015</v>
      </c>
      <c r="J81" s="22">
        <f t="shared" si="8"/>
        <v>9</v>
      </c>
      <c r="K81" s="22">
        <f t="shared" si="9"/>
        <v>12</v>
      </c>
      <c r="L81" s="16">
        <v>37.330800000000004</v>
      </c>
      <c r="M81" s="16">
        <v>-3.173416</v>
      </c>
      <c r="N81" s="16">
        <v>862.9</v>
      </c>
      <c r="O81" s="16" t="str">
        <f t="shared" si="5"/>
        <v>S</v>
      </c>
      <c r="P81" s="16">
        <v>80</v>
      </c>
      <c r="Q81" s="16" t="s">
        <v>151</v>
      </c>
      <c r="R81" s="30">
        <v>0.26523887973600002</v>
      </c>
      <c r="S81" s="16">
        <v>8.0329723613999995E-2</v>
      </c>
      <c r="T81" s="16">
        <v>8.9876033057899998E-2</v>
      </c>
      <c r="U81" s="16">
        <v>1.00444590812E-2</v>
      </c>
      <c r="V81" s="16">
        <v>6.5760307374000002E-2</v>
      </c>
      <c r="W81" s="16">
        <v>3.0934213239800001E-2</v>
      </c>
      <c r="X81" s="30">
        <v>0.107476</v>
      </c>
      <c r="Y81" s="16">
        <v>3.7777400000000003E-2</v>
      </c>
      <c r="Z81" s="16">
        <v>5.1646600000000001E-2</v>
      </c>
      <c r="AA81" s="16">
        <v>1</v>
      </c>
    </row>
    <row r="82" spans="1:27" ht="13" x14ac:dyDescent="0.15">
      <c r="A82" s="16">
        <v>81</v>
      </c>
      <c r="B82" s="16">
        <v>83</v>
      </c>
      <c r="C82" s="10" t="s">
        <v>240</v>
      </c>
      <c r="D82" s="16">
        <v>33</v>
      </c>
      <c r="E82" s="16" t="str">
        <f t="shared" si="6"/>
        <v>ES</v>
      </c>
      <c r="F82" s="16" t="s">
        <v>89</v>
      </c>
      <c r="G82" s="16" t="s">
        <v>140</v>
      </c>
      <c r="H82" s="17">
        <v>42224</v>
      </c>
      <c r="I82" s="22">
        <f t="shared" si="7"/>
        <v>2015</v>
      </c>
      <c r="J82" s="22">
        <f t="shared" si="8"/>
        <v>8</v>
      </c>
      <c r="K82" s="22">
        <f t="shared" si="9"/>
        <v>8</v>
      </c>
      <c r="L82" s="16">
        <v>37.661546999999999</v>
      </c>
      <c r="M82" s="16">
        <v>-2.7963100000000001</v>
      </c>
      <c r="N82" s="16">
        <v>728.4</v>
      </c>
      <c r="O82" s="16" t="str">
        <f t="shared" si="5"/>
        <v>S</v>
      </c>
      <c r="P82" s="16">
        <v>80</v>
      </c>
      <c r="Q82" s="16" t="s">
        <v>152</v>
      </c>
      <c r="R82" s="30">
        <v>0.28470824949700002</v>
      </c>
      <c r="S82" s="16">
        <v>3.4342258440000002E-2</v>
      </c>
      <c r="T82" s="16">
        <v>4.4728434504799998E-2</v>
      </c>
      <c r="U82" s="16">
        <v>1.17821609356E-2</v>
      </c>
      <c r="V82" s="16">
        <v>0.12812960235599999</v>
      </c>
      <c r="W82" s="16">
        <v>1.39428571429E-2</v>
      </c>
      <c r="X82" s="30">
        <v>0.10789799999999999</v>
      </c>
      <c r="Y82" s="16">
        <v>4.1602100000000003E-2</v>
      </c>
      <c r="Z82" s="16">
        <v>6.69854E-2</v>
      </c>
      <c r="AA82" s="16">
        <v>1</v>
      </c>
    </row>
    <row r="83" spans="1:27" ht="13" x14ac:dyDescent="0.15">
      <c r="A83" s="16">
        <v>82</v>
      </c>
      <c r="B83" s="16">
        <v>84</v>
      </c>
      <c r="C83" s="10" t="s">
        <v>241</v>
      </c>
      <c r="D83" s="16">
        <v>34</v>
      </c>
      <c r="E83" s="16" t="str">
        <f t="shared" si="6"/>
        <v>FI</v>
      </c>
      <c r="F83" s="16" t="s">
        <v>94</v>
      </c>
      <c r="G83" s="16" t="s">
        <v>95</v>
      </c>
      <c r="H83" s="17">
        <v>42278</v>
      </c>
      <c r="I83" s="22">
        <f t="shared" si="7"/>
        <v>2015</v>
      </c>
      <c r="J83" s="22">
        <f t="shared" si="8"/>
        <v>10</v>
      </c>
      <c r="K83" s="22">
        <f t="shared" si="9"/>
        <v>1</v>
      </c>
      <c r="L83" s="16">
        <v>61.1</v>
      </c>
      <c r="M83" s="16">
        <v>23.52</v>
      </c>
      <c r="N83" s="16">
        <v>110</v>
      </c>
      <c r="O83" s="16" t="str">
        <f t="shared" si="5"/>
        <v>F</v>
      </c>
      <c r="P83" s="16">
        <v>80</v>
      </c>
      <c r="Q83" s="16" t="s">
        <v>96</v>
      </c>
      <c r="R83" s="30">
        <v>0.28582995951399998</v>
      </c>
      <c r="S83" s="16">
        <v>7.7231329690300001E-3</v>
      </c>
      <c r="T83" s="16">
        <v>0</v>
      </c>
      <c r="U83" s="16">
        <v>3.3184708720100001E-2</v>
      </c>
      <c r="V83" s="16">
        <v>1.20710701207E-2</v>
      </c>
      <c r="W83" s="16">
        <v>7.4967765702700001E-2</v>
      </c>
      <c r="X83" s="30">
        <v>3.6717300000000001E-2</v>
      </c>
      <c r="Y83" s="16">
        <v>-3.88178E-2</v>
      </c>
      <c r="Z83" s="16">
        <v>-8.4993100000000002E-2</v>
      </c>
      <c r="AA83" s="16">
        <v>4</v>
      </c>
    </row>
    <row r="84" spans="1:27" ht="13" x14ac:dyDescent="0.15">
      <c r="A84" s="16">
        <v>83</v>
      </c>
      <c r="B84" s="16">
        <v>85</v>
      </c>
      <c r="C84" s="10" t="s">
        <v>242</v>
      </c>
      <c r="D84" s="16">
        <v>35</v>
      </c>
      <c r="E84" s="16" t="str">
        <f t="shared" si="6"/>
        <v>FI</v>
      </c>
      <c r="F84" s="16" t="s">
        <v>94</v>
      </c>
      <c r="G84" s="16" t="s">
        <v>95</v>
      </c>
      <c r="H84" s="17">
        <v>42206</v>
      </c>
      <c r="I84" s="22">
        <f t="shared" si="7"/>
        <v>2015</v>
      </c>
      <c r="J84" s="22">
        <f t="shared" si="8"/>
        <v>7</v>
      </c>
      <c r="K84" s="22">
        <f t="shared" si="9"/>
        <v>21</v>
      </c>
      <c r="L84" s="16">
        <v>61.1</v>
      </c>
      <c r="M84" s="16">
        <v>23.52</v>
      </c>
      <c r="N84" s="16">
        <v>110</v>
      </c>
      <c r="O84" s="16" t="str">
        <f t="shared" si="5"/>
        <v>S</v>
      </c>
      <c r="P84" s="16">
        <v>80</v>
      </c>
      <c r="Q84" s="16" t="s">
        <v>96</v>
      </c>
      <c r="R84" s="30">
        <v>0.351821192053</v>
      </c>
      <c r="S84" s="16">
        <v>5.8808488877500004E-3</v>
      </c>
      <c r="T84" s="16">
        <v>2.8819762122599998E-2</v>
      </c>
      <c r="U84" s="16">
        <v>1.0032866286099999E-2</v>
      </c>
      <c r="V84" s="16">
        <v>1.50401069519E-3</v>
      </c>
      <c r="W84" s="16">
        <v>6.6104990278699996E-2</v>
      </c>
      <c r="X84" s="30">
        <v>4.6217300000000003E-2</v>
      </c>
      <c r="Y84" s="16">
        <v>-4.2599400000000003E-2</v>
      </c>
      <c r="Z84" s="16">
        <v>-8.7227200000000005E-2</v>
      </c>
      <c r="AA84" s="16">
        <v>4</v>
      </c>
    </row>
    <row r="85" spans="1:27" ht="13" x14ac:dyDescent="0.15">
      <c r="A85" s="16">
        <v>84</v>
      </c>
      <c r="B85" s="16">
        <v>86</v>
      </c>
      <c r="C85" s="10" t="s">
        <v>243</v>
      </c>
      <c r="D85" s="16">
        <v>36</v>
      </c>
      <c r="E85" s="16" t="str">
        <f t="shared" si="6"/>
        <v>RU</v>
      </c>
      <c r="F85" s="16" t="s">
        <v>124</v>
      </c>
      <c r="G85" s="16" t="s">
        <v>141</v>
      </c>
      <c r="H85" s="17">
        <v>42239</v>
      </c>
      <c r="I85" s="22">
        <f t="shared" si="7"/>
        <v>2015</v>
      </c>
      <c r="J85" s="22">
        <f t="shared" si="8"/>
        <v>8</v>
      </c>
      <c r="K85" s="22">
        <f t="shared" si="9"/>
        <v>23</v>
      </c>
      <c r="L85" s="16">
        <v>58.024000000000001</v>
      </c>
      <c r="M85" s="16">
        <v>33.235280000000003</v>
      </c>
      <c r="N85" s="16">
        <v>226.4</v>
      </c>
      <c r="O85" s="16" t="str">
        <f t="shared" si="5"/>
        <v>S</v>
      </c>
      <c r="P85" s="16">
        <v>80</v>
      </c>
      <c r="Q85" s="16" t="s">
        <v>153</v>
      </c>
      <c r="R85" s="30">
        <v>0.20643231114400001</v>
      </c>
      <c r="S85" s="16">
        <v>7.1016555547200003E-2</v>
      </c>
      <c r="T85" s="16">
        <v>4.3917435221800001E-4</v>
      </c>
      <c r="U85" s="16">
        <v>1.38824259345E-2</v>
      </c>
      <c r="V85" s="16">
        <v>1.46929180135E-4</v>
      </c>
      <c r="W85" s="16">
        <v>3.0088816385700001E-2</v>
      </c>
      <c r="X85" s="30">
        <v>-4.8008299999999997E-2</v>
      </c>
      <c r="Y85" s="16">
        <v>-1.22679E-2</v>
      </c>
      <c r="Z85" s="16">
        <v>-4.9323100000000002E-2</v>
      </c>
      <c r="AA85" s="16">
        <v>3</v>
      </c>
    </row>
    <row r="86" spans="1:27" ht="13" x14ac:dyDescent="0.15">
      <c r="A86" s="16">
        <v>85</v>
      </c>
      <c r="B86" s="16">
        <v>87</v>
      </c>
      <c r="C86" s="10" t="s">
        <v>244</v>
      </c>
      <c r="D86" s="16">
        <v>37</v>
      </c>
      <c r="E86" s="16" t="str">
        <f t="shared" si="6"/>
        <v>RU</v>
      </c>
      <c r="F86" s="16" t="s">
        <v>124</v>
      </c>
      <c r="G86" s="16" t="s">
        <v>142</v>
      </c>
      <c r="H86" s="17">
        <v>42267</v>
      </c>
      <c r="I86" s="22">
        <f t="shared" si="7"/>
        <v>2015</v>
      </c>
      <c r="J86" s="22">
        <f t="shared" si="8"/>
        <v>9</v>
      </c>
      <c r="K86" s="22">
        <f t="shared" si="9"/>
        <v>20</v>
      </c>
      <c r="L86" s="16">
        <v>53.997779999999999</v>
      </c>
      <c r="M86" s="16">
        <v>38.13167</v>
      </c>
      <c r="N86" s="16">
        <v>243</v>
      </c>
      <c r="O86" s="16" t="str">
        <f t="shared" si="5"/>
        <v>S</v>
      </c>
      <c r="P86" s="16">
        <v>80</v>
      </c>
      <c r="Q86" s="16" t="s">
        <v>153</v>
      </c>
      <c r="R86" s="30">
        <v>0.233311302049</v>
      </c>
      <c r="S86" s="16">
        <v>8.3747128140500005E-3</v>
      </c>
      <c r="T86" s="16">
        <v>2.8117913832200001E-2</v>
      </c>
      <c r="U86" s="16">
        <v>1.1415365221700001E-2</v>
      </c>
      <c r="V86" s="16">
        <v>2.3337380277899999E-2</v>
      </c>
      <c r="W86" s="16">
        <v>1.6431153467E-4</v>
      </c>
      <c r="X86" s="30">
        <v>-6.3936800000000002E-2</v>
      </c>
      <c r="Y86" s="16">
        <v>-1.20558E-2</v>
      </c>
      <c r="Z86" s="16">
        <v>1.29963E-3</v>
      </c>
      <c r="AA86" s="16">
        <v>3</v>
      </c>
    </row>
    <row r="87" spans="1:27" ht="13" x14ac:dyDescent="0.15">
      <c r="A87" s="16">
        <v>86</v>
      </c>
      <c r="B87" s="16">
        <v>88</v>
      </c>
      <c r="C87" s="10" t="s">
        <v>245</v>
      </c>
      <c r="D87" s="16">
        <v>38</v>
      </c>
      <c r="E87" s="16" t="str">
        <f t="shared" si="6"/>
        <v>RU</v>
      </c>
      <c r="F87" s="16" t="s">
        <v>124</v>
      </c>
      <c r="G87" s="16" t="s">
        <v>141</v>
      </c>
      <c r="H87" s="17">
        <v>42282</v>
      </c>
      <c r="I87" s="22">
        <f t="shared" si="7"/>
        <v>2015</v>
      </c>
      <c r="J87" s="22">
        <f t="shared" si="8"/>
        <v>10</v>
      </c>
      <c r="K87" s="22">
        <f t="shared" si="9"/>
        <v>5</v>
      </c>
      <c r="L87" s="16">
        <v>58.024000000000001</v>
      </c>
      <c r="M87" s="16">
        <v>33.235280000000003</v>
      </c>
      <c r="N87" s="16">
        <v>226.4</v>
      </c>
      <c r="O87" s="16" t="str">
        <f t="shared" si="5"/>
        <v>F</v>
      </c>
      <c r="P87" s="16">
        <v>80</v>
      </c>
      <c r="Q87" s="16" t="s">
        <v>153</v>
      </c>
      <c r="R87" s="30">
        <v>0.15586206896599999</v>
      </c>
      <c r="S87" s="16">
        <v>7.2787491334800003E-2</v>
      </c>
      <c r="T87" s="16">
        <v>4.5787545787500002E-4</v>
      </c>
      <c r="U87" s="16">
        <v>1.4140681653399999E-2</v>
      </c>
      <c r="V87" s="16">
        <v>5.6721497447499995E-4</v>
      </c>
      <c r="W87" s="16">
        <v>4.7998613758399998E-2</v>
      </c>
      <c r="X87" s="30">
        <v>-4.6580900000000001E-2</v>
      </c>
      <c r="Y87" s="16">
        <v>-2.8296100000000002E-3</v>
      </c>
      <c r="Z87" s="16">
        <v>-3.6467800000000002E-2</v>
      </c>
      <c r="AA87" s="16">
        <v>3</v>
      </c>
    </row>
    <row r="88" spans="1:27" ht="13" x14ac:dyDescent="0.15">
      <c r="A88" s="16">
        <v>87</v>
      </c>
      <c r="B88" s="16">
        <v>89</v>
      </c>
      <c r="C88" s="10" t="s">
        <v>246</v>
      </c>
      <c r="D88" s="16">
        <v>39</v>
      </c>
      <c r="E88" s="16" t="str">
        <f t="shared" si="6"/>
        <v>CH</v>
      </c>
      <c r="F88" s="16" t="s">
        <v>106</v>
      </c>
      <c r="G88" s="16" t="s">
        <v>107</v>
      </c>
      <c r="H88" s="17">
        <v>42217</v>
      </c>
      <c r="I88" s="22">
        <f t="shared" si="7"/>
        <v>2015</v>
      </c>
      <c r="J88" s="22">
        <f t="shared" si="8"/>
        <v>8</v>
      </c>
      <c r="K88" s="22">
        <f t="shared" si="9"/>
        <v>1</v>
      </c>
      <c r="L88" s="16">
        <v>46.567041600000003</v>
      </c>
      <c r="M88" s="16">
        <v>6.701867</v>
      </c>
      <c r="N88" s="16">
        <v>869.9</v>
      </c>
      <c r="O88" s="16" t="str">
        <f t="shared" si="5"/>
        <v>S</v>
      </c>
      <c r="P88" s="16">
        <v>80</v>
      </c>
      <c r="Q88" s="16" t="s">
        <v>154</v>
      </c>
      <c r="R88" s="30">
        <v>0.32269503546099998</v>
      </c>
      <c r="S88" s="16">
        <v>4.0581929555900002E-2</v>
      </c>
      <c r="T88" s="16">
        <v>0.286486486486</v>
      </c>
      <c r="U88" s="16">
        <v>3.9417309340200003E-3</v>
      </c>
      <c r="V88" s="16">
        <v>6.8592057761700007E-2</v>
      </c>
      <c r="W88" s="16">
        <v>8.9536138079800001E-2</v>
      </c>
      <c r="X88" s="30">
        <v>8.0957100000000004E-2</v>
      </c>
      <c r="Y88" s="16">
        <v>2.2177499999999999E-2</v>
      </c>
      <c r="Z88" s="16">
        <v>-1.31293E-2</v>
      </c>
      <c r="AA88" s="16">
        <v>1</v>
      </c>
    </row>
    <row r="89" spans="1:27" ht="13" x14ac:dyDescent="0.15">
      <c r="A89" s="16">
        <v>88</v>
      </c>
      <c r="B89" s="16">
        <v>90</v>
      </c>
      <c r="C89" s="10" t="s">
        <v>247</v>
      </c>
      <c r="D89" s="16">
        <v>40</v>
      </c>
      <c r="E89" s="16" t="str">
        <f t="shared" si="6"/>
        <v>FR</v>
      </c>
      <c r="F89" s="16" t="s">
        <v>24</v>
      </c>
      <c r="G89" s="16" t="s">
        <v>25</v>
      </c>
      <c r="H89" s="17">
        <v>42226</v>
      </c>
      <c r="I89" s="22">
        <f t="shared" si="7"/>
        <v>2015</v>
      </c>
      <c r="J89" s="22">
        <f t="shared" si="8"/>
        <v>8</v>
      </c>
      <c r="K89" s="22">
        <f t="shared" si="9"/>
        <v>10</v>
      </c>
      <c r="L89" s="16">
        <v>48.753999999999998</v>
      </c>
      <c r="M89" s="16">
        <v>2.1579999999999999</v>
      </c>
      <c r="N89" s="16">
        <v>153.4</v>
      </c>
      <c r="O89" s="16" t="str">
        <f t="shared" si="5"/>
        <v>S</v>
      </c>
      <c r="P89" s="16">
        <v>80</v>
      </c>
      <c r="Q89" s="16" t="s">
        <v>26</v>
      </c>
      <c r="R89" s="30">
        <v>0.31222056631900003</v>
      </c>
      <c r="S89" s="16">
        <v>7.66134933411E-2</v>
      </c>
      <c r="T89" s="16">
        <v>9.0497737556599997E-2</v>
      </c>
      <c r="U89" s="16">
        <v>8.6592581902200007E-3</v>
      </c>
      <c r="V89" s="16">
        <v>3.3444351928900003E-2</v>
      </c>
      <c r="W89" s="16">
        <v>6.3947274670500001E-2</v>
      </c>
      <c r="X89" s="30">
        <v>7.5010099999999996E-2</v>
      </c>
      <c r="Y89" s="16">
        <v>6.5445299999999998E-2</v>
      </c>
      <c r="Z89" s="16">
        <v>5.79842E-2</v>
      </c>
      <c r="AA89" s="16">
        <v>1</v>
      </c>
    </row>
    <row r="90" spans="1:27" ht="13" x14ac:dyDescent="0.15">
      <c r="A90" s="16">
        <v>89</v>
      </c>
      <c r="B90" s="16">
        <v>91</v>
      </c>
      <c r="C90" s="10" t="s">
        <v>248</v>
      </c>
      <c r="D90" s="16">
        <v>41</v>
      </c>
      <c r="E90" s="16" t="str">
        <f t="shared" si="6"/>
        <v>FR</v>
      </c>
      <c r="F90" s="16" t="s">
        <v>24</v>
      </c>
      <c r="G90" s="16" t="s">
        <v>25</v>
      </c>
      <c r="H90" s="17">
        <v>42291</v>
      </c>
      <c r="I90" s="22">
        <f t="shared" si="7"/>
        <v>2015</v>
      </c>
      <c r="J90" s="22">
        <f t="shared" si="8"/>
        <v>10</v>
      </c>
      <c r="K90" s="22">
        <f t="shared" si="9"/>
        <v>14</v>
      </c>
      <c r="L90" s="16">
        <v>48.753999999999998</v>
      </c>
      <c r="M90" s="16">
        <v>2.1579999999999999</v>
      </c>
      <c r="N90" s="16">
        <v>153.4</v>
      </c>
      <c r="O90" s="16" t="str">
        <f t="shared" si="5"/>
        <v>F</v>
      </c>
      <c r="P90" s="16">
        <v>80</v>
      </c>
      <c r="Q90" s="16" t="s">
        <v>26</v>
      </c>
      <c r="R90" s="30">
        <v>0.185271317829</v>
      </c>
      <c r="S90" s="16">
        <v>4.7078306127299997E-2</v>
      </c>
      <c r="T90" s="16">
        <v>3.8206826286299997E-2</v>
      </c>
      <c r="U90" s="16">
        <v>4.84453517588E-2</v>
      </c>
      <c r="V90" s="16">
        <v>9.4917158101699997E-2</v>
      </c>
      <c r="W90" s="16">
        <v>4.07086317377E-2</v>
      </c>
      <c r="X90" s="30">
        <v>7.5341900000000003E-2</v>
      </c>
      <c r="Y90" s="16">
        <v>8.3859199999999995E-2</v>
      </c>
      <c r="Z90" s="16">
        <v>6.3776299999999994E-2</v>
      </c>
      <c r="AA90" s="16">
        <v>1</v>
      </c>
    </row>
    <row r="91" spans="1:27" ht="13" x14ac:dyDescent="0.15">
      <c r="A91" s="16">
        <v>90</v>
      </c>
      <c r="B91" s="16">
        <v>92</v>
      </c>
      <c r="C91" s="10" t="s">
        <v>249</v>
      </c>
      <c r="D91" s="16">
        <v>42</v>
      </c>
      <c r="E91" s="16" t="str">
        <f t="shared" si="6"/>
        <v>UK</v>
      </c>
      <c r="F91" s="16" t="s">
        <v>32</v>
      </c>
      <c r="G91" s="16" t="s">
        <v>43</v>
      </c>
      <c r="H91" s="17">
        <v>42192</v>
      </c>
      <c r="I91" s="22">
        <f t="shared" si="7"/>
        <v>2015</v>
      </c>
      <c r="J91" s="22">
        <f t="shared" si="8"/>
        <v>7</v>
      </c>
      <c r="K91" s="22">
        <f t="shared" si="9"/>
        <v>7</v>
      </c>
      <c r="L91" s="16">
        <v>52.460799999999999</v>
      </c>
      <c r="M91" s="16">
        <v>-0.95899999999999996</v>
      </c>
      <c r="N91" s="16">
        <v>109.5</v>
      </c>
      <c r="O91" s="16" t="str">
        <f t="shared" si="5"/>
        <v>S</v>
      </c>
      <c r="P91" s="16">
        <v>80</v>
      </c>
      <c r="Q91" s="16" t="s">
        <v>155</v>
      </c>
      <c r="R91" s="30">
        <v>3.9676708302700002E-2</v>
      </c>
      <c r="S91" s="16">
        <v>1.43779793941E-2</v>
      </c>
      <c r="T91" s="16">
        <v>1.7130620985E-3</v>
      </c>
      <c r="U91" s="16">
        <v>8.1831831831800008E-3</v>
      </c>
      <c r="V91" s="16">
        <v>1.2182283050099999E-2</v>
      </c>
      <c r="W91" s="16">
        <v>1.06991330013E-2</v>
      </c>
      <c r="X91" s="30">
        <v>7.25991E-2</v>
      </c>
      <c r="Y91" s="16">
        <v>6.2997399999999995E-2</v>
      </c>
      <c r="Z91" s="16">
        <v>1.99451E-2</v>
      </c>
      <c r="AA91" s="16">
        <v>1</v>
      </c>
    </row>
    <row r="92" spans="1:27" ht="13" x14ac:dyDescent="0.15">
      <c r="A92" s="16">
        <v>91</v>
      </c>
      <c r="B92" s="16">
        <v>93</v>
      </c>
      <c r="C92" s="10" t="s">
        <v>250</v>
      </c>
      <c r="D92" s="16">
        <v>43</v>
      </c>
      <c r="E92" s="16" t="str">
        <f t="shared" si="6"/>
        <v>IT</v>
      </c>
      <c r="F92" s="16" t="s">
        <v>143</v>
      </c>
      <c r="G92" s="16" t="s">
        <v>147</v>
      </c>
      <c r="H92" s="17">
        <v>42276</v>
      </c>
      <c r="I92" s="22">
        <f t="shared" si="7"/>
        <v>2015</v>
      </c>
      <c r="J92" s="22">
        <f t="shared" si="8"/>
        <v>9</v>
      </c>
      <c r="K92" s="22">
        <f t="shared" si="9"/>
        <v>29</v>
      </c>
      <c r="L92" s="16">
        <v>46.212856000000002</v>
      </c>
      <c r="M92" s="16">
        <v>11.08755</v>
      </c>
      <c r="N92" s="16">
        <v>250.8</v>
      </c>
      <c r="O92" s="16" t="str">
        <f t="shared" si="5"/>
        <v>S</v>
      </c>
      <c r="P92" s="16">
        <v>80</v>
      </c>
      <c r="Q92" s="16" t="s">
        <v>156</v>
      </c>
      <c r="R92" s="30">
        <v>0.107981220657</v>
      </c>
      <c r="S92" s="16">
        <v>1.55074116306E-2</v>
      </c>
      <c r="T92" s="16">
        <v>6.6766691672900003E-2</v>
      </c>
      <c r="U92" s="16">
        <v>1.44417475728E-2</v>
      </c>
      <c r="V92" s="16">
        <v>7.3985680190900002E-2</v>
      </c>
      <c r="W92" s="16">
        <v>5.9689507494600003E-2</v>
      </c>
      <c r="X92" s="30">
        <v>3.6478200000000002E-2</v>
      </c>
      <c r="Y92" s="16">
        <v>4.85412E-2</v>
      </c>
      <c r="Z92" s="16">
        <v>1.23255E-2</v>
      </c>
      <c r="AA92" s="16">
        <v>1</v>
      </c>
    </row>
    <row r="93" spans="1:27" ht="13" x14ac:dyDescent="0.15">
      <c r="A93" s="16">
        <v>92</v>
      </c>
      <c r="B93" s="16">
        <v>94</v>
      </c>
      <c r="C93" s="10" t="s">
        <v>251</v>
      </c>
      <c r="D93" s="16">
        <v>44</v>
      </c>
      <c r="E93" s="16" t="str">
        <f t="shared" si="6"/>
        <v>IT</v>
      </c>
      <c r="F93" s="16" t="s">
        <v>143</v>
      </c>
      <c r="G93" s="16" t="s">
        <v>146</v>
      </c>
      <c r="H93" s="17">
        <v>42287</v>
      </c>
      <c r="I93" s="22">
        <f t="shared" si="7"/>
        <v>2015</v>
      </c>
      <c r="J93" s="22">
        <f t="shared" si="8"/>
        <v>10</v>
      </c>
      <c r="K93" s="22">
        <f t="shared" si="9"/>
        <v>10</v>
      </c>
      <c r="L93" s="16">
        <v>46.217939000000001</v>
      </c>
      <c r="M93" s="16">
        <v>11.123423000000001</v>
      </c>
      <c r="N93" s="16">
        <v>218.1</v>
      </c>
      <c r="O93" s="16" t="str">
        <f t="shared" si="5"/>
        <v>F</v>
      </c>
      <c r="P93" s="16">
        <v>80</v>
      </c>
      <c r="Q93" s="16" t="s">
        <v>156</v>
      </c>
      <c r="R93" s="30">
        <v>0.155518394649</v>
      </c>
      <c r="S93" s="16">
        <v>1.3717156105099999E-2</v>
      </c>
      <c r="T93" s="16">
        <v>0.110709987966</v>
      </c>
      <c r="U93" s="16">
        <v>1.08864696734E-2</v>
      </c>
      <c r="V93" s="16">
        <v>9.7293593696499994E-2</v>
      </c>
      <c r="W93" s="16">
        <v>4.5620437956199998E-4</v>
      </c>
      <c r="X93" s="30">
        <v>3.6765699999999998E-2</v>
      </c>
      <c r="Y93" s="16">
        <v>7.2888700000000001E-2</v>
      </c>
      <c r="Z93" s="16">
        <v>6.6588900000000006E-2</v>
      </c>
      <c r="AA93" s="16">
        <v>1</v>
      </c>
    </row>
    <row r="94" spans="1:27" ht="13" x14ac:dyDescent="0.15">
      <c r="A94" s="16">
        <v>93</v>
      </c>
      <c r="B94" s="16">
        <v>95</v>
      </c>
      <c r="C94" s="10" t="s">
        <v>252</v>
      </c>
      <c r="D94" s="16">
        <v>46</v>
      </c>
      <c r="E94" s="16" t="str">
        <f t="shared" si="6"/>
        <v>DE</v>
      </c>
      <c r="F94" s="16" t="s">
        <v>48</v>
      </c>
      <c r="G94" s="16" t="s">
        <v>81</v>
      </c>
      <c r="H94" s="17">
        <v>42248</v>
      </c>
      <c r="I94" s="22">
        <f t="shared" si="7"/>
        <v>2015</v>
      </c>
      <c r="J94" s="22">
        <f t="shared" si="8"/>
        <v>9</v>
      </c>
      <c r="K94" s="22">
        <f t="shared" si="9"/>
        <v>1</v>
      </c>
      <c r="L94" s="16">
        <v>48.18</v>
      </c>
      <c r="M94" s="16">
        <v>11.61</v>
      </c>
      <c r="N94" s="16">
        <v>502</v>
      </c>
      <c r="O94" s="16" t="str">
        <f t="shared" si="5"/>
        <v>S</v>
      </c>
      <c r="P94" s="16">
        <v>80</v>
      </c>
      <c r="Q94" s="16" t="s">
        <v>41</v>
      </c>
      <c r="R94" s="30">
        <v>0.16887905604699999</v>
      </c>
      <c r="S94" s="16">
        <v>3.7039913030000003E-2</v>
      </c>
      <c r="T94" s="16">
        <v>4.80725623583E-2</v>
      </c>
      <c r="U94" s="16">
        <v>4.0943897484E-2</v>
      </c>
      <c r="V94" s="16">
        <v>2.2334723049400001E-3</v>
      </c>
      <c r="W94" s="16">
        <v>0.12495194156099999</v>
      </c>
      <c r="X94" s="30">
        <v>6.00172E-2</v>
      </c>
      <c r="Y94" s="16">
        <v>-2.2611699999999998E-2</v>
      </c>
      <c r="Z94" s="16">
        <v>-5.8829100000000002E-2</v>
      </c>
      <c r="AA94" s="16">
        <v>4</v>
      </c>
    </row>
    <row r="95" spans="1:27" ht="13" x14ac:dyDescent="0.15">
      <c r="A95" s="16">
        <v>94</v>
      </c>
      <c r="B95" s="16">
        <v>96</v>
      </c>
      <c r="C95" s="10" t="s">
        <v>253</v>
      </c>
      <c r="D95" s="16">
        <v>45</v>
      </c>
      <c r="E95" s="16" t="str">
        <f t="shared" si="6"/>
        <v>DE</v>
      </c>
      <c r="F95" s="16" t="s">
        <v>48</v>
      </c>
      <c r="G95" s="16" t="s">
        <v>81</v>
      </c>
      <c r="H95" s="17">
        <v>42156</v>
      </c>
      <c r="I95" s="22">
        <f t="shared" si="7"/>
        <v>2015</v>
      </c>
      <c r="J95" s="22">
        <f t="shared" si="8"/>
        <v>6</v>
      </c>
      <c r="K95" s="22">
        <f t="shared" si="9"/>
        <v>1</v>
      </c>
      <c r="L95" s="16">
        <v>48.18</v>
      </c>
      <c r="M95" s="16">
        <v>11.61</v>
      </c>
      <c r="N95" s="16">
        <v>502</v>
      </c>
      <c r="O95" s="16" t="str">
        <f t="shared" si="5"/>
        <v>S</v>
      </c>
      <c r="P95" s="16">
        <v>80</v>
      </c>
      <c r="Q95" s="16" t="s">
        <v>41</v>
      </c>
      <c r="R95" s="30">
        <v>0.35386029411800002</v>
      </c>
      <c r="S95" s="16">
        <v>2.7380952380999999E-2</v>
      </c>
      <c r="T95" s="16">
        <v>7.8309859154900005E-2</v>
      </c>
      <c r="U95" s="16">
        <v>1.31863991711E-2</v>
      </c>
      <c r="V95" s="16">
        <v>1.7949666913400001E-2</v>
      </c>
      <c r="W95" s="16">
        <v>4.2112451627600002E-2</v>
      </c>
      <c r="X95" s="30">
        <v>6.5609200000000006E-2</v>
      </c>
      <c r="Y95" s="16">
        <v>-1.6856699999999999E-2</v>
      </c>
      <c r="Z95" s="16">
        <v>-5.2868999999999999E-2</v>
      </c>
      <c r="AA95" s="16">
        <v>4</v>
      </c>
    </row>
    <row r="96" spans="1:27" ht="13" x14ac:dyDescent="0.15">
      <c r="A96" s="16">
        <v>95</v>
      </c>
      <c r="B96" s="16">
        <v>97</v>
      </c>
      <c r="C96" s="10" t="s">
        <v>254</v>
      </c>
      <c r="D96" s="16">
        <v>47</v>
      </c>
      <c r="E96" s="16" t="str">
        <f t="shared" si="6"/>
        <v>FR</v>
      </c>
      <c r="F96" s="16" t="s">
        <v>24</v>
      </c>
      <c r="G96" s="16" t="s">
        <v>29</v>
      </c>
      <c r="H96" s="17">
        <v>42145</v>
      </c>
      <c r="I96" s="22">
        <f t="shared" si="7"/>
        <v>2015</v>
      </c>
      <c r="J96" s="22">
        <f t="shared" si="8"/>
        <v>5</v>
      </c>
      <c r="K96" s="22">
        <f t="shared" si="9"/>
        <v>21</v>
      </c>
      <c r="L96" s="16">
        <v>44.976999999999997</v>
      </c>
      <c r="M96" s="16">
        <v>4.93</v>
      </c>
      <c r="N96" s="16">
        <v>179.6</v>
      </c>
      <c r="O96" s="16" t="str">
        <f t="shared" si="5"/>
        <v>S</v>
      </c>
      <c r="P96" s="16">
        <v>80</v>
      </c>
      <c r="Q96" s="16" t="s">
        <v>30</v>
      </c>
      <c r="R96" s="30">
        <v>6.8481123792799997E-2</v>
      </c>
      <c r="S96" s="16">
        <v>5.1969684350800002E-2</v>
      </c>
      <c r="T96" s="16">
        <v>2.3230686115599999E-2</v>
      </c>
      <c r="U96" s="16">
        <v>7.0052539404600002E-3</v>
      </c>
      <c r="V96" s="16">
        <v>5.5205047318600004E-3</v>
      </c>
      <c r="W96" s="16">
        <v>2.0959966464099999E-4</v>
      </c>
      <c r="X96" s="30">
        <v>6.6322999999999993E-2</v>
      </c>
      <c r="Y96" s="16">
        <v>0.131604</v>
      </c>
      <c r="Z96" s="16">
        <v>8.7098200000000001E-2</v>
      </c>
      <c r="AA96" s="16">
        <v>1</v>
      </c>
    </row>
    <row r="97" spans="1:27" ht="13" x14ac:dyDescent="0.15">
      <c r="A97" s="16">
        <v>96</v>
      </c>
      <c r="B97" s="16">
        <v>98</v>
      </c>
      <c r="C97" s="10" t="s">
        <v>255</v>
      </c>
      <c r="D97" s="16">
        <v>48</v>
      </c>
      <c r="E97" s="16" t="str">
        <f t="shared" si="6"/>
        <v>FR</v>
      </c>
      <c r="F97" s="16" t="s">
        <v>24</v>
      </c>
      <c r="G97" s="16" t="s">
        <v>29</v>
      </c>
      <c r="H97" s="17">
        <v>42256</v>
      </c>
      <c r="I97" s="22">
        <f t="shared" si="7"/>
        <v>2015</v>
      </c>
      <c r="J97" s="22">
        <f t="shared" si="8"/>
        <v>9</v>
      </c>
      <c r="K97" s="22">
        <f t="shared" si="9"/>
        <v>9</v>
      </c>
      <c r="L97" s="16">
        <v>44.976999999999997</v>
      </c>
      <c r="M97" s="16">
        <v>4.93</v>
      </c>
      <c r="N97" s="16">
        <v>179.6</v>
      </c>
      <c r="O97" s="16" t="str">
        <f t="shared" si="5"/>
        <v>S</v>
      </c>
      <c r="P97" s="16">
        <v>80</v>
      </c>
      <c r="Q97" s="16" t="s">
        <v>30</v>
      </c>
      <c r="R97" s="30">
        <v>1.42517814727E-2</v>
      </c>
      <c r="S97" s="16">
        <v>5.4050871408400002E-2</v>
      </c>
      <c r="T97" s="16">
        <v>7.5170842824600001E-2</v>
      </c>
      <c r="U97" s="16">
        <v>7.6434492410399997E-3</v>
      </c>
      <c r="V97" s="16">
        <v>4.6098003629800002E-2</v>
      </c>
      <c r="W97" s="16">
        <v>0</v>
      </c>
      <c r="X97" s="30">
        <v>7.0138699999999998E-2</v>
      </c>
      <c r="Y97" s="16">
        <v>0.125834</v>
      </c>
      <c r="Z97" s="16">
        <v>9.0090100000000006E-2</v>
      </c>
      <c r="AA97" s="16">
        <v>1</v>
      </c>
    </row>
    <row r="98" spans="1:27" ht="13" x14ac:dyDescent="0.15">
      <c r="A98" s="16">
        <v>97</v>
      </c>
      <c r="B98" s="16">
        <v>99</v>
      </c>
      <c r="C98" s="10" t="s">
        <v>256</v>
      </c>
      <c r="D98" s="16">
        <v>49</v>
      </c>
      <c r="E98" s="16" t="str">
        <f t="shared" ref="E98:E129" si="10">LEFT(C98,2)</f>
        <v>FR</v>
      </c>
      <c r="F98" s="16" t="s">
        <v>24</v>
      </c>
      <c r="G98" s="16" t="s">
        <v>29</v>
      </c>
      <c r="H98" s="17">
        <v>42290</v>
      </c>
      <c r="I98" s="22">
        <f t="shared" si="7"/>
        <v>2015</v>
      </c>
      <c r="J98" s="22">
        <f t="shared" si="8"/>
        <v>10</v>
      </c>
      <c r="K98" s="22">
        <f t="shared" si="9"/>
        <v>13</v>
      </c>
      <c r="L98" s="16">
        <v>44.976999999999997</v>
      </c>
      <c r="M98" s="16">
        <v>4.93</v>
      </c>
      <c r="N98" s="16">
        <v>179.6</v>
      </c>
      <c r="O98" s="16" t="str">
        <f t="shared" si="5"/>
        <v>F</v>
      </c>
      <c r="P98" s="16">
        <v>80</v>
      </c>
      <c r="Q98" s="16" t="s">
        <v>30</v>
      </c>
      <c r="R98" s="30">
        <v>7.4889867841400004E-2</v>
      </c>
      <c r="S98" s="16">
        <v>2.0607044970099998E-2</v>
      </c>
      <c r="T98" s="16">
        <v>8.5828343313400002E-2</v>
      </c>
      <c r="U98" s="16">
        <v>8.7155011413199996E-3</v>
      </c>
      <c r="V98" s="16">
        <v>2.4809160305300001E-2</v>
      </c>
      <c r="W98" s="16">
        <v>6.9156293222699997E-4</v>
      </c>
      <c r="X98" s="30">
        <v>6.5382399999999993E-2</v>
      </c>
      <c r="Y98" s="16">
        <v>0.117285</v>
      </c>
      <c r="Z98" s="16">
        <v>7.8035300000000002E-2</v>
      </c>
      <c r="AA98" s="16">
        <v>1</v>
      </c>
    </row>
    <row r="99" spans="1:27" ht="13" x14ac:dyDescent="0.15">
      <c r="A99" s="16">
        <v>98</v>
      </c>
      <c r="B99" s="16">
        <v>100</v>
      </c>
      <c r="C99" s="10" t="s">
        <v>257</v>
      </c>
      <c r="D99" s="16">
        <v>50</v>
      </c>
      <c r="E99" s="16" t="str">
        <f t="shared" si="10"/>
        <v>AT</v>
      </c>
      <c r="F99" s="16" t="s">
        <v>11</v>
      </c>
      <c r="G99" s="16" t="s">
        <v>12</v>
      </c>
      <c r="H99" s="17">
        <v>42205</v>
      </c>
      <c r="I99" s="22">
        <f t="shared" si="7"/>
        <v>2015</v>
      </c>
      <c r="J99" s="22">
        <f t="shared" si="8"/>
        <v>7</v>
      </c>
      <c r="K99" s="22">
        <f t="shared" si="9"/>
        <v>20</v>
      </c>
      <c r="L99" s="16">
        <v>48.375</v>
      </c>
      <c r="M99" s="16">
        <v>15.56</v>
      </c>
      <c r="N99" s="16">
        <v>320</v>
      </c>
      <c r="O99" s="16" t="str">
        <f t="shared" si="5"/>
        <v>S</v>
      </c>
      <c r="P99" s="16">
        <v>80</v>
      </c>
      <c r="Q99" s="16" t="s">
        <v>157</v>
      </c>
      <c r="R99" s="30">
        <v>0.19590114526800001</v>
      </c>
      <c r="S99" s="16">
        <v>5.16425577937E-2</v>
      </c>
      <c r="T99" s="16">
        <v>1.58086745034E-2</v>
      </c>
      <c r="U99" s="16">
        <v>3.43420391763E-2</v>
      </c>
      <c r="V99" s="16">
        <v>1.55141310884E-2</v>
      </c>
      <c r="W99" s="16">
        <v>9.4925373134299995E-2</v>
      </c>
      <c r="X99" s="30">
        <v>-2.7224700000000001E-2</v>
      </c>
      <c r="Y99" s="16">
        <v>-9.4220599999999995E-3</v>
      </c>
      <c r="Z99" s="16">
        <v>3.0239299999999998E-4</v>
      </c>
      <c r="AA99" s="16">
        <v>3</v>
      </c>
    </row>
    <row r="100" spans="1:27" ht="13" x14ac:dyDescent="0.15">
      <c r="A100" s="16">
        <v>99</v>
      </c>
      <c r="B100" s="16">
        <v>101</v>
      </c>
      <c r="C100" s="10" t="s">
        <v>258</v>
      </c>
      <c r="D100" s="16">
        <v>51</v>
      </c>
      <c r="E100" s="16" t="str">
        <f t="shared" si="10"/>
        <v>AT</v>
      </c>
      <c r="F100" s="16" t="s">
        <v>11</v>
      </c>
      <c r="G100" s="16" t="s">
        <v>12</v>
      </c>
      <c r="H100" s="17">
        <v>42296</v>
      </c>
      <c r="I100" s="22">
        <f t="shared" si="7"/>
        <v>2015</v>
      </c>
      <c r="J100" s="22">
        <f t="shared" si="8"/>
        <v>10</v>
      </c>
      <c r="K100" s="22">
        <f t="shared" si="9"/>
        <v>19</v>
      </c>
      <c r="L100" s="16">
        <v>48.375</v>
      </c>
      <c r="M100" s="16">
        <v>15.56</v>
      </c>
      <c r="N100" s="16">
        <v>320</v>
      </c>
      <c r="O100" s="16" t="str">
        <f t="shared" si="5"/>
        <v>F</v>
      </c>
      <c r="P100" s="16">
        <v>80</v>
      </c>
      <c r="Q100" s="16" t="s">
        <v>157</v>
      </c>
      <c r="R100" s="30">
        <v>0.27387267904500001</v>
      </c>
      <c r="S100" s="16">
        <v>2.0978508032E-2</v>
      </c>
      <c r="T100" s="16">
        <v>3.1223267750199998E-2</v>
      </c>
      <c r="U100" s="16">
        <v>3.9746871444799999E-2</v>
      </c>
      <c r="V100" s="16">
        <v>1.09185205405E-2</v>
      </c>
      <c r="W100" s="16">
        <v>9.8073251171700002E-2</v>
      </c>
      <c r="X100" s="30">
        <v>-2.4184000000000001E-2</v>
      </c>
      <c r="Y100" s="16">
        <v>-2.0251399999999999E-2</v>
      </c>
      <c r="Z100" s="16">
        <v>-1.50394E-2</v>
      </c>
      <c r="AA100" s="16">
        <v>3</v>
      </c>
    </row>
    <row r="101" spans="1:27" ht="13" x14ac:dyDescent="0.15">
      <c r="A101" s="16">
        <v>100</v>
      </c>
      <c r="B101" s="16">
        <v>102</v>
      </c>
      <c r="C101" s="10" t="s">
        <v>259</v>
      </c>
      <c r="D101" s="16">
        <v>52</v>
      </c>
      <c r="E101" s="16" t="str">
        <f t="shared" si="10"/>
        <v>UK</v>
      </c>
      <c r="F101" s="16" t="s">
        <v>144</v>
      </c>
      <c r="G101" s="16" t="s">
        <v>145</v>
      </c>
      <c r="H101" s="17">
        <v>42235</v>
      </c>
      <c r="I101" s="22">
        <f t="shared" si="7"/>
        <v>2015</v>
      </c>
      <c r="J101" s="22">
        <f t="shared" si="8"/>
        <v>8</v>
      </c>
      <c r="K101" s="22">
        <f t="shared" si="9"/>
        <v>19</v>
      </c>
      <c r="L101" s="16">
        <v>56.344534000000003</v>
      </c>
      <c r="M101" s="16">
        <v>-2.952766</v>
      </c>
      <c r="N101" s="16">
        <v>51.7</v>
      </c>
      <c r="O101" s="16" t="str">
        <f t="shared" si="5"/>
        <v>S</v>
      </c>
      <c r="P101" s="16">
        <v>80</v>
      </c>
      <c r="Q101" s="16" t="s">
        <v>158</v>
      </c>
      <c r="R101" s="30">
        <v>3.3130493576699997E-2</v>
      </c>
      <c r="S101" s="16">
        <v>7.4417298511700002E-3</v>
      </c>
      <c r="T101" s="16">
        <v>0</v>
      </c>
      <c r="U101" s="16">
        <v>1.3192612137200001E-2</v>
      </c>
      <c r="V101" s="16">
        <v>1.46627565982E-3</v>
      </c>
      <c r="W101" s="16">
        <v>9.4149293880299995E-3</v>
      </c>
      <c r="X101" s="30">
        <v>7.3874400000000007E-2</v>
      </c>
      <c r="Y101" s="16">
        <v>7.6487300000000003E-3</v>
      </c>
      <c r="Z101" s="16">
        <v>-2.6374000000000002E-2</v>
      </c>
      <c r="AA101" s="16">
        <v>1</v>
      </c>
    </row>
    <row r="102" spans="1:27" ht="13" x14ac:dyDescent="0.15">
      <c r="A102" s="16">
        <v>101</v>
      </c>
      <c r="B102" s="16">
        <v>103</v>
      </c>
      <c r="C102" s="10" t="s">
        <v>260</v>
      </c>
      <c r="D102" s="16">
        <v>53</v>
      </c>
      <c r="E102" s="16" t="str">
        <f t="shared" si="10"/>
        <v>DE</v>
      </c>
      <c r="F102" s="16" t="s">
        <v>48</v>
      </c>
      <c r="G102" s="16" t="s">
        <v>49</v>
      </c>
      <c r="H102" s="17">
        <v>42185</v>
      </c>
      <c r="I102" s="22">
        <f t="shared" si="7"/>
        <v>2015</v>
      </c>
      <c r="J102" s="22">
        <f t="shared" si="8"/>
        <v>6</v>
      </c>
      <c r="K102" s="22">
        <f t="shared" si="9"/>
        <v>30</v>
      </c>
      <c r="L102" s="16">
        <v>48.218000000000004</v>
      </c>
      <c r="M102" s="16">
        <v>7.82</v>
      </c>
      <c r="N102" s="16">
        <v>197</v>
      </c>
      <c r="O102" s="16" t="str">
        <f t="shared" si="5"/>
        <v>S</v>
      </c>
      <c r="P102" s="16">
        <v>80</v>
      </c>
      <c r="Q102" s="16" t="s">
        <v>50</v>
      </c>
      <c r="R102" s="30">
        <v>0.29475833900600001</v>
      </c>
      <c r="S102" s="16">
        <v>3.03832752613E-2</v>
      </c>
      <c r="T102" s="16">
        <v>7.8740157480299999E-2</v>
      </c>
      <c r="U102" s="16">
        <v>1.7358437740599999E-2</v>
      </c>
      <c r="V102" s="16">
        <v>5.1592931768299996E-4</v>
      </c>
      <c r="W102" s="16">
        <v>7.2359396433500006E-2</v>
      </c>
      <c r="X102" s="30">
        <v>5.3029E-2</v>
      </c>
      <c r="Y102" s="16">
        <v>2.14909E-2</v>
      </c>
      <c r="Z102" s="16">
        <v>-1.39051E-2</v>
      </c>
      <c r="AA102" s="16">
        <v>1</v>
      </c>
    </row>
    <row r="103" spans="1:27" ht="13" x14ac:dyDescent="0.15">
      <c r="A103" s="16">
        <v>102</v>
      </c>
      <c r="B103" s="16">
        <v>104</v>
      </c>
      <c r="C103" s="10" t="s">
        <v>261</v>
      </c>
      <c r="D103" s="16">
        <v>54</v>
      </c>
      <c r="E103" s="16" t="str">
        <f t="shared" si="10"/>
        <v>DE</v>
      </c>
      <c r="F103" s="16" t="s">
        <v>48</v>
      </c>
      <c r="G103" s="16" t="s">
        <v>49</v>
      </c>
      <c r="H103" s="17">
        <v>42302</v>
      </c>
      <c r="I103" s="22">
        <f t="shared" si="7"/>
        <v>2015</v>
      </c>
      <c r="J103" s="22">
        <f t="shared" si="8"/>
        <v>10</v>
      </c>
      <c r="K103" s="22">
        <f t="shared" si="9"/>
        <v>25</v>
      </c>
      <c r="L103" s="16">
        <v>48.218000000000004</v>
      </c>
      <c r="M103" s="16">
        <v>7.82</v>
      </c>
      <c r="N103" s="16">
        <v>197</v>
      </c>
      <c r="O103" s="16" t="str">
        <f t="shared" si="5"/>
        <v>F</v>
      </c>
      <c r="P103" s="16">
        <v>80</v>
      </c>
      <c r="Q103" s="16" t="s">
        <v>50</v>
      </c>
      <c r="R103" s="30">
        <v>0.18568784700800001</v>
      </c>
      <c r="S103" s="16">
        <v>2.2177419354799999E-2</v>
      </c>
      <c r="T103" s="16">
        <v>7.8887195122000001E-2</v>
      </c>
      <c r="U103" s="16">
        <v>6.9444444444399997E-3</v>
      </c>
      <c r="V103" s="16">
        <v>2.6854690374000002E-2</v>
      </c>
      <c r="W103" s="16">
        <v>6.5902578796599998E-2</v>
      </c>
      <c r="X103" s="30">
        <v>5.92395E-2</v>
      </c>
      <c r="Y103" s="16">
        <v>2.69585E-2</v>
      </c>
      <c r="Z103" s="16">
        <v>-5.8335599999999998E-3</v>
      </c>
      <c r="AA103" s="16">
        <v>1</v>
      </c>
    </row>
    <row r="104" spans="1:27" ht="13" x14ac:dyDescent="0.15">
      <c r="A104" s="16">
        <v>103</v>
      </c>
      <c r="B104" s="16">
        <v>105</v>
      </c>
      <c r="C104" s="10" t="s">
        <v>262</v>
      </c>
      <c r="D104" s="16">
        <v>55</v>
      </c>
      <c r="E104" s="16" t="str">
        <f t="shared" si="10"/>
        <v>RU</v>
      </c>
      <c r="F104" s="16" t="s">
        <v>124</v>
      </c>
      <c r="G104" s="16" t="s">
        <v>175</v>
      </c>
      <c r="H104" s="17">
        <v>42262</v>
      </c>
      <c r="I104" s="22">
        <f t="shared" si="7"/>
        <v>2015</v>
      </c>
      <c r="J104" s="22">
        <f t="shared" si="8"/>
        <v>9</v>
      </c>
      <c r="K104" s="22">
        <f t="shared" si="9"/>
        <v>15</v>
      </c>
      <c r="L104" s="16">
        <v>56.414720000000003</v>
      </c>
      <c r="M104" s="16">
        <v>38.71611</v>
      </c>
      <c r="N104" s="16">
        <v>187</v>
      </c>
      <c r="O104" s="16" t="str">
        <f t="shared" si="5"/>
        <v>S</v>
      </c>
      <c r="P104" s="16">
        <v>80</v>
      </c>
      <c r="Q104" s="16" t="s">
        <v>153</v>
      </c>
      <c r="R104" s="30">
        <v>0.105550500455</v>
      </c>
      <c r="S104" s="16">
        <v>1.05229927391E-3</v>
      </c>
      <c r="T104" s="16">
        <v>0</v>
      </c>
      <c r="U104" s="16">
        <v>2.17133833399E-2</v>
      </c>
      <c r="V104" s="16">
        <v>9.6135721017900008E-3</v>
      </c>
      <c r="W104" s="16">
        <v>0</v>
      </c>
      <c r="X104" s="30">
        <v>-5.3500300000000001E-2</v>
      </c>
      <c r="Y104" s="16">
        <v>5.7975199999999996E-3</v>
      </c>
      <c r="Z104" s="16">
        <v>-1.6704E-2</v>
      </c>
      <c r="AA104" s="16">
        <v>3</v>
      </c>
    </row>
    <row r="105" spans="1:27" ht="13" x14ac:dyDescent="0.15">
      <c r="A105" s="16">
        <v>104</v>
      </c>
      <c r="B105" s="16">
        <v>106</v>
      </c>
      <c r="C105" s="10" t="s">
        <v>263</v>
      </c>
      <c r="D105" s="16">
        <v>63</v>
      </c>
      <c r="E105" s="16" t="str">
        <f t="shared" si="10"/>
        <v>UA</v>
      </c>
      <c r="F105" s="16" t="s">
        <v>53</v>
      </c>
      <c r="G105" s="16" t="s">
        <v>54</v>
      </c>
      <c r="H105" s="17">
        <v>42240</v>
      </c>
      <c r="I105" s="22">
        <f t="shared" si="7"/>
        <v>2015</v>
      </c>
      <c r="J105" s="22">
        <f t="shared" si="8"/>
        <v>8</v>
      </c>
      <c r="K105" s="22">
        <f t="shared" si="9"/>
        <v>24</v>
      </c>
      <c r="L105" s="16">
        <v>44.5015</v>
      </c>
      <c r="M105" s="16">
        <v>34.166119440000003</v>
      </c>
      <c r="N105" s="16">
        <v>47.3</v>
      </c>
      <c r="O105" s="16" t="str">
        <f t="shared" si="5"/>
        <v>S</v>
      </c>
      <c r="P105" s="16">
        <v>80</v>
      </c>
      <c r="Q105" s="16" t="s">
        <v>55</v>
      </c>
      <c r="R105" s="30">
        <v>0.11071428571399999</v>
      </c>
      <c r="S105" s="16">
        <v>1.5938414832500001E-2</v>
      </c>
      <c r="T105" s="16">
        <v>6.4537591483700002E-2</v>
      </c>
      <c r="U105" s="16">
        <v>1.3712880650699999E-2</v>
      </c>
      <c r="V105" s="16">
        <v>5.0726004148599999E-2</v>
      </c>
      <c r="W105" s="16">
        <v>3.57604480827E-2</v>
      </c>
      <c r="X105" s="30">
        <v>-8.0636600000000003E-2</v>
      </c>
      <c r="Y105" s="16">
        <v>8.2734499999999999E-3</v>
      </c>
      <c r="Z105" s="16">
        <v>3.89392E-2</v>
      </c>
      <c r="AA105" s="16">
        <v>3</v>
      </c>
    </row>
    <row r="106" spans="1:27" ht="13" x14ac:dyDescent="0.15">
      <c r="A106" s="16">
        <v>105</v>
      </c>
      <c r="B106" s="16">
        <v>107</v>
      </c>
      <c r="C106" s="10" t="s">
        <v>264</v>
      </c>
      <c r="D106" s="16">
        <v>64</v>
      </c>
      <c r="E106" s="16" t="str">
        <f t="shared" si="10"/>
        <v>UA</v>
      </c>
      <c r="F106" s="16" t="s">
        <v>53</v>
      </c>
      <c r="G106" s="16" t="s">
        <v>63</v>
      </c>
      <c r="H106" s="17">
        <v>42226</v>
      </c>
      <c r="I106" s="22">
        <f t="shared" si="7"/>
        <v>2015</v>
      </c>
      <c r="J106" s="22">
        <f t="shared" si="8"/>
        <v>8</v>
      </c>
      <c r="K106" s="22">
        <f t="shared" si="9"/>
        <v>10</v>
      </c>
      <c r="L106" s="16">
        <v>50.383374000000003</v>
      </c>
      <c r="M106" s="16">
        <v>30.368037999999999</v>
      </c>
      <c r="N106" s="16">
        <v>175.9</v>
      </c>
      <c r="O106" s="16" t="str">
        <f t="shared" si="5"/>
        <v>S</v>
      </c>
      <c r="P106" s="16">
        <v>80</v>
      </c>
      <c r="Q106" s="16" t="s">
        <v>55</v>
      </c>
      <c r="R106" s="30">
        <v>0.21027667984199999</v>
      </c>
      <c r="S106" s="16">
        <v>4.5471315255500001E-2</v>
      </c>
      <c r="T106" s="16">
        <v>2.0396270396300001E-2</v>
      </c>
      <c r="U106" s="16">
        <v>1.58574464607E-2</v>
      </c>
      <c r="V106" s="16">
        <v>7.5983502538100003E-2</v>
      </c>
      <c r="W106" s="16">
        <v>0.17029665790500001</v>
      </c>
      <c r="X106" s="30">
        <v>-6.8252199999999999E-2</v>
      </c>
      <c r="Y106" s="16">
        <v>-4.8293900000000001E-2</v>
      </c>
      <c r="Z106" s="16">
        <v>1.0108900000000001E-2</v>
      </c>
      <c r="AA106" s="16">
        <v>3</v>
      </c>
    </row>
    <row r="107" spans="1:27" ht="13" x14ac:dyDescent="0.15">
      <c r="A107" s="16">
        <v>106</v>
      </c>
      <c r="B107" s="16">
        <v>108</v>
      </c>
      <c r="C107" s="10" t="s">
        <v>265</v>
      </c>
      <c r="D107" s="16">
        <v>65</v>
      </c>
      <c r="E107" s="16" t="str">
        <f t="shared" si="10"/>
        <v>UA</v>
      </c>
      <c r="F107" s="16" t="s">
        <v>53</v>
      </c>
      <c r="G107" s="16" t="s">
        <v>176</v>
      </c>
      <c r="H107" s="17">
        <v>42242</v>
      </c>
      <c r="I107" s="22">
        <f t="shared" si="7"/>
        <v>2015</v>
      </c>
      <c r="J107" s="22">
        <f t="shared" si="8"/>
        <v>8</v>
      </c>
      <c r="K107" s="22">
        <f t="shared" si="9"/>
        <v>26</v>
      </c>
      <c r="L107" s="16">
        <v>51.373305559999999</v>
      </c>
      <c r="M107" s="16">
        <v>30.138305559999999</v>
      </c>
      <c r="N107" s="16">
        <v>112</v>
      </c>
      <c r="O107" s="16" t="str">
        <f t="shared" si="5"/>
        <v>S</v>
      </c>
      <c r="P107" s="16">
        <v>80</v>
      </c>
      <c r="Q107" s="16" t="s">
        <v>55</v>
      </c>
      <c r="R107" s="30">
        <v>8.4592145015099998E-2</v>
      </c>
      <c r="S107" s="16">
        <v>1.9426543382800001E-2</v>
      </c>
      <c r="T107" s="16">
        <v>2.67753201397E-2</v>
      </c>
      <c r="U107" s="16">
        <v>2.90476575775E-2</v>
      </c>
      <c r="V107" s="16">
        <v>8.3333333333299994E-2</v>
      </c>
      <c r="W107" s="16">
        <v>9.7477716669799999E-2</v>
      </c>
      <c r="X107" s="30">
        <v>-7.7243099999999995E-2</v>
      </c>
      <c r="Y107" s="16">
        <v>-1.6930199999999999E-2</v>
      </c>
      <c r="Z107" s="16">
        <v>1.44406E-2</v>
      </c>
      <c r="AA107" s="16">
        <v>3</v>
      </c>
    </row>
    <row r="108" spans="1:27" ht="13" x14ac:dyDescent="0.15">
      <c r="A108" s="16">
        <v>107</v>
      </c>
      <c r="B108" s="16">
        <v>109</v>
      </c>
      <c r="C108" s="10" t="s">
        <v>266</v>
      </c>
      <c r="D108" s="16">
        <v>66</v>
      </c>
      <c r="E108" s="16" t="str">
        <f t="shared" si="10"/>
        <v>UA</v>
      </c>
      <c r="F108" s="16" t="s">
        <v>53</v>
      </c>
      <c r="G108" s="16" t="s">
        <v>131</v>
      </c>
      <c r="H108" s="17">
        <v>42211</v>
      </c>
      <c r="I108" s="22">
        <f t="shared" si="7"/>
        <v>2015</v>
      </c>
      <c r="J108" s="22">
        <f t="shared" si="8"/>
        <v>7</v>
      </c>
      <c r="K108" s="22">
        <f t="shared" si="9"/>
        <v>26</v>
      </c>
      <c r="L108" s="16">
        <v>46.441555559999998</v>
      </c>
      <c r="M108" s="16">
        <v>30.771694440000001</v>
      </c>
      <c r="N108" s="16">
        <v>11.1</v>
      </c>
      <c r="O108" s="16" t="str">
        <f t="shared" si="5"/>
        <v>S</v>
      </c>
      <c r="P108" s="16">
        <v>80</v>
      </c>
      <c r="Q108" s="16" t="s">
        <v>55</v>
      </c>
      <c r="R108" s="30">
        <v>0.21247357293899999</v>
      </c>
      <c r="S108" s="16">
        <v>7.1518914568200004E-2</v>
      </c>
      <c r="T108" s="16">
        <v>3.8827838827799999E-2</v>
      </c>
      <c r="U108" s="16">
        <v>1.50162337662E-2</v>
      </c>
      <c r="V108" s="16">
        <v>6.8600548804400004E-3</v>
      </c>
      <c r="W108" s="16">
        <v>5.57499416842E-2</v>
      </c>
      <c r="X108" s="30">
        <v>-0.110055</v>
      </c>
      <c r="Y108" s="16">
        <v>-1.2266300000000001E-2</v>
      </c>
      <c r="Z108" s="16">
        <v>5.2672099999999999E-2</v>
      </c>
      <c r="AA108" s="16">
        <v>3</v>
      </c>
    </row>
    <row r="109" spans="1:27" ht="13" x14ac:dyDescent="0.15">
      <c r="A109" s="16">
        <v>108</v>
      </c>
      <c r="B109" s="16">
        <v>110</v>
      </c>
      <c r="C109" s="10" t="s">
        <v>267</v>
      </c>
      <c r="D109" s="16">
        <v>67</v>
      </c>
      <c r="E109" s="16" t="str">
        <f t="shared" si="10"/>
        <v>UA</v>
      </c>
      <c r="F109" s="16" t="s">
        <v>53</v>
      </c>
      <c r="G109" s="16" t="s">
        <v>117</v>
      </c>
      <c r="H109" s="17">
        <v>42242</v>
      </c>
      <c r="I109" s="22">
        <f t="shared" si="7"/>
        <v>2015</v>
      </c>
      <c r="J109" s="22">
        <f t="shared" si="8"/>
        <v>8</v>
      </c>
      <c r="K109" s="22">
        <f t="shared" si="9"/>
        <v>26</v>
      </c>
      <c r="L109" s="16">
        <v>51.279245000000003</v>
      </c>
      <c r="M109" s="16">
        <v>30.213118000000001</v>
      </c>
      <c r="N109" s="16">
        <v>118.6</v>
      </c>
      <c r="O109" s="16" t="str">
        <f t="shared" si="5"/>
        <v>S</v>
      </c>
      <c r="P109" s="16">
        <v>80</v>
      </c>
      <c r="Q109" s="16" t="s">
        <v>55</v>
      </c>
      <c r="R109" s="30">
        <v>0.22497932175400001</v>
      </c>
      <c r="S109" s="16">
        <v>8.7603137414700005E-3</v>
      </c>
      <c r="T109" s="16">
        <v>1.37672090113E-2</v>
      </c>
      <c r="U109" s="16">
        <v>3.4930313588900003E-2</v>
      </c>
      <c r="V109" s="16">
        <v>3.9426523297500002E-2</v>
      </c>
      <c r="W109" s="16">
        <v>6.4833400240899994E-2</v>
      </c>
      <c r="X109" s="30">
        <v>-7.4127999999999999E-2</v>
      </c>
      <c r="Y109" s="16">
        <v>-2.40497E-2</v>
      </c>
      <c r="Z109" s="16">
        <v>5.2153900000000003E-3</v>
      </c>
      <c r="AA109" s="16">
        <v>3</v>
      </c>
    </row>
    <row r="110" spans="1:27" ht="13" x14ac:dyDescent="0.15">
      <c r="A110" s="16">
        <v>109</v>
      </c>
      <c r="B110" s="16">
        <v>111</v>
      </c>
      <c r="C110" s="10" t="s">
        <v>268</v>
      </c>
      <c r="D110" s="16">
        <v>68</v>
      </c>
      <c r="E110" s="16" t="str">
        <f t="shared" si="10"/>
        <v>UA</v>
      </c>
      <c r="F110" s="16" t="s">
        <v>53</v>
      </c>
      <c r="G110" s="16" t="s">
        <v>119</v>
      </c>
      <c r="H110" s="17">
        <v>42242</v>
      </c>
      <c r="I110" s="22">
        <f t="shared" si="7"/>
        <v>2015</v>
      </c>
      <c r="J110" s="22">
        <f t="shared" si="8"/>
        <v>8</v>
      </c>
      <c r="K110" s="22">
        <f t="shared" si="9"/>
        <v>26</v>
      </c>
      <c r="L110" s="16">
        <v>51.278888889999998</v>
      </c>
      <c r="M110" s="16">
        <v>29.394388889999998</v>
      </c>
      <c r="N110" s="16">
        <v>127</v>
      </c>
      <c r="O110" s="16" t="str">
        <f t="shared" si="5"/>
        <v>S</v>
      </c>
      <c r="P110" s="16">
        <v>80</v>
      </c>
      <c r="Q110" s="16" t="s">
        <v>55</v>
      </c>
      <c r="R110" s="30">
        <v>0.11359867329999999</v>
      </c>
      <c r="S110" s="16">
        <v>4.5382481173199998E-2</v>
      </c>
      <c r="T110" s="16">
        <v>1.15532734275E-2</v>
      </c>
      <c r="U110" s="16">
        <v>1.66197678509E-2</v>
      </c>
      <c r="V110" s="16">
        <v>7.6791517017299998E-2</v>
      </c>
      <c r="W110" s="16">
        <v>6.2822037257199995E-2</v>
      </c>
      <c r="X110" s="30">
        <v>-8.2904800000000001E-2</v>
      </c>
      <c r="Y110" s="16">
        <v>-1.40432E-2</v>
      </c>
      <c r="Z110" s="16">
        <v>2.66045E-2</v>
      </c>
      <c r="AA110" s="16">
        <v>3</v>
      </c>
    </row>
    <row r="111" spans="1:27" ht="13" x14ac:dyDescent="0.15">
      <c r="A111" s="16">
        <v>110</v>
      </c>
      <c r="B111" s="16">
        <v>112</v>
      </c>
      <c r="C111" s="10" t="s">
        <v>269</v>
      </c>
      <c r="D111" s="16">
        <v>69</v>
      </c>
      <c r="E111" s="16" t="str">
        <f t="shared" si="10"/>
        <v>UA</v>
      </c>
      <c r="F111" s="16" t="s">
        <v>53</v>
      </c>
      <c r="G111" s="16" t="s">
        <v>117</v>
      </c>
      <c r="H111" s="17">
        <v>42242</v>
      </c>
      <c r="I111" s="22">
        <f t="shared" si="7"/>
        <v>2015</v>
      </c>
      <c r="J111" s="22">
        <f t="shared" si="8"/>
        <v>8</v>
      </c>
      <c r="K111" s="22">
        <f t="shared" si="9"/>
        <v>26</v>
      </c>
      <c r="L111" s="16">
        <v>51.272638890000003</v>
      </c>
      <c r="M111" s="16">
        <v>30.22136111</v>
      </c>
      <c r="N111" s="16">
        <v>127</v>
      </c>
      <c r="O111" s="16" t="str">
        <f t="shared" si="5"/>
        <v>S</v>
      </c>
      <c r="P111" s="16">
        <v>80</v>
      </c>
      <c r="Q111" s="16" t="s">
        <v>55</v>
      </c>
      <c r="R111" s="30">
        <v>0.18253968254</v>
      </c>
      <c r="S111" s="16">
        <v>1.7419125488800001E-2</v>
      </c>
      <c r="T111" s="16">
        <v>8.0116533139099992E-3</v>
      </c>
      <c r="U111" s="16">
        <v>2.9066171923300001E-2</v>
      </c>
      <c r="V111" s="16">
        <v>5.6596253487400001E-2</v>
      </c>
      <c r="W111" s="16">
        <v>7.9894433781199994E-2</v>
      </c>
      <c r="X111" s="30">
        <v>-7.4093000000000006E-2</v>
      </c>
      <c r="Y111" s="16">
        <v>-2.09003E-2</v>
      </c>
      <c r="Z111" s="16">
        <v>8.0071699999999992E-3</v>
      </c>
      <c r="AA111" s="16">
        <v>3</v>
      </c>
    </row>
    <row r="112" spans="1:27" ht="14" thickBot="1" x14ac:dyDescent="0.2">
      <c r="A112" s="18">
        <v>111</v>
      </c>
      <c r="B112" s="18">
        <v>113</v>
      </c>
      <c r="C112" s="11" t="s">
        <v>270</v>
      </c>
      <c r="D112" s="18">
        <v>70</v>
      </c>
      <c r="E112" s="18" t="str">
        <f t="shared" si="10"/>
        <v>UA</v>
      </c>
      <c r="F112" s="18" t="s">
        <v>53</v>
      </c>
      <c r="G112" s="18" t="s">
        <v>117</v>
      </c>
      <c r="H112" s="19">
        <v>42192</v>
      </c>
      <c r="I112" s="23">
        <f t="shared" si="7"/>
        <v>2015</v>
      </c>
      <c r="J112" s="23">
        <f t="shared" si="8"/>
        <v>7</v>
      </c>
      <c r="K112" s="23">
        <f t="shared" si="9"/>
        <v>7</v>
      </c>
      <c r="L112" s="18">
        <v>51.279245000000003</v>
      </c>
      <c r="M112" s="18">
        <v>30.213118000000001</v>
      </c>
      <c r="N112" s="18">
        <v>118.6</v>
      </c>
      <c r="O112" s="18" t="str">
        <f t="shared" si="5"/>
        <v>S</v>
      </c>
      <c r="P112" s="18">
        <v>80</v>
      </c>
      <c r="Q112" s="18" t="s">
        <v>55</v>
      </c>
      <c r="R112" s="31">
        <v>0.15136054421799999</v>
      </c>
      <c r="S112" s="18">
        <v>2.1952006886900001E-2</v>
      </c>
      <c r="T112" s="18">
        <v>5.8588548601899999E-2</v>
      </c>
      <c r="U112" s="18">
        <v>3.3939621226300003E-2</v>
      </c>
      <c r="V112" s="18">
        <v>3.6117381489800003E-2</v>
      </c>
      <c r="W112" s="18">
        <v>8.5982504800500001E-2</v>
      </c>
      <c r="X112" s="31">
        <v>-7.7727699999999997E-2</v>
      </c>
      <c r="Y112" s="18">
        <v>-1.4838E-2</v>
      </c>
      <c r="Z112" s="18">
        <v>1.0799100000000001E-2</v>
      </c>
      <c r="AA112" s="18">
        <v>3</v>
      </c>
    </row>
    <row r="113" spans="1:27" ht="13" x14ac:dyDescent="0.15">
      <c r="A113" s="16">
        <v>112</v>
      </c>
      <c r="B113" s="16">
        <v>114</v>
      </c>
      <c r="C113" s="10" t="s">
        <v>271</v>
      </c>
      <c r="D113" s="16">
        <v>1</v>
      </c>
      <c r="E113" s="16" t="str">
        <f t="shared" si="10"/>
        <v>AT</v>
      </c>
      <c r="F113" s="16" t="s">
        <v>11</v>
      </c>
      <c r="G113" s="16" t="s">
        <v>111</v>
      </c>
      <c r="H113" s="17">
        <v>42583</v>
      </c>
      <c r="I113" s="22">
        <f t="shared" si="7"/>
        <v>2016</v>
      </c>
      <c r="J113" s="22">
        <f t="shared" si="8"/>
        <v>8</v>
      </c>
      <c r="K113" s="22">
        <f t="shared" si="9"/>
        <v>1</v>
      </c>
      <c r="L113" s="16">
        <v>46.813688900000002</v>
      </c>
      <c r="M113" s="16">
        <v>13.507947919999999</v>
      </c>
      <c r="N113" s="16">
        <v>591.70000000000005</v>
      </c>
      <c r="O113" s="16" t="str">
        <f t="shared" si="5"/>
        <v>S</v>
      </c>
      <c r="P113" s="16">
        <v>80</v>
      </c>
      <c r="Q113" s="16" t="s">
        <v>108</v>
      </c>
      <c r="R113" s="30">
        <v>0.28849028400600002</v>
      </c>
      <c r="S113" s="16">
        <v>4.9443757725600002E-2</v>
      </c>
      <c r="T113" s="16">
        <v>0.19110378912699999</v>
      </c>
      <c r="U113" s="16">
        <v>4.7090967534600001E-2</v>
      </c>
      <c r="V113" s="16">
        <v>3.0948678071500001E-2</v>
      </c>
      <c r="W113" s="16">
        <v>7.5077824574299998E-2</v>
      </c>
      <c r="X113" s="30">
        <v>2.2069200000000001E-2</v>
      </c>
      <c r="Y113" s="16">
        <v>-7.00485E-3</v>
      </c>
      <c r="Z113" s="16">
        <v>-1.7093000000000001E-2</v>
      </c>
      <c r="AA113" s="16">
        <v>3</v>
      </c>
    </row>
    <row r="114" spans="1:27" ht="13" x14ac:dyDescent="0.15">
      <c r="A114" s="16">
        <v>113</v>
      </c>
      <c r="B114" s="16">
        <v>115</v>
      </c>
      <c r="C114" s="10" t="s">
        <v>272</v>
      </c>
      <c r="D114" s="16">
        <v>2</v>
      </c>
      <c r="E114" s="16" t="str">
        <f t="shared" si="10"/>
        <v>DK</v>
      </c>
      <c r="F114" s="16" t="s">
        <v>101</v>
      </c>
      <c r="G114" s="16" t="s">
        <v>186</v>
      </c>
      <c r="H114" s="17">
        <v>42529</v>
      </c>
      <c r="I114" s="22">
        <f t="shared" si="7"/>
        <v>2016</v>
      </c>
      <c r="J114" s="22">
        <f t="shared" si="8"/>
        <v>6</v>
      </c>
      <c r="K114" s="22">
        <f t="shared" si="9"/>
        <v>8</v>
      </c>
      <c r="L114" s="16">
        <v>55.945127999999997</v>
      </c>
      <c r="M114" s="16">
        <v>10.212586</v>
      </c>
      <c r="N114" s="16">
        <v>16</v>
      </c>
      <c r="O114" s="16" t="str">
        <f t="shared" si="5"/>
        <v>S</v>
      </c>
      <c r="P114" s="16">
        <v>80</v>
      </c>
      <c r="Q114" s="16" t="s">
        <v>103</v>
      </c>
      <c r="R114" s="30">
        <v>0.36161035226499999</v>
      </c>
      <c r="S114" s="16">
        <v>3.9215686274500002E-3</v>
      </c>
      <c r="T114" s="16">
        <v>5.54016620499E-4</v>
      </c>
      <c r="U114" s="16">
        <v>6.3015403765400001E-3</v>
      </c>
      <c r="V114" s="16">
        <v>5.4752851711000004E-3</v>
      </c>
      <c r="W114" s="16">
        <v>0.101316245237</v>
      </c>
      <c r="X114" s="30">
        <v>6.6940899999999998E-2</v>
      </c>
      <c r="Y114" s="16">
        <v>-6.4516699999999996E-2</v>
      </c>
      <c r="Z114" s="16">
        <v>-0.32688299999999998</v>
      </c>
      <c r="AA114" s="16">
        <v>5</v>
      </c>
    </row>
    <row r="115" spans="1:27" ht="13" x14ac:dyDescent="0.15">
      <c r="A115" s="16">
        <v>114</v>
      </c>
      <c r="B115" s="16">
        <v>116</v>
      </c>
      <c r="C115" s="10" t="s">
        <v>273</v>
      </c>
      <c r="D115" s="16">
        <v>3</v>
      </c>
      <c r="E115" s="16" t="str">
        <f t="shared" si="10"/>
        <v>DK</v>
      </c>
      <c r="F115" s="16" t="s">
        <v>101</v>
      </c>
      <c r="G115" s="16" t="s">
        <v>186</v>
      </c>
      <c r="H115" s="17">
        <v>42628</v>
      </c>
      <c r="I115" s="22">
        <f t="shared" si="7"/>
        <v>2016</v>
      </c>
      <c r="J115" s="22">
        <f t="shared" si="8"/>
        <v>9</v>
      </c>
      <c r="K115" s="22">
        <f t="shared" si="9"/>
        <v>15</v>
      </c>
      <c r="L115" s="16">
        <v>55.945127999999997</v>
      </c>
      <c r="M115" s="16">
        <v>10.212586</v>
      </c>
      <c r="N115" s="16">
        <v>16</v>
      </c>
      <c r="O115" s="16" t="str">
        <f t="shared" ref="O115:O170" si="11">IF(MONTH(H115)&gt;9,"F","S")</f>
        <v>S</v>
      </c>
      <c r="P115" s="16">
        <v>80</v>
      </c>
      <c r="Q115" s="16" t="s">
        <v>103</v>
      </c>
      <c r="R115" s="30">
        <v>0.14344262295099999</v>
      </c>
      <c r="S115" s="16">
        <v>6.02006688963E-3</v>
      </c>
      <c r="T115" s="16">
        <v>6.0240963855399997E-4</v>
      </c>
      <c r="U115" s="16">
        <v>7.6493339063200003E-3</v>
      </c>
      <c r="V115" s="16">
        <v>4.2428198433400004E-3</v>
      </c>
      <c r="W115" s="16">
        <v>8.4722760760000002E-2</v>
      </c>
      <c r="X115" s="30">
        <v>6.1361400000000003E-2</v>
      </c>
      <c r="Y115" s="16">
        <v>-2.0417100000000001E-2</v>
      </c>
      <c r="Z115" s="16">
        <v>-0.25106400000000001</v>
      </c>
      <c r="AA115" s="16">
        <v>5</v>
      </c>
    </row>
    <row r="116" spans="1:27" ht="13" x14ac:dyDescent="0.15">
      <c r="A116" s="16">
        <v>115</v>
      </c>
      <c r="B116" s="16">
        <v>117</v>
      </c>
      <c r="C116" s="10" t="s">
        <v>274</v>
      </c>
      <c r="D116" s="16">
        <v>4</v>
      </c>
      <c r="E116" s="16" t="str">
        <f t="shared" si="10"/>
        <v>DK</v>
      </c>
      <c r="F116" s="16" t="s">
        <v>101</v>
      </c>
      <c r="G116" s="16" t="s">
        <v>186</v>
      </c>
      <c r="H116" s="17">
        <v>42696</v>
      </c>
      <c r="I116" s="22">
        <f t="shared" si="7"/>
        <v>2016</v>
      </c>
      <c r="J116" s="22">
        <f t="shared" si="8"/>
        <v>11</v>
      </c>
      <c r="K116" s="22">
        <f t="shared" si="9"/>
        <v>22</v>
      </c>
      <c r="L116" s="16">
        <v>55.945127999999997</v>
      </c>
      <c r="M116" s="16">
        <v>10.212586</v>
      </c>
      <c r="N116" s="16">
        <v>16</v>
      </c>
      <c r="O116" s="16" t="str">
        <f t="shared" si="11"/>
        <v>F</v>
      </c>
      <c r="P116" s="16">
        <v>80</v>
      </c>
      <c r="Q116" s="16" t="s">
        <v>103</v>
      </c>
      <c r="R116" s="30">
        <v>0.14344543582700001</v>
      </c>
      <c r="S116" s="16">
        <v>5.3941908713699997E-3</v>
      </c>
      <c r="T116" s="16">
        <v>0</v>
      </c>
      <c r="U116" s="16">
        <v>9.7553765427500008E-3</v>
      </c>
      <c r="V116" s="16">
        <v>3.8905099347E-3</v>
      </c>
      <c r="W116" s="16">
        <v>7.7024358130299994E-2</v>
      </c>
      <c r="X116" s="30">
        <v>5.74181E-2</v>
      </c>
      <c r="Y116" s="16">
        <v>-2.1730699999999999E-2</v>
      </c>
      <c r="Z116" s="16">
        <v>-0.24804999999999999</v>
      </c>
      <c r="AA116" s="16">
        <v>5</v>
      </c>
    </row>
    <row r="117" spans="1:27" ht="13" x14ac:dyDescent="0.15">
      <c r="A117" s="16">
        <v>116</v>
      </c>
      <c r="B117" s="16">
        <v>118</v>
      </c>
      <c r="C117" s="10" t="s">
        <v>275</v>
      </c>
      <c r="D117" s="16">
        <v>5</v>
      </c>
      <c r="E117" s="16" t="str">
        <f t="shared" si="10"/>
        <v>FI</v>
      </c>
      <c r="F117" s="16" t="s">
        <v>94</v>
      </c>
      <c r="G117" s="16" t="s">
        <v>95</v>
      </c>
      <c r="H117" s="17">
        <v>42575</v>
      </c>
      <c r="I117" s="22">
        <f t="shared" si="7"/>
        <v>2016</v>
      </c>
      <c r="J117" s="22">
        <f t="shared" si="8"/>
        <v>7</v>
      </c>
      <c r="K117" s="22">
        <f t="shared" si="9"/>
        <v>24</v>
      </c>
      <c r="L117" s="16">
        <v>61.1</v>
      </c>
      <c r="M117" s="16">
        <v>23.52</v>
      </c>
      <c r="N117" s="16">
        <v>110</v>
      </c>
      <c r="O117" s="16" t="str">
        <f t="shared" si="11"/>
        <v>S</v>
      </c>
      <c r="P117" s="16">
        <v>80</v>
      </c>
      <c r="Q117" s="16" t="s">
        <v>96</v>
      </c>
      <c r="R117" s="30">
        <v>0.26211671612300003</v>
      </c>
      <c r="S117" s="16">
        <v>9.3078758949900007E-3</v>
      </c>
      <c r="T117" s="16">
        <v>1.03244837758E-2</v>
      </c>
      <c r="U117" s="16">
        <v>1.1848341232200001E-2</v>
      </c>
      <c r="V117" s="16">
        <v>5.6912170145699999E-2</v>
      </c>
      <c r="W117" s="16">
        <v>6.8243409706799998E-2</v>
      </c>
      <c r="X117" s="30">
        <v>4.3825099999999999E-2</v>
      </c>
      <c r="Y117" s="16">
        <v>-3.6980300000000001E-2</v>
      </c>
      <c r="Z117" s="16">
        <v>-9.0292899999999995E-2</v>
      </c>
      <c r="AA117" s="16">
        <v>4</v>
      </c>
    </row>
    <row r="118" spans="1:27" ht="13" x14ac:dyDescent="0.15">
      <c r="A118" s="16">
        <v>117</v>
      </c>
      <c r="B118" s="16">
        <v>119</v>
      </c>
      <c r="C118" s="10" t="s">
        <v>276</v>
      </c>
      <c r="D118" s="16">
        <v>6</v>
      </c>
      <c r="E118" s="16" t="str">
        <f t="shared" si="10"/>
        <v>FI</v>
      </c>
      <c r="F118" s="16" t="s">
        <v>94</v>
      </c>
      <c r="G118" s="16" t="s">
        <v>95</v>
      </c>
      <c r="H118" s="17">
        <v>42630</v>
      </c>
      <c r="I118" s="22">
        <f t="shared" si="7"/>
        <v>2016</v>
      </c>
      <c r="J118" s="22">
        <f t="shared" si="8"/>
        <v>9</v>
      </c>
      <c r="K118" s="22">
        <f t="shared" si="9"/>
        <v>17</v>
      </c>
      <c r="L118" s="16">
        <v>61.1</v>
      </c>
      <c r="M118" s="16">
        <v>23.52</v>
      </c>
      <c r="N118" s="16">
        <v>110</v>
      </c>
      <c r="O118" s="16" t="str">
        <f t="shared" si="11"/>
        <v>S</v>
      </c>
      <c r="P118" s="16">
        <v>80</v>
      </c>
      <c r="Q118" s="16" t="s">
        <v>96</v>
      </c>
      <c r="R118" s="30">
        <v>0.292184075968</v>
      </c>
      <c r="S118" s="16">
        <v>1.18595825427E-2</v>
      </c>
      <c r="T118" s="16">
        <v>3.76028202115E-2</v>
      </c>
      <c r="U118" s="16">
        <v>1.25838926174E-2</v>
      </c>
      <c r="V118" s="16">
        <v>2.09432454037E-2</v>
      </c>
      <c r="W118" s="16">
        <v>6.9458031696299993E-2</v>
      </c>
      <c r="X118" s="30">
        <v>3.9309700000000003E-2</v>
      </c>
      <c r="Y118" s="16">
        <v>-4.0055500000000001E-2</v>
      </c>
      <c r="Z118" s="16">
        <v>-9.4609600000000002E-2</v>
      </c>
      <c r="AA118" s="16">
        <v>4</v>
      </c>
    </row>
    <row r="119" spans="1:27" ht="13" x14ac:dyDescent="0.15">
      <c r="A119" s="16">
        <v>118</v>
      </c>
      <c r="B119" s="16">
        <v>120</v>
      </c>
      <c r="C119" s="10" t="s">
        <v>277</v>
      </c>
      <c r="D119" s="16">
        <v>7</v>
      </c>
      <c r="E119" s="16" t="str">
        <f t="shared" si="10"/>
        <v>FI</v>
      </c>
      <c r="F119" s="16" t="s">
        <v>94</v>
      </c>
      <c r="G119" s="16" t="s">
        <v>99</v>
      </c>
      <c r="H119" s="17">
        <v>42580</v>
      </c>
      <c r="I119" s="22">
        <f t="shared" si="7"/>
        <v>2016</v>
      </c>
      <c r="J119" s="22">
        <f t="shared" si="8"/>
        <v>7</v>
      </c>
      <c r="K119" s="22">
        <f t="shared" si="9"/>
        <v>29</v>
      </c>
      <c r="L119" s="16">
        <v>62.55</v>
      </c>
      <c r="M119" s="16">
        <v>26.24</v>
      </c>
      <c r="N119" s="16">
        <v>105</v>
      </c>
      <c r="O119" s="16" t="str">
        <f t="shared" si="11"/>
        <v>S</v>
      </c>
      <c r="P119" s="16">
        <v>80</v>
      </c>
      <c r="Q119" s="16" t="s">
        <v>96</v>
      </c>
      <c r="R119" s="30">
        <v>0.28042328042300002</v>
      </c>
      <c r="S119" s="16">
        <v>1.8409425625899999E-2</v>
      </c>
      <c r="T119" s="16">
        <v>3.0659172202400001E-2</v>
      </c>
      <c r="U119" s="16">
        <v>1.3220632856500001E-2</v>
      </c>
      <c r="V119" s="16">
        <v>4.1695621959699999E-4</v>
      </c>
      <c r="W119" s="16">
        <v>0.100874243443</v>
      </c>
      <c r="X119" s="30">
        <v>3.8837299999999998E-2</v>
      </c>
      <c r="Y119" s="16">
        <v>-3.6092800000000001E-2</v>
      </c>
      <c r="Z119" s="16">
        <v>-7.4735899999999994E-2</v>
      </c>
      <c r="AA119" s="16">
        <v>4</v>
      </c>
    </row>
    <row r="120" spans="1:27" ht="13" x14ac:dyDescent="0.15">
      <c r="A120" s="16">
        <v>119</v>
      </c>
      <c r="B120" s="16">
        <v>121</v>
      </c>
      <c r="C120" s="10" t="s">
        <v>278</v>
      </c>
      <c r="D120" s="16">
        <v>8</v>
      </c>
      <c r="E120" s="16" t="str">
        <f t="shared" si="10"/>
        <v>FR</v>
      </c>
      <c r="F120" s="16" t="s">
        <v>24</v>
      </c>
      <c r="G120" s="16" t="s">
        <v>29</v>
      </c>
      <c r="H120" s="17">
        <v>42534</v>
      </c>
      <c r="I120" s="22">
        <f t="shared" si="7"/>
        <v>2016</v>
      </c>
      <c r="J120" s="22">
        <f t="shared" si="8"/>
        <v>6</v>
      </c>
      <c r="K120" s="22">
        <f t="shared" si="9"/>
        <v>13</v>
      </c>
      <c r="L120" s="16">
        <v>44.976813</v>
      </c>
      <c r="M120" s="16">
        <v>4.9300050000000004</v>
      </c>
      <c r="N120" s="16">
        <v>178</v>
      </c>
      <c r="O120" s="16" t="str">
        <f t="shared" si="11"/>
        <v>S</v>
      </c>
      <c r="P120" s="16">
        <v>80</v>
      </c>
      <c r="Q120" s="16" t="s">
        <v>30</v>
      </c>
      <c r="R120" s="30">
        <v>0.11619047619</v>
      </c>
      <c r="S120" s="16">
        <v>1.7046737412499999E-2</v>
      </c>
      <c r="T120" s="16">
        <v>3.8410596026500002E-2</v>
      </c>
      <c r="U120" s="16">
        <v>7.1499503475700001E-3</v>
      </c>
      <c r="V120" s="16">
        <v>1.89393939394E-4</v>
      </c>
      <c r="W120" s="16">
        <v>2.2079929344200001E-4</v>
      </c>
      <c r="X120" s="30">
        <v>6.4707899999999999E-2</v>
      </c>
      <c r="Y120" s="16">
        <v>0.1242</v>
      </c>
      <c r="Z120" s="16">
        <v>7.2922500000000001E-2</v>
      </c>
      <c r="AA120" s="16">
        <v>1</v>
      </c>
    </row>
    <row r="121" spans="1:27" ht="13" x14ac:dyDescent="0.15">
      <c r="A121" s="16">
        <v>120</v>
      </c>
      <c r="B121" s="16">
        <v>122</v>
      </c>
      <c r="C121" s="10" t="s">
        <v>279</v>
      </c>
      <c r="D121" s="16">
        <v>9</v>
      </c>
      <c r="E121" s="16" t="str">
        <f t="shared" si="10"/>
        <v>FR</v>
      </c>
      <c r="F121" s="16" t="s">
        <v>24</v>
      </c>
      <c r="G121" s="16" t="s">
        <v>25</v>
      </c>
      <c r="H121" s="17">
        <v>42594</v>
      </c>
      <c r="I121" s="22">
        <f t="shared" si="7"/>
        <v>2016</v>
      </c>
      <c r="J121" s="22">
        <f t="shared" si="8"/>
        <v>8</v>
      </c>
      <c r="K121" s="22">
        <f t="shared" si="9"/>
        <v>12</v>
      </c>
      <c r="L121" s="16">
        <v>48.754332400000003</v>
      </c>
      <c r="M121" s="16">
        <v>2.1584108</v>
      </c>
      <c r="N121" s="16">
        <v>154.4</v>
      </c>
      <c r="O121" s="16" t="str">
        <f t="shared" si="11"/>
        <v>S</v>
      </c>
      <c r="P121" s="16">
        <v>80</v>
      </c>
      <c r="Q121" s="16" t="s">
        <v>26</v>
      </c>
      <c r="R121" s="30">
        <v>0.24862313139299999</v>
      </c>
      <c r="S121" s="16">
        <v>4.0891058895300002E-2</v>
      </c>
      <c r="T121" s="16">
        <v>0.18002544529299999</v>
      </c>
      <c r="U121" s="16">
        <v>4.75142982842E-2</v>
      </c>
      <c r="V121" s="16">
        <v>7.9675894665799996E-2</v>
      </c>
      <c r="W121" s="16">
        <v>2.8011753183200001E-2</v>
      </c>
      <c r="X121" s="30">
        <v>7.8249299999999994E-2</v>
      </c>
      <c r="Y121" s="16">
        <v>7.6640899999999998E-2</v>
      </c>
      <c r="Z121" s="16">
        <v>5.5976499999999998E-2</v>
      </c>
      <c r="AA121" s="16">
        <v>1</v>
      </c>
    </row>
    <row r="122" spans="1:27" ht="13" x14ac:dyDescent="0.15">
      <c r="A122" s="16">
        <v>121</v>
      </c>
      <c r="B122" s="16">
        <v>123</v>
      </c>
      <c r="C122" s="10" t="s">
        <v>280</v>
      </c>
      <c r="D122" s="16">
        <v>10</v>
      </c>
      <c r="E122" s="16" t="str">
        <f t="shared" si="10"/>
        <v>DE</v>
      </c>
      <c r="F122" s="16" t="s">
        <v>48</v>
      </c>
      <c r="G122" s="16" t="s">
        <v>49</v>
      </c>
      <c r="H122" s="17">
        <v>42575</v>
      </c>
      <c r="I122" s="22">
        <f t="shared" si="7"/>
        <v>2016</v>
      </c>
      <c r="J122" s="22">
        <f t="shared" si="8"/>
        <v>7</v>
      </c>
      <c r="K122" s="22">
        <f t="shared" si="9"/>
        <v>24</v>
      </c>
      <c r="L122" s="16">
        <v>48.218024</v>
      </c>
      <c r="M122" s="16">
        <v>7.8195129999999997</v>
      </c>
      <c r="N122" s="16">
        <v>203.3</v>
      </c>
      <c r="O122" s="16" t="str">
        <f t="shared" si="11"/>
        <v>S</v>
      </c>
      <c r="P122" s="16">
        <v>80</v>
      </c>
      <c r="Q122" s="16" t="s">
        <v>50</v>
      </c>
      <c r="R122" s="30">
        <v>5.3540587219300002E-2</v>
      </c>
      <c r="S122" s="16">
        <v>1.9952545297699999E-2</v>
      </c>
      <c r="T122" s="16">
        <v>9.4365241004799996E-2</v>
      </c>
      <c r="U122" s="16">
        <v>7.9455164585699994E-3</v>
      </c>
      <c r="V122" s="16">
        <v>1.22788010112E-2</v>
      </c>
      <c r="W122" s="16">
        <v>1.7226712037400001E-2</v>
      </c>
      <c r="X122" s="30">
        <v>3.9570099999999997E-2</v>
      </c>
      <c r="Y122" s="16">
        <v>4.8897900000000001E-2</v>
      </c>
      <c r="Z122" s="16">
        <v>2.4983000000000002E-3</v>
      </c>
      <c r="AA122" s="16">
        <v>1</v>
      </c>
    </row>
    <row r="123" spans="1:27" ht="13" x14ac:dyDescent="0.15">
      <c r="A123" s="16">
        <v>122</v>
      </c>
      <c r="B123" s="16">
        <v>124</v>
      </c>
      <c r="C123" s="10" t="s">
        <v>281</v>
      </c>
      <c r="D123" s="16">
        <v>11</v>
      </c>
      <c r="E123" s="16" t="str">
        <f t="shared" si="10"/>
        <v>DE</v>
      </c>
      <c r="F123" s="16" t="s">
        <v>48</v>
      </c>
      <c r="G123" s="16" t="s">
        <v>49</v>
      </c>
      <c r="H123" s="17">
        <v>42666</v>
      </c>
      <c r="I123" s="22">
        <f t="shared" si="7"/>
        <v>2016</v>
      </c>
      <c r="J123" s="22">
        <f t="shared" si="8"/>
        <v>10</v>
      </c>
      <c r="K123" s="22">
        <f t="shared" si="9"/>
        <v>23</v>
      </c>
      <c r="L123" s="16">
        <v>48.218024</v>
      </c>
      <c r="M123" s="16">
        <v>7.8195129999999997</v>
      </c>
      <c r="N123" s="16">
        <v>203.3</v>
      </c>
      <c r="O123" s="16" t="str">
        <f t="shared" si="11"/>
        <v>F</v>
      </c>
      <c r="P123" s="16">
        <v>80</v>
      </c>
      <c r="Q123" s="16" t="s">
        <v>50</v>
      </c>
      <c r="R123" s="30">
        <v>0.109766637857</v>
      </c>
      <c r="S123" s="16">
        <v>2.70529342848E-2</v>
      </c>
      <c r="T123" s="16">
        <v>0</v>
      </c>
      <c r="U123" s="16">
        <v>8.8788136393700007E-3</v>
      </c>
      <c r="V123" s="16">
        <v>7.1505184125799997E-4</v>
      </c>
      <c r="W123" s="16">
        <v>3.3759698049899999E-2</v>
      </c>
      <c r="X123" s="30">
        <v>4.9629199999999998E-2</v>
      </c>
      <c r="Y123" s="16">
        <v>4.6052599999999999E-2</v>
      </c>
      <c r="Z123" s="16">
        <v>7.6996900000000004E-3</v>
      </c>
      <c r="AA123" s="16">
        <v>1</v>
      </c>
    </row>
    <row r="124" spans="1:27" ht="13" x14ac:dyDescent="0.15">
      <c r="A124" s="16">
        <v>123</v>
      </c>
      <c r="B124" s="16">
        <v>125</v>
      </c>
      <c r="C124" s="10" t="s">
        <v>282</v>
      </c>
      <c r="D124" s="16">
        <v>12</v>
      </c>
      <c r="E124" s="16" t="str">
        <f t="shared" si="10"/>
        <v>DE</v>
      </c>
      <c r="F124" s="16" t="s">
        <v>48</v>
      </c>
      <c r="G124" s="16" t="s">
        <v>81</v>
      </c>
      <c r="H124" s="17">
        <v>42546</v>
      </c>
      <c r="I124" s="22">
        <f t="shared" si="7"/>
        <v>2016</v>
      </c>
      <c r="J124" s="22">
        <f t="shared" si="8"/>
        <v>6</v>
      </c>
      <c r="K124" s="22">
        <f t="shared" si="9"/>
        <v>25</v>
      </c>
      <c r="L124" s="16">
        <v>48.18</v>
      </c>
      <c r="M124" s="16">
        <v>11.61</v>
      </c>
      <c r="N124" s="16">
        <v>502</v>
      </c>
      <c r="O124" s="16" t="str">
        <f t="shared" si="11"/>
        <v>S</v>
      </c>
      <c r="P124" s="16">
        <v>80</v>
      </c>
      <c r="Q124" s="16" t="s">
        <v>82</v>
      </c>
      <c r="R124" s="30">
        <v>0.16451335055999999</v>
      </c>
      <c r="S124" s="16">
        <v>2.3905687152100001E-2</v>
      </c>
      <c r="T124" s="16">
        <v>1.8637532133700001E-2</v>
      </c>
      <c r="U124" s="16">
        <v>7.3530794546300002E-2</v>
      </c>
      <c r="V124" s="16">
        <v>2.4087455994099998E-3</v>
      </c>
      <c r="W124" s="16">
        <v>0.147461554666</v>
      </c>
      <c r="X124" s="30">
        <v>6.4375399999999999E-2</v>
      </c>
      <c r="Y124" s="16">
        <v>-2.3730899999999999E-2</v>
      </c>
      <c r="Z124" s="16">
        <v>-5.4220499999999998E-2</v>
      </c>
      <c r="AA124" s="16">
        <v>4</v>
      </c>
    </row>
    <row r="125" spans="1:27" ht="13" x14ac:dyDescent="0.15">
      <c r="A125" s="16">
        <v>124</v>
      </c>
      <c r="B125" s="16">
        <v>126</v>
      </c>
      <c r="C125" s="10" t="s">
        <v>283</v>
      </c>
      <c r="D125" s="16">
        <v>13</v>
      </c>
      <c r="E125" s="16" t="str">
        <f t="shared" si="10"/>
        <v>DE</v>
      </c>
      <c r="F125" s="16" t="s">
        <v>48</v>
      </c>
      <c r="G125" s="16" t="s">
        <v>81</v>
      </c>
      <c r="H125" s="17">
        <v>42614</v>
      </c>
      <c r="I125" s="22">
        <f t="shared" si="7"/>
        <v>2016</v>
      </c>
      <c r="J125" s="22">
        <f t="shared" si="8"/>
        <v>9</v>
      </c>
      <c r="K125" s="22">
        <f t="shared" si="9"/>
        <v>1</v>
      </c>
      <c r="L125" s="16">
        <v>48.18</v>
      </c>
      <c r="M125" s="16">
        <v>11.61</v>
      </c>
      <c r="N125" s="16">
        <v>502</v>
      </c>
      <c r="O125" s="16" t="str">
        <f t="shared" si="11"/>
        <v>S</v>
      </c>
      <c r="P125" s="16">
        <v>80</v>
      </c>
      <c r="Q125" s="16" t="s">
        <v>82</v>
      </c>
      <c r="R125" s="30">
        <v>0.29571663920899999</v>
      </c>
      <c r="S125" s="16">
        <v>1.1865589789599999E-2</v>
      </c>
      <c r="T125" s="16">
        <v>4.4699140401099999E-2</v>
      </c>
      <c r="U125" s="16">
        <v>5.43581753657E-2</v>
      </c>
      <c r="V125" s="16">
        <v>9.8425196850399996E-3</v>
      </c>
      <c r="W125" s="16">
        <v>7.5490791337799998E-2</v>
      </c>
      <c r="X125" s="30">
        <v>6.4130499999999993E-2</v>
      </c>
      <c r="Y125" s="16">
        <v>-1.5143800000000001E-2</v>
      </c>
      <c r="Z125" s="16">
        <v>-5.5435400000000003E-2</v>
      </c>
      <c r="AA125" s="16">
        <v>4</v>
      </c>
    </row>
    <row r="126" spans="1:27" ht="13" x14ac:dyDescent="0.15">
      <c r="A126" s="16">
        <v>125</v>
      </c>
      <c r="B126" s="16">
        <v>127</v>
      </c>
      <c r="C126" s="10" t="s">
        <v>284</v>
      </c>
      <c r="D126" s="16">
        <v>14</v>
      </c>
      <c r="E126" s="16" t="str">
        <f t="shared" si="10"/>
        <v>HU</v>
      </c>
      <c r="F126" s="16" t="s">
        <v>178</v>
      </c>
      <c r="G126" s="16" t="s">
        <v>187</v>
      </c>
      <c r="H126" s="17">
        <v>42610</v>
      </c>
      <c r="I126" s="22">
        <f t="shared" si="7"/>
        <v>2016</v>
      </c>
      <c r="J126" s="22">
        <f t="shared" si="8"/>
        <v>8</v>
      </c>
      <c r="K126" s="22">
        <f t="shared" si="9"/>
        <v>28</v>
      </c>
      <c r="L126" s="16">
        <v>46.25</v>
      </c>
      <c r="M126" s="16">
        <v>20.13</v>
      </c>
      <c r="N126" s="16">
        <v>78</v>
      </c>
      <c r="O126" s="16" t="str">
        <f t="shared" si="11"/>
        <v>S</v>
      </c>
      <c r="P126" s="16">
        <v>80</v>
      </c>
      <c r="Q126" s="16" t="s">
        <v>180</v>
      </c>
      <c r="R126" s="30">
        <v>0.17</v>
      </c>
      <c r="S126" s="16">
        <v>2.1499596882599999E-2</v>
      </c>
      <c r="T126" s="16">
        <v>9.8928276999200003E-3</v>
      </c>
      <c r="U126" s="16">
        <v>9.8719003408200001E-3</v>
      </c>
      <c r="V126" s="16">
        <v>4.4013683010300002E-2</v>
      </c>
      <c r="W126" s="16">
        <v>4.1237113402099998E-2</v>
      </c>
      <c r="X126" s="30">
        <v>-8.8989200000000004E-2</v>
      </c>
      <c r="Y126" s="16">
        <v>4.4904100000000001E-4</v>
      </c>
      <c r="Z126" s="16">
        <v>2.8900499999999999E-2</v>
      </c>
      <c r="AA126" s="16">
        <v>3</v>
      </c>
    </row>
    <row r="127" spans="1:27" ht="13" x14ac:dyDescent="0.15">
      <c r="A127" s="16">
        <v>126</v>
      </c>
      <c r="B127" s="16">
        <v>128</v>
      </c>
      <c r="C127" s="10" t="s">
        <v>285</v>
      </c>
      <c r="D127" s="16">
        <v>15</v>
      </c>
      <c r="E127" s="16" t="str">
        <f t="shared" si="10"/>
        <v>IT</v>
      </c>
      <c r="F127" s="16" t="s">
        <v>143</v>
      </c>
      <c r="G127" s="16" t="s">
        <v>188</v>
      </c>
      <c r="H127" s="17">
        <v>42606</v>
      </c>
      <c r="I127" s="22">
        <f t="shared" si="7"/>
        <v>2016</v>
      </c>
      <c r="J127" s="22">
        <f t="shared" si="8"/>
        <v>8</v>
      </c>
      <c r="K127" s="22">
        <f t="shared" si="9"/>
        <v>24</v>
      </c>
      <c r="L127" s="16">
        <v>46.2</v>
      </c>
      <c r="M127" s="16">
        <v>11.133330000000001</v>
      </c>
      <c r="N127" s="16">
        <v>206</v>
      </c>
      <c r="O127" s="16" t="str">
        <f t="shared" si="11"/>
        <v>S</v>
      </c>
      <c r="P127" s="16">
        <v>80</v>
      </c>
      <c r="Q127" s="16" t="s">
        <v>181</v>
      </c>
      <c r="R127" s="30">
        <v>0.12977099236600001</v>
      </c>
      <c r="S127" s="16">
        <v>9.3593674358599995E-3</v>
      </c>
      <c r="T127" s="16">
        <v>7.1210579857599998E-3</v>
      </c>
      <c r="U127" s="16">
        <v>1.0982306284299999E-2</v>
      </c>
      <c r="V127" s="16">
        <v>8.76680303916E-3</v>
      </c>
      <c r="W127" s="16">
        <v>1.02634279849E-3</v>
      </c>
      <c r="X127" s="30">
        <v>3.1569899999999998E-2</v>
      </c>
      <c r="Y127" s="16">
        <v>6.6662200000000005E-2</v>
      </c>
      <c r="Z127" s="16">
        <v>3.7196E-2</v>
      </c>
      <c r="AA127" s="16">
        <v>1</v>
      </c>
    </row>
    <row r="128" spans="1:27" ht="13" x14ac:dyDescent="0.15">
      <c r="A128" s="16">
        <v>127</v>
      </c>
      <c r="B128" s="16">
        <v>129</v>
      </c>
      <c r="C128" s="10" t="s">
        <v>286</v>
      </c>
      <c r="D128" s="16">
        <v>16</v>
      </c>
      <c r="E128" s="16" t="str">
        <f t="shared" si="10"/>
        <v>PO</v>
      </c>
      <c r="F128" s="16" t="s">
        <v>132</v>
      </c>
      <c r="G128" s="16" t="s">
        <v>189</v>
      </c>
      <c r="H128" s="17">
        <v>42583</v>
      </c>
      <c r="I128" s="22">
        <f t="shared" si="7"/>
        <v>2016</v>
      </c>
      <c r="J128" s="22">
        <f t="shared" si="8"/>
        <v>8</v>
      </c>
      <c r="K128" s="22">
        <f t="shared" si="9"/>
        <v>1</v>
      </c>
      <c r="L128" s="16">
        <v>54.35</v>
      </c>
      <c r="M128" s="16">
        <v>18.64</v>
      </c>
      <c r="N128" s="16">
        <v>19</v>
      </c>
      <c r="O128" s="16" t="str">
        <f t="shared" si="11"/>
        <v>S</v>
      </c>
      <c r="P128" s="16">
        <v>80</v>
      </c>
      <c r="Q128" s="16" t="s">
        <v>55</v>
      </c>
      <c r="R128" s="30">
        <v>0.25316455696200002</v>
      </c>
      <c r="S128" s="16">
        <v>1.2606303151599999E-2</v>
      </c>
      <c r="T128" s="16">
        <v>7.5980392156900001E-2</v>
      </c>
      <c r="U128" s="16">
        <v>0.14890523434799999</v>
      </c>
      <c r="V128" s="16">
        <v>2.5866528711800001E-3</v>
      </c>
      <c r="W128" s="16">
        <v>1.03738500685E-2</v>
      </c>
      <c r="X128" s="30">
        <v>-2.97557E-2</v>
      </c>
      <c r="Y128" s="16">
        <v>1.1595299999999999E-2</v>
      </c>
      <c r="Z128" s="16">
        <v>-1.3945400000000001E-3</v>
      </c>
      <c r="AA128" s="16">
        <v>3</v>
      </c>
    </row>
    <row r="129" spans="1:27" ht="13" x14ac:dyDescent="0.15">
      <c r="A129" s="16">
        <v>128</v>
      </c>
      <c r="B129" s="16">
        <v>130</v>
      </c>
      <c r="C129" s="10" t="s">
        <v>287</v>
      </c>
      <c r="D129" s="16">
        <v>17</v>
      </c>
      <c r="E129" s="16" t="str">
        <f t="shared" si="10"/>
        <v>PO</v>
      </c>
      <c r="F129" s="16" t="s">
        <v>132</v>
      </c>
      <c r="G129" s="16" t="s">
        <v>133</v>
      </c>
      <c r="H129" s="17">
        <v>42590</v>
      </c>
      <c r="I129" s="22">
        <f t="shared" si="7"/>
        <v>2016</v>
      </c>
      <c r="J129" s="22">
        <f t="shared" si="8"/>
        <v>8</v>
      </c>
      <c r="K129" s="22">
        <f t="shared" si="9"/>
        <v>8</v>
      </c>
      <c r="L129" s="16">
        <v>54.273420000000002</v>
      </c>
      <c r="M129" s="16">
        <v>19.620169000000001</v>
      </c>
      <c r="N129" s="16">
        <v>97.7</v>
      </c>
      <c r="O129" s="16" t="str">
        <f t="shared" si="11"/>
        <v>S</v>
      </c>
      <c r="P129" s="16">
        <v>80</v>
      </c>
      <c r="Q129" s="16" t="s">
        <v>55</v>
      </c>
      <c r="R129" s="30">
        <v>0.40129449838199999</v>
      </c>
      <c r="S129" s="16">
        <v>3.3720087019599998E-2</v>
      </c>
      <c r="T129" s="16">
        <v>2.1459227467800001E-2</v>
      </c>
      <c r="U129" s="16">
        <v>1.13136392206E-2</v>
      </c>
      <c r="V129" s="16">
        <v>1.2562814070399999E-3</v>
      </c>
      <c r="W129" s="16">
        <v>2.45441795231E-2</v>
      </c>
      <c r="X129" s="30">
        <v>-3.0066300000000001E-2</v>
      </c>
      <c r="Y129" s="16">
        <v>-6.4048000000000004E-3</v>
      </c>
      <c r="Z129" s="16">
        <v>-2.6078500000000001E-2</v>
      </c>
      <c r="AA129" s="16">
        <v>3</v>
      </c>
    </row>
    <row r="130" spans="1:27" ht="13" x14ac:dyDescent="0.15">
      <c r="A130" s="16">
        <v>129</v>
      </c>
      <c r="B130" s="16">
        <v>131</v>
      </c>
      <c r="C130" s="10" t="s">
        <v>288</v>
      </c>
      <c r="D130" s="16">
        <v>18</v>
      </c>
      <c r="E130" s="16" t="str">
        <f t="shared" ref="E130:E151" si="12">LEFT(C130,2)</f>
        <v>PT</v>
      </c>
      <c r="F130" s="16" t="s">
        <v>85</v>
      </c>
      <c r="G130" s="16" t="s">
        <v>86</v>
      </c>
      <c r="H130" s="17">
        <v>42644</v>
      </c>
      <c r="I130" s="22">
        <f t="shared" si="7"/>
        <v>2016</v>
      </c>
      <c r="J130" s="22">
        <f t="shared" si="8"/>
        <v>10</v>
      </c>
      <c r="K130" s="22">
        <f t="shared" si="9"/>
        <v>1</v>
      </c>
      <c r="L130" s="16">
        <v>41.15</v>
      </c>
      <c r="M130" s="16">
        <v>-8.41</v>
      </c>
      <c r="N130" s="16">
        <v>97</v>
      </c>
      <c r="O130" s="16" t="str">
        <f t="shared" si="11"/>
        <v>F</v>
      </c>
      <c r="P130" s="16">
        <v>80</v>
      </c>
      <c r="Q130" s="16" t="s">
        <v>87</v>
      </c>
      <c r="R130" s="30">
        <v>0.32132309509700002</v>
      </c>
      <c r="S130" s="16">
        <v>5.2892172272900002E-2</v>
      </c>
      <c r="T130" s="16">
        <v>0.14025849688799999</v>
      </c>
      <c r="U130" s="16">
        <v>6.96427327808E-3</v>
      </c>
      <c r="V130" s="16">
        <v>0.14149933065600001</v>
      </c>
      <c r="W130" s="16">
        <v>2.1608272881599999E-2</v>
      </c>
      <c r="X130" s="30">
        <v>9.5295699999999997E-2</v>
      </c>
      <c r="Y130" s="16">
        <v>6.7085900000000004E-2</v>
      </c>
      <c r="Z130" s="16">
        <v>0.103315</v>
      </c>
      <c r="AA130" s="16">
        <v>1</v>
      </c>
    </row>
    <row r="131" spans="1:27" ht="13" x14ac:dyDescent="0.15">
      <c r="A131" s="16">
        <v>130</v>
      </c>
      <c r="B131" s="16">
        <v>132</v>
      </c>
      <c r="C131" s="10" t="s">
        <v>289</v>
      </c>
      <c r="D131" s="16">
        <v>19</v>
      </c>
      <c r="E131" s="16" t="str">
        <f t="shared" si="12"/>
        <v>RU</v>
      </c>
      <c r="F131" s="16" t="s">
        <v>124</v>
      </c>
      <c r="G131" s="16" t="s">
        <v>125</v>
      </c>
      <c r="H131" s="17">
        <v>42605</v>
      </c>
      <c r="I131" s="22">
        <f t="shared" ref="I131:I170" si="13">YEAR(H131)</f>
        <v>2016</v>
      </c>
      <c r="J131" s="22">
        <f t="shared" ref="J131:J170" si="14">MONTH(H131)</f>
        <v>8</v>
      </c>
      <c r="K131" s="22">
        <f t="shared" ref="K131:K170" si="15">DAY(H131)</f>
        <v>23</v>
      </c>
      <c r="L131" s="16">
        <v>58.024439999999998</v>
      </c>
      <c r="M131" s="16">
        <v>33.235277000000004</v>
      </c>
      <c r="N131" s="16">
        <v>227</v>
      </c>
      <c r="O131" s="16" t="str">
        <f t="shared" si="11"/>
        <v>S</v>
      </c>
      <c r="P131" s="16">
        <v>80</v>
      </c>
      <c r="Q131" s="16" t="s">
        <v>126</v>
      </c>
      <c r="R131" s="30">
        <v>0.174208144796</v>
      </c>
      <c r="S131" s="16">
        <v>7.7204388459999997E-3</v>
      </c>
      <c r="T131" s="16">
        <v>1.5448603683900001E-2</v>
      </c>
      <c r="U131" s="16">
        <v>1.7783505154600001E-2</v>
      </c>
      <c r="V131" s="16">
        <v>6.6611295681099997E-2</v>
      </c>
      <c r="W131" s="16">
        <v>3.8015586390400001E-4</v>
      </c>
      <c r="X131" s="30">
        <v>-4.6484999999999999E-2</v>
      </c>
      <c r="Y131" s="16">
        <v>-2.5370200000000002E-4</v>
      </c>
      <c r="Z131" s="16">
        <v>-2.04213E-2</v>
      </c>
      <c r="AA131" s="16">
        <v>3</v>
      </c>
    </row>
    <row r="132" spans="1:27" ht="13" x14ac:dyDescent="0.15">
      <c r="A132" s="16">
        <v>131</v>
      </c>
      <c r="B132" s="16">
        <v>133</v>
      </c>
      <c r="C132" s="10" t="s">
        <v>290</v>
      </c>
      <c r="D132" s="16">
        <v>20</v>
      </c>
      <c r="E132" s="16" t="str">
        <f t="shared" si="12"/>
        <v>RU</v>
      </c>
      <c r="F132" s="16" t="s">
        <v>124</v>
      </c>
      <c r="G132" s="16" t="s">
        <v>125</v>
      </c>
      <c r="H132" s="17">
        <v>42642</v>
      </c>
      <c r="I132" s="22">
        <f t="shared" si="13"/>
        <v>2016</v>
      </c>
      <c r="J132" s="22">
        <f t="shared" si="14"/>
        <v>9</v>
      </c>
      <c r="K132" s="22">
        <f t="shared" si="15"/>
        <v>29</v>
      </c>
      <c r="L132" s="16">
        <v>58.024439999999998</v>
      </c>
      <c r="M132" s="16">
        <v>33.235277000000004</v>
      </c>
      <c r="N132" s="16">
        <v>227</v>
      </c>
      <c r="O132" s="16" t="str">
        <f t="shared" si="11"/>
        <v>S</v>
      </c>
      <c r="P132" s="16">
        <v>80</v>
      </c>
      <c r="Q132" s="16" t="s">
        <v>126</v>
      </c>
      <c r="R132" s="30">
        <v>6.1960784313700001E-2</v>
      </c>
      <c r="S132" s="16">
        <v>1.20003692421E-2</v>
      </c>
      <c r="T132" s="16">
        <v>1.13895216401E-3</v>
      </c>
      <c r="U132" s="16">
        <v>1.9275189167700001E-2</v>
      </c>
      <c r="V132" s="16">
        <v>1.89783330697E-3</v>
      </c>
      <c r="W132" s="16">
        <v>8.8522130532599996E-2</v>
      </c>
      <c r="X132" s="30">
        <v>-5.7349600000000001E-2</v>
      </c>
      <c r="Y132" s="16">
        <v>-1.6925E-3</v>
      </c>
      <c r="Z132" s="16">
        <v>-1.0144E-2</v>
      </c>
      <c r="AA132" s="16">
        <v>3</v>
      </c>
    </row>
    <row r="133" spans="1:27" ht="13" x14ac:dyDescent="0.15">
      <c r="A133" s="16">
        <v>132</v>
      </c>
      <c r="B133" s="16">
        <v>134</v>
      </c>
      <c r="C133" s="10" t="s">
        <v>291</v>
      </c>
      <c r="D133" s="16">
        <v>21</v>
      </c>
      <c r="E133" s="16" t="str">
        <f t="shared" si="12"/>
        <v>RU</v>
      </c>
      <c r="F133" s="16" t="s">
        <v>124</v>
      </c>
      <c r="G133" s="16" t="s">
        <v>125</v>
      </c>
      <c r="H133" s="17">
        <v>42667</v>
      </c>
      <c r="I133" s="22">
        <f t="shared" si="13"/>
        <v>2016</v>
      </c>
      <c r="J133" s="22">
        <f t="shared" si="14"/>
        <v>10</v>
      </c>
      <c r="K133" s="22">
        <f t="shared" si="15"/>
        <v>24</v>
      </c>
      <c r="L133" s="16">
        <v>58.024439999999998</v>
      </c>
      <c r="M133" s="16">
        <v>33.235277000000004</v>
      </c>
      <c r="N133" s="16">
        <v>227</v>
      </c>
      <c r="O133" s="16" t="str">
        <f t="shared" si="11"/>
        <v>F</v>
      </c>
      <c r="P133" s="16">
        <v>80</v>
      </c>
      <c r="Q133" s="16" t="s">
        <v>126</v>
      </c>
      <c r="R133" s="30">
        <v>7.1860308932199995E-2</v>
      </c>
      <c r="S133" s="16">
        <v>4.6367851622900001E-3</v>
      </c>
      <c r="T133" s="16">
        <v>9.9108027750199998E-4</v>
      </c>
      <c r="U133" s="16">
        <v>1.5885623510700001E-2</v>
      </c>
      <c r="V133" s="16">
        <v>4.0771948899200001E-4</v>
      </c>
      <c r="W133" s="16">
        <v>3.3450409767499999E-4</v>
      </c>
      <c r="X133" s="30">
        <v>-4.9929899999999999E-2</v>
      </c>
      <c r="Y133" s="16">
        <v>1.92902E-2</v>
      </c>
      <c r="Z133" s="16">
        <v>-2.1432900000000001E-2</v>
      </c>
      <c r="AA133" s="16">
        <v>3</v>
      </c>
    </row>
    <row r="134" spans="1:27" ht="13" x14ac:dyDescent="0.15">
      <c r="A134" s="16">
        <v>133</v>
      </c>
      <c r="B134" s="16">
        <v>135</v>
      </c>
      <c r="C134" s="10" t="s">
        <v>292</v>
      </c>
      <c r="D134" s="16">
        <v>22</v>
      </c>
      <c r="E134" s="16" t="str">
        <f t="shared" si="12"/>
        <v>RU</v>
      </c>
      <c r="F134" s="16" t="s">
        <v>124</v>
      </c>
      <c r="G134" s="16" t="s">
        <v>175</v>
      </c>
      <c r="H134" s="17">
        <v>42658</v>
      </c>
      <c r="I134" s="22">
        <f t="shared" si="13"/>
        <v>2016</v>
      </c>
      <c r="J134" s="22">
        <f t="shared" si="14"/>
        <v>10</v>
      </c>
      <c r="K134" s="22">
        <f t="shared" si="15"/>
        <v>15</v>
      </c>
      <c r="L134" s="16">
        <v>56.414720000000003</v>
      </c>
      <c r="M134" s="16">
        <v>38.71611</v>
      </c>
      <c r="N134" s="16">
        <v>187</v>
      </c>
      <c r="O134" s="16" t="str">
        <f t="shared" si="11"/>
        <v>F</v>
      </c>
      <c r="P134" s="16">
        <v>80</v>
      </c>
      <c r="Q134" s="16" t="s">
        <v>126</v>
      </c>
      <c r="R134" s="30">
        <v>0.20990990991</v>
      </c>
      <c r="S134" s="16">
        <v>3.1512375967699999E-2</v>
      </c>
      <c r="T134" s="16">
        <v>2.2890778286500001E-2</v>
      </c>
      <c r="U134" s="16">
        <v>4.96900244223E-2</v>
      </c>
      <c r="V134" s="16">
        <v>1.79191808374E-2</v>
      </c>
      <c r="W134" s="16">
        <v>0.12535737849100001</v>
      </c>
      <c r="X134" s="30">
        <v>-3.6127699999999999E-2</v>
      </c>
      <c r="Y134" s="16">
        <v>-2.6217899999999999E-2</v>
      </c>
      <c r="Z134" s="16">
        <v>-3.65621E-2</v>
      </c>
      <c r="AA134" s="16">
        <v>3</v>
      </c>
    </row>
    <row r="135" spans="1:27" ht="13" x14ac:dyDescent="0.15">
      <c r="A135" s="16">
        <v>134</v>
      </c>
      <c r="B135" s="16">
        <v>136</v>
      </c>
      <c r="C135" s="10" t="s">
        <v>293</v>
      </c>
      <c r="D135" s="16">
        <v>23</v>
      </c>
      <c r="E135" s="16" t="str">
        <f t="shared" si="12"/>
        <v>UK</v>
      </c>
      <c r="F135" s="16" t="s">
        <v>32</v>
      </c>
      <c r="G135" s="16" t="s">
        <v>202</v>
      </c>
      <c r="H135" s="17">
        <v>42588</v>
      </c>
      <c r="I135" s="22">
        <f t="shared" si="13"/>
        <v>2016</v>
      </c>
      <c r="J135" s="22">
        <f t="shared" si="14"/>
        <v>8</v>
      </c>
      <c r="K135" s="22">
        <f t="shared" si="15"/>
        <v>6</v>
      </c>
      <c r="L135" s="16">
        <v>56.344700000000003</v>
      </c>
      <c r="M135" s="16">
        <v>-2.9525000000000001</v>
      </c>
      <c r="N135" s="16">
        <v>51.1</v>
      </c>
      <c r="O135" s="16" t="str">
        <f t="shared" si="11"/>
        <v>S</v>
      </c>
      <c r="P135" s="16">
        <v>80</v>
      </c>
      <c r="Q135" s="16" t="s">
        <v>158</v>
      </c>
      <c r="R135" s="30">
        <v>3.4511092851300003E-2</v>
      </c>
      <c r="S135" s="16">
        <v>6.8838471979799998E-3</v>
      </c>
      <c r="T135" s="16">
        <v>0</v>
      </c>
      <c r="U135" s="16">
        <v>1.1621002629600001E-2</v>
      </c>
      <c r="V135" s="16">
        <v>0</v>
      </c>
      <c r="W135" s="16">
        <v>1.2807684610800001E-2</v>
      </c>
      <c r="X135" s="30">
        <v>6.7996100000000004E-2</v>
      </c>
      <c r="Y135" s="16">
        <v>4.9535700000000002E-2</v>
      </c>
      <c r="Z135" s="16">
        <v>-6.22144E-3</v>
      </c>
      <c r="AA135" s="16">
        <v>1</v>
      </c>
    </row>
    <row r="136" spans="1:27" ht="13" x14ac:dyDescent="0.15">
      <c r="A136" s="16">
        <v>135</v>
      </c>
      <c r="B136" s="16">
        <v>137</v>
      </c>
      <c r="C136" s="10" t="s">
        <v>294</v>
      </c>
      <c r="D136" s="16">
        <v>28</v>
      </c>
      <c r="E136" s="16" t="str">
        <f t="shared" si="12"/>
        <v>RS</v>
      </c>
      <c r="F136" s="16" t="s">
        <v>179</v>
      </c>
      <c r="G136" s="16" t="s">
        <v>190</v>
      </c>
      <c r="H136" s="17">
        <v>42551</v>
      </c>
      <c r="I136" s="22">
        <f t="shared" si="13"/>
        <v>2016</v>
      </c>
      <c r="J136" s="22">
        <f t="shared" si="14"/>
        <v>6</v>
      </c>
      <c r="K136" s="22">
        <f t="shared" si="15"/>
        <v>30</v>
      </c>
      <c r="L136" s="16">
        <v>43.4</v>
      </c>
      <c r="M136" s="16">
        <v>22.42</v>
      </c>
      <c r="N136" s="16">
        <v>431</v>
      </c>
      <c r="O136" s="16" t="str">
        <f t="shared" si="11"/>
        <v>S</v>
      </c>
      <c r="P136" s="16">
        <v>80</v>
      </c>
      <c r="Q136" s="16" t="s">
        <v>182</v>
      </c>
      <c r="R136" s="30">
        <v>6.09652836579E-2</v>
      </c>
      <c r="S136" s="16">
        <v>1.8342753545899999E-2</v>
      </c>
      <c r="T136" s="16">
        <v>6.4766839378199996E-4</v>
      </c>
      <c r="U136" s="16">
        <v>1.2711078122099999E-2</v>
      </c>
      <c r="V136" s="16">
        <v>9.6273845605300001E-3</v>
      </c>
      <c r="W136" s="16">
        <v>1.29679983267E-2</v>
      </c>
      <c r="X136" s="30">
        <v>-0.10082099999999999</v>
      </c>
      <c r="Y136" s="16">
        <v>1.20336E-2</v>
      </c>
      <c r="Z136" s="16">
        <v>5.5470400000000003E-2</v>
      </c>
      <c r="AA136" s="16">
        <v>3</v>
      </c>
    </row>
    <row r="137" spans="1:27" ht="13" x14ac:dyDescent="0.15">
      <c r="A137" s="16">
        <v>136</v>
      </c>
      <c r="B137" s="16">
        <v>138</v>
      </c>
      <c r="C137" s="10" t="s">
        <v>295</v>
      </c>
      <c r="D137" s="16">
        <v>29</v>
      </c>
      <c r="E137" s="16" t="str">
        <f t="shared" si="12"/>
        <v>RS</v>
      </c>
      <c r="F137" s="16" t="s">
        <v>179</v>
      </c>
      <c r="G137" s="16" t="s">
        <v>190</v>
      </c>
      <c r="H137" s="17">
        <v>42626</v>
      </c>
      <c r="I137" s="22">
        <f t="shared" si="13"/>
        <v>2016</v>
      </c>
      <c r="J137" s="22">
        <f t="shared" si="14"/>
        <v>9</v>
      </c>
      <c r="K137" s="22">
        <f t="shared" si="15"/>
        <v>13</v>
      </c>
      <c r="L137" s="16">
        <v>43.4</v>
      </c>
      <c r="M137" s="16">
        <v>22.42</v>
      </c>
      <c r="N137" s="16">
        <v>431</v>
      </c>
      <c r="O137" s="16" t="str">
        <f t="shared" si="11"/>
        <v>S</v>
      </c>
      <c r="P137" s="16">
        <v>80</v>
      </c>
      <c r="Q137" s="16" t="s">
        <v>182</v>
      </c>
      <c r="R137" s="30">
        <v>0.117129316181</v>
      </c>
      <c r="S137" s="16">
        <v>4.6460537022000002E-2</v>
      </c>
      <c r="T137" s="16">
        <v>5.1840331778100004E-4</v>
      </c>
      <c r="U137" s="16">
        <v>2.94741461274E-2</v>
      </c>
      <c r="V137" s="16">
        <v>3.8935574229700003E-2</v>
      </c>
      <c r="W137" s="16">
        <v>1.6957605984999999E-2</v>
      </c>
      <c r="X137" s="30">
        <v>-9.7914399999999999E-2</v>
      </c>
      <c r="Y137" s="16">
        <v>9.1736500000000002E-3</v>
      </c>
      <c r="Z137" s="16">
        <v>4.4837200000000001E-2</v>
      </c>
      <c r="AA137" s="16">
        <v>3</v>
      </c>
    </row>
    <row r="138" spans="1:27" ht="13" x14ac:dyDescent="0.15">
      <c r="A138" s="16">
        <v>137</v>
      </c>
      <c r="B138" s="16">
        <v>139</v>
      </c>
      <c r="C138" s="10" t="s">
        <v>296</v>
      </c>
      <c r="D138" s="16">
        <v>30</v>
      </c>
      <c r="E138" s="16" t="str">
        <f t="shared" si="12"/>
        <v>RS</v>
      </c>
      <c r="F138" s="16" t="s">
        <v>179</v>
      </c>
      <c r="G138" s="16" t="s">
        <v>203</v>
      </c>
      <c r="H138" s="17">
        <v>42539</v>
      </c>
      <c r="I138" s="22">
        <f t="shared" si="13"/>
        <v>2016</v>
      </c>
      <c r="J138" s="22">
        <f t="shared" si="14"/>
        <v>6</v>
      </c>
      <c r="K138" s="22">
        <f t="shared" si="15"/>
        <v>18</v>
      </c>
      <c r="L138" s="16">
        <v>45.15</v>
      </c>
      <c r="M138" s="16">
        <v>20.18</v>
      </c>
      <c r="N138" s="16">
        <v>130</v>
      </c>
      <c r="O138" s="16" t="str">
        <f t="shared" si="11"/>
        <v>S</v>
      </c>
      <c r="P138" s="16">
        <v>80</v>
      </c>
      <c r="Q138" s="16" t="s">
        <v>182</v>
      </c>
      <c r="R138" s="30">
        <v>6.5445026177999993E-2</v>
      </c>
      <c r="S138" s="16">
        <v>5.3921568627499999E-2</v>
      </c>
      <c r="T138" s="16">
        <v>4.4642857142899997E-3</v>
      </c>
      <c r="U138" s="16">
        <v>9.9236641221399999E-3</v>
      </c>
      <c r="V138" s="16">
        <v>2.6587605202799999E-2</v>
      </c>
      <c r="W138" s="16">
        <v>5.0287992910899998E-2</v>
      </c>
      <c r="X138" s="30">
        <v>-9.4412700000000002E-2</v>
      </c>
      <c r="Y138" s="16">
        <v>1.0669E-3</v>
      </c>
      <c r="Z138" s="16">
        <v>3.4841299999999999E-2</v>
      </c>
      <c r="AA138" s="16">
        <v>3</v>
      </c>
    </row>
    <row r="139" spans="1:27" ht="13" x14ac:dyDescent="0.15">
      <c r="A139" s="16">
        <v>138</v>
      </c>
      <c r="B139" s="16">
        <v>140</v>
      </c>
      <c r="C139" s="10" t="s">
        <v>297</v>
      </c>
      <c r="D139" s="16">
        <v>31</v>
      </c>
      <c r="E139" s="16" t="str">
        <f t="shared" si="12"/>
        <v>RS</v>
      </c>
      <c r="F139" s="16" t="s">
        <v>179</v>
      </c>
      <c r="G139" s="16" t="s">
        <v>203</v>
      </c>
      <c r="H139" s="17">
        <v>42622</v>
      </c>
      <c r="I139" s="22">
        <f t="shared" si="13"/>
        <v>2016</v>
      </c>
      <c r="J139" s="22">
        <f t="shared" si="14"/>
        <v>9</v>
      </c>
      <c r="K139" s="22">
        <f t="shared" si="15"/>
        <v>9</v>
      </c>
      <c r="L139" s="16">
        <v>45.15</v>
      </c>
      <c r="M139" s="16">
        <v>20.18</v>
      </c>
      <c r="N139" s="16">
        <v>130</v>
      </c>
      <c r="O139" s="16" t="str">
        <f t="shared" si="11"/>
        <v>S</v>
      </c>
      <c r="P139" s="16">
        <v>80</v>
      </c>
      <c r="Q139" s="16" t="s">
        <v>182</v>
      </c>
      <c r="R139" s="30">
        <v>8.3542188805299997E-2</v>
      </c>
      <c r="S139" s="16">
        <v>4.1281912004299997E-3</v>
      </c>
      <c r="T139" s="16">
        <v>0</v>
      </c>
      <c r="U139" s="16">
        <v>1.40476651812E-2</v>
      </c>
      <c r="V139" s="16">
        <v>3.1431897555300001E-2</v>
      </c>
      <c r="W139" s="16">
        <v>2.64444444444E-2</v>
      </c>
      <c r="X139" s="30">
        <v>-0.105209</v>
      </c>
      <c r="Y139" s="16">
        <v>6.9549700000000004E-3</v>
      </c>
      <c r="Z139" s="16">
        <v>6.2632599999999997E-2</v>
      </c>
      <c r="AA139" s="16">
        <v>3</v>
      </c>
    </row>
    <row r="140" spans="1:27" ht="13" x14ac:dyDescent="0.15">
      <c r="A140" s="16">
        <v>139</v>
      </c>
      <c r="B140" s="16">
        <v>141</v>
      </c>
      <c r="C140" s="10" t="s">
        <v>298</v>
      </c>
      <c r="D140" s="16">
        <v>32</v>
      </c>
      <c r="E140" s="16" t="str">
        <f t="shared" si="12"/>
        <v>ES</v>
      </c>
      <c r="F140" s="16" t="s">
        <v>89</v>
      </c>
      <c r="G140" s="16" t="s">
        <v>336</v>
      </c>
      <c r="H140" s="17">
        <v>42651</v>
      </c>
      <c r="I140" s="22">
        <f t="shared" si="13"/>
        <v>2016</v>
      </c>
      <c r="J140" s="22">
        <f t="shared" si="14"/>
        <v>10</v>
      </c>
      <c r="K140" s="22">
        <f t="shared" si="15"/>
        <v>8</v>
      </c>
      <c r="L140" s="16">
        <v>37.353732999999998</v>
      </c>
      <c r="M140" s="16">
        <v>-3.167179</v>
      </c>
      <c r="N140" s="16">
        <v>855.5</v>
      </c>
      <c r="O140" s="16" t="str">
        <f t="shared" si="11"/>
        <v>F</v>
      </c>
      <c r="P140" s="16">
        <v>80</v>
      </c>
      <c r="Q140" s="16" t="s">
        <v>183</v>
      </c>
      <c r="R140" s="30">
        <v>0.101134215501</v>
      </c>
      <c r="S140" s="16">
        <v>2.3353293413199999E-2</v>
      </c>
      <c r="T140" s="16">
        <v>0.113372093023</v>
      </c>
      <c r="U140" s="16">
        <v>5.9893522626399999E-3</v>
      </c>
      <c r="V140" s="16">
        <v>4.4805622666400001E-2</v>
      </c>
      <c r="W140" s="16">
        <v>5.4545454545499999E-2</v>
      </c>
      <c r="X140" s="30">
        <v>0.100956</v>
      </c>
      <c r="Y140" s="16">
        <v>5.7114699999999997E-2</v>
      </c>
      <c r="Z140" s="16">
        <v>5.9212899999999999E-2</v>
      </c>
      <c r="AA140" s="16">
        <v>1</v>
      </c>
    </row>
    <row r="141" spans="1:27" ht="13" x14ac:dyDescent="0.15">
      <c r="A141" s="16">
        <v>140</v>
      </c>
      <c r="B141" s="16">
        <v>142</v>
      </c>
      <c r="C141" s="10" t="s">
        <v>299</v>
      </c>
      <c r="D141" s="16">
        <v>33</v>
      </c>
      <c r="E141" s="16" t="str">
        <f t="shared" si="12"/>
        <v>ES</v>
      </c>
      <c r="F141" s="16" t="s">
        <v>89</v>
      </c>
      <c r="G141" s="16" t="s">
        <v>90</v>
      </c>
      <c r="H141" s="17">
        <v>42607</v>
      </c>
      <c r="I141" s="22">
        <f t="shared" si="13"/>
        <v>2016</v>
      </c>
      <c r="J141" s="22">
        <f t="shared" si="14"/>
        <v>8</v>
      </c>
      <c r="K141" s="22">
        <f t="shared" si="15"/>
        <v>25</v>
      </c>
      <c r="L141" s="16">
        <v>41.656416</v>
      </c>
      <c r="M141" s="16">
        <v>0.38847199999999998</v>
      </c>
      <c r="N141" s="16">
        <v>263.2</v>
      </c>
      <c r="O141" s="16" t="str">
        <f t="shared" si="11"/>
        <v>S</v>
      </c>
      <c r="P141" s="16">
        <v>80</v>
      </c>
      <c r="Q141" s="16" t="s">
        <v>183</v>
      </c>
      <c r="R141" s="30">
        <v>0.24660633484200001</v>
      </c>
      <c r="S141" s="16">
        <v>0.187461585741</v>
      </c>
      <c r="T141" s="16">
        <v>7.7844311377200007E-2</v>
      </c>
      <c r="U141" s="16">
        <v>5.8541777541200003E-3</v>
      </c>
      <c r="V141" s="16">
        <v>7.00980392157E-2</v>
      </c>
      <c r="W141" s="16">
        <v>1.23001230012E-3</v>
      </c>
      <c r="X141" s="30">
        <v>0.120127</v>
      </c>
      <c r="Y141" s="16">
        <v>8.3502999999999994E-2</v>
      </c>
      <c r="Z141" s="16">
        <v>0.156726</v>
      </c>
      <c r="AA141" s="16">
        <v>1</v>
      </c>
    </row>
    <row r="142" spans="1:27" ht="13" x14ac:dyDescent="0.15">
      <c r="A142" s="16">
        <v>141</v>
      </c>
      <c r="B142" s="16">
        <v>143</v>
      </c>
      <c r="C142" s="10" t="s">
        <v>300</v>
      </c>
      <c r="D142" s="16">
        <v>34</v>
      </c>
      <c r="E142" s="16" t="str">
        <f t="shared" si="12"/>
        <v>ES</v>
      </c>
      <c r="F142" s="16" t="s">
        <v>89</v>
      </c>
      <c r="G142" s="16" t="s">
        <v>204</v>
      </c>
      <c r="H142" s="17">
        <v>42664</v>
      </c>
      <c r="I142" s="22">
        <f t="shared" si="13"/>
        <v>2016</v>
      </c>
      <c r="J142" s="22">
        <f t="shared" si="14"/>
        <v>10</v>
      </c>
      <c r="K142" s="22">
        <f t="shared" si="15"/>
        <v>21</v>
      </c>
      <c r="L142" s="16">
        <v>41.656416</v>
      </c>
      <c r="M142" s="16">
        <v>0.38847199999999998</v>
      </c>
      <c r="N142" s="16">
        <v>263.2</v>
      </c>
      <c r="O142" s="16" t="str">
        <f t="shared" si="11"/>
        <v>F</v>
      </c>
      <c r="P142" s="16">
        <v>80</v>
      </c>
      <c r="Q142" s="16" t="s">
        <v>183</v>
      </c>
      <c r="R142" s="30">
        <v>0.32638888888899997</v>
      </c>
      <c r="S142" s="16">
        <v>0.111898734177</v>
      </c>
      <c r="T142" s="16">
        <v>0.24689312344700001</v>
      </c>
      <c r="U142" s="16">
        <v>4.0583525282399998E-3</v>
      </c>
      <c r="V142" s="16">
        <v>9.0220683686699998E-2</v>
      </c>
      <c r="W142" s="16">
        <v>1.00128369705E-2</v>
      </c>
      <c r="X142" s="30">
        <v>0.10402400000000001</v>
      </c>
      <c r="Y142" s="16">
        <v>4.9081699999999999E-2</v>
      </c>
      <c r="Z142" s="16">
        <v>6.3430100000000003E-2</v>
      </c>
      <c r="AA142" s="16">
        <v>1</v>
      </c>
    </row>
    <row r="143" spans="1:27" ht="13" x14ac:dyDescent="0.15">
      <c r="A143" s="16">
        <v>142</v>
      </c>
      <c r="B143" s="16">
        <v>144</v>
      </c>
      <c r="C143" s="10" t="s">
        <v>301</v>
      </c>
      <c r="D143" s="16">
        <v>35</v>
      </c>
      <c r="E143" s="16" t="str">
        <f t="shared" si="12"/>
        <v>ES</v>
      </c>
      <c r="F143" s="16" t="s">
        <v>89</v>
      </c>
      <c r="G143" s="16" t="s">
        <v>205</v>
      </c>
      <c r="H143" s="17">
        <v>42612</v>
      </c>
      <c r="I143" s="22">
        <f t="shared" si="13"/>
        <v>2016</v>
      </c>
      <c r="J143" s="22">
        <f t="shared" si="14"/>
        <v>8</v>
      </c>
      <c r="K143" s="22">
        <f t="shared" si="15"/>
        <v>30</v>
      </c>
      <c r="L143" s="16">
        <v>37.337787499999997</v>
      </c>
      <c r="M143" s="16">
        <v>-3.1786148000000001</v>
      </c>
      <c r="N143" s="16">
        <v>851.1</v>
      </c>
      <c r="O143" s="16" t="str">
        <f t="shared" si="11"/>
        <v>S</v>
      </c>
      <c r="P143" s="16">
        <v>80</v>
      </c>
      <c r="Q143" s="16" t="s">
        <v>183</v>
      </c>
      <c r="R143" s="30">
        <v>0.238916256158</v>
      </c>
      <c r="S143" s="16">
        <v>2.6652922986299999E-2</v>
      </c>
      <c r="T143" s="16">
        <v>7.6576576576599997E-2</v>
      </c>
      <c r="U143" s="16">
        <v>9.2112091333700005E-3</v>
      </c>
      <c r="V143" s="16">
        <v>5.70036540804E-2</v>
      </c>
      <c r="W143" s="16">
        <v>5.1552431165800001E-2</v>
      </c>
      <c r="X143" s="30">
        <v>0.10574699999999999</v>
      </c>
      <c r="Y143" s="16">
        <v>4.9970599999999997E-2</v>
      </c>
      <c r="Z143" s="16">
        <v>0.100941</v>
      </c>
      <c r="AA143" s="16">
        <v>1</v>
      </c>
    </row>
    <row r="144" spans="1:27" ht="13" x14ac:dyDescent="0.15">
      <c r="A144" s="16">
        <v>143</v>
      </c>
      <c r="B144" s="16">
        <v>145</v>
      </c>
      <c r="C144" s="10" t="s">
        <v>302</v>
      </c>
      <c r="D144" s="16">
        <v>36</v>
      </c>
      <c r="E144" s="16" t="str">
        <f t="shared" si="12"/>
        <v>ES</v>
      </c>
      <c r="F144" s="16" t="s">
        <v>89</v>
      </c>
      <c r="G144" s="16" t="s">
        <v>137</v>
      </c>
      <c r="H144" s="17">
        <v>42615</v>
      </c>
      <c r="I144" s="22">
        <f t="shared" si="13"/>
        <v>2016</v>
      </c>
      <c r="J144" s="22">
        <f t="shared" si="14"/>
        <v>9</v>
      </c>
      <c r="K144" s="22">
        <f t="shared" si="15"/>
        <v>2</v>
      </c>
      <c r="L144" s="16">
        <v>39.152529000000001</v>
      </c>
      <c r="M144" s="16">
        <v>-3.0616048</v>
      </c>
      <c r="N144" s="16">
        <v>664.3</v>
      </c>
      <c r="O144" s="16" t="str">
        <f t="shared" si="11"/>
        <v>S</v>
      </c>
      <c r="P144" s="16">
        <v>80</v>
      </c>
      <c r="Q144" s="16" t="s">
        <v>183</v>
      </c>
      <c r="R144" s="30">
        <v>0.164437450826</v>
      </c>
      <c r="S144" s="16">
        <v>4.9723238577700002E-2</v>
      </c>
      <c r="T144" s="16">
        <v>5.92066311427E-4</v>
      </c>
      <c r="U144" s="16">
        <v>5.9114098307600001E-3</v>
      </c>
      <c r="V144" s="16">
        <v>3.8296519942799999E-2</v>
      </c>
      <c r="W144" s="16">
        <v>1.2378594553399999E-2</v>
      </c>
      <c r="X144" s="30">
        <v>9.2405699999999993E-2</v>
      </c>
      <c r="Y144" s="16">
        <v>6.7621000000000001E-2</v>
      </c>
      <c r="Z144" s="16">
        <v>6.7442600000000005E-2</v>
      </c>
      <c r="AA144" s="16">
        <v>1</v>
      </c>
    </row>
    <row r="145" spans="1:27" ht="13" x14ac:dyDescent="0.15">
      <c r="A145" s="16">
        <v>144</v>
      </c>
      <c r="B145" s="16">
        <v>146</v>
      </c>
      <c r="C145" s="10" t="s">
        <v>303</v>
      </c>
      <c r="D145" s="16">
        <v>37</v>
      </c>
      <c r="E145" s="16" t="str">
        <f t="shared" si="12"/>
        <v>ES</v>
      </c>
      <c r="F145" s="16" t="s">
        <v>89</v>
      </c>
      <c r="G145" s="16" t="s">
        <v>137</v>
      </c>
      <c r="H145" s="17">
        <v>42654</v>
      </c>
      <c r="I145" s="22">
        <f t="shared" si="13"/>
        <v>2016</v>
      </c>
      <c r="J145" s="22">
        <f t="shared" si="14"/>
        <v>10</v>
      </c>
      <c r="K145" s="22">
        <f t="shared" si="15"/>
        <v>11</v>
      </c>
      <c r="L145" s="16">
        <v>39.152529000000001</v>
      </c>
      <c r="M145" s="16">
        <v>-3.0616048</v>
      </c>
      <c r="N145" s="16">
        <v>664.3</v>
      </c>
      <c r="O145" s="16" t="str">
        <f t="shared" si="11"/>
        <v>F</v>
      </c>
      <c r="P145" s="16">
        <v>80</v>
      </c>
      <c r="Q145" s="16" t="s">
        <v>183</v>
      </c>
      <c r="R145" s="30">
        <v>0.23906408952200001</v>
      </c>
      <c r="S145" s="16">
        <v>6.4680146624100002E-2</v>
      </c>
      <c r="T145" s="16">
        <v>3.6630036630000001E-2</v>
      </c>
      <c r="U145" s="16">
        <v>7.0437342304499996E-3</v>
      </c>
      <c r="V145" s="16">
        <v>6.75114250104E-2</v>
      </c>
      <c r="W145" s="16">
        <v>2.2694696607699998E-2</v>
      </c>
      <c r="X145" s="30">
        <v>0.101683</v>
      </c>
      <c r="Y145" s="16">
        <v>5.8105400000000001E-2</v>
      </c>
      <c r="Z145" s="16">
        <v>7.3512499999999995E-2</v>
      </c>
      <c r="AA145" s="16">
        <v>1</v>
      </c>
    </row>
    <row r="146" spans="1:27" ht="13" x14ac:dyDescent="0.15">
      <c r="A146" s="16">
        <v>145</v>
      </c>
      <c r="B146" s="16">
        <v>147</v>
      </c>
      <c r="C146" s="10" t="s">
        <v>304</v>
      </c>
      <c r="D146" s="16">
        <v>38</v>
      </c>
      <c r="E146" s="16" t="str">
        <f t="shared" si="12"/>
        <v>CH</v>
      </c>
      <c r="F146" s="16" t="s">
        <v>106</v>
      </c>
      <c r="G146" s="16" t="s">
        <v>107</v>
      </c>
      <c r="H146" s="17">
        <v>42597</v>
      </c>
      <c r="I146" s="22">
        <f t="shared" si="13"/>
        <v>2016</v>
      </c>
      <c r="J146" s="22">
        <f t="shared" si="14"/>
        <v>8</v>
      </c>
      <c r="K146" s="22">
        <f t="shared" si="15"/>
        <v>15</v>
      </c>
      <c r="L146" s="16">
        <v>46.567041600000003</v>
      </c>
      <c r="M146" s="16">
        <v>6.701867</v>
      </c>
      <c r="N146" s="16">
        <v>869.9</v>
      </c>
      <c r="O146" s="16" t="str">
        <f t="shared" si="11"/>
        <v>S</v>
      </c>
      <c r="P146" s="16">
        <v>80</v>
      </c>
      <c r="Q146" s="16" t="s">
        <v>108</v>
      </c>
      <c r="R146" s="30">
        <v>0.455165692008</v>
      </c>
      <c r="S146" s="16">
        <v>3.9502295240399998E-2</v>
      </c>
      <c r="T146" s="16">
        <v>0.16129032258100001</v>
      </c>
      <c r="U146" s="16">
        <v>2.24397756022E-2</v>
      </c>
      <c r="V146" s="16">
        <v>2.0193521245300002E-2</v>
      </c>
      <c r="W146" s="16">
        <v>0.116210214656</v>
      </c>
      <c r="X146" s="30">
        <v>8.1729599999999999E-2</v>
      </c>
      <c r="Y146" s="16">
        <v>1.25781E-2</v>
      </c>
      <c r="Z146" s="16">
        <v>-2.3508800000000001E-3</v>
      </c>
      <c r="AA146" s="16">
        <v>1</v>
      </c>
    </row>
    <row r="147" spans="1:27" ht="13" x14ac:dyDescent="0.15">
      <c r="A147" s="16">
        <v>146</v>
      </c>
      <c r="B147" s="16">
        <v>148</v>
      </c>
      <c r="C147" s="10" t="s">
        <v>305</v>
      </c>
      <c r="D147" s="16">
        <v>39</v>
      </c>
      <c r="E147" s="16" t="str">
        <f t="shared" si="12"/>
        <v>TR</v>
      </c>
      <c r="F147" s="16" t="s">
        <v>19</v>
      </c>
      <c r="G147" s="16" t="s">
        <v>191</v>
      </c>
      <c r="H147" s="17">
        <v>42516</v>
      </c>
      <c r="I147" s="22">
        <f t="shared" si="13"/>
        <v>2016</v>
      </c>
      <c r="J147" s="22">
        <f t="shared" si="14"/>
        <v>5</v>
      </c>
      <c r="K147" s="22">
        <f t="shared" si="15"/>
        <v>26</v>
      </c>
      <c r="L147" s="16">
        <v>40.231444000000003</v>
      </c>
      <c r="M147" s="16">
        <v>32.260328000000001</v>
      </c>
      <c r="N147" s="16">
        <v>704</v>
      </c>
      <c r="O147" s="16" t="str">
        <f t="shared" si="11"/>
        <v>S</v>
      </c>
      <c r="P147" s="16">
        <v>80</v>
      </c>
      <c r="Q147" s="16" t="s">
        <v>184</v>
      </c>
      <c r="R147" s="30">
        <v>0.15276476101200001</v>
      </c>
      <c r="S147" s="16">
        <v>2.5372775372799999E-2</v>
      </c>
      <c r="T147" s="16">
        <v>0.10498489426</v>
      </c>
      <c r="U147" s="16">
        <v>1.2754577247499999E-2</v>
      </c>
      <c r="V147" s="16">
        <v>5.73077715935E-2</v>
      </c>
      <c r="W147" s="16">
        <v>1.7573423206499999E-2</v>
      </c>
      <c r="X147" s="30">
        <v>1.4090099999999999E-2</v>
      </c>
      <c r="Y147" s="16">
        <v>4.0592900000000002E-5</v>
      </c>
      <c r="Z147" s="16">
        <v>-0.133492</v>
      </c>
      <c r="AA147" s="16">
        <v>4</v>
      </c>
    </row>
    <row r="148" spans="1:27" ht="13" x14ac:dyDescent="0.15">
      <c r="A148" s="16">
        <v>147</v>
      </c>
      <c r="B148" s="16">
        <v>149</v>
      </c>
      <c r="C148" s="10" t="s">
        <v>306</v>
      </c>
      <c r="D148" s="16">
        <v>40</v>
      </c>
      <c r="E148" s="16" t="str">
        <f t="shared" si="12"/>
        <v>TR</v>
      </c>
      <c r="F148" s="16" t="s">
        <v>19</v>
      </c>
      <c r="G148" s="16" t="s">
        <v>192</v>
      </c>
      <c r="H148" s="17">
        <v>42546</v>
      </c>
      <c r="I148" s="22">
        <f t="shared" si="13"/>
        <v>2016</v>
      </c>
      <c r="J148" s="22">
        <f t="shared" si="14"/>
        <v>6</v>
      </c>
      <c r="K148" s="22">
        <f t="shared" si="15"/>
        <v>25</v>
      </c>
      <c r="L148" s="16">
        <v>40.231444000000003</v>
      </c>
      <c r="M148" s="16">
        <v>32.260328000000001</v>
      </c>
      <c r="N148" s="16">
        <v>704</v>
      </c>
      <c r="O148" s="16" t="str">
        <f t="shared" si="11"/>
        <v>S</v>
      </c>
      <c r="P148" s="16">
        <v>80</v>
      </c>
      <c r="Q148" s="16" t="s">
        <v>184</v>
      </c>
      <c r="R148" s="30">
        <v>7.5621890547299994E-2</v>
      </c>
      <c r="S148" s="16">
        <v>2.6069847516E-2</v>
      </c>
      <c r="T148" s="16">
        <v>0.11572226656</v>
      </c>
      <c r="U148" s="16">
        <v>1.1756876663700001E-2</v>
      </c>
      <c r="V148" s="16">
        <v>1.9098712446400001E-2</v>
      </c>
      <c r="W148" s="16">
        <v>2.10835989213E-2</v>
      </c>
      <c r="X148" s="30">
        <v>1.8823099999999999E-2</v>
      </c>
      <c r="Y148" s="16">
        <v>2.5523299999999998E-3</v>
      </c>
      <c r="Z148" s="16">
        <v>-0.136742</v>
      </c>
      <c r="AA148" s="16">
        <v>4</v>
      </c>
    </row>
    <row r="149" spans="1:27" ht="13" x14ac:dyDescent="0.15">
      <c r="A149" s="16">
        <v>148</v>
      </c>
      <c r="B149" s="16">
        <v>150</v>
      </c>
      <c r="C149" s="10" t="s">
        <v>307</v>
      </c>
      <c r="D149" s="16">
        <v>41</v>
      </c>
      <c r="E149" s="16" t="str">
        <f t="shared" si="12"/>
        <v>TR</v>
      </c>
      <c r="F149" s="16" t="s">
        <v>19</v>
      </c>
      <c r="G149" s="16" t="s">
        <v>193</v>
      </c>
      <c r="H149" s="17">
        <v>42578</v>
      </c>
      <c r="I149" s="22">
        <f t="shared" si="13"/>
        <v>2016</v>
      </c>
      <c r="J149" s="22">
        <f t="shared" si="14"/>
        <v>7</v>
      </c>
      <c r="K149" s="22">
        <f t="shared" si="15"/>
        <v>27</v>
      </c>
      <c r="L149" s="16">
        <v>40.231444000000003</v>
      </c>
      <c r="M149" s="16">
        <v>32.260328000000001</v>
      </c>
      <c r="N149" s="16">
        <v>704</v>
      </c>
      <c r="O149" s="16" t="str">
        <f t="shared" si="11"/>
        <v>S</v>
      </c>
      <c r="P149" s="16">
        <v>80</v>
      </c>
      <c r="Q149" s="16" t="s">
        <v>184</v>
      </c>
      <c r="R149" s="30">
        <v>0.13172252533100001</v>
      </c>
      <c r="S149" s="16">
        <v>2.07448861443E-2</v>
      </c>
      <c r="T149" s="16">
        <v>0.12192192192200001</v>
      </c>
      <c r="U149" s="16">
        <v>1.19508210816E-2</v>
      </c>
      <c r="V149" s="16">
        <v>4.3113192313899998E-2</v>
      </c>
      <c r="W149" s="16">
        <v>1.9921104536499999E-2</v>
      </c>
      <c r="X149" s="30">
        <v>1.41575E-2</v>
      </c>
      <c r="Y149" s="16">
        <v>1.29421E-2</v>
      </c>
      <c r="Z149" s="16">
        <v>-0.12997300000000001</v>
      </c>
      <c r="AA149" s="16">
        <v>4</v>
      </c>
    </row>
    <row r="150" spans="1:27" ht="13" x14ac:dyDescent="0.15">
      <c r="A150" s="16">
        <v>149</v>
      </c>
      <c r="B150" s="16">
        <v>151</v>
      </c>
      <c r="C150" s="10" t="s">
        <v>308</v>
      </c>
      <c r="D150" s="16">
        <v>42</v>
      </c>
      <c r="E150" s="16" t="str">
        <f t="shared" si="12"/>
        <v>TR</v>
      </c>
      <c r="F150" s="16" t="s">
        <v>19</v>
      </c>
      <c r="G150" s="16" t="s">
        <v>194</v>
      </c>
      <c r="H150" s="17">
        <v>42606</v>
      </c>
      <c r="I150" s="22">
        <f t="shared" si="13"/>
        <v>2016</v>
      </c>
      <c r="J150" s="22">
        <f t="shared" si="14"/>
        <v>8</v>
      </c>
      <c r="K150" s="22">
        <f t="shared" si="15"/>
        <v>24</v>
      </c>
      <c r="L150" s="16">
        <v>40.231444000000003</v>
      </c>
      <c r="M150" s="16">
        <v>32.260328000000001</v>
      </c>
      <c r="N150" s="16">
        <v>704</v>
      </c>
      <c r="O150" s="16" t="str">
        <f t="shared" si="11"/>
        <v>S</v>
      </c>
      <c r="P150" s="16">
        <v>80</v>
      </c>
      <c r="Q150" s="16" t="s">
        <v>184</v>
      </c>
      <c r="R150" s="30">
        <v>0.23379174852699999</v>
      </c>
      <c r="S150" s="16">
        <v>1.47270114943E-2</v>
      </c>
      <c r="T150" s="16">
        <v>0.137774413323</v>
      </c>
      <c r="U150" s="16">
        <v>1.71164548987E-2</v>
      </c>
      <c r="V150" s="16">
        <v>0.125494276795</v>
      </c>
      <c r="W150" s="16">
        <v>7.2289156626499998E-4</v>
      </c>
      <c r="X150" s="30">
        <v>2.4092100000000002E-2</v>
      </c>
      <c r="Y150" s="16">
        <v>-1.1387400000000001E-2</v>
      </c>
      <c r="Z150" s="16">
        <v>-0.13467799999999999</v>
      </c>
      <c r="AA150" s="16">
        <v>4</v>
      </c>
    </row>
    <row r="151" spans="1:27" ht="13" x14ac:dyDescent="0.15">
      <c r="A151" s="16">
        <v>150</v>
      </c>
      <c r="B151" s="16">
        <v>152</v>
      </c>
      <c r="C151" s="10" t="s">
        <v>309</v>
      </c>
      <c r="D151" s="16">
        <v>43</v>
      </c>
      <c r="E151" s="16" t="str">
        <f t="shared" si="12"/>
        <v>TR</v>
      </c>
      <c r="F151" s="16" t="s">
        <v>19</v>
      </c>
      <c r="G151" s="16" t="s">
        <v>195</v>
      </c>
      <c r="H151" s="17">
        <v>42640</v>
      </c>
      <c r="I151" s="22">
        <f t="shared" si="13"/>
        <v>2016</v>
      </c>
      <c r="J151" s="22">
        <f t="shared" si="14"/>
        <v>9</v>
      </c>
      <c r="K151" s="22">
        <f t="shared" si="15"/>
        <v>27</v>
      </c>
      <c r="L151" s="16">
        <v>40.231444000000003</v>
      </c>
      <c r="M151" s="16">
        <v>32.260328000000001</v>
      </c>
      <c r="N151" s="16">
        <v>704</v>
      </c>
      <c r="O151" s="16" t="str">
        <f t="shared" si="11"/>
        <v>S</v>
      </c>
      <c r="P151" s="16">
        <v>80</v>
      </c>
      <c r="Q151" s="16" t="s">
        <v>184</v>
      </c>
      <c r="R151" s="30">
        <v>0.233776387803</v>
      </c>
      <c r="S151" s="16">
        <v>1.41103701556E-2</v>
      </c>
      <c r="T151" s="16">
        <v>0.157926829268</v>
      </c>
      <c r="U151" s="16">
        <v>1.19259071302E-2</v>
      </c>
      <c r="V151" s="16">
        <v>7.4781749300000006E-2</v>
      </c>
      <c r="W151" s="16">
        <v>6.44427596664E-3</v>
      </c>
      <c r="X151" s="30">
        <v>1.78502E-2</v>
      </c>
      <c r="Y151" s="16">
        <v>-1.2662700000000001E-2</v>
      </c>
      <c r="Z151" s="16">
        <v>-0.129306</v>
      </c>
      <c r="AA151" s="16">
        <v>4</v>
      </c>
    </row>
    <row r="152" spans="1:27" ht="13" x14ac:dyDescent="0.15">
      <c r="A152" s="16">
        <v>151</v>
      </c>
      <c r="B152" s="16">
        <v>153</v>
      </c>
      <c r="C152" s="10" t="s">
        <v>310</v>
      </c>
      <c r="D152" s="16">
        <v>44</v>
      </c>
      <c r="E152" s="16" t="str">
        <f t="shared" ref="E152:E167" si="16">LEFT(C152,2)</f>
        <v>TR</v>
      </c>
      <c r="F152" s="16" t="s">
        <v>19</v>
      </c>
      <c r="G152" s="16" t="s">
        <v>196</v>
      </c>
      <c r="H152" s="17">
        <v>42656</v>
      </c>
      <c r="I152" s="22">
        <f t="shared" ref="I152:I167" si="17">YEAR(H152)</f>
        <v>2016</v>
      </c>
      <c r="J152" s="22">
        <f t="shared" ref="J152:J167" si="18">MONTH(H152)</f>
        <v>10</v>
      </c>
      <c r="K152" s="22">
        <f t="shared" ref="K152:K167" si="19">DAY(H152)</f>
        <v>13</v>
      </c>
      <c r="L152" s="16">
        <v>40.231444000000003</v>
      </c>
      <c r="M152" s="16">
        <v>32.260328000000001</v>
      </c>
      <c r="N152" s="16">
        <v>704</v>
      </c>
      <c r="O152" s="16" t="str">
        <f t="shared" ref="O152:O167" si="20">IF(MONTH(H152)&gt;9,"F","S")</f>
        <v>F</v>
      </c>
      <c r="P152" s="16">
        <v>80</v>
      </c>
      <c r="Q152" s="16" t="s">
        <v>184</v>
      </c>
      <c r="R152" s="30">
        <v>0.23148148148100001</v>
      </c>
      <c r="S152" s="16">
        <v>3.8121546961299997E-2</v>
      </c>
      <c r="T152" s="16">
        <v>4.2496679946899998E-2</v>
      </c>
      <c r="U152" s="16">
        <v>1.7850324551399999E-2</v>
      </c>
      <c r="V152" s="16">
        <v>6.6566660416299994E-2</v>
      </c>
      <c r="W152" s="16">
        <v>0.103588354773</v>
      </c>
      <c r="X152" s="30">
        <v>-7.7395400000000003E-2</v>
      </c>
      <c r="Y152" s="16">
        <v>-3.3481499999999997E-2</v>
      </c>
      <c r="Z152" s="16">
        <v>2.83257E-3</v>
      </c>
      <c r="AA152" s="16">
        <v>3</v>
      </c>
    </row>
    <row r="153" spans="1:27" ht="13" x14ac:dyDescent="0.15">
      <c r="A153" s="16">
        <v>152</v>
      </c>
      <c r="B153" s="16">
        <v>154</v>
      </c>
      <c r="C153" s="10" t="s">
        <v>311</v>
      </c>
      <c r="D153" s="16">
        <v>45</v>
      </c>
      <c r="E153" s="16" t="str">
        <f t="shared" si="16"/>
        <v>UK</v>
      </c>
      <c r="F153" s="16" t="s">
        <v>32</v>
      </c>
      <c r="G153" s="16" t="s">
        <v>43</v>
      </c>
      <c r="H153" s="17">
        <v>42666</v>
      </c>
      <c r="I153" s="22">
        <f t="shared" si="17"/>
        <v>2016</v>
      </c>
      <c r="J153" s="22">
        <f t="shared" si="18"/>
        <v>10</v>
      </c>
      <c r="K153" s="22">
        <f t="shared" si="19"/>
        <v>23</v>
      </c>
      <c r="L153" s="16">
        <v>52.46</v>
      </c>
      <c r="M153" s="16">
        <v>-0.95899999999999996</v>
      </c>
      <c r="N153" s="16">
        <v>105</v>
      </c>
      <c r="O153" s="16" t="str">
        <f t="shared" si="20"/>
        <v>F</v>
      </c>
      <c r="P153" s="16">
        <v>80</v>
      </c>
      <c r="Q153" s="16" t="s">
        <v>44</v>
      </c>
      <c r="R153" s="30">
        <v>0.29097387173400002</v>
      </c>
      <c r="S153" s="16">
        <v>4.3340671436399997E-2</v>
      </c>
      <c r="T153" s="16">
        <v>5.6302521008399997E-2</v>
      </c>
      <c r="U153" s="16">
        <v>4.1021861950400001E-2</v>
      </c>
      <c r="V153" s="16">
        <v>7.5242718446599993E-2</v>
      </c>
      <c r="W153" s="16">
        <v>0.13933753079700001</v>
      </c>
      <c r="X153" s="30">
        <v>-7.1008199999999994E-2</v>
      </c>
      <c r="Y153" s="16">
        <v>-4.1898499999999998E-2</v>
      </c>
      <c r="Z153" s="16">
        <v>8.3081200000000004E-3</v>
      </c>
      <c r="AA153" s="16">
        <v>3</v>
      </c>
    </row>
    <row r="154" spans="1:27" ht="13" x14ac:dyDescent="0.15">
      <c r="A154" s="16">
        <v>153</v>
      </c>
      <c r="B154" s="16">
        <v>155</v>
      </c>
      <c r="C154" s="10" t="s">
        <v>312</v>
      </c>
      <c r="D154" s="16">
        <v>46</v>
      </c>
      <c r="E154" s="16" t="str">
        <f t="shared" si="16"/>
        <v>UA</v>
      </c>
      <c r="F154" s="16" t="s">
        <v>53</v>
      </c>
      <c r="G154" s="16" t="s">
        <v>117</v>
      </c>
      <c r="H154" s="17">
        <v>42617</v>
      </c>
      <c r="I154" s="22">
        <f t="shared" si="17"/>
        <v>2016</v>
      </c>
      <c r="J154" s="22">
        <f t="shared" si="18"/>
        <v>9</v>
      </c>
      <c r="K154" s="22">
        <f t="shared" si="19"/>
        <v>4</v>
      </c>
      <c r="L154" s="16">
        <v>51.27</v>
      </c>
      <c r="M154" s="16">
        <v>30.21</v>
      </c>
      <c r="N154" s="16">
        <v>129</v>
      </c>
      <c r="O154" s="16" t="str">
        <f t="shared" si="20"/>
        <v>S</v>
      </c>
      <c r="P154" s="16">
        <v>80</v>
      </c>
      <c r="Q154" s="16" t="s">
        <v>185</v>
      </c>
      <c r="R154" s="30">
        <v>0.14445688689799999</v>
      </c>
      <c r="S154" s="16">
        <v>2.7462257368800001E-2</v>
      </c>
      <c r="T154" s="16">
        <v>8.7032201914700007E-3</v>
      </c>
      <c r="U154" s="16">
        <v>1.41006097561E-2</v>
      </c>
      <c r="V154" s="16">
        <v>5.0596658711199997E-2</v>
      </c>
      <c r="W154" s="16">
        <v>9.2771770062599998E-2</v>
      </c>
      <c r="X154" s="30">
        <v>-0.10050099999999999</v>
      </c>
      <c r="Y154" s="16">
        <v>-7.1092200000000003E-3</v>
      </c>
      <c r="Z154" s="16">
        <v>6.9701299999999994E-2</v>
      </c>
      <c r="AA154" s="16">
        <v>3</v>
      </c>
    </row>
    <row r="155" spans="1:27" ht="13" x14ac:dyDescent="0.15">
      <c r="A155" s="16">
        <v>154</v>
      </c>
      <c r="B155" s="16">
        <v>156</v>
      </c>
      <c r="C155" s="10" t="s">
        <v>313</v>
      </c>
      <c r="D155" s="16">
        <v>47</v>
      </c>
      <c r="E155" s="16" t="str">
        <f t="shared" si="16"/>
        <v>UA</v>
      </c>
      <c r="F155" s="16" t="s">
        <v>53</v>
      </c>
      <c r="G155" s="16" t="s">
        <v>176</v>
      </c>
      <c r="H155" s="17">
        <v>42618</v>
      </c>
      <c r="I155" s="22">
        <f t="shared" si="17"/>
        <v>2016</v>
      </c>
      <c r="J155" s="22">
        <f t="shared" si="18"/>
        <v>9</v>
      </c>
      <c r="K155" s="22">
        <f t="shared" si="19"/>
        <v>5</v>
      </c>
      <c r="L155" s="16">
        <v>51.37</v>
      </c>
      <c r="M155" s="16">
        <v>30.13</v>
      </c>
      <c r="N155" s="16">
        <v>111</v>
      </c>
      <c r="O155" s="16" t="str">
        <f t="shared" si="20"/>
        <v>S</v>
      </c>
      <c r="P155" s="16">
        <v>80</v>
      </c>
      <c r="Q155" s="16" t="s">
        <v>185</v>
      </c>
      <c r="R155" s="30">
        <v>0.19377162629799999</v>
      </c>
      <c r="S155" s="16">
        <v>1.8358679271099999E-2</v>
      </c>
      <c r="T155" s="16">
        <v>5.95555555556E-2</v>
      </c>
      <c r="U155" s="16">
        <v>2.86128214415E-2</v>
      </c>
      <c r="V155" s="16">
        <v>2.7616616384300002E-2</v>
      </c>
      <c r="W155" s="16">
        <v>6.1185468451200001E-2</v>
      </c>
      <c r="X155" s="30">
        <v>-0.104972</v>
      </c>
      <c r="Y155" s="16">
        <v>-9.8468500000000007E-3</v>
      </c>
      <c r="Z155" s="16">
        <v>5.17829E-2</v>
      </c>
      <c r="AA155" s="16">
        <v>3</v>
      </c>
    </row>
    <row r="156" spans="1:27" ht="13" x14ac:dyDescent="0.15">
      <c r="A156" s="16">
        <v>155</v>
      </c>
      <c r="B156" s="16">
        <v>157</v>
      </c>
      <c r="C156" s="10" t="s">
        <v>314</v>
      </c>
      <c r="D156" s="16">
        <v>48</v>
      </c>
      <c r="E156" s="16" t="str">
        <f t="shared" si="16"/>
        <v>UA</v>
      </c>
      <c r="F156" s="16" t="s">
        <v>53</v>
      </c>
      <c r="G156" s="16" t="s">
        <v>71</v>
      </c>
      <c r="H156" s="17">
        <v>42625</v>
      </c>
      <c r="I156" s="22">
        <f t="shared" si="17"/>
        <v>2016</v>
      </c>
      <c r="J156" s="22">
        <f t="shared" si="18"/>
        <v>9</v>
      </c>
      <c r="K156" s="22">
        <f t="shared" si="19"/>
        <v>12</v>
      </c>
      <c r="L156" s="16">
        <v>49.329916670000003</v>
      </c>
      <c r="M156" s="16">
        <v>23.502805559999999</v>
      </c>
      <c r="N156" s="16">
        <v>310.89999999999998</v>
      </c>
      <c r="O156" s="16" t="str">
        <f t="shared" si="20"/>
        <v>S</v>
      </c>
      <c r="P156" s="16">
        <v>80</v>
      </c>
      <c r="Q156" s="16" t="s">
        <v>185</v>
      </c>
      <c r="R156" s="30">
        <v>0.31350482315099998</v>
      </c>
      <c r="S156" s="16">
        <v>1.6785870675800001E-2</v>
      </c>
      <c r="T156" s="16">
        <v>4.9206349206300001E-2</v>
      </c>
      <c r="U156" s="16">
        <v>1.43941376603E-2</v>
      </c>
      <c r="V156" s="16">
        <v>9.6884899683199993E-2</v>
      </c>
      <c r="W156" s="16">
        <v>0.13282971356600001</v>
      </c>
      <c r="X156" s="30">
        <v>-6.8323499999999995E-2</v>
      </c>
      <c r="Y156" s="16">
        <v>-4.4663399999999999E-2</v>
      </c>
      <c r="Z156" s="16">
        <v>7.1381200000000004E-3</v>
      </c>
      <c r="AA156" s="16">
        <v>3</v>
      </c>
    </row>
    <row r="157" spans="1:27" ht="13" x14ac:dyDescent="0.15">
      <c r="A157" s="16">
        <v>156</v>
      </c>
      <c r="B157" s="16">
        <v>158</v>
      </c>
      <c r="C157" s="10" t="s">
        <v>315</v>
      </c>
      <c r="D157" s="16">
        <v>49</v>
      </c>
      <c r="E157" s="16" t="str">
        <f t="shared" si="16"/>
        <v>UA</v>
      </c>
      <c r="F157" s="16" t="s">
        <v>53</v>
      </c>
      <c r="G157" s="16" t="s">
        <v>197</v>
      </c>
      <c r="H157" s="17">
        <v>42559</v>
      </c>
      <c r="I157" s="22">
        <f t="shared" si="17"/>
        <v>2016</v>
      </c>
      <c r="J157" s="22">
        <f t="shared" si="18"/>
        <v>7</v>
      </c>
      <c r="K157" s="22">
        <f t="shared" si="19"/>
        <v>8</v>
      </c>
      <c r="L157" s="16">
        <v>49.72</v>
      </c>
      <c r="M157" s="16">
        <v>31.53</v>
      </c>
      <c r="N157" s="16">
        <v>208</v>
      </c>
      <c r="O157" s="16" t="str">
        <f t="shared" si="20"/>
        <v>S</v>
      </c>
      <c r="P157" s="16">
        <v>80</v>
      </c>
      <c r="Q157" s="16" t="s">
        <v>185</v>
      </c>
      <c r="R157" s="30">
        <v>0.25648414985599999</v>
      </c>
      <c r="S157" s="16">
        <v>3.0969986950799999E-2</v>
      </c>
      <c r="T157" s="16">
        <v>5.5737704918000001E-2</v>
      </c>
      <c r="U157" s="16">
        <v>2.6140283633599999E-2</v>
      </c>
      <c r="V157" s="16">
        <v>6.8925062325899997E-2</v>
      </c>
      <c r="W157" s="16">
        <v>9.6471791375499993E-2</v>
      </c>
      <c r="X157" s="30">
        <v>-7.9910599999999998E-2</v>
      </c>
      <c r="Y157" s="16">
        <v>-2.8298799999999999E-2</v>
      </c>
      <c r="Z157" s="16">
        <v>1.5417500000000001E-2</v>
      </c>
      <c r="AA157" s="16">
        <v>3</v>
      </c>
    </row>
    <row r="158" spans="1:27" ht="13" x14ac:dyDescent="0.15">
      <c r="A158" s="16">
        <v>157</v>
      </c>
      <c r="B158" s="16">
        <v>159</v>
      </c>
      <c r="C158" s="10" t="s">
        <v>316</v>
      </c>
      <c r="D158" s="16">
        <v>50</v>
      </c>
      <c r="E158" s="16" t="str">
        <f t="shared" si="16"/>
        <v>UA</v>
      </c>
      <c r="F158" s="16" t="s">
        <v>53</v>
      </c>
      <c r="G158" s="16" t="s">
        <v>113</v>
      </c>
      <c r="H158" s="17">
        <v>42600</v>
      </c>
      <c r="I158" s="22">
        <f t="shared" si="17"/>
        <v>2016</v>
      </c>
      <c r="J158" s="22">
        <f t="shared" si="18"/>
        <v>8</v>
      </c>
      <c r="K158" s="22">
        <f t="shared" si="19"/>
        <v>18</v>
      </c>
      <c r="L158" s="16">
        <v>49.818527779999997</v>
      </c>
      <c r="M158" s="16">
        <v>36.054749999999999</v>
      </c>
      <c r="N158" s="16">
        <v>104.3</v>
      </c>
      <c r="O158" s="16" t="str">
        <f t="shared" si="20"/>
        <v>S</v>
      </c>
      <c r="P158" s="16">
        <v>80</v>
      </c>
      <c r="Q158" s="16" t="s">
        <v>185</v>
      </c>
      <c r="R158" s="30">
        <v>0.15374677002600001</v>
      </c>
      <c r="S158" s="16">
        <v>2.3569570871299999E-2</v>
      </c>
      <c r="T158" s="16">
        <v>0.106044538706</v>
      </c>
      <c r="U158" s="16">
        <v>1.1232633757E-2</v>
      </c>
      <c r="V158" s="16">
        <v>6.5217391304300001E-2</v>
      </c>
      <c r="W158" s="16">
        <v>0.139844256976</v>
      </c>
      <c r="X158" s="30">
        <v>-0.103266</v>
      </c>
      <c r="Y158" s="16">
        <v>-3.3305300000000003E-2</v>
      </c>
      <c r="Z158" s="16">
        <v>5.5153800000000003E-2</v>
      </c>
      <c r="AA158" s="16">
        <v>3</v>
      </c>
    </row>
    <row r="159" spans="1:27" ht="13" x14ac:dyDescent="0.15">
      <c r="A159" s="16">
        <v>158</v>
      </c>
      <c r="B159" s="16">
        <v>160</v>
      </c>
      <c r="C159" s="10" t="s">
        <v>317</v>
      </c>
      <c r="D159" s="16">
        <v>51</v>
      </c>
      <c r="E159" s="16" t="str">
        <f t="shared" si="16"/>
        <v>UA</v>
      </c>
      <c r="F159" s="16" t="s">
        <v>53</v>
      </c>
      <c r="G159" s="16" t="s">
        <v>63</v>
      </c>
      <c r="H159" s="17">
        <v>42588</v>
      </c>
      <c r="I159" s="22">
        <f t="shared" si="17"/>
        <v>2016</v>
      </c>
      <c r="J159" s="22">
        <f t="shared" si="18"/>
        <v>8</v>
      </c>
      <c r="K159" s="22">
        <f t="shared" si="19"/>
        <v>6</v>
      </c>
      <c r="L159" s="16">
        <v>50.38</v>
      </c>
      <c r="M159" s="16">
        <v>30.36</v>
      </c>
      <c r="N159" s="16">
        <v>176</v>
      </c>
      <c r="O159" s="16" t="str">
        <f t="shared" si="20"/>
        <v>S</v>
      </c>
      <c r="P159" s="16">
        <v>80</v>
      </c>
      <c r="Q159" s="16" t="s">
        <v>185</v>
      </c>
      <c r="R159" s="30">
        <v>0.15911872704999999</v>
      </c>
      <c r="S159" s="16">
        <v>2.1004022046799999E-2</v>
      </c>
      <c r="T159" s="16">
        <v>9.5878136200700001E-2</v>
      </c>
      <c r="U159" s="16">
        <v>2.0636942675199998E-2</v>
      </c>
      <c r="V159" s="16">
        <v>8.9775561097300005E-2</v>
      </c>
      <c r="W159" s="16">
        <v>0.23412462908000001</v>
      </c>
      <c r="X159" s="30">
        <v>-8.9644699999999994E-2</v>
      </c>
      <c r="Y159" s="16">
        <v>-4.7080999999999998E-2</v>
      </c>
      <c r="Z159" s="16">
        <v>4.3072399999999997E-2</v>
      </c>
      <c r="AA159" s="16">
        <v>3</v>
      </c>
    </row>
    <row r="160" spans="1:27" ht="13" x14ac:dyDescent="0.15">
      <c r="A160" s="16">
        <v>159</v>
      </c>
      <c r="B160" s="16">
        <v>161</v>
      </c>
      <c r="C160" s="10" t="s">
        <v>318</v>
      </c>
      <c r="D160" s="16">
        <v>52</v>
      </c>
      <c r="E160" s="16" t="str">
        <f t="shared" si="16"/>
        <v>UA</v>
      </c>
      <c r="F160" s="16" t="s">
        <v>53</v>
      </c>
      <c r="G160" s="16" t="s">
        <v>198</v>
      </c>
      <c r="H160" s="17">
        <v>42586</v>
      </c>
      <c r="I160" s="22">
        <f t="shared" si="17"/>
        <v>2016</v>
      </c>
      <c r="J160" s="22">
        <f t="shared" si="18"/>
        <v>8</v>
      </c>
      <c r="K160" s="22">
        <f t="shared" si="19"/>
        <v>4</v>
      </c>
      <c r="L160" s="16">
        <v>50.383400000000002</v>
      </c>
      <c r="M160" s="16">
        <v>30.368200000000002</v>
      </c>
      <c r="N160" s="16">
        <v>176.4</v>
      </c>
      <c r="O160" s="16" t="str">
        <f t="shared" si="20"/>
        <v>S</v>
      </c>
      <c r="P160" s="16">
        <v>80</v>
      </c>
      <c r="Q160" s="16" t="s">
        <v>185</v>
      </c>
      <c r="R160" s="30">
        <v>0.14685314685299999</v>
      </c>
      <c r="S160" s="16">
        <v>3.2179284585499998E-2</v>
      </c>
      <c r="T160" s="16">
        <v>0.113945578231</v>
      </c>
      <c r="U160" s="16">
        <v>1.40346440764E-2</v>
      </c>
      <c r="V160" s="16">
        <v>2.6258205689299999E-2</v>
      </c>
      <c r="W160" s="16">
        <v>2.2668579627000002E-2</v>
      </c>
      <c r="X160" s="30">
        <v>1.6408099999999998E-2</v>
      </c>
      <c r="Y160" s="16">
        <v>-2.9108300000000001E-3</v>
      </c>
      <c r="Z160" s="16">
        <v>-0.13438700000000001</v>
      </c>
      <c r="AA160" s="16">
        <v>4</v>
      </c>
    </row>
    <row r="161" spans="1:27" ht="13" x14ac:dyDescent="0.15">
      <c r="A161" s="16">
        <v>160</v>
      </c>
      <c r="B161" s="16">
        <v>162</v>
      </c>
      <c r="C161" s="10" t="s">
        <v>319</v>
      </c>
      <c r="D161" s="16">
        <v>53</v>
      </c>
      <c r="E161" s="16" t="str">
        <f t="shared" si="16"/>
        <v>UA</v>
      </c>
      <c r="F161" s="16" t="s">
        <v>53</v>
      </c>
      <c r="G161" s="16" t="s">
        <v>198</v>
      </c>
      <c r="H161" s="17">
        <v>42646</v>
      </c>
      <c r="I161" s="22">
        <f t="shared" si="17"/>
        <v>2016</v>
      </c>
      <c r="J161" s="22">
        <f t="shared" si="18"/>
        <v>10</v>
      </c>
      <c r="K161" s="22">
        <f t="shared" si="19"/>
        <v>3</v>
      </c>
      <c r="L161" s="16">
        <v>50.38</v>
      </c>
      <c r="M161" s="16">
        <v>30.36</v>
      </c>
      <c r="N161" s="16">
        <v>176</v>
      </c>
      <c r="O161" s="16" t="str">
        <f t="shared" si="20"/>
        <v>F</v>
      </c>
      <c r="P161" s="16">
        <v>80</v>
      </c>
      <c r="Q161" s="16" t="s">
        <v>185</v>
      </c>
      <c r="R161" s="30">
        <v>0.123628383321</v>
      </c>
      <c r="S161" s="16">
        <v>1.6246403790800001E-2</v>
      </c>
      <c r="T161" s="16">
        <v>1.2493210211800001E-2</v>
      </c>
      <c r="U161" s="16">
        <v>7.0126227208999999E-3</v>
      </c>
      <c r="V161" s="16">
        <v>1.4126289023899999E-4</v>
      </c>
      <c r="W161" s="16">
        <v>2.7366609294300001E-2</v>
      </c>
      <c r="X161" s="30">
        <v>6.8920999999999996E-2</v>
      </c>
      <c r="Y161" s="16">
        <v>4.9246100000000001E-2</v>
      </c>
      <c r="Z161" s="16">
        <v>6.1601E-3</v>
      </c>
      <c r="AA161" s="16">
        <v>1</v>
      </c>
    </row>
    <row r="162" spans="1:27" ht="13" x14ac:dyDescent="0.15">
      <c r="A162" s="16">
        <v>161</v>
      </c>
      <c r="B162" s="16">
        <v>163</v>
      </c>
      <c r="C162" s="10" t="s">
        <v>320</v>
      </c>
      <c r="D162" s="16">
        <v>54</v>
      </c>
      <c r="E162" s="16" t="str">
        <f t="shared" si="16"/>
        <v>UA</v>
      </c>
      <c r="F162" s="16" t="s">
        <v>53</v>
      </c>
      <c r="G162" s="16" t="s">
        <v>58</v>
      </c>
      <c r="H162" s="17">
        <v>42602</v>
      </c>
      <c r="I162" s="22">
        <f t="shared" si="17"/>
        <v>2016</v>
      </c>
      <c r="J162" s="22">
        <f t="shared" si="18"/>
        <v>8</v>
      </c>
      <c r="K162" s="22">
        <f t="shared" si="19"/>
        <v>20</v>
      </c>
      <c r="L162" s="16">
        <v>46.44</v>
      </c>
      <c r="M162" s="16">
        <v>30.77</v>
      </c>
      <c r="N162" s="16">
        <v>45</v>
      </c>
      <c r="O162" s="16" t="str">
        <f t="shared" si="20"/>
        <v>S</v>
      </c>
      <c r="P162" s="16">
        <v>80</v>
      </c>
      <c r="Q162" s="16" t="s">
        <v>185</v>
      </c>
      <c r="R162" s="30">
        <v>0.24957698815599999</v>
      </c>
      <c r="S162" s="16">
        <v>2.2203776717199999E-2</v>
      </c>
      <c r="T162" s="16">
        <v>6.5019505851800002E-4</v>
      </c>
      <c r="U162" s="16">
        <v>3.2609682986599997E-2</v>
      </c>
      <c r="V162" s="16">
        <v>6.0304142632399999E-2</v>
      </c>
      <c r="W162" s="16">
        <v>0.15429282455400001</v>
      </c>
      <c r="X162" s="30">
        <v>-7.6235300000000006E-2</v>
      </c>
      <c r="Y162" s="16">
        <v>-4.5220700000000003E-2</v>
      </c>
      <c r="Z162" s="16">
        <v>1.5919300000000001E-2</v>
      </c>
      <c r="AA162" s="16">
        <v>3</v>
      </c>
    </row>
    <row r="163" spans="1:27" ht="13" x14ac:dyDescent="0.15">
      <c r="A163" s="16">
        <v>162</v>
      </c>
      <c r="B163" s="16">
        <v>164</v>
      </c>
      <c r="C163" s="10" t="s">
        <v>321</v>
      </c>
      <c r="D163" s="16">
        <v>55</v>
      </c>
      <c r="E163" s="16" t="str">
        <f t="shared" si="16"/>
        <v>UA</v>
      </c>
      <c r="F163" s="16" t="s">
        <v>53</v>
      </c>
      <c r="G163" s="16" t="s">
        <v>58</v>
      </c>
      <c r="H163" s="17">
        <v>42628</v>
      </c>
      <c r="I163" s="22">
        <f t="shared" si="17"/>
        <v>2016</v>
      </c>
      <c r="J163" s="22">
        <f t="shared" si="18"/>
        <v>9</v>
      </c>
      <c r="K163" s="22">
        <f t="shared" si="19"/>
        <v>15</v>
      </c>
      <c r="L163" s="16">
        <v>46.441555559999998</v>
      </c>
      <c r="M163" s="16">
        <v>30.771694440000001</v>
      </c>
      <c r="N163" s="16">
        <v>11.1</v>
      </c>
      <c r="O163" s="16" t="str">
        <f t="shared" si="20"/>
        <v>S</v>
      </c>
      <c r="P163" s="16">
        <v>80</v>
      </c>
      <c r="Q163" s="16" t="s">
        <v>185</v>
      </c>
      <c r="R163" s="30">
        <v>0.24418604651199999</v>
      </c>
      <c r="S163" s="16">
        <v>2.41067585019E-2</v>
      </c>
      <c r="T163" s="16">
        <v>3.5237586759200003E-2</v>
      </c>
      <c r="U163" s="16">
        <v>2.3216140038600001E-2</v>
      </c>
      <c r="V163" s="16">
        <v>1.8228382042800001E-2</v>
      </c>
      <c r="W163" s="16">
        <v>0.153181189488</v>
      </c>
      <c r="X163" s="30">
        <v>-7.4549400000000002E-2</v>
      </c>
      <c r="Y163" s="16">
        <v>-4.0780799999999999E-2</v>
      </c>
      <c r="Z163" s="16">
        <v>5.8063899999999998E-3</v>
      </c>
      <c r="AA163" s="16">
        <v>3</v>
      </c>
    </row>
    <row r="164" spans="1:27" ht="13" x14ac:dyDescent="0.15">
      <c r="A164" s="16">
        <v>163</v>
      </c>
      <c r="B164" s="16">
        <v>165</v>
      </c>
      <c r="C164" s="10" t="s">
        <v>322</v>
      </c>
      <c r="D164" s="16">
        <v>56</v>
      </c>
      <c r="E164" s="16" t="str">
        <f t="shared" si="16"/>
        <v>UA</v>
      </c>
      <c r="F164" s="16" t="s">
        <v>53</v>
      </c>
      <c r="G164" s="16" t="s">
        <v>201</v>
      </c>
      <c r="H164" s="17">
        <v>42616</v>
      </c>
      <c r="I164" s="22">
        <f t="shared" si="17"/>
        <v>2016</v>
      </c>
      <c r="J164" s="22">
        <f t="shared" si="18"/>
        <v>9</v>
      </c>
      <c r="K164" s="22">
        <f t="shared" si="19"/>
        <v>3</v>
      </c>
      <c r="L164" s="16">
        <v>51.4</v>
      </c>
      <c r="M164" s="16">
        <v>30.05416645</v>
      </c>
      <c r="N164" s="16">
        <v>113</v>
      </c>
      <c r="O164" s="16" t="str">
        <f t="shared" si="20"/>
        <v>S</v>
      </c>
      <c r="P164" s="16">
        <v>80</v>
      </c>
      <c r="Q164" s="16" t="s">
        <v>185</v>
      </c>
      <c r="R164" s="30">
        <v>0.18660812294199999</v>
      </c>
      <c r="S164" s="16">
        <v>1.35204081633E-2</v>
      </c>
      <c r="T164" s="16">
        <v>0.10115830115799999</v>
      </c>
      <c r="U164" s="16">
        <v>1.13902847571E-2</v>
      </c>
      <c r="V164" s="16">
        <v>1.55877895648E-2</v>
      </c>
      <c r="W164" s="16">
        <v>0.117456359102</v>
      </c>
      <c r="X164" s="30">
        <v>-8.6080100000000007E-2</v>
      </c>
      <c r="Y164" s="16">
        <v>-2.3484299999999999E-3</v>
      </c>
      <c r="Z164" s="16">
        <v>3.5304700000000001E-2</v>
      </c>
      <c r="AA164" s="16">
        <v>3</v>
      </c>
    </row>
    <row r="165" spans="1:27" ht="13" x14ac:dyDescent="0.15">
      <c r="A165" s="16">
        <v>164</v>
      </c>
      <c r="B165" s="16">
        <v>166</v>
      </c>
      <c r="C165" s="10" t="s">
        <v>323</v>
      </c>
      <c r="D165" s="16">
        <v>57</v>
      </c>
      <c r="E165" s="16" t="str">
        <f t="shared" si="16"/>
        <v>UA</v>
      </c>
      <c r="F165" s="16" t="s">
        <v>53</v>
      </c>
      <c r="G165" s="16" t="s">
        <v>199</v>
      </c>
      <c r="H165" s="17">
        <v>42636</v>
      </c>
      <c r="I165" s="22">
        <f t="shared" si="17"/>
        <v>2016</v>
      </c>
      <c r="J165" s="22">
        <f t="shared" si="18"/>
        <v>9</v>
      </c>
      <c r="K165" s="22">
        <f t="shared" si="19"/>
        <v>23</v>
      </c>
      <c r="L165" s="16">
        <v>50.537520000000001</v>
      </c>
      <c r="M165" s="16">
        <v>32.518805559999997</v>
      </c>
      <c r="N165" s="16">
        <v>170.6</v>
      </c>
      <c r="O165" s="16" t="str">
        <f t="shared" si="20"/>
        <v>S</v>
      </c>
      <c r="P165" s="16">
        <v>80</v>
      </c>
      <c r="Q165" s="16" t="s">
        <v>185</v>
      </c>
      <c r="R165" s="30">
        <v>0.166383701188</v>
      </c>
      <c r="S165" s="16">
        <v>1.6634933360099999E-2</v>
      </c>
      <c r="T165" s="16">
        <v>6.8965517241400001E-2</v>
      </c>
      <c r="U165" s="16">
        <v>2.6898734177200002E-2</v>
      </c>
      <c r="V165" s="16">
        <v>6.8117977528100004E-2</v>
      </c>
      <c r="W165" s="16">
        <v>4.5143087464699999E-2</v>
      </c>
      <c r="X165" s="30">
        <v>-9.2279200000000006E-2</v>
      </c>
      <c r="Y165" s="16">
        <v>-1.8548599999999998E-2</v>
      </c>
      <c r="Z165" s="16">
        <v>1.7662400000000002E-2</v>
      </c>
      <c r="AA165" s="16">
        <v>3</v>
      </c>
    </row>
    <row r="166" spans="1:27" ht="13" x14ac:dyDescent="0.15">
      <c r="A166" s="16">
        <v>165</v>
      </c>
      <c r="B166" s="16">
        <v>167</v>
      </c>
      <c r="C166" s="10" t="s">
        <v>324</v>
      </c>
      <c r="D166" s="16">
        <v>58</v>
      </c>
      <c r="E166" s="16" t="str">
        <f t="shared" si="16"/>
        <v>UA</v>
      </c>
      <c r="F166" s="16" t="s">
        <v>53</v>
      </c>
      <c r="G166" s="16" t="s">
        <v>122</v>
      </c>
      <c r="H166" s="17">
        <v>42630</v>
      </c>
      <c r="I166" s="22">
        <f t="shared" si="17"/>
        <v>2016</v>
      </c>
      <c r="J166" s="22">
        <f t="shared" si="18"/>
        <v>9</v>
      </c>
      <c r="K166" s="22">
        <f t="shared" si="19"/>
        <v>17</v>
      </c>
      <c r="L166" s="16">
        <v>48.75</v>
      </c>
      <c r="M166" s="16">
        <v>30.2</v>
      </c>
      <c r="N166" s="16">
        <v>175</v>
      </c>
      <c r="O166" s="16" t="str">
        <f t="shared" si="20"/>
        <v>S</v>
      </c>
      <c r="P166" s="16">
        <v>80</v>
      </c>
      <c r="Q166" s="16" t="s">
        <v>185</v>
      </c>
      <c r="R166" s="30">
        <v>0.171987641607</v>
      </c>
      <c r="S166" s="16">
        <v>4.4188044678999998E-2</v>
      </c>
      <c r="T166" s="16">
        <v>0.10096510764699999</v>
      </c>
      <c r="U166" s="16">
        <v>1.7024027583199999E-2</v>
      </c>
      <c r="V166" s="16">
        <v>8.0587618048300003E-2</v>
      </c>
      <c r="W166" s="16">
        <v>3.3349681216299998E-2</v>
      </c>
      <c r="X166" s="30">
        <v>-8.2662799999999995E-2</v>
      </c>
      <c r="Y166" s="16">
        <v>-6.3381100000000001E-3</v>
      </c>
      <c r="Z166" s="16">
        <v>1.20339E-2</v>
      </c>
      <c r="AA166" s="16">
        <v>3</v>
      </c>
    </row>
    <row r="167" spans="1:27" ht="13" x14ac:dyDescent="0.15">
      <c r="A167" s="16">
        <v>166</v>
      </c>
      <c r="B167" s="16">
        <v>168</v>
      </c>
      <c r="C167" s="10" t="s">
        <v>325</v>
      </c>
      <c r="D167" s="16">
        <v>59</v>
      </c>
      <c r="E167" s="16" t="str">
        <f t="shared" si="16"/>
        <v>UA</v>
      </c>
      <c r="F167" s="16" t="s">
        <v>53</v>
      </c>
      <c r="G167" s="16" t="s">
        <v>200</v>
      </c>
      <c r="H167" s="17">
        <v>42624</v>
      </c>
      <c r="I167" s="22">
        <f t="shared" si="17"/>
        <v>2016</v>
      </c>
      <c r="J167" s="22">
        <f t="shared" si="18"/>
        <v>9</v>
      </c>
      <c r="K167" s="22">
        <f t="shared" si="19"/>
        <v>11</v>
      </c>
      <c r="L167" s="16">
        <v>48.76</v>
      </c>
      <c r="M167" s="16">
        <v>30.17</v>
      </c>
      <c r="N167" s="16">
        <v>211</v>
      </c>
      <c r="O167" s="16" t="str">
        <f t="shared" si="20"/>
        <v>S</v>
      </c>
      <c r="P167" s="16">
        <v>80</v>
      </c>
      <c r="Q167" s="16" t="s">
        <v>185</v>
      </c>
      <c r="R167" s="30">
        <v>0.17167051578100001</v>
      </c>
      <c r="S167" s="16">
        <v>5.4002842254899999E-2</v>
      </c>
      <c r="T167" s="16">
        <v>3.40425531915E-2</v>
      </c>
      <c r="U167" s="16">
        <v>1.7906786590400001E-2</v>
      </c>
      <c r="V167" s="16">
        <v>7.2970360824700001E-2</v>
      </c>
      <c r="W167" s="16">
        <v>0.121812511466</v>
      </c>
      <c r="X167" s="30">
        <v>-7.8307699999999994E-2</v>
      </c>
      <c r="Y167" s="16">
        <v>-2.9715999999999999E-2</v>
      </c>
      <c r="Z167" s="16">
        <v>1.49316E-2</v>
      </c>
      <c r="AA167" s="16">
        <v>3</v>
      </c>
    </row>
    <row r="168" spans="1:27" ht="13" x14ac:dyDescent="0.15">
      <c r="A168" s="16">
        <v>167</v>
      </c>
      <c r="B168" s="16">
        <v>169</v>
      </c>
      <c r="C168" s="10" t="s">
        <v>326</v>
      </c>
      <c r="D168" s="16">
        <v>60</v>
      </c>
      <c r="E168" s="16" t="str">
        <f t="shared" ref="E168:E170" si="21">LEFT(C168,2)</f>
        <v>UA</v>
      </c>
      <c r="F168" s="16" t="s">
        <v>53</v>
      </c>
      <c r="G168" s="16" t="s">
        <v>66</v>
      </c>
      <c r="H168" s="17">
        <v>42608</v>
      </c>
      <c r="I168" s="22">
        <f t="shared" si="13"/>
        <v>2016</v>
      </c>
      <c r="J168" s="22">
        <f t="shared" si="14"/>
        <v>8</v>
      </c>
      <c r="K168" s="22">
        <f t="shared" si="15"/>
        <v>26</v>
      </c>
      <c r="L168" s="16">
        <v>50.484694439999998</v>
      </c>
      <c r="M168" s="16">
        <v>32.71425</v>
      </c>
      <c r="N168" s="16">
        <v>130.69999999999999</v>
      </c>
      <c r="O168" s="16" t="str">
        <f t="shared" si="11"/>
        <v>S</v>
      </c>
      <c r="P168" s="16">
        <v>80</v>
      </c>
      <c r="Q168" s="16" t="s">
        <v>185</v>
      </c>
      <c r="R168" s="30">
        <v>0.18877551020399999</v>
      </c>
      <c r="S168" s="16">
        <v>2.17983651226E-2</v>
      </c>
      <c r="T168" s="16">
        <v>4.38596491228E-2</v>
      </c>
      <c r="U168" s="16">
        <v>1.7313171159299999E-2</v>
      </c>
      <c r="V168" s="16">
        <v>8.2662144976700005E-2</v>
      </c>
      <c r="W168" s="16">
        <v>4.6054269355200003E-2</v>
      </c>
      <c r="X168" s="30">
        <v>-8.6095199999999997E-2</v>
      </c>
      <c r="Y168" s="16">
        <v>-2.2491500000000001E-2</v>
      </c>
      <c r="Z168" s="16">
        <v>1.9760400000000001E-2</v>
      </c>
      <c r="AA168" s="16">
        <v>3</v>
      </c>
    </row>
    <row r="169" spans="1:27" ht="13" x14ac:dyDescent="0.15">
      <c r="A169" s="16">
        <v>168</v>
      </c>
      <c r="B169" s="16">
        <v>170</v>
      </c>
      <c r="C169" s="10" t="s">
        <v>327</v>
      </c>
      <c r="D169" s="16">
        <v>61</v>
      </c>
      <c r="E169" s="16" t="str">
        <f t="shared" si="21"/>
        <v>UA</v>
      </c>
      <c r="F169" s="16" t="s">
        <v>53</v>
      </c>
      <c r="G169" s="16" t="s">
        <v>54</v>
      </c>
      <c r="H169" s="17">
        <v>42602</v>
      </c>
      <c r="I169" s="22">
        <f t="shared" si="13"/>
        <v>2016</v>
      </c>
      <c r="J169" s="22">
        <f t="shared" si="14"/>
        <v>8</v>
      </c>
      <c r="K169" s="22">
        <f t="shared" si="15"/>
        <v>20</v>
      </c>
      <c r="L169" s="16">
        <v>44.5015</v>
      </c>
      <c r="M169" s="16">
        <v>34.1661</v>
      </c>
      <c r="N169" s="16">
        <v>47.6</v>
      </c>
      <c r="O169" s="16" t="str">
        <f t="shared" si="11"/>
        <v>S</v>
      </c>
      <c r="P169" s="16">
        <v>80</v>
      </c>
      <c r="Q169" s="16" t="s">
        <v>185</v>
      </c>
      <c r="R169" s="30">
        <v>8.3003952569199999E-2</v>
      </c>
      <c r="S169" s="16">
        <v>3.1271878646399999E-2</v>
      </c>
      <c r="T169" s="16">
        <v>1.54711673699E-2</v>
      </c>
      <c r="U169" s="16">
        <v>1.3642291102400001E-2</v>
      </c>
      <c r="V169" s="16">
        <v>1.3690476190499999E-2</v>
      </c>
      <c r="W169" s="16">
        <v>8.3056478405300008E-3</v>
      </c>
      <c r="X169" s="30">
        <v>-8.1697599999999995E-2</v>
      </c>
      <c r="Y169" s="16">
        <v>3.0159100000000001E-2</v>
      </c>
      <c r="Z169" s="16">
        <v>4.0485300000000002E-2</v>
      </c>
      <c r="AA169" s="16">
        <v>3</v>
      </c>
    </row>
    <row r="170" spans="1:27" ht="14" thickBot="1" x14ac:dyDescent="0.2">
      <c r="A170" s="18">
        <v>169</v>
      </c>
      <c r="B170" s="18">
        <v>171</v>
      </c>
      <c r="C170" s="11" t="s">
        <v>328</v>
      </c>
      <c r="D170" s="18">
        <v>62</v>
      </c>
      <c r="E170" s="18" t="str">
        <f t="shared" si="21"/>
        <v>UA</v>
      </c>
      <c r="F170" s="18" t="s">
        <v>53</v>
      </c>
      <c r="G170" s="18" t="s">
        <v>75</v>
      </c>
      <c r="H170" s="19">
        <v>42617</v>
      </c>
      <c r="I170" s="23">
        <f t="shared" si="13"/>
        <v>2016</v>
      </c>
      <c r="J170" s="23">
        <f t="shared" si="14"/>
        <v>9</v>
      </c>
      <c r="K170" s="23">
        <f t="shared" si="15"/>
        <v>4</v>
      </c>
      <c r="L170" s="18">
        <v>51.386916669999998</v>
      </c>
      <c r="M170" s="18">
        <v>30.073305560000001</v>
      </c>
      <c r="N170" s="18">
        <v>108.8</v>
      </c>
      <c r="O170" s="18" t="str">
        <f t="shared" si="11"/>
        <v>S</v>
      </c>
      <c r="P170" s="18">
        <v>80</v>
      </c>
      <c r="Q170" s="18" t="s">
        <v>185</v>
      </c>
      <c r="R170" s="31">
        <v>0.36622222222200002</v>
      </c>
      <c r="S170" s="18">
        <v>1.15124630334E-2</v>
      </c>
      <c r="T170" s="18">
        <v>2.56237356709E-2</v>
      </c>
      <c r="U170" s="18">
        <v>2.7998902003800001E-2</v>
      </c>
      <c r="V170" s="18">
        <v>4.7500000000000001E-2</v>
      </c>
      <c r="W170" s="18">
        <v>0.110878661088</v>
      </c>
      <c r="X170" s="31">
        <v>-6.5587400000000004E-2</v>
      </c>
      <c r="Y170" s="18">
        <v>-3.9268600000000001E-2</v>
      </c>
      <c r="Z170" s="18">
        <v>-9.6088300000000005E-3</v>
      </c>
      <c r="AA170" s="18">
        <v>3</v>
      </c>
    </row>
  </sheetData>
  <autoFilter ref="A1:Q1" xr:uid="{B3709311-BC3F-5C41-88F9-97C480D0A2F3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44392-D35B-DE4E-9F3F-431825BAECD5}">
  <dimension ref="A1:AF170"/>
  <sheetViews>
    <sheetView tabSelected="1" zoomScaleNormal="100" workbookViewId="0">
      <selection sqref="A1:A1048576"/>
    </sheetView>
  </sheetViews>
  <sheetFormatPr baseColWidth="10" defaultRowHeight="11" x14ac:dyDescent="0.15"/>
  <cols>
    <col min="1" max="1" width="12.6640625" style="41" bestFit="1" customWidth="1"/>
    <col min="2" max="2" width="14" style="41" bestFit="1" customWidth="1"/>
    <col min="3" max="3" width="13.33203125" style="48" bestFit="1" customWidth="1"/>
    <col min="4" max="4" width="7" style="41" bestFit="1" customWidth="1"/>
    <col min="5" max="5" width="13.5" style="41" bestFit="1" customWidth="1"/>
    <col min="6" max="6" width="23.5" style="41" bestFit="1" customWidth="1"/>
    <col min="7" max="7" width="13" style="41" bestFit="1" customWidth="1"/>
    <col min="8" max="8" width="8.33203125" style="49" bestFit="1" customWidth="1"/>
    <col min="9" max="9" width="9.5" style="49" bestFit="1" customWidth="1"/>
    <col min="10" max="10" width="7.5" style="49" bestFit="1" customWidth="1"/>
    <col min="11" max="11" width="12.1640625" style="50" bestFit="1" customWidth="1"/>
    <col min="12" max="12" width="12.1640625" style="51" bestFit="1" customWidth="1"/>
    <col min="13" max="13" width="10.1640625" style="51" bestFit="1" customWidth="1"/>
    <col min="14" max="14" width="9.83203125" style="41" bestFit="1" customWidth="1"/>
    <col min="15" max="15" width="5.33203125" style="41" bestFit="1" customWidth="1"/>
    <col min="16" max="16" width="31.1640625" style="41" bestFit="1" customWidth="1"/>
    <col min="17" max="17" width="12.1640625" style="52" bestFit="1" customWidth="1"/>
    <col min="18" max="18" width="12.1640625" style="41" bestFit="1" customWidth="1"/>
    <col min="19" max="19" width="14.33203125" style="41" bestFit="1" customWidth="1"/>
    <col min="20" max="22" width="12.1640625" style="41" bestFit="1" customWidth="1"/>
    <col min="23" max="23" width="11.1640625" style="52" bestFit="1" customWidth="1"/>
    <col min="24" max="24" width="12.6640625" style="41" bestFit="1" customWidth="1"/>
    <col min="25" max="25" width="12.1640625" style="41" bestFit="1" customWidth="1"/>
    <col min="26" max="26" width="10.1640625" style="41" bestFit="1" customWidth="1"/>
    <col min="27" max="27" width="10" style="52" bestFit="1" customWidth="1"/>
    <col min="28" max="28" width="10.1640625" style="41" bestFit="1" customWidth="1"/>
    <col min="29" max="29" width="10" style="41" bestFit="1" customWidth="1"/>
    <col min="30" max="30" width="10.1640625" style="41" bestFit="1" customWidth="1"/>
    <col min="31" max="31" width="8.83203125" style="41" bestFit="1" customWidth="1"/>
    <col min="32" max="32" width="9.33203125" style="41" bestFit="1" customWidth="1"/>
    <col min="33" max="16384" width="10.83203125" style="41"/>
  </cols>
  <sheetData>
    <row r="1" spans="1:32" s="36" customFormat="1" ht="13" x14ac:dyDescent="0.15">
      <c r="A1" s="5" t="s">
        <v>334</v>
      </c>
      <c r="B1" s="5" t="s">
        <v>335</v>
      </c>
      <c r="C1" s="6" t="s">
        <v>3</v>
      </c>
      <c r="D1" s="5" t="s">
        <v>209</v>
      </c>
      <c r="E1" s="6" t="s">
        <v>0</v>
      </c>
      <c r="F1" s="6" t="s">
        <v>1</v>
      </c>
      <c r="G1" s="7" t="s">
        <v>2</v>
      </c>
      <c r="H1" s="20" t="s">
        <v>338</v>
      </c>
      <c r="I1" s="20" t="s">
        <v>339</v>
      </c>
      <c r="J1" s="20" t="s">
        <v>340</v>
      </c>
      <c r="K1" s="8" t="s">
        <v>4</v>
      </c>
      <c r="L1" s="8" t="s">
        <v>5</v>
      </c>
      <c r="M1" s="6" t="s">
        <v>6</v>
      </c>
      <c r="N1" s="6" t="s">
        <v>7</v>
      </c>
      <c r="O1" s="6" t="s">
        <v>8</v>
      </c>
      <c r="P1" s="6" t="s">
        <v>9</v>
      </c>
      <c r="Q1" s="28" t="s">
        <v>342</v>
      </c>
      <c r="R1" s="27" t="s">
        <v>343</v>
      </c>
      <c r="S1" s="27" t="s">
        <v>344</v>
      </c>
      <c r="T1" s="27" t="s">
        <v>345</v>
      </c>
      <c r="U1" s="27" t="s">
        <v>346</v>
      </c>
      <c r="V1" s="27" t="s">
        <v>347</v>
      </c>
      <c r="W1" s="33" t="s">
        <v>329</v>
      </c>
      <c r="X1" s="6" t="s">
        <v>330</v>
      </c>
      <c r="Y1" s="6" t="s">
        <v>331</v>
      </c>
      <c r="Z1" s="6" t="s">
        <v>348</v>
      </c>
      <c r="AA1" s="33" t="s">
        <v>349</v>
      </c>
      <c r="AB1" s="6" t="s">
        <v>350</v>
      </c>
      <c r="AC1" s="6" t="s">
        <v>351</v>
      </c>
      <c r="AD1" s="6" t="s">
        <v>352</v>
      </c>
      <c r="AE1" s="6" t="s">
        <v>353</v>
      </c>
      <c r="AF1" s="6" t="s">
        <v>354</v>
      </c>
    </row>
    <row r="2" spans="1:32" ht="13" x14ac:dyDescent="0.15">
      <c r="A2" s="37">
        <v>1</v>
      </c>
      <c r="B2" s="9" t="s">
        <v>10</v>
      </c>
      <c r="C2" s="37">
        <v>1</v>
      </c>
      <c r="D2" s="37" t="s">
        <v>174</v>
      </c>
      <c r="E2" s="37" t="s">
        <v>11</v>
      </c>
      <c r="F2" s="37" t="s">
        <v>12</v>
      </c>
      <c r="G2" s="38">
        <v>41840</v>
      </c>
      <c r="H2" s="39">
        <f>YEAR(G2)</f>
        <v>2014</v>
      </c>
      <c r="I2" s="39">
        <f>MONTH(G2)</f>
        <v>7</v>
      </c>
      <c r="J2" s="39">
        <f>DAY(G2)</f>
        <v>20</v>
      </c>
      <c r="K2" s="37">
        <v>48.375</v>
      </c>
      <c r="L2" s="37">
        <v>15.56</v>
      </c>
      <c r="M2" s="37">
        <v>320</v>
      </c>
      <c r="N2" s="37" t="s">
        <v>13</v>
      </c>
      <c r="O2" s="37">
        <v>80</v>
      </c>
      <c r="P2" s="37" t="s">
        <v>14</v>
      </c>
      <c r="Q2" s="40">
        <v>0.194219653179</v>
      </c>
      <c r="R2" s="37">
        <v>7.9219125760400001E-3</v>
      </c>
      <c r="S2" s="37">
        <v>6.7708333333299994E-2</v>
      </c>
      <c r="T2" s="37">
        <v>3.3119254501999998E-2</v>
      </c>
      <c r="U2" s="37">
        <v>2.3381294964000002E-2</v>
      </c>
      <c r="V2" s="37">
        <v>5.0675675675699999E-2</v>
      </c>
      <c r="W2" s="40">
        <v>-2.9254700000000002E-2</v>
      </c>
      <c r="X2" s="37">
        <v>-3.2083099999999998E-3</v>
      </c>
      <c r="Y2" s="37">
        <v>-9.2409199999999997E-3</v>
      </c>
      <c r="Z2" s="37">
        <v>3</v>
      </c>
      <c r="AA2" s="61">
        <v>52.228844087699997</v>
      </c>
      <c r="AB2" s="53">
        <v>52.582366775300002</v>
      </c>
      <c r="AC2" s="53">
        <v>52.249926209599998</v>
      </c>
      <c r="AD2" s="53">
        <v>52.7594519134</v>
      </c>
      <c r="AE2" s="53">
        <v>46.6058489033</v>
      </c>
      <c r="AF2" s="53">
        <v>25.201424280200001</v>
      </c>
    </row>
    <row r="3" spans="1:32" ht="13" x14ac:dyDescent="0.15">
      <c r="A3" s="34">
        <v>2</v>
      </c>
      <c r="B3" s="10" t="s">
        <v>15</v>
      </c>
      <c r="C3" s="34">
        <v>2</v>
      </c>
      <c r="D3" s="34" t="s">
        <v>174</v>
      </c>
      <c r="E3" s="34" t="s">
        <v>11</v>
      </c>
      <c r="F3" s="34" t="s">
        <v>12</v>
      </c>
      <c r="G3" s="35">
        <v>41931</v>
      </c>
      <c r="H3" s="42">
        <f>YEAR(G3)</f>
        <v>2014</v>
      </c>
      <c r="I3" s="42">
        <f>MONTH(G3)</f>
        <v>10</v>
      </c>
      <c r="J3" s="42">
        <f>DAY(G3)</f>
        <v>19</v>
      </c>
      <c r="K3" s="34">
        <v>48.375</v>
      </c>
      <c r="L3" s="34">
        <v>15.56</v>
      </c>
      <c r="M3" s="34">
        <v>320</v>
      </c>
      <c r="N3" s="34" t="s">
        <v>16</v>
      </c>
      <c r="O3" s="34">
        <v>80</v>
      </c>
      <c r="P3" s="34" t="s">
        <v>17</v>
      </c>
      <c r="Q3" s="43">
        <v>0.17600896861000001</v>
      </c>
      <c r="R3" s="34">
        <v>1.3052743740000001E-2</v>
      </c>
      <c r="S3" s="34">
        <v>4.4093178036599998E-2</v>
      </c>
      <c r="T3" s="34">
        <v>2.5841053144800001E-2</v>
      </c>
      <c r="U3" s="34">
        <v>3.9882554440899998E-2</v>
      </c>
      <c r="V3" s="34">
        <v>5.9876724391000002E-2</v>
      </c>
      <c r="W3" s="43">
        <v>-2.8388500000000001E-2</v>
      </c>
      <c r="X3" s="34">
        <v>-4.0103600000000001E-3</v>
      </c>
      <c r="Y3" s="34">
        <v>-1.51316E-2</v>
      </c>
      <c r="Z3" s="34">
        <v>3</v>
      </c>
      <c r="AA3" s="62">
        <v>54.692392183499997</v>
      </c>
      <c r="AB3" s="54">
        <v>55.402034098400001</v>
      </c>
      <c r="AC3" s="54">
        <v>54.539908260499999</v>
      </c>
      <c r="AD3" s="54">
        <v>55.680693652199999</v>
      </c>
      <c r="AE3" s="54">
        <v>46.636799350099999</v>
      </c>
      <c r="AF3" s="54">
        <v>26.118701736399998</v>
      </c>
    </row>
    <row r="4" spans="1:32" ht="13" x14ac:dyDescent="0.15">
      <c r="A4" s="34">
        <v>3</v>
      </c>
      <c r="B4" s="10" t="s">
        <v>18</v>
      </c>
      <c r="C4" s="34">
        <v>3</v>
      </c>
      <c r="D4" s="34" t="s">
        <v>159</v>
      </c>
      <c r="E4" s="34" t="s">
        <v>19</v>
      </c>
      <c r="F4" s="34" t="s">
        <v>20</v>
      </c>
      <c r="G4" s="35">
        <v>41882</v>
      </c>
      <c r="H4" s="42">
        <f>YEAR(G4)</f>
        <v>2014</v>
      </c>
      <c r="I4" s="42">
        <f>MONTH(G4)</f>
        <v>8</v>
      </c>
      <c r="J4" s="42">
        <f>DAY(G4)</f>
        <v>31</v>
      </c>
      <c r="K4" s="34">
        <v>40.231444000000003</v>
      </c>
      <c r="L4" s="34">
        <v>32.260328000000001</v>
      </c>
      <c r="M4" s="34">
        <v>704</v>
      </c>
      <c r="N4" s="34" t="s">
        <v>13</v>
      </c>
      <c r="O4" s="34">
        <v>80</v>
      </c>
      <c r="P4" s="34" t="s">
        <v>21</v>
      </c>
      <c r="Q4" s="43">
        <v>0.14787430683899999</v>
      </c>
      <c r="R4" s="34">
        <v>2.9645542427500001E-2</v>
      </c>
      <c r="S4" s="34">
        <v>8.5714285714299995E-2</v>
      </c>
      <c r="T4" s="34">
        <v>1.28565689032E-2</v>
      </c>
      <c r="U4" s="34">
        <v>3.65616491637E-2</v>
      </c>
      <c r="V4" s="34">
        <v>4.7038327526100002E-2</v>
      </c>
      <c r="W4" s="43">
        <v>1.4752100000000001E-2</v>
      </c>
      <c r="X4" s="34">
        <v>2.5012200000000002E-3</v>
      </c>
      <c r="Y4" s="34">
        <v>-0.104062</v>
      </c>
      <c r="Z4" s="34">
        <v>4</v>
      </c>
      <c r="AA4" s="62">
        <v>35.177347188100001</v>
      </c>
      <c r="AB4" s="54">
        <v>35.046175271999999</v>
      </c>
      <c r="AC4" s="54">
        <v>34.955259861999998</v>
      </c>
      <c r="AD4" s="54">
        <v>35.303701030600003</v>
      </c>
      <c r="AE4" s="54">
        <v>33.158001624699999</v>
      </c>
      <c r="AF4" s="54">
        <v>16.911061616200001</v>
      </c>
    </row>
    <row r="5" spans="1:32" ht="13" x14ac:dyDescent="0.15">
      <c r="A5" s="34">
        <v>4</v>
      </c>
      <c r="B5" s="10" t="s">
        <v>22</v>
      </c>
      <c r="C5" s="34">
        <v>4</v>
      </c>
      <c r="D5" s="34" t="s">
        <v>159</v>
      </c>
      <c r="E5" s="34" t="s">
        <v>19</v>
      </c>
      <c r="F5" s="34" t="s">
        <v>20</v>
      </c>
      <c r="G5" s="35">
        <v>41935</v>
      </c>
      <c r="H5" s="42">
        <f>YEAR(G5)</f>
        <v>2014</v>
      </c>
      <c r="I5" s="42">
        <f>MONTH(G5)</f>
        <v>10</v>
      </c>
      <c r="J5" s="42">
        <f>DAY(G5)</f>
        <v>23</v>
      </c>
      <c r="K5" s="34">
        <v>40.231444000000003</v>
      </c>
      <c r="L5" s="34">
        <v>32.260328000000001</v>
      </c>
      <c r="M5" s="34">
        <v>704</v>
      </c>
      <c r="N5" s="34" t="s">
        <v>16</v>
      </c>
      <c r="O5" s="34">
        <v>80</v>
      </c>
      <c r="P5" s="34" t="s">
        <v>21</v>
      </c>
      <c r="Q5" s="43">
        <v>0.14485981308400001</v>
      </c>
      <c r="R5" s="34">
        <v>3.2446897474499997E-2</v>
      </c>
      <c r="S5" s="34">
        <v>0.13773035887499999</v>
      </c>
      <c r="T5" s="34">
        <v>1.6182698124599999E-2</v>
      </c>
      <c r="U5" s="34">
        <v>2.9978586723800001E-2</v>
      </c>
      <c r="V5" s="34">
        <v>1.2987012987E-2</v>
      </c>
      <c r="W5" s="43">
        <v>2.29672E-2</v>
      </c>
      <c r="X5" s="34">
        <v>3.7322900000000001E-3</v>
      </c>
      <c r="Y5" s="34">
        <v>-0.12256499999999999</v>
      </c>
      <c r="Z5" s="34">
        <v>4</v>
      </c>
      <c r="AA5" s="62">
        <v>43.584124855900001</v>
      </c>
      <c r="AB5" s="54">
        <v>44.834822868000003</v>
      </c>
      <c r="AC5" s="54">
        <v>43.462561525300003</v>
      </c>
      <c r="AD5" s="54">
        <v>44.8373843034</v>
      </c>
      <c r="AE5" s="54">
        <v>34.339723801799998</v>
      </c>
      <c r="AF5" s="54">
        <v>20.941994285300002</v>
      </c>
    </row>
    <row r="6" spans="1:32" ht="13" x14ac:dyDescent="0.15">
      <c r="A6" s="34">
        <v>5</v>
      </c>
      <c r="B6" s="10" t="s">
        <v>23</v>
      </c>
      <c r="C6" s="34">
        <v>5</v>
      </c>
      <c r="D6" s="34" t="s">
        <v>171</v>
      </c>
      <c r="E6" s="34" t="s">
        <v>24</v>
      </c>
      <c r="F6" s="34" t="s">
        <v>25</v>
      </c>
      <c r="G6" s="35">
        <v>41869</v>
      </c>
      <c r="H6" s="42">
        <f>YEAR(G6)</f>
        <v>2014</v>
      </c>
      <c r="I6" s="42">
        <f>MONTH(G6)</f>
        <v>8</v>
      </c>
      <c r="J6" s="42">
        <f>DAY(G6)</f>
        <v>18</v>
      </c>
      <c r="K6" s="34">
        <v>48.754332400000003</v>
      </c>
      <c r="L6" s="34">
        <v>2.1584108</v>
      </c>
      <c r="M6" s="34">
        <v>154.4</v>
      </c>
      <c r="N6" s="34" t="s">
        <v>13</v>
      </c>
      <c r="O6" s="34">
        <v>80</v>
      </c>
      <c r="P6" s="34" t="s">
        <v>26</v>
      </c>
      <c r="Q6" s="43">
        <v>0.138429752066</v>
      </c>
      <c r="R6" s="34">
        <v>5.0879695672799999E-2</v>
      </c>
      <c r="S6" s="34">
        <v>3.5186488388499998E-2</v>
      </c>
      <c r="T6" s="34">
        <v>3.45840130506E-2</v>
      </c>
      <c r="U6" s="34">
        <v>5.07135016465E-2</v>
      </c>
      <c r="V6" s="34">
        <v>4.7581493165099999E-2</v>
      </c>
      <c r="W6" s="43">
        <v>7.0365200000000003E-2</v>
      </c>
      <c r="X6" s="34">
        <v>9.9447999999999995E-2</v>
      </c>
      <c r="Y6" s="34">
        <v>6.1923800000000001E-2</v>
      </c>
      <c r="Z6" s="34">
        <v>1</v>
      </c>
      <c r="AA6" s="62">
        <v>62.432205322000002</v>
      </c>
      <c r="AB6" s="54">
        <v>63.691431319599999</v>
      </c>
      <c r="AC6" s="54">
        <v>62.3111977983</v>
      </c>
      <c r="AD6" s="54">
        <v>64.072700545700002</v>
      </c>
      <c r="AE6" s="54">
        <v>49.643298131599998</v>
      </c>
      <c r="AF6" s="54">
        <v>29.9881339292</v>
      </c>
    </row>
    <row r="7" spans="1:32" ht="13" x14ac:dyDescent="0.15">
      <c r="A7" s="34">
        <v>6</v>
      </c>
      <c r="B7" s="10" t="s">
        <v>27</v>
      </c>
      <c r="C7" s="34">
        <v>7</v>
      </c>
      <c r="D7" s="34" t="s">
        <v>171</v>
      </c>
      <c r="E7" s="34" t="s">
        <v>24</v>
      </c>
      <c r="F7" s="34" t="s">
        <v>25</v>
      </c>
      <c r="G7" s="35">
        <v>41939</v>
      </c>
      <c r="H7" s="42">
        <f>YEAR(G7)</f>
        <v>2014</v>
      </c>
      <c r="I7" s="42">
        <f>MONTH(G7)</f>
        <v>10</v>
      </c>
      <c r="J7" s="42">
        <f>DAY(G7)</f>
        <v>27</v>
      </c>
      <c r="K7" s="34">
        <v>48.754332400000003</v>
      </c>
      <c r="L7" s="34">
        <v>2.1584108</v>
      </c>
      <c r="M7" s="34">
        <v>154.4</v>
      </c>
      <c r="N7" s="34" t="s">
        <v>16</v>
      </c>
      <c r="O7" s="34">
        <v>80</v>
      </c>
      <c r="P7" s="34" t="s">
        <v>26</v>
      </c>
      <c r="Q7" s="43">
        <v>7.1085494716600001E-2</v>
      </c>
      <c r="R7" s="34">
        <v>1.3874315028600001E-2</v>
      </c>
      <c r="S7" s="34">
        <v>8.9310829817199996E-2</v>
      </c>
      <c r="T7" s="34">
        <v>1.87029884123E-2</v>
      </c>
      <c r="U7" s="34">
        <v>4.9002969877000001E-2</v>
      </c>
      <c r="V7" s="34">
        <v>1.3977128335499999E-2</v>
      </c>
      <c r="W7" s="43">
        <v>7.1832900000000005E-2</v>
      </c>
      <c r="X7" s="34">
        <v>0.110621</v>
      </c>
      <c r="Y7" s="34">
        <v>8.3667800000000001E-2</v>
      </c>
      <c r="Z7" s="34">
        <v>1</v>
      </c>
      <c r="AA7" s="62">
        <v>63.442296384800002</v>
      </c>
      <c r="AB7" s="54">
        <v>63.303979844799997</v>
      </c>
      <c r="AC7" s="54">
        <v>62.954574608100003</v>
      </c>
      <c r="AD7" s="54">
        <v>63.693000791400003</v>
      </c>
      <c r="AE7" s="54">
        <v>56.180747359900003</v>
      </c>
      <c r="AF7" s="54">
        <v>30.6282540845</v>
      </c>
    </row>
    <row r="8" spans="1:32" ht="13" x14ac:dyDescent="0.15">
      <c r="A8" s="34">
        <v>7</v>
      </c>
      <c r="B8" s="10" t="s">
        <v>28</v>
      </c>
      <c r="C8" s="34">
        <v>8</v>
      </c>
      <c r="D8" s="34" t="s">
        <v>171</v>
      </c>
      <c r="E8" s="34" t="s">
        <v>24</v>
      </c>
      <c r="F8" s="34" t="s">
        <v>29</v>
      </c>
      <c r="G8" s="35">
        <v>41828</v>
      </c>
      <c r="H8" s="42">
        <f>YEAR(G8)</f>
        <v>2014</v>
      </c>
      <c r="I8" s="42">
        <f>MONTH(G8)</f>
        <v>7</v>
      </c>
      <c r="J8" s="42">
        <f>DAY(G8)</f>
        <v>8</v>
      </c>
      <c r="K8" s="34">
        <v>44.976813</v>
      </c>
      <c r="L8" s="34">
        <v>4.9300050000000004</v>
      </c>
      <c r="M8" s="34">
        <v>178</v>
      </c>
      <c r="N8" s="34" t="s">
        <v>13</v>
      </c>
      <c r="O8" s="34">
        <v>80</v>
      </c>
      <c r="P8" s="34" t="s">
        <v>30</v>
      </c>
      <c r="Q8" s="43">
        <v>4.0522875817000002E-2</v>
      </c>
      <c r="R8" s="34">
        <v>4.6745514522499997E-2</v>
      </c>
      <c r="S8" s="34">
        <v>8.8321884200199992E-3</v>
      </c>
      <c r="T8" s="34">
        <v>2.0197709978000002E-2</v>
      </c>
      <c r="U8" s="34">
        <v>2.5440313111499999E-2</v>
      </c>
      <c r="V8" s="34">
        <v>2.2771063233500001E-3</v>
      </c>
      <c r="W8" s="43">
        <v>6.3320799999999997E-2</v>
      </c>
      <c r="X8" s="34">
        <v>0.12758</v>
      </c>
      <c r="Y8" s="34">
        <v>7.4777999999999997E-2</v>
      </c>
      <c r="Z8" s="34">
        <v>1</v>
      </c>
      <c r="AA8" s="62">
        <v>94.088035602700003</v>
      </c>
      <c r="AB8" s="54">
        <v>94.541681164300002</v>
      </c>
      <c r="AC8" s="54">
        <v>93.7773467353</v>
      </c>
      <c r="AD8" s="54">
        <v>95.002415258699997</v>
      </c>
      <c r="AE8" s="54">
        <v>80.233306255100004</v>
      </c>
      <c r="AF8" s="54">
        <v>45.629194812800002</v>
      </c>
    </row>
    <row r="9" spans="1:32" ht="13" x14ac:dyDescent="0.15">
      <c r="A9" s="34">
        <v>8</v>
      </c>
      <c r="B9" s="10" t="s">
        <v>31</v>
      </c>
      <c r="C9" s="34">
        <v>9</v>
      </c>
      <c r="D9" s="34" t="s">
        <v>166</v>
      </c>
      <c r="E9" s="34" t="s">
        <v>32</v>
      </c>
      <c r="F9" s="34" t="s">
        <v>33</v>
      </c>
      <c r="G9" s="35">
        <v>41876</v>
      </c>
      <c r="H9" s="42">
        <f>YEAR(G9)</f>
        <v>2014</v>
      </c>
      <c r="I9" s="42">
        <f>MONTH(G9)</f>
        <v>8</v>
      </c>
      <c r="J9" s="42">
        <f>DAY(G9)</f>
        <v>25</v>
      </c>
      <c r="K9" s="34">
        <v>53.390520000000002</v>
      </c>
      <c r="L9" s="34">
        <v>-1.520599</v>
      </c>
      <c r="M9" s="34">
        <v>95.1</v>
      </c>
      <c r="N9" s="34" t="s">
        <v>13</v>
      </c>
      <c r="O9" s="34">
        <v>80</v>
      </c>
      <c r="P9" s="34" t="s">
        <v>34</v>
      </c>
      <c r="Q9" s="43">
        <v>0.151146131805</v>
      </c>
      <c r="R9" s="34">
        <v>6.4004096262199996E-3</v>
      </c>
      <c r="S9" s="34">
        <v>2.9977375565600001E-2</v>
      </c>
      <c r="T9" s="34">
        <v>3.4959602237399998E-3</v>
      </c>
      <c r="U9" s="34">
        <v>1.5408320493100001E-3</v>
      </c>
      <c r="V9" s="34">
        <v>2.9525742757000001E-3</v>
      </c>
      <c r="W9" s="43">
        <v>8.0931699999999995E-2</v>
      </c>
      <c r="X9" s="34">
        <v>2.20827E-2</v>
      </c>
      <c r="Y9" s="34">
        <v>-3.8621500000000003E-2</v>
      </c>
      <c r="Z9" s="34">
        <v>4</v>
      </c>
      <c r="AA9" s="62">
        <v>86.325513973</v>
      </c>
      <c r="AB9" s="54">
        <v>86.318936825600005</v>
      </c>
      <c r="AC9" s="54">
        <v>85.776592078500002</v>
      </c>
      <c r="AD9" s="54">
        <v>86.688427653999995</v>
      </c>
      <c r="AE9" s="54">
        <v>74.249471974000002</v>
      </c>
      <c r="AF9" s="54">
        <v>41.740376584400003</v>
      </c>
    </row>
    <row r="10" spans="1:32" ht="13" x14ac:dyDescent="0.15">
      <c r="A10" s="34">
        <v>9</v>
      </c>
      <c r="B10" s="10" t="s">
        <v>35</v>
      </c>
      <c r="C10" s="34">
        <v>10</v>
      </c>
      <c r="D10" s="34" t="s">
        <v>166</v>
      </c>
      <c r="E10" s="34" t="s">
        <v>32</v>
      </c>
      <c r="F10" s="34" t="s">
        <v>36</v>
      </c>
      <c r="G10" s="35">
        <v>41834</v>
      </c>
      <c r="H10" s="42">
        <f>YEAR(G10)</f>
        <v>2014</v>
      </c>
      <c r="I10" s="42">
        <f>MONTH(G10)</f>
        <v>7</v>
      </c>
      <c r="J10" s="42">
        <f>DAY(G10)</f>
        <v>14</v>
      </c>
      <c r="K10" s="34">
        <v>55.972870999999998</v>
      </c>
      <c r="L10" s="34">
        <v>-3.3514750000000002</v>
      </c>
      <c r="M10" s="34">
        <v>71.400000000000006</v>
      </c>
      <c r="N10" s="34" t="s">
        <v>13</v>
      </c>
      <c r="O10" s="34">
        <v>80</v>
      </c>
      <c r="P10" s="34" t="s">
        <v>37</v>
      </c>
      <c r="Q10" s="43">
        <v>0.102137767221</v>
      </c>
      <c r="R10" s="34">
        <v>8.0657206870800007E-3</v>
      </c>
      <c r="S10" s="34">
        <v>2.8248587570600002E-3</v>
      </c>
      <c r="T10" s="34">
        <v>1.8467583497099999E-2</v>
      </c>
      <c r="U10" s="34">
        <v>4.59183673469E-3</v>
      </c>
      <c r="V10" s="34">
        <v>1.3529765484100001E-2</v>
      </c>
      <c r="W10" s="43">
        <v>7.5452599999999995E-2</v>
      </c>
      <c r="X10" s="34">
        <v>2.1560599999999999E-2</v>
      </c>
      <c r="Y10" s="34">
        <v>-1.1071299999999999E-2</v>
      </c>
      <c r="Z10" s="34">
        <v>1</v>
      </c>
      <c r="AA10" s="62">
        <v>50.903219716199999</v>
      </c>
      <c r="AB10" s="54">
        <v>50.564526060200002</v>
      </c>
      <c r="AC10" s="54">
        <v>50.812279526099999</v>
      </c>
      <c r="AD10" s="54">
        <v>50.682191497300003</v>
      </c>
      <c r="AE10" s="54">
        <v>47.8337124289</v>
      </c>
      <c r="AF10" s="54">
        <v>24.806456150599999</v>
      </c>
    </row>
    <row r="11" spans="1:32" ht="13" x14ac:dyDescent="0.15">
      <c r="A11" s="34">
        <v>10</v>
      </c>
      <c r="B11" s="10" t="s">
        <v>38</v>
      </c>
      <c r="C11" s="34">
        <v>11</v>
      </c>
      <c r="D11" s="34" t="s">
        <v>341</v>
      </c>
      <c r="E11" s="34" t="s">
        <v>39</v>
      </c>
      <c r="F11" s="34" t="s">
        <v>40</v>
      </c>
      <c r="G11" s="35">
        <v>41861</v>
      </c>
      <c r="H11" s="42">
        <f>YEAR(G11)</f>
        <v>2014</v>
      </c>
      <c r="I11" s="42">
        <f>MONTH(G11)</f>
        <v>8</v>
      </c>
      <c r="J11" s="42">
        <f>DAY(G11)</f>
        <v>10</v>
      </c>
      <c r="K11" s="34">
        <v>35.066460999999997</v>
      </c>
      <c r="L11" s="34">
        <v>33.322645999999999</v>
      </c>
      <c r="M11" s="34">
        <v>264</v>
      </c>
      <c r="N11" s="34" t="s">
        <v>13</v>
      </c>
      <c r="O11" s="34">
        <v>80</v>
      </c>
      <c r="P11" s="34" t="s">
        <v>41</v>
      </c>
      <c r="Q11" s="43">
        <v>0.323964497041</v>
      </c>
      <c r="R11" s="34">
        <v>0.121627372542</v>
      </c>
      <c r="S11" s="34">
        <v>0.14912744579600001</v>
      </c>
      <c r="T11" s="34">
        <v>1.20386504039E-2</v>
      </c>
      <c r="U11" s="34">
        <v>0.14412276538499999</v>
      </c>
      <c r="V11" s="34">
        <v>1.14198705748E-3</v>
      </c>
      <c r="W11" s="43">
        <v>6.3524499999999998E-2</v>
      </c>
      <c r="X11" s="34">
        <v>-3.77621E-2</v>
      </c>
      <c r="Y11" s="34">
        <v>-0.14685100000000001</v>
      </c>
      <c r="Z11" s="34">
        <v>4</v>
      </c>
      <c r="AA11" s="62">
        <v>87.932782514199999</v>
      </c>
      <c r="AB11" s="54">
        <v>91.009623074199993</v>
      </c>
      <c r="AC11" s="54">
        <v>87.987672609800001</v>
      </c>
      <c r="AD11" s="54">
        <v>90.488021550900001</v>
      </c>
      <c r="AE11" s="54">
        <v>72.497725426499997</v>
      </c>
      <c r="AF11" s="54">
        <v>42.134459667400002</v>
      </c>
    </row>
    <row r="12" spans="1:32" ht="13" x14ac:dyDescent="0.15">
      <c r="A12" s="34">
        <v>11</v>
      </c>
      <c r="B12" s="10" t="s">
        <v>42</v>
      </c>
      <c r="C12" s="34">
        <v>12</v>
      </c>
      <c r="D12" s="34" t="s">
        <v>166</v>
      </c>
      <c r="E12" s="34" t="s">
        <v>32</v>
      </c>
      <c r="F12" s="34" t="s">
        <v>43</v>
      </c>
      <c r="G12" s="35">
        <v>41932</v>
      </c>
      <c r="H12" s="42">
        <f>YEAR(G12)</f>
        <v>2014</v>
      </c>
      <c r="I12" s="42">
        <f>MONTH(G12)</f>
        <v>10</v>
      </c>
      <c r="J12" s="42">
        <f>DAY(G12)</f>
        <v>20</v>
      </c>
      <c r="K12" s="34">
        <v>52.475769</v>
      </c>
      <c r="L12" s="34">
        <v>-0.92151700000000003</v>
      </c>
      <c r="M12" s="34">
        <v>80</v>
      </c>
      <c r="N12" s="34" t="s">
        <v>16</v>
      </c>
      <c r="O12" s="34">
        <v>80</v>
      </c>
      <c r="P12" s="34" t="s">
        <v>44</v>
      </c>
      <c r="Q12" s="43">
        <v>1.7768301350400001E-2</v>
      </c>
      <c r="R12" s="34">
        <v>1.05779153767E-2</v>
      </c>
      <c r="S12" s="34">
        <v>3.8904109589000001E-2</v>
      </c>
      <c r="T12" s="34">
        <v>8.8743932038799992E-3</v>
      </c>
      <c r="U12" s="34">
        <v>2.2984886649900001E-2</v>
      </c>
      <c r="V12" s="34">
        <v>2.00354609929E-2</v>
      </c>
      <c r="W12" s="43">
        <v>7.3139700000000002E-2</v>
      </c>
      <c r="X12" s="34">
        <v>4.5339499999999998E-2</v>
      </c>
      <c r="Y12" s="34">
        <v>9.37786E-3</v>
      </c>
      <c r="Z12" s="34">
        <v>1</v>
      </c>
      <c r="AA12" s="62">
        <v>90.464704879999999</v>
      </c>
      <c r="AB12" s="54">
        <v>91.486912072500004</v>
      </c>
      <c r="AC12" s="54">
        <v>90.457239838899994</v>
      </c>
      <c r="AD12" s="54">
        <v>91.179848875499999</v>
      </c>
      <c r="AE12" s="54">
        <v>81.234037368000003</v>
      </c>
      <c r="AF12" s="54">
        <v>44.697923657399997</v>
      </c>
    </row>
    <row r="13" spans="1:32" ht="13" x14ac:dyDescent="0.15">
      <c r="A13" s="34">
        <v>12</v>
      </c>
      <c r="B13" s="10" t="s">
        <v>45</v>
      </c>
      <c r="C13" s="34">
        <v>13</v>
      </c>
      <c r="D13" s="34" t="s">
        <v>166</v>
      </c>
      <c r="E13" s="34" t="s">
        <v>32</v>
      </c>
      <c r="F13" s="34" t="s">
        <v>46</v>
      </c>
      <c r="G13" s="35">
        <v>41932</v>
      </c>
      <c r="H13" s="42">
        <f>YEAR(G13)</f>
        <v>2014</v>
      </c>
      <c r="I13" s="42">
        <f>MONTH(G13)</f>
        <v>10</v>
      </c>
      <c r="J13" s="42">
        <f>DAY(G13)</f>
        <v>20</v>
      </c>
      <c r="K13" s="34">
        <v>52.433591999999997</v>
      </c>
      <c r="L13" s="34">
        <v>-1.1026670000000001</v>
      </c>
      <c r="M13" s="34">
        <v>137</v>
      </c>
      <c r="N13" s="34" t="s">
        <v>16</v>
      </c>
      <c r="O13" s="34">
        <v>80</v>
      </c>
      <c r="P13" s="34" t="s">
        <v>44</v>
      </c>
      <c r="Q13" s="43">
        <v>7.5896580483700002E-2</v>
      </c>
      <c r="R13" s="34">
        <v>1.59458051068E-2</v>
      </c>
      <c r="S13" s="34">
        <v>2.6666666666699999E-2</v>
      </c>
      <c r="T13" s="34">
        <v>3.2061350826900002E-2</v>
      </c>
      <c r="U13" s="34">
        <v>2.5664697193500001E-2</v>
      </c>
      <c r="V13" s="34">
        <v>1.9284940411700001E-2</v>
      </c>
      <c r="W13" s="43">
        <v>7.3602799999999996E-2</v>
      </c>
      <c r="X13" s="34">
        <v>3.7996599999999998E-2</v>
      </c>
      <c r="Y13" s="34">
        <v>2.7331299999999998E-3</v>
      </c>
      <c r="Z13" s="34">
        <v>1</v>
      </c>
      <c r="AA13" s="62">
        <v>74.068231072100005</v>
      </c>
      <c r="AB13" s="54">
        <v>75.328641875900004</v>
      </c>
      <c r="AC13" s="54">
        <v>74.069634238800006</v>
      </c>
      <c r="AD13" s="54">
        <v>75.132474383100003</v>
      </c>
      <c r="AE13" s="54">
        <v>65.897075548299995</v>
      </c>
      <c r="AF13" s="54">
        <v>35.612666129399997</v>
      </c>
    </row>
    <row r="14" spans="1:32" ht="13" x14ac:dyDescent="0.15">
      <c r="A14" s="34">
        <v>13</v>
      </c>
      <c r="B14" s="10" t="s">
        <v>47</v>
      </c>
      <c r="C14" s="34">
        <v>14</v>
      </c>
      <c r="D14" s="34" t="s">
        <v>173</v>
      </c>
      <c r="E14" s="34" t="s">
        <v>48</v>
      </c>
      <c r="F14" s="34" t="s">
        <v>49</v>
      </c>
      <c r="G14" s="35">
        <v>41816</v>
      </c>
      <c r="H14" s="42">
        <f>YEAR(G14)</f>
        <v>2014</v>
      </c>
      <c r="I14" s="42">
        <f>MONTH(G14)</f>
        <v>6</v>
      </c>
      <c r="J14" s="42">
        <f>DAY(G14)</f>
        <v>26</v>
      </c>
      <c r="K14" s="34">
        <v>48.218024</v>
      </c>
      <c r="L14" s="34">
        <v>7.8195129999999997</v>
      </c>
      <c r="M14" s="34">
        <v>203.3</v>
      </c>
      <c r="N14" s="34" t="s">
        <v>13</v>
      </c>
      <c r="O14" s="34">
        <v>80</v>
      </c>
      <c r="P14" s="34" t="s">
        <v>50</v>
      </c>
      <c r="Q14" s="43">
        <v>0.201112877583</v>
      </c>
      <c r="R14" s="34">
        <v>2.8741768997999999E-2</v>
      </c>
      <c r="S14" s="34">
        <v>8.1718177056100003E-2</v>
      </c>
      <c r="T14" s="34">
        <v>3.4423828125E-2</v>
      </c>
      <c r="U14" s="34">
        <v>1.46613545817E-2</v>
      </c>
      <c r="V14" s="34">
        <v>4.2250740375100002E-2</v>
      </c>
      <c r="W14" s="43">
        <v>6.0289200000000001E-2</v>
      </c>
      <c r="X14" s="34">
        <v>3.55684E-2</v>
      </c>
      <c r="Y14" s="34">
        <v>-5.5672600000000001E-3</v>
      </c>
      <c r="Z14" s="34">
        <v>1</v>
      </c>
      <c r="AA14" s="62">
        <v>85.352128811</v>
      </c>
      <c r="AB14" s="54">
        <v>88.649457774200002</v>
      </c>
      <c r="AC14" s="54">
        <v>85.214904072400003</v>
      </c>
      <c r="AD14" s="54">
        <v>88.257937816199998</v>
      </c>
      <c r="AE14" s="54">
        <v>67.039317627900004</v>
      </c>
      <c r="AF14" s="54">
        <v>40.822806066399998</v>
      </c>
    </row>
    <row r="15" spans="1:32" ht="13" x14ac:dyDescent="0.15">
      <c r="A15" s="34">
        <v>14</v>
      </c>
      <c r="B15" s="10" t="s">
        <v>51</v>
      </c>
      <c r="C15" s="34">
        <v>15</v>
      </c>
      <c r="D15" s="34" t="s">
        <v>173</v>
      </c>
      <c r="E15" s="34" t="s">
        <v>48</v>
      </c>
      <c r="F15" s="34" t="s">
        <v>49</v>
      </c>
      <c r="G15" s="35">
        <v>41927</v>
      </c>
      <c r="H15" s="42">
        <f>YEAR(G15)</f>
        <v>2014</v>
      </c>
      <c r="I15" s="42">
        <f>MONTH(G15)</f>
        <v>10</v>
      </c>
      <c r="J15" s="42">
        <f>DAY(G15)</f>
        <v>15</v>
      </c>
      <c r="K15" s="34">
        <v>48.218024</v>
      </c>
      <c r="L15" s="34">
        <v>7.8195129999999997</v>
      </c>
      <c r="M15" s="34">
        <v>203.3</v>
      </c>
      <c r="N15" s="34" t="s">
        <v>16</v>
      </c>
      <c r="O15" s="34">
        <v>80</v>
      </c>
      <c r="P15" s="34" t="s">
        <v>50</v>
      </c>
      <c r="Q15" s="43">
        <v>9.3048128342199998E-2</v>
      </c>
      <c r="R15" s="34">
        <v>2.3039849535699999E-2</v>
      </c>
      <c r="S15" s="34">
        <v>5.2192066805799998E-2</v>
      </c>
      <c r="T15" s="34">
        <v>2.125614185E-2</v>
      </c>
      <c r="U15" s="34">
        <v>1.29757785467E-2</v>
      </c>
      <c r="V15" s="34">
        <v>5.11116790187E-2</v>
      </c>
      <c r="W15" s="43">
        <v>4.5809000000000002E-2</v>
      </c>
      <c r="X15" s="34">
        <v>4.9198100000000002E-2</v>
      </c>
      <c r="Y15" s="34">
        <v>8.6128899999999998E-3</v>
      </c>
      <c r="Z15" s="34">
        <v>1</v>
      </c>
      <c r="AA15" s="62">
        <v>64.648314382899997</v>
      </c>
      <c r="AB15" s="54">
        <v>66.524952590500007</v>
      </c>
      <c r="AC15" s="54">
        <v>64.729080611100002</v>
      </c>
      <c r="AD15" s="54">
        <v>66.519329697700002</v>
      </c>
      <c r="AE15" s="54">
        <v>51.5076360682</v>
      </c>
      <c r="AF15" s="54">
        <v>31.064614257500001</v>
      </c>
    </row>
    <row r="16" spans="1:32" ht="13" x14ac:dyDescent="0.15">
      <c r="A16" s="34">
        <v>15</v>
      </c>
      <c r="B16" s="10" t="s">
        <v>52</v>
      </c>
      <c r="C16" s="34">
        <v>16</v>
      </c>
      <c r="D16" s="34" t="s">
        <v>160</v>
      </c>
      <c r="E16" s="34" t="s">
        <v>53</v>
      </c>
      <c r="F16" s="34" t="s">
        <v>54</v>
      </c>
      <c r="G16" s="35">
        <v>41810</v>
      </c>
      <c r="H16" s="42">
        <f>YEAR(G16)</f>
        <v>2014</v>
      </c>
      <c r="I16" s="42">
        <f>MONTH(G16)</f>
        <v>6</v>
      </c>
      <c r="J16" s="42">
        <f>DAY(G16)</f>
        <v>20</v>
      </c>
      <c r="K16" s="34">
        <v>44.5015</v>
      </c>
      <c r="L16" s="34">
        <v>34.166119440000003</v>
      </c>
      <c r="M16" s="34">
        <v>47.3</v>
      </c>
      <c r="N16" s="34" t="s">
        <v>13</v>
      </c>
      <c r="O16" s="34">
        <v>80</v>
      </c>
      <c r="P16" s="34" t="s">
        <v>55</v>
      </c>
      <c r="Q16" s="43">
        <v>0.16408163265299999</v>
      </c>
      <c r="R16" s="34">
        <v>6.5524193548399997E-3</v>
      </c>
      <c r="S16" s="34">
        <v>9.7283638660800004E-2</v>
      </c>
      <c r="T16" s="34">
        <v>1.4167031045E-2</v>
      </c>
      <c r="U16" s="34">
        <v>9.1581542796799996E-3</v>
      </c>
      <c r="V16" s="34">
        <v>3.5243243243200002E-2</v>
      </c>
      <c r="W16" s="43">
        <v>-7.6069100000000001E-2</v>
      </c>
      <c r="X16" s="34">
        <v>7.7608199999999999E-3</v>
      </c>
      <c r="Y16" s="34">
        <v>3.4905699999999998E-2</v>
      </c>
      <c r="Z16" s="34">
        <v>3</v>
      </c>
      <c r="AA16" s="62">
        <v>78.301553498900006</v>
      </c>
      <c r="AB16" s="54">
        <v>78.313808769999994</v>
      </c>
      <c r="AC16" s="54">
        <v>78.102380439599997</v>
      </c>
      <c r="AD16" s="54">
        <v>78.443662649199993</v>
      </c>
      <c r="AE16" s="54">
        <v>71.391389114500001</v>
      </c>
      <c r="AF16" s="54">
        <v>37.817202725500003</v>
      </c>
    </row>
    <row r="17" spans="1:32" ht="13" x14ac:dyDescent="0.15">
      <c r="A17" s="34">
        <v>16</v>
      </c>
      <c r="B17" s="10" t="s">
        <v>56</v>
      </c>
      <c r="C17" s="34">
        <v>18</v>
      </c>
      <c r="D17" s="34" t="s">
        <v>160</v>
      </c>
      <c r="E17" s="34" t="s">
        <v>53</v>
      </c>
      <c r="F17" s="34" t="s">
        <v>54</v>
      </c>
      <c r="G17" s="35">
        <v>41878</v>
      </c>
      <c r="H17" s="42">
        <f>YEAR(G17)</f>
        <v>2014</v>
      </c>
      <c r="I17" s="42">
        <f>MONTH(G17)</f>
        <v>8</v>
      </c>
      <c r="J17" s="42">
        <f>DAY(G17)</f>
        <v>27</v>
      </c>
      <c r="K17" s="34">
        <v>44.5015</v>
      </c>
      <c r="L17" s="34">
        <v>34.166119440000003</v>
      </c>
      <c r="M17" s="34">
        <v>47.3</v>
      </c>
      <c r="N17" s="34" t="s">
        <v>13</v>
      </c>
      <c r="O17" s="34">
        <v>80</v>
      </c>
      <c r="P17" s="34" t="s">
        <v>55</v>
      </c>
      <c r="Q17" s="43">
        <v>0.172084130019</v>
      </c>
      <c r="R17" s="34">
        <v>2.81845205329E-2</v>
      </c>
      <c r="S17" s="34">
        <v>6.2792251169000002E-2</v>
      </c>
      <c r="T17" s="34">
        <v>1.75935881146E-2</v>
      </c>
      <c r="U17" s="34">
        <v>2.7652480878599998E-2</v>
      </c>
      <c r="V17" s="34">
        <v>2.7394052915000001E-2</v>
      </c>
      <c r="W17" s="43">
        <v>-7.7347600000000002E-2</v>
      </c>
      <c r="X17" s="34">
        <v>6.3348700000000003E-3</v>
      </c>
      <c r="Y17" s="34">
        <v>2.9569499999999999E-2</v>
      </c>
      <c r="Z17" s="34">
        <v>3</v>
      </c>
      <c r="AA17" s="62">
        <v>70.700019279700001</v>
      </c>
      <c r="AB17" s="54">
        <v>72.495743622700004</v>
      </c>
      <c r="AC17" s="54">
        <v>70.869166766399999</v>
      </c>
      <c r="AD17" s="54">
        <v>72.149614692900002</v>
      </c>
      <c r="AE17" s="54">
        <v>60.66490658</v>
      </c>
      <c r="AF17" s="54">
        <v>34.166790241000001</v>
      </c>
    </row>
    <row r="18" spans="1:32" ht="13" x14ac:dyDescent="0.15">
      <c r="A18" s="34">
        <v>17</v>
      </c>
      <c r="B18" s="10" t="s">
        <v>57</v>
      </c>
      <c r="C18" s="34">
        <v>19</v>
      </c>
      <c r="D18" s="34" t="s">
        <v>160</v>
      </c>
      <c r="E18" s="34" t="s">
        <v>53</v>
      </c>
      <c r="F18" s="34" t="s">
        <v>58</v>
      </c>
      <c r="G18" s="35">
        <v>41823</v>
      </c>
      <c r="H18" s="42">
        <f>YEAR(G18)</f>
        <v>2014</v>
      </c>
      <c r="I18" s="42">
        <f>MONTH(G18)</f>
        <v>7</v>
      </c>
      <c r="J18" s="42">
        <f>DAY(G18)</f>
        <v>3</v>
      </c>
      <c r="K18" s="34">
        <v>46.441555559999998</v>
      </c>
      <c r="L18" s="34">
        <v>30.771694440000001</v>
      </c>
      <c r="M18" s="34">
        <v>11.1</v>
      </c>
      <c r="N18" s="34" t="s">
        <v>13</v>
      </c>
      <c r="O18" s="34">
        <v>80</v>
      </c>
      <c r="P18" s="34" t="s">
        <v>55</v>
      </c>
      <c r="Q18" s="43">
        <v>0.10327198364</v>
      </c>
      <c r="R18" s="34">
        <v>1.4824797843699999E-2</v>
      </c>
      <c r="S18" s="34">
        <v>5.2321296978600003E-2</v>
      </c>
      <c r="T18" s="34">
        <v>2.3564064801200001E-2</v>
      </c>
      <c r="U18" s="34">
        <v>1.1022260644E-2</v>
      </c>
      <c r="V18" s="34">
        <v>0.102517985612</v>
      </c>
      <c r="W18" s="43">
        <v>-9.8066200000000006E-2</v>
      </c>
      <c r="X18" s="34">
        <v>-1.6974599999999999E-2</v>
      </c>
      <c r="Y18" s="34">
        <v>4.8573699999999997E-2</v>
      </c>
      <c r="Z18" s="34">
        <v>3</v>
      </c>
      <c r="AA18" s="62">
        <v>64.385894751799995</v>
      </c>
      <c r="AB18" s="54">
        <v>66.034682233599995</v>
      </c>
      <c r="AC18" s="54">
        <v>64.518660603900003</v>
      </c>
      <c r="AD18" s="54">
        <v>65.897051341299999</v>
      </c>
      <c r="AE18" s="54">
        <v>54.241510966699998</v>
      </c>
      <c r="AF18" s="54">
        <v>30.963765843699999</v>
      </c>
    </row>
    <row r="19" spans="1:32" ht="13" x14ac:dyDescent="0.15">
      <c r="A19" s="34">
        <v>18</v>
      </c>
      <c r="B19" s="10" t="s">
        <v>59</v>
      </c>
      <c r="C19" s="34">
        <v>20</v>
      </c>
      <c r="D19" s="34" t="s">
        <v>160</v>
      </c>
      <c r="E19" s="34" t="s">
        <v>53</v>
      </c>
      <c r="F19" s="34" t="s">
        <v>58</v>
      </c>
      <c r="G19" s="35">
        <v>41842</v>
      </c>
      <c r="H19" s="42">
        <f>YEAR(G19)</f>
        <v>2014</v>
      </c>
      <c r="I19" s="42">
        <f>MONTH(G19)</f>
        <v>7</v>
      </c>
      <c r="J19" s="42">
        <f>DAY(G19)</f>
        <v>22</v>
      </c>
      <c r="K19" s="34">
        <v>46.441555559999998</v>
      </c>
      <c r="L19" s="34">
        <v>30.771694440000001</v>
      </c>
      <c r="M19" s="34">
        <v>11.1</v>
      </c>
      <c r="N19" s="34" t="s">
        <v>13</v>
      </c>
      <c r="O19" s="34">
        <v>80</v>
      </c>
      <c r="P19" s="34" t="s">
        <v>55</v>
      </c>
      <c r="Q19" s="43">
        <v>0.18958611482000001</v>
      </c>
      <c r="R19" s="34">
        <v>3.9575149134299999E-2</v>
      </c>
      <c r="S19" s="34">
        <v>2.4747937671899999E-2</v>
      </c>
      <c r="T19" s="34">
        <v>3.0076175466199999E-2</v>
      </c>
      <c r="U19" s="34">
        <v>2.3867643070199999E-2</v>
      </c>
      <c r="V19" s="34">
        <v>0.105018278498</v>
      </c>
      <c r="W19" s="43">
        <v>-0.105821</v>
      </c>
      <c r="X19" s="34">
        <v>-2.0138300000000001E-2</v>
      </c>
      <c r="Y19" s="34">
        <v>6.1779800000000003E-2</v>
      </c>
      <c r="Z19" s="34">
        <v>3</v>
      </c>
      <c r="AA19" s="62">
        <v>52.279343400899997</v>
      </c>
      <c r="AB19" s="54">
        <v>54.360128866300002</v>
      </c>
      <c r="AC19" s="54">
        <v>52.398730804499998</v>
      </c>
      <c r="AD19" s="54">
        <v>54.234920885500003</v>
      </c>
      <c r="AE19" s="54">
        <v>41.334199837500002</v>
      </c>
      <c r="AF19" s="54">
        <v>24.965849512799998</v>
      </c>
    </row>
    <row r="20" spans="1:32" ht="13" x14ac:dyDescent="0.15">
      <c r="A20" s="34">
        <v>19</v>
      </c>
      <c r="B20" s="10" t="s">
        <v>60</v>
      </c>
      <c r="C20" s="34">
        <v>21</v>
      </c>
      <c r="D20" s="34" t="s">
        <v>160</v>
      </c>
      <c r="E20" s="34" t="s">
        <v>53</v>
      </c>
      <c r="F20" s="34" t="s">
        <v>58</v>
      </c>
      <c r="G20" s="35">
        <v>41880</v>
      </c>
      <c r="H20" s="42">
        <f>YEAR(G20)</f>
        <v>2014</v>
      </c>
      <c r="I20" s="42">
        <f>MONTH(G20)</f>
        <v>8</v>
      </c>
      <c r="J20" s="42">
        <f>DAY(G20)</f>
        <v>29</v>
      </c>
      <c r="K20" s="34">
        <v>46.441555559999998</v>
      </c>
      <c r="L20" s="34">
        <v>30.771694440000001</v>
      </c>
      <c r="M20" s="34">
        <v>11.1</v>
      </c>
      <c r="N20" s="34" t="s">
        <v>13</v>
      </c>
      <c r="O20" s="34">
        <v>80</v>
      </c>
      <c r="P20" s="34" t="s">
        <v>55</v>
      </c>
      <c r="Q20" s="43">
        <v>0.18547486033499999</v>
      </c>
      <c r="R20" s="34">
        <v>4.7735951991299999E-2</v>
      </c>
      <c r="S20" s="34">
        <v>5.2588996763800001E-2</v>
      </c>
      <c r="T20" s="34">
        <v>4.94146642021E-2</v>
      </c>
      <c r="U20" s="34">
        <v>7.8552080768300003E-2</v>
      </c>
      <c r="V20" s="34">
        <v>9.2037541628799999E-2</v>
      </c>
      <c r="W20" s="43">
        <v>-9.9948700000000001E-2</v>
      </c>
      <c r="X20" s="34">
        <v>-1.07092E-2</v>
      </c>
      <c r="Y20" s="34">
        <v>5.50205E-2</v>
      </c>
      <c r="Z20" s="34">
        <v>3</v>
      </c>
      <c r="AA20" s="62">
        <v>55.693895363000003</v>
      </c>
      <c r="AB20" s="54">
        <v>56.931688469299999</v>
      </c>
      <c r="AC20" s="54">
        <v>55.599282039000002</v>
      </c>
      <c r="AD20" s="54">
        <v>57.028141975600001</v>
      </c>
      <c r="AE20" s="54">
        <v>47.243785540200001</v>
      </c>
      <c r="AF20" s="54">
        <v>26.668421129799999</v>
      </c>
    </row>
    <row r="21" spans="1:32" ht="13" x14ac:dyDescent="0.15">
      <c r="A21" s="34">
        <v>20</v>
      </c>
      <c r="B21" s="10" t="s">
        <v>61</v>
      </c>
      <c r="C21" s="34">
        <v>22</v>
      </c>
      <c r="D21" s="34" t="s">
        <v>160</v>
      </c>
      <c r="E21" s="34" t="s">
        <v>53</v>
      </c>
      <c r="F21" s="34" t="s">
        <v>58</v>
      </c>
      <c r="G21" s="35">
        <v>41922</v>
      </c>
      <c r="H21" s="42">
        <f>YEAR(G21)</f>
        <v>2014</v>
      </c>
      <c r="I21" s="42">
        <f>MONTH(G21)</f>
        <v>10</v>
      </c>
      <c r="J21" s="42">
        <f>DAY(G21)</f>
        <v>10</v>
      </c>
      <c r="K21" s="34">
        <v>46.441555559999998</v>
      </c>
      <c r="L21" s="34">
        <v>30.771694440000001</v>
      </c>
      <c r="M21" s="34">
        <v>11.1</v>
      </c>
      <c r="N21" s="34" t="s">
        <v>16</v>
      </c>
      <c r="O21" s="34">
        <v>80</v>
      </c>
      <c r="P21" s="34" t="s">
        <v>55</v>
      </c>
      <c r="Q21" s="43">
        <v>0.34831460674199999</v>
      </c>
      <c r="R21" s="34">
        <v>3.64498644986E-2</v>
      </c>
      <c r="S21" s="34">
        <v>3.9020657995399999E-2</v>
      </c>
      <c r="T21" s="34">
        <v>2.2446008250399999E-2</v>
      </c>
      <c r="U21" s="34">
        <v>7.6529368754599994E-2</v>
      </c>
      <c r="V21" s="34">
        <v>0.13723185424600001</v>
      </c>
      <c r="W21" s="43">
        <v>-8.2175899999999996E-2</v>
      </c>
      <c r="X21" s="34">
        <v>-4.0502200000000002E-2</v>
      </c>
      <c r="Y21" s="34">
        <v>3.3723200000000002E-2</v>
      </c>
      <c r="Z21" s="34">
        <v>3</v>
      </c>
      <c r="AA21" s="62">
        <v>58.1594202319</v>
      </c>
      <c r="AB21" s="54">
        <v>59.751059767800001</v>
      </c>
      <c r="AC21" s="54">
        <v>58.282695544699997</v>
      </c>
      <c r="AD21" s="54">
        <v>59.733673455199998</v>
      </c>
      <c r="AE21" s="54">
        <v>48.414216084499998</v>
      </c>
      <c r="AF21" s="54">
        <v>27.543184116100001</v>
      </c>
    </row>
    <row r="22" spans="1:32" ht="13" x14ac:dyDescent="0.15">
      <c r="A22" s="34">
        <v>21</v>
      </c>
      <c r="B22" s="10" t="s">
        <v>62</v>
      </c>
      <c r="C22" s="34">
        <v>23</v>
      </c>
      <c r="D22" s="34" t="s">
        <v>160</v>
      </c>
      <c r="E22" s="34" t="s">
        <v>53</v>
      </c>
      <c r="F22" s="34" t="s">
        <v>63</v>
      </c>
      <c r="G22" s="35">
        <v>41860</v>
      </c>
      <c r="H22" s="42">
        <f>YEAR(G22)</f>
        <v>2014</v>
      </c>
      <c r="I22" s="42">
        <f>MONTH(G22)</f>
        <v>8</v>
      </c>
      <c r="J22" s="42">
        <f>DAY(G22)</f>
        <v>9</v>
      </c>
      <c r="K22" s="34">
        <v>50.344027779999998</v>
      </c>
      <c r="L22" s="34">
        <v>30.48911111</v>
      </c>
      <c r="M22" s="34">
        <v>167.7</v>
      </c>
      <c r="N22" s="34" t="s">
        <v>13</v>
      </c>
      <c r="O22" s="34">
        <v>80</v>
      </c>
      <c r="P22" s="34" t="s">
        <v>55</v>
      </c>
      <c r="Q22" s="43">
        <v>0.184510250569</v>
      </c>
      <c r="R22" s="34">
        <v>1.7346689469799999E-2</v>
      </c>
      <c r="S22" s="34">
        <v>6.5217391304300001E-2</v>
      </c>
      <c r="T22" s="34">
        <v>2.15412970856E-2</v>
      </c>
      <c r="U22" s="34">
        <v>3.5100117785600002E-2</v>
      </c>
      <c r="V22" s="34">
        <v>0.10679878888</v>
      </c>
      <c r="W22" s="43">
        <v>-8.0817100000000003E-2</v>
      </c>
      <c r="X22" s="34">
        <v>-3.02194E-2</v>
      </c>
      <c r="Y22" s="34">
        <v>2.41338E-2</v>
      </c>
      <c r="Z22" s="34">
        <v>3</v>
      </c>
      <c r="AA22" s="62">
        <v>61.804541058200002</v>
      </c>
      <c r="AB22" s="54">
        <v>66.402046850199994</v>
      </c>
      <c r="AC22" s="54">
        <v>62.630506162499998</v>
      </c>
      <c r="AD22" s="54">
        <v>65.710697652199997</v>
      </c>
      <c r="AE22" s="54">
        <v>44.175792039000001</v>
      </c>
      <c r="AF22" s="54">
        <v>30.607974210599998</v>
      </c>
    </row>
    <row r="23" spans="1:32" ht="13" x14ac:dyDescent="0.15">
      <c r="A23" s="34">
        <v>22</v>
      </c>
      <c r="B23" s="10" t="s">
        <v>64</v>
      </c>
      <c r="C23" s="34">
        <v>24</v>
      </c>
      <c r="D23" s="34" t="s">
        <v>160</v>
      </c>
      <c r="E23" s="34" t="s">
        <v>53</v>
      </c>
      <c r="F23" s="34" t="s">
        <v>63</v>
      </c>
      <c r="G23" s="35">
        <v>41890</v>
      </c>
      <c r="H23" s="42">
        <f>YEAR(G23)</f>
        <v>2014</v>
      </c>
      <c r="I23" s="42">
        <f>MONTH(G23)</f>
        <v>9</v>
      </c>
      <c r="J23" s="42">
        <f>DAY(G23)</f>
        <v>8</v>
      </c>
      <c r="K23" s="34">
        <v>50.344027779999998</v>
      </c>
      <c r="L23" s="34">
        <v>30.48911111</v>
      </c>
      <c r="M23" s="34">
        <v>167.7</v>
      </c>
      <c r="N23" s="34" t="s">
        <v>16</v>
      </c>
      <c r="O23" s="34">
        <v>80</v>
      </c>
      <c r="P23" s="34" t="s">
        <v>55</v>
      </c>
      <c r="Q23" s="43">
        <v>0.232592592593</v>
      </c>
      <c r="R23" s="34">
        <v>3.31425128051E-2</v>
      </c>
      <c r="S23" s="34">
        <v>7.3684210526300004E-2</v>
      </c>
      <c r="T23" s="34">
        <v>1.26075348561E-2</v>
      </c>
      <c r="U23" s="34">
        <v>4.7257383966200002E-2</v>
      </c>
      <c r="V23" s="34">
        <v>7.7926657263800006E-2</v>
      </c>
      <c r="W23" s="43">
        <v>-8.2495600000000002E-2</v>
      </c>
      <c r="X23" s="34">
        <v>-3.3185699999999999E-2</v>
      </c>
      <c r="Y23" s="34">
        <v>1.8892800000000001E-2</v>
      </c>
      <c r="Z23" s="34">
        <v>3</v>
      </c>
      <c r="AA23" s="62">
        <v>49.388557115600001</v>
      </c>
      <c r="AB23" s="54">
        <v>51.889051828900001</v>
      </c>
      <c r="AC23" s="54">
        <v>49.790250089700002</v>
      </c>
      <c r="AD23" s="54">
        <v>51.584940354899999</v>
      </c>
      <c r="AE23" s="54">
        <v>34.440373679899999</v>
      </c>
      <c r="AF23" s="54">
        <v>24.1163543117</v>
      </c>
    </row>
    <row r="24" spans="1:32" ht="13" x14ac:dyDescent="0.15">
      <c r="A24" s="34">
        <v>23</v>
      </c>
      <c r="B24" s="10" t="s">
        <v>65</v>
      </c>
      <c r="C24" s="34">
        <v>25</v>
      </c>
      <c r="D24" s="34" t="s">
        <v>160</v>
      </c>
      <c r="E24" s="34" t="s">
        <v>53</v>
      </c>
      <c r="F24" s="34" t="s">
        <v>66</v>
      </c>
      <c r="G24" s="35">
        <v>41869</v>
      </c>
      <c r="H24" s="42">
        <f>YEAR(G24)</f>
        <v>2014</v>
      </c>
      <c r="I24" s="42">
        <f>MONTH(G24)</f>
        <v>8</v>
      </c>
      <c r="J24" s="42">
        <f>DAY(G24)</f>
        <v>18</v>
      </c>
      <c r="K24" s="34">
        <v>50.484694439999998</v>
      </c>
      <c r="L24" s="34">
        <v>32.71425</v>
      </c>
      <c r="M24" s="34">
        <v>130.69999999999999</v>
      </c>
      <c r="N24" s="34" t="s">
        <v>13</v>
      </c>
      <c r="O24" s="34">
        <v>80</v>
      </c>
      <c r="P24" s="34" t="s">
        <v>67</v>
      </c>
      <c r="Q24" s="43">
        <v>0.238396624473</v>
      </c>
      <c r="R24" s="34">
        <v>3.0524139608399999E-2</v>
      </c>
      <c r="S24" s="34">
        <v>4.04463040446E-2</v>
      </c>
      <c r="T24" s="34">
        <v>2.3435796817100001E-2</v>
      </c>
      <c r="U24" s="34">
        <v>6.9504778453500005E-2</v>
      </c>
      <c r="V24" s="34">
        <v>0.10458377239199999</v>
      </c>
      <c r="W24" s="43">
        <v>-8.0888500000000002E-2</v>
      </c>
      <c r="X24" s="34">
        <v>-3.2511499999999999E-2</v>
      </c>
      <c r="Y24" s="34">
        <v>1.2209899999999999E-2</v>
      </c>
      <c r="Z24" s="34">
        <v>3</v>
      </c>
      <c r="AA24" s="62">
        <v>64.417903916499995</v>
      </c>
      <c r="AB24" s="54">
        <v>66.841564940500007</v>
      </c>
      <c r="AC24" s="54">
        <v>64.687658250599995</v>
      </c>
      <c r="AD24" s="54">
        <v>66.757522890600001</v>
      </c>
      <c r="AE24" s="54">
        <v>50.195938261599998</v>
      </c>
      <c r="AF24" s="54">
        <v>30.928434317499999</v>
      </c>
    </row>
    <row r="25" spans="1:32" ht="13" x14ac:dyDescent="0.15">
      <c r="A25" s="34">
        <v>24</v>
      </c>
      <c r="B25" s="10" t="s">
        <v>68</v>
      </c>
      <c r="C25" s="34">
        <v>26</v>
      </c>
      <c r="D25" s="34" t="s">
        <v>160</v>
      </c>
      <c r="E25" s="34" t="s">
        <v>53</v>
      </c>
      <c r="F25" s="34" t="s">
        <v>136</v>
      </c>
      <c r="G25" s="35">
        <v>41871</v>
      </c>
      <c r="H25" s="42">
        <f>YEAR(G25)</f>
        <v>2014</v>
      </c>
      <c r="I25" s="42">
        <f>MONTH(G25)</f>
        <v>8</v>
      </c>
      <c r="J25" s="42">
        <f>DAY(G25)</f>
        <v>20</v>
      </c>
      <c r="K25" s="34">
        <v>50.253749999999997</v>
      </c>
      <c r="L25" s="34">
        <v>32.518805559999997</v>
      </c>
      <c r="M25" s="34">
        <v>98.3</v>
      </c>
      <c r="N25" s="34" t="s">
        <v>13</v>
      </c>
      <c r="O25" s="34">
        <v>80</v>
      </c>
      <c r="P25" s="34" t="s">
        <v>67</v>
      </c>
      <c r="Q25" s="43">
        <v>0.184652278177</v>
      </c>
      <c r="R25" s="34">
        <v>2.2607781282899999E-2</v>
      </c>
      <c r="S25" s="34">
        <v>3.4149484536099999E-2</v>
      </c>
      <c r="T25" s="34">
        <v>2.7843279521099999E-2</v>
      </c>
      <c r="U25" s="34">
        <v>0.11047519944500001</v>
      </c>
      <c r="V25" s="34">
        <v>8.0381189144399998E-2</v>
      </c>
      <c r="W25" s="43">
        <v>-9.2447199999999993E-2</v>
      </c>
      <c r="X25" s="34">
        <v>-2.6489800000000001E-2</v>
      </c>
      <c r="Y25" s="34">
        <v>2.9114899999999999E-2</v>
      </c>
      <c r="Z25" s="34">
        <v>3</v>
      </c>
      <c r="AA25" s="62">
        <v>76.517087367599999</v>
      </c>
      <c r="AB25" s="54">
        <v>76.399798885500005</v>
      </c>
      <c r="AC25" s="54">
        <v>76.355085158199998</v>
      </c>
      <c r="AD25" s="54">
        <v>76.425106749700007</v>
      </c>
      <c r="AE25" s="54">
        <v>78.092038992699997</v>
      </c>
      <c r="AF25" s="54">
        <v>37.209301780399997</v>
      </c>
    </row>
    <row r="26" spans="1:32" ht="13" x14ac:dyDescent="0.15">
      <c r="A26" s="34">
        <v>25</v>
      </c>
      <c r="B26" s="10" t="s">
        <v>70</v>
      </c>
      <c r="C26" s="34">
        <v>27</v>
      </c>
      <c r="D26" s="34" t="s">
        <v>160</v>
      </c>
      <c r="E26" s="34" t="s">
        <v>53</v>
      </c>
      <c r="F26" s="34" t="s">
        <v>71</v>
      </c>
      <c r="G26" s="35">
        <v>41875</v>
      </c>
      <c r="H26" s="42">
        <f>YEAR(G26)</f>
        <v>2014</v>
      </c>
      <c r="I26" s="42">
        <f>MONTH(G26)</f>
        <v>8</v>
      </c>
      <c r="J26" s="42">
        <f>DAY(G26)</f>
        <v>24</v>
      </c>
      <c r="K26" s="34">
        <v>49.329916670000003</v>
      </c>
      <c r="L26" s="34">
        <v>23.502805559999999</v>
      </c>
      <c r="M26" s="34">
        <v>310.89999999999998</v>
      </c>
      <c r="N26" s="34" t="s">
        <v>13</v>
      </c>
      <c r="O26" s="34">
        <v>80</v>
      </c>
      <c r="P26" s="34" t="s">
        <v>55</v>
      </c>
      <c r="Q26" s="43">
        <v>0.172754195459</v>
      </c>
      <c r="R26" s="34">
        <v>6.6987895169799997E-3</v>
      </c>
      <c r="S26" s="34">
        <v>7.3637702503699998E-2</v>
      </c>
      <c r="T26" s="34">
        <v>2.2226672006400001E-2</v>
      </c>
      <c r="U26" s="34">
        <v>0</v>
      </c>
      <c r="V26" s="34">
        <v>9.9090697132200006E-2</v>
      </c>
      <c r="W26" s="43">
        <v>-8.2721100000000006E-2</v>
      </c>
      <c r="X26" s="34">
        <v>-1.7963300000000001E-3</v>
      </c>
      <c r="Y26" s="34">
        <v>3.52711E-2</v>
      </c>
      <c r="Z26" s="34">
        <v>3</v>
      </c>
      <c r="AA26" s="62">
        <v>67.828060738399998</v>
      </c>
      <c r="AB26" s="54">
        <v>68.705413696600004</v>
      </c>
      <c r="AC26" s="54">
        <v>67.978067089500001</v>
      </c>
      <c r="AD26" s="54">
        <v>68.287612131100005</v>
      </c>
      <c r="AE26" s="54">
        <v>66.662307067399993</v>
      </c>
      <c r="AF26" s="54">
        <v>33.100915817999997</v>
      </c>
    </row>
    <row r="27" spans="1:32" ht="13" x14ac:dyDescent="0.15">
      <c r="A27" s="34">
        <v>26</v>
      </c>
      <c r="B27" s="10" t="s">
        <v>72</v>
      </c>
      <c r="C27" s="34">
        <v>28</v>
      </c>
      <c r="D27" s="34" t="s">
        <v>160</v>
      </c>
      <c r="E27" s="34" t="s">
        <v>53</v>
      </c>
      <c r="F27" s="34" t="s">
        <v>176</v>
      </c>
      <c r="G27" s="35">
        <v>41895</v>
      </c>
      <c r="H27" s="42">
        <f>YEAR(G27)</f>
        <v>2014</v>
      </c>
      <c r="I27" s="42">
        <f>MONTH(G27)</f>
        <v>9</v>
      </c>
      <c r="J27" s="42">
        <f>DAY(G27)</f>
        <v>13</v>
      </c>
      <c r="K27" s="34">
        <v>51.373305559999999</v>
      </c>
      <c r="L27" s="34">
        <v>30.138305559999999</v>
      </c>
      <c r="M27" s="34">
        <v>112</v>
      </c>
      <c r="N27" s="34" t="s">
        <v>16</v>
      </c>
      <c r="O27" s="34">
        <v>80</v>
      </c>
      <c r="P27" s="34" t="s">
        <v>55</v>
      </c>
      <c r="Q27" s="43">
        <v>0.26640926640899998</v>
      </c>
      <c r="R27" s="34">
        <v>5.8943822927899998E-3</v>
      </c>
      <c r="S27" s="34">
        <v>2.3431594860200002E-2</v>
      </c>
      <c r="T27" s="34">
        <v>1.46173688736E-2</v>
      </c>
      <c r="U27" s="34">
        <v>4.0582086493100002E-2</v>
      </c>
      <c r="V27" s="34">
        <v>8.1926514399199998E-2</v>
      </c>
      <c r="W27" s="43">
        <v>-7.5328800000000001E-2</v>
      </c>
      <c r="X27" s="34">
        <v>-3.1028500000000001E-2</v>
      </c>
      <c r="Y27" s="34">
        <v>1.6726899999999999E-2</v>
      </c>
      <c r="Z27" s="34">
        <v>3</v>
      </c>
      <c r="AA27" s="62">
        <v>65.523331282699999</v>
      </c>
      <c r="AB27" s="54">
        <v>65.688517527399995</v>
      </c>
      <c r="AC27" s="54">
        <v>65.474812333000003</v>
      </c>
      <c r="AD27" s="54">
        <v>65.570444822799999</v>
      </c>
      <c r="AE27" s="54">
        <v>65.562713241300003</v>
      </c>
      <c r="AF27" s="54">
        <v>31.750182430900001</v>
      </c>
    </row>
    <row r="28" spans="1:32" ht="13" x14ac:dyDescent="0.15">
      <c r="A28" s="34">
        <v>27</v>
      </c>
      <c r="B28" s="10" t="s">
        <v>74</v>
      </c>
      <c r="C28" s="34">
        <v>29</v>
      </c>
      <c r="D28" s="34" t="s">
        <v>160</v>
      </c>
      <c r="E28" s="34" t="s">
        <v>53</v>
      </c>
      <c r="F28" s="34" t="s">
        <v>75</v>
      </c>
      <c r="G28" s="35">
        <v>41895</v>
      </c>
      <c r="H28" s="42">
        <f>YEAR(G28)</f>
        <v>2014</v>
      </c>
      <c r="I28" s="42">
        <f>MONTH(G28)</f>
        <v>9</v>
      </c>
      <c r="J28" s="42">
        <f>DAY(G28)</f>
        <v>13</v>
      </c>
      <c r="K28" s="34">
        <v>51.386916669999998</v>
      </c>
      <c r="L28" s="34">
        <v>30.073305560000001</v>
      </c>
      <c r="M28" s="34">
        <v>108.8</v>
      </c>
      <c r="N28" s="34" t="s">
        <v>16</v>
      </c>
      <c r="O28" s="34">
        <v>80</v>
      </c>
      <c r="P28" s="34" t="s">
        <v>55</v>
      </c>
      <c r="Q28" s="43">
        <v>0.231794871795</v>
      </c>
      <c r="R28" s="34">
        <v>3.66948257656E-2</v>
      </c>
      <c r="S28" s="34">
        <v>2.09846650525E-2</v>
      </c>
      <c r="T28" s="34">
        <v>3.6667812535800003E-2</v>
      </c>
      <c r="U28" s="34">
        <v>3.9323273891200002E-2</v>
      </c>
      <c r="V28" s="34">
        <v>0.10529143164099999</v>
      </c>
      <c r="W28" s="43">
        <v>-7.3317800000000002E-2</v>
      </c>
      <c r="X28" s="34">
        <v>-3.4298000000000002E-2</v>
      </c>
      <c r="Y28" s="34">
        <v>1.61088E-2</v>
      </c>
      <c r="Z28" s="34">
        <v>3</v>
      </c>
      <c r="AA28" s="62">
        <v>59.997543233400002</v>
      </c>
      <c r="AB28" s="54">
        <v>61.295378738300002</v>
      </c>
      <c r="AC28" s="54">
        <v>60.127077499899997</v>
      </c>
      <c r="AD28" s="54">
        <v>61.082913487799999</v>
      </c>
      <c r="AE28" s="54">
        <v>54.8325751422</v>
      </c>
      <c r="AF28" s="54">
        <v>29.129571397199999</v>
      </c>
    </row>
    <row r="29" spans="1:32" ht="13" x14ac:dyDescent="0.15">
      <c r="A29" s="34">
        <v>28</v>
      </c>
      <c r="B29" s="10" t="s">
        <v>76</v>
      </c>
      <c r="C29" s="34">
        <v>30</v>
      </c>
      <c r="D29" s="34" t="s">
        <v>164</v>
      </c>
      <c r="E29" s="34" t="s">
        <v>77</v>
      </c>
      <c r="F29" s="34" t="s">
        <v>78</v>
      </c>
      <c r="G29" s="35">
        <v>41851</v>
      </c>
      <c r="H29" s="42">
        <f>YEAR(G29)</f>
        <v>2014</v>
      </c>
      <c r="I29" s="42">
        <f>MONTH(G29)</f>
        <v>7</v>
      </c>
      <c r="J29" s="42">
        <f>DAY(G29)</f>
        <v>31</v>
      </c>
      <c r="K29" s="34">
        <v>55.694000000000003</v>
      </c>
      <c r="L29" s="34">
        <v>13.198</v>
      </c>
      <c r="M29" s="34">
        <v>28.2</v>
      </c>
      <c r="N29" s="34" t="s">
        <v>13</v>
      </c>
      <c r="O29" s="34">
        <v>80</v>
      </c>
      <c r="P29" s="34" t="s">
        <v>79</v>
      </c>
      <c r="Q29" s="43">
        <v>0.15221774193500001</v>
      </c>
      <c r="R29" s="34">
        <v>4.2904290429E-2</v>
      </c>
      <c r="S29" s="34">
        <v>2.44932432432E-2</v>
      </c>
      <c r="T29" s="34">
        <v>6.5789473684200002E-3</v>
      </c>
      <c r="U29" s="34">
        <v>1.4510278113700001E-2</v>
      </c>
      <c r="V29" s="34">
        <v>2.0463112547099999E-2</v>
      </c>
      <c r="W29" s="43">
        <v>5.4328500000000002E-2</v>
      </c>
      <c r="X29" s="34">
        <v>8.4221799999999996E-3</v>
      </c>
      <c r="Y29" s="34">
        <v>-6.6892999999999994E-2</v>
      </c>
      <c r="Z29" s="34">
        <v>4</v>
      </c>
      <c r="AA29" s="62">
        <v>59.843801324300003</v>
      </c>
      <c r="AB29" s="54">
        <v>59.895975159400002</v>
      </c>
      <c r="AC29" s="54">
        <v>59.762358102999997</v>
      </c>
      <c r="AD29" s="54">
        <v>59.898099434899997</v>
      </c>
      <c r="AE29" s="54">
        <v>55.151340373700002</v>
      </c>
      <c r="AF29" s="54">
        <v>28.7597450363</v>
      </c>
    </row>
    <row r="30" spans="1:32" ht="13" x14ac:dyDescent="0.15">
      <c r="A30" s="34">
        <v>29</v>
      </c>
      <c r="B30" s="10" t="s">
        <v>80</v>
      </c>
      <c r="C30" s="34">
        <v>31</v>
      </c>
      <c r="D30" s="34" t="s">
        <v>173</v>
      </c>
      <c r="E30" s="34" t="s">
        <v>48</v>
      </c>
      <c r="F30" s="34" t="s">
        <v>81</v>
      </c>
      <c r="G30" s="35">
        <v>41809</v>
      </c>
      <c r="H30" s="42">
        <f>YEAR(G30)</f>
        <v>2014</v>
      </c>
      <c r="I30" s="42">
        <f>MONTH(G30)</f>
        <v>6</v>
      </c>
      <c r="J30" s="42">
        <f>DAY(G30)</f>
        <v>19</v>
      </c>
      <c r="K30" s="34">
        <v>48.18</v>
      </c>
      <c r="L30" s="34">
        <v>11.61</v>
      </c>
      <c r="M30" s="34">
        <v>502</v>
      </c>
      <c r="N30" s="34" t="s">
        <v>13</v>
      </c>
      <c r="O30" s="34">
        <v>80</v>
      </c>
      <c r="P30" s="34" t="s">
        <v>82</v>
      </c>
      <c r="Q30" s="43">
        <v>0.36689814814799998</v>
      </c>
      <c r="R30" s="34">
        <v>1.9325777390299999E-2</v>
      </c>
      <c r="S30" s="34">
        <v>3.42759211654E-2</v>
      </c>
      <c r="T30" s="34">
        <v>3.1727531727500001E-2</v>
      </c>
      <c r="U30" s="34">
        <v>2.50815149235E-4</v>
      </c>
      <c r="V30" s="34">
        <v>0.14312325364799999</v>
      </c>
      <c r="W30" s="43">
        <v>7.1616200000000005E-2</v>
      </c>
      <c r="X30" s="34">
        <v>-3.7563800000000001E-2</v>
      </c>
      <c r="Y30" s="34">
        <v>-5.6369200000000001E-2</v>
      </c>
      <c r="Z30" s="34">
        <v>4</v>
      </c>
      <c r="AA30" s="62">
        <v>53.775719850199998</v>
      </c>
      <c r="AB30" s="54">
        <v>54.710183790199999</v>
      </c>
      <c r="AC30" s="54">
        <v>53.914407083900002</v>
      </c>
      <c r="AD30" s="54">
        <v>54.532243802499998</v>
      </c>
      <c r="AE30" s="54">
        <v>49.665475223400001</v>
      </c>
      <c r="AF30" s="54">
        <v>25.8234039124</v>
      </c>
    </row>
    <row r="31" spans="1:32" ht="13" x14ac:dyDescent="0.15">
      <c r="A31" s="34">
        <v>30</v>
      </c>
      <c r="B31" s="10" t="s">
        <v>83</v>
      </c>
      <c r="C31" s="34">
        <v>32</v>
      </c>
      <c r="D31" s="34" t="s">
        <v>173</v>
      </c>
      <c r="E31" s="34" t="s">
        <v>48</v>
      </c>
      <c r="F31" s="34" t="s">
        <v>81</v>
      </c>
      <c r="G31" s="35">
        <v>41885</v>
      </c>
      <c r="H31" s="42">
        <f>YEAR(G31)</f>
        <v>2014</v>
      </c>
      <c r="I31" s="42">
        <f>MONTH(G31)</f>
        <v>9</v>
      </c>
      <c r="J31" s="42">
        <f>DAY(G31)</f>
        <v>3</v>
      </c>
      <c r="K31" s="34">
        <v>48.18</v>
      </c>
      <c r="L31" s="34">
        <v>11.61</v>
      </c>
      <c r="M31" s="34">
        <v>502</v>
      </c>
      <c r="N31" s="34" t="s">
        <v>16</v>
      </c>
      <c r="O31" s="34">
        <v>80</v>
      </c>
      <c r="P31" s="34" t="s">
        <v>82</v>
      </c>
      <c r="Q31" s="43">
        <v>0.49819059107399999</v>
      </c>
      <c r="R31" s="34">
        <v>3.7198203256599997E-2</v>
      </c>
      <c r="S31" s="34">
        <v>2.1533161068E-2</v>
      </c>
      <c r="T31" s="34">
        <v>1.9359058208000001E-2</v>
      </c>
      <c r="U31" s="34">
        <v>3.6334491050000001E-2</v>
      </c>
      <c r="V31" s="34">
        <v>0.10830090791200001</v>
      </c>
      <c r="W31" s="43">
        <v>7.6864799999999997E-2</v>
      </c>
      <c r="X31" s="34">
        <v>-4.2663699999999999E-2</v>
      </c>
      <c r="Y31" s="34">
        <v>-5.1171599999999998E-2</v>
      </c>
      <c r="Z31" s="34">
        <v>4</v>
      </c>
      <c r="AA31" s="62">
        <v>52.038675474000001</v>
      </c>
      <c r="AB31" s="54">
        <v>52.740165154400003</v>
      </c>
      <c r="AC31" s="54">
        <v>51.9376052012</v>
      </c>
      <c r="AD31" s="54">
        <v>52.879879190600001</v>
      </c>
      <c r="AE31" s="54">
        <v>45.4723801787</v>
      </c>
      <c r="AF31" s="54">
        <v>24.928138325199999</v>
      </c>
    </row>
    <row r="32" spans="1:32" ht="13" x14ac:dyDescent="0.15">
      <c r="A32" s="34">
        <v>31</v>
      </c>
      <c r="B32" s="10" t="s">
        <v>84</v>
      </c>
      <c r="C32" s="34">
        <v>33</v>
      </c>
      <c r="D32" s="34" t="s">
        <v>165</v>
      </c>
      <c r="E32" s="34" t="s">
        <v>85</v>
      </c>
      <c r="F32" s="34" t="s">
        <v>86</v>
      </c>
      <c r="G32" s="35">
        <v>41908</v>
      </c>
      <c r="H32" s="42">
        <f>YEAR(G32)</f>
        <v>2014</v>
      </c>
      <c r="I32" s="42">
        <f>MONTH(G32)</f>
        <v>9</v>
      </c>
      <c r="J32" s="42">
        <f>DAY(G32)</f>
        <v>26</v>
      </c>
      <c r="K32" s="34">
        <v>41.15</v>
      </c>
      <c r="L32" s="34">
        <v>-8.41</v>
      </c>
      <c r="M32" s="34">
        <v>97</v>
      </c>
      <c r="N32" s="34" t="s">
        <v>16</v>
      </c>
      <c r="O32" s="34">
        <v>80</v>
      </c>
      <c r="P32" s="34" t="s">
        <v>87</v>
      </c>
      <c r="Q32" s="43">
        <v>0.17354368932</v>
      </c>
      <c r="R32" s="34">
        <v>5.0161812297699997E-2</v>
      </c>
      <c r="S32" s="34">
        <v>0.131117266851</v>
      </c>
      <c r="T32" s="34">
        <v>3.9041006157500002E-2</v>
      </c>
      <c r="U32" s="34">
        <v>4.6013779527600003E-2</v>
      </c>
      <c r="V32" s="34">
        <v>5.0750750750800003E-2</v>
      </c>
      <c r="W32" s="43">
        <v>8.5405700000000001E-2</v>
      </c>
      <c r="X32" s="34">
        <v>0.112571</v>
      </c>
      <c r="Y32" s="34">
        <v>0.124663</v>
      </c>
      <c r="Z32" s="34">
        <v>1</v>
      </c>
      <c r="AA32" s="62">
        <v>52.354395980200003</v>
      </c>
      <c r="AB32" s="54">
        <v>51.696497437799998</v>
      </c>
      <c r="AC32" s="54">
        <v>51.9494108731</v>
      </c>
      <c r="AD32" s="54">
        <v>51.825483798</v>
      </c>
      <c r="AE32" s="54">
        <v>51.193988627099998</v>
      </c>
      <c r="AF32" s="54">
        <v>26.9824221555</v>
      </c>
    </row>
    <row r="33" spans="1:32" ht="13" x14ac:dyDescent="0.15">
      <c r="A33" s="34">
        <v>32</v>
      </c>
      <c r="B33" s="10" t="s">
        <v>88</v>
      </c>
      <c r="C33" s="34">
        <v>34</v>
      </c>
      <c r="D33" s="34" t="s">
        <v>167</v>
      </c>
      <c r="E33" s="34" t="s">
        <v>89</v>
      </c>
      <c r="F33" s="34" t="s">
        <v>138</v>
      </c>
      <c r="G33" s="35">
        <v>41932</v>
      </c>
      <c r="H33" s="42">
        <f>YEAR(G33)</f>
        <v>2014</v>
      </c>
      <c r="I33" s="42">
        <f>MONTH(G33)</f>
        <v>10</v>
      </c>
      <c r="J33" s="42">
        <f>DAY(G33)</f>
        <v>20</v>
      </c>
      <c r="K33" s="34">
        <v>41.617589899999999</v>
      </c>
      <c r="L33" s="34">
        <v>0.62001459999999997</v>
      </c>
      <c r="M33" s="34">
        <v>186.3</v>
      </c>
      <c r="N33" s="34" t="s">
        <v>16</v>
      </c>
      <c r="O33" s="34">
        <v>80</v>
      </c>
      <c r="P33" s="34" t="s">
        <v>91</v>
      </c>
      <c r="Q33" s="43">
        <v>0.18523878436999999</v>
      </c>
      <c r="R33" s="34">
        <v>0.10836018314400001</v>
      </c>
      <c r="S33" s="34">
        <v>0.22268907563000001</v>
      </c>
      <c r="T33" s="34">
        <v>5.7759537923699998E-3</v>
      </c>
      <c r="U33" s="34">
        <v>0.10142400465</v>
      </c>
      <c r="V33" s="34">
        <v>2.7526015441400001E-2</v>
      </c>
      <c r="W33" s="43">
        <v>0.109259</v>
      </c>
      <c r="X33" s="34">
        <v>5.6389399999999999E-2</v>
      </c>
      <c r="Y33" s="34">
        <v>7.8240000000000004E-2</v>
      </c>
      <c r="Z33" s="34">
        <v>1</v>
      </c>
      <c r="AA33" s="62">
        <v>45.618091593999999</v>
      </c>
      <c r="AB33" s="54">
        <v>44.703357009199998</v>
      </c>
      <c r="AC33" s="54">
        <v>45.046824618099997</v>
      </c>
      <c r="AD33" s="54">
        <v>44.968957856700001</v>
      </c>
      <c r="AE33" s="54">
        <v>46.809423233099999</v>
      </c>
      <c r="AF33" s="54">
        <v>22.1218140523</v>
      </c>
    </row>
    <row r="34" spans="1:32" ht="13" x14ac:dyDescent="0.15">
      <c r="A34" s="34">
        <v>33</v>
      </c>
      <c r="B34" s="10" t="s">
        <v>92</v>
      </c>
      <c r="C34" s="34">
        <v>35</v>
      </c>
      <c r="D34" s="34" t="s">
        <v>167</v>
      </c>
      <c r="E34" s="34" t="s">
        <v>89</v>
      </c>
      <c r="F34" s="34" t="s">
        <v>138</v>
      </c>
      <c r="G34" s="35">
        <v>41864</v>
      </c>
      <c r="H34" s="42">
        <f>YEAR(G34)</f>
        <v>2014</v>
      </c>
      <c r="I34" s="42">
        <f>MONTH(G34)</f>
        <v>8</v>
      </c>
      <c r="J34" s="42">
        <f>DAY(G34)</f>
        <v>13</v>
      </c>
      <c r="K34" s="34">
        <v>41.617589899999999</v>
      </c>
      <c r="L34" s="34">
        <v>0.62001459999999997</v>
      </c>
      <c r="M34" s="34">
        <v>186.3</v>
      </c>
      <c r="N34" s="34" t="s">
        <v>13</v>
      </c>
      <c r="O34" s="34">
        <v>80</v>
      </c>
      <c r="P34" s="34" t="s">
        <v>91</v>
      </c>
      <c r="Q34" s="43">
        <v>0.30808080808100002</v>
      </c>
      <c r="R34" s="34">
        <v>0.11171171171200001</v>
      </c>
      <c r="S34" s="34">
        <v>9.90099009901E-2</v>
      </c>
      <c r="T34" s="34">
        <v>1.86583107819E-2</v>
      </c>
      <c r="U34" s="34">
        <v>0.100704638873</v>
      </c>
      <c r="V34" s="34">
        <v>9.6711798839500005E-4</v>
      </c>
      <c r="W34" s="43">
        <v>0.10986899999999999</v>
      </c>
      <c r="X34" s="34">
        <v>5.66498E-2</v>
      </c>
      <c r="Y34" s="34">
        <v>8.3849599999999996E-2</v>
      </c>
      <c r="Z34" s="34">
        <v>1</v>
      </c>
      <c r="AA34" s="62">
        <v>47.435845272500003</v>
      </c>
      <c r="AB34" s="54">
        <v>47.035132190900001</v>
      </c>
      <c r="AC34" s="54">
        <v>47.100303936800003</v>
      </c>
      <c r="AD34" s="54">
        <v>47.102922124700001</v>
      </c>
      <c r="AE34" s="54">
        <v>45.264906580000002</v>
      </c>
      <c r="AF34" s="54">
        <v>23.482464649400001</v>
      </c>
    </row>
    <row r="35" spans="1:32" ht="13" x14ac:dyDescent="0.15">
      <c r="A35" s="34">
        <v>34</v>
      </c>
      <c r="B35" s="10" t="s">
        <v>93</v>
      </c>
      <c r="C35" s="34">
        <v>36</v>
      </c>
      <c r="D35" s="34" t="s">
        <v>168</v>
      </c>
      <c r="E35" s="34" t="s">
        <v>94</v>
      </c>
      <c r="F35" s="34" t="s">
        <v>95</v>
      </c>
      <c r="G35" s="35">
        <v>41845</v>
      </c>
      <c r="H35" s="42">
        <f>YEAR(G35)</f>
        <v>2014</v>
      </c>
      <c r="I35" s="42">
        <f>MONTH(G35)</f>
        <v>7</v>
      </c>
      <c r="J35" s="42">
        <f>DAY(G35)</f>
        <v>25</v>
      </c>
      <c r="K35" s="34">
        <v>61.1</v>
      </c>
      <c r="L35" s="34">
        <v>23.52</v>
      </c>
      <c r="M35" s="34">
        <v>110</v>
      </c>
      <c r="N35" s="34" t="s">
        <v>13</v>
      </c>
      <c r="O35" s="34">
        <v>80</v>
      </c>
      <c r="P35" s="34" t="s">
        <v>96</v>
      </c>
      <c r="Q35" s="43">
        <v>0.240524781341</v>
      </c>
      <c r="R35" s="34">
        <v>9.9374899823700003E-3</v>
      </c>
      <c r="S35" s="34">
        <v>0</v>
      </c>
      <c r="T35" s="34">
        <v>1.1942907078399999E-2</v>
      </c>
      <c r="U35" s="34">
        <v>2.5903614457800001E-2</v>
      </c>
      <c r="V35" s="34">
        <v>4.0117776959900001E-2</v>
      </c>
      <c r="W35" s="43">
        <v>4.2235000000000002E-2</v>
      </c>
      <c r="X35" s="34">
        <v>-2.60325E-2</v>
      </c>
      <c r="Y35" s="34">
        <v>-8.9370000000000005E-2</v>
      </c>
      <c r="Z35" s="34">
        <v>4</v>
      </c>
      <c r="AA35" s="62">
        <v>46.5044667393</v>
      </c>
      <c r="AB35" s="54">
        <v>48.593728652099998</v>
      </c>
      <c r="AC35" s="54">
        <v>46.621171871900003</v>
      </c>
      <c r="AD35" s="54">
        <v>48.602698243900001</v>
      </c>
      <c r="AE35" s="54">
        <v>33.857676685599998</v>
      </c>
      <c r="AF35" s="54">
        <v>21.9184790095</v>
      </c>
    </row>
    <row r="36" spans="1:32" ht="13" x14ac:dyDescent="0.15">
      <c r="A36" s="34">
        <v>35</v>
      </c>
      <c r="B36" s="10" t="s">
        <v>97</v>
      </c>
      <c r="C36" s="34">
        <v>37</v>
      </c>
      <c r="D36" s="34" t="s">
        <v>168</v>
      </c>
      <c r="E36" s="34" t="s">
        <v>94</v>
      </c>
      <c r="F36" s="34" t="s">
        <v>95</v>
      </c>
      <c r="G36" s="35">
        <v>41878</v>
      </c>
      <c r="H36" s="42">
        <f>YEAR(G36)</f>
        <v>2014</v>
      </c>
      <c r="I36" s="42">
        <f>MONTH(G36)</f>
        <v>8</v>
      </c>
      <c r="J36" s="42">
        <f>DAY(G36)</f>
        <v>27</v>
      </c>
      <c r="K36" s="34">
        <v>61.1</v>
      </c>
      <c r="L36" s="34">
        <v>23.52</v>
      </c>
      <c r="M36" s="34">
        <v>110</v>
      </c>
      <c r="N36" s="34" t="s">
        <v>13</v>
      </c>
      <c r="O36" s="34">
        <v>80</v>
      </c>
      <c r="P36" s="34" t="s">
        <v>96</v>
      </c>
      <c r="Q36" s="43">
        <v>0.27712418300699998</v>
      </c>
      <c r="R36" s="34">
        <v>1.3746856663899999E-2</v>
      </c>
      <c r="S36" s="34">
        <v>1.08342361863E-2</v>
      </c>
      <c r="T36" s="34">
        <v>9.9197665937299992E-3</v>
      </c>
      <c r="U36" s="34">
        <v>9.7316425833099997E-3</v>
      </c>
      <c r="V36" s="34">
        <v>2.6595744680900001E-2</v>
      </c>
      <c r="W36" s="43">
        <v>4.2060199999999999E-2</v>
      </c>
      <c r="X36" s="34">
        <v>-3.3204699999999997E-2</v>
      </c>
      <c r="Y36" s="34">
        <v>-7.7148900000000006E-2</v>
      </c>
      <c r="Z36" s="34">
        <v>4</v>
      </c>
      <c r="AA36" s="62">
        <v>46.100745029899997</v>
      </c>
      <c r="AB36" s="54">
        <v>45.792150704699999</v>
      </c>
      <c r="AC36" s="54">
        <v>45.774225998200002</v>
      </c>
      <c r="AD36" s="54">
        <v>45.948774758699997</v>
      </c>
      <c r="AE36" s="54">
        <v>45.252558895200004</v>
      </c>
      <c r="AF36" s="54">
        <v>22.3117649645</v>
      </c>
    </row>
    <row r="37" spans="1:32" ht="13" x14ac:dyDescent="0.15">
      <c r="A37" s="34">
        <v>36</v>
      </c>
      <c r="B37" s="10" t="s">
        <v>98</v>
      </c>
      <c r="C37" s="34">
        <v>38</v>
      </c>
      <c r="D37" s="34" t="s">
        <v>168</v>
      </c>
      <c r="E37" s="34" t="s">
        <v>94</v>
      </c>
      <c r="F37" s="34" t="s">
        <v>99</v>
      </c>
      <c r="G37" s="35">
        <v>41846</v>
      </c>
      <c r="H37" s="42">
        <f>YEAR(G37)</f>
        <v>2014</v>
      </c>
      <c r="I37" s="42">
        <f>MONTH(G37)</f>
        <v>7</v>
      </c>
      <c r="J37" s="42">
        <f>DAY(G37)</f>
        <v>26</v>
      </c>
      <c r="K37" s="34">
        <v>62.55</v>
      </c>
      <c r="L37" s="34">
        <v>26.24</v>
      </c>
      <c r="M37" s="34">
        <v>105</v>
      </c>
      <c r="N37" s="34" t="s">
        <v>13</v>
      </c>
      <c r="O37" s="34">
        <v>66</v>
      </c>
      <c r="P37" s="34" t="s">
        <v>96</v>
      </c>
      <c r="Q37" s="43">
        <v>0.31041069722999998</v>
      </c>
      <c r="R37" s="34">
        <v>1.7050587172499999E-2</v>
      </c>
      <c r="S37" s="34">
        <v>1.83356840621E-2</v>
      </c>
      <c r="T37" s="34">
        <v>2.2135416666699999E-2</v>
      </c>
      <c r="U37" s="34">
        <v>1.59872102318E-3</v>
      </c>
      <c r="V37" s="34">
        <v>2.3854961832099999E-4</v>
      </c>
      <c r="W37" s="43">
        <v>3.8799599999999997E-2</v>
      </c>
      <c r="X37" s="34">
        <v>-2.9492899999999999E-2</v>
      </c>
      <c r="Y37" s="34">
        <v>-7.9227400000000003E-2</v>
      </c>
      <c r="Z37" s="34">
        <v>4</v>
      </c>
      <c r="AA37" s="62">
        <v>67.908479644699995</v>
      </c>
      <c r="AB37" s="54">
        <v>68.190109683900005</v>
      </c>
      <c r="AC37" s="54">
        <v>67.707421323399998</v>
      </c>
      <c r="AD37" s="54">
        <v>68.289364039399999</v>
      </c>
      <c r="AE37" s="54">
        <v>62.899431356599997</v>
      </c>
      <c r="AF37" s="54">
        <v>33.131825042099997</v>
      </c>
    </row>
    <row r="38" spans="1:32" ht="13" x14ac:dyDescent="0.15">
      <c r="A38" s="34">
        <v>37</v>
      </c>
      <c r="B38" s="10" t="s">
        <v>100</v>
      </c>
      <c r="C38" s="34">
        <v>39</v>
      </c>
      <c r="D38" s="34" t="s">
        <v>206</v>
      </c>
      <c r="E38" s="34" t="s">
        <v>101</v>
      </c>
      <c r="F38" s="34" t="s">
        <v>102</v>
      </c>
      <c r="G38" s="35">
        <v>41883</v>
      </c>
      <c r="H38" s="42">
        <f>YEAR(G38)</f>
        <v>2014</v>
      </c>
      <c r="I38" s="42">
        <f>MONTH(G38)</f>
        <v>9</v>
      </c>
      <c r="J38" s="42">
        <f>DAY(G38)</f>
        <v>1</v>
      </c>
      <c r="K38" s="34">
        <v>55.945127999999997</v>
      </c>
      <c r="L38" s="34">
        <v>10.212586</v>
      </c>
      <c r="M38" s="34">
        <v>16</v>
      </c>
      <c r="N38" s="34" t="s">
        <v>16</v>
      </c>
      <c r="O38" s="34">
        <v>80</v>
      </c>
      <c r="P38" s="34" t="s">
        <v>103</v>
      </c>
      <c r="Q38" s="43">
        <v>7.5535512965099999E-2</v>
      </c>
      <c r="R38" s="34">
        <v>2.89993192648E-2</v>
      </c>
      <c r="S38" s="34">
        <v>8.02568218299E-4</v>
      </c>
      <c r="T38" s="34">
        <v>1.08290217784E-2</v>
      </c>
      <c r="U38" s="34">
        <v>7.0339976553300001E-4</v>
      </c>
      <c r="V38" s="34">
        <v>6.8266209654400001E-2</v>
      </c>
      <c r="W38" s="43">
        <v>4.7718000000000003E-2</v>
      </c>
      <c r="X38" s="34">
        <v>1.1054599999999999E-2</v>
      </c>
      <c r="Y38" s="34">
        <v>-6.2619999999999995E-2</v>
      </c>
      <c r="Z38" s="34">
        <v>4</v>
      </c>
      <c r="AA38" s="62">
        <v>55.567884276800001</v>
      </c>
      <c r="AB38" s="54">
        <v>56.431054521299998</v>
      </c>
      <c r="AC38" s="54">
        <v>55.623277890799997</v>
      </c>
      <c r="AD38" s="54">
        <v>56.3389634089</v>
      </c>
      <c r="AE38" s="54">
        <v>50.011129163299998</v>
      </c>
      <c r="AF38" s="54">
        <v>27.1285574035</v>
      </c>
    </row>
    <row r="39" spans="1:32" ht="13" x14ac:dyDescent="0.15">
      <c r="A39" s="34">
        <v>38</v>
      </c>
      <c r="B39" s="10" t="s">
        <v>104</v>
      </c>
      <c r="C39" s="34">
        <v>41</v>
      </c>
      <c r="D39" s="34" t="s">
        <v>206</v>
      </c>
      <c r="E39" s="34" t="s">
        <v>101</v>
      </c>
      <c r="F39" s="34" t="s">
        <v>102</v>
      </c>
      <c r="G39" s="35">
        <v>41968</v>
      </c>
      <c r="H39" s="42">
        <f>YEAR(G39)</f>
        <v>2014</v>
      </c>
      <c r="I39" s="42">
        <f>MONTH(G39)</f>
        <v>11</v>
      </c>
      <c r="J39" s="42">
        <f>DAY(G39)</f>
        <v>25</v>
      </c>
      <c r="K39" s="34">
        <v>55.945127999999997</v>
      </c>
      <c r="L39" s="34">
        <v>10.212586</v>
      </c>
      <c r="M39" s="34">
        <v>16</v>
      </c>
      <c r="N39" s="34" t="s">
        <v>16</v>
      </c>
      <c r="O39" s="34">
        <v>80</v>
      </c>
      <c r="P39" s="34" t="s">
        <v>103</v>
      </c>
      <c r="Q39" s="43">
        <v>5.6451612903199999E-2</v>
      </c>
      <c r="R39" s="34">
        <v>2.8585841600800001E-2</v>
      </c>
      <c r="S39" s="34">
        <v>0</v>
      </c>
      <c r="T39" s="34">
        <v>3.2120566296199998E-2</v>
      </c>
      <c r="U39" s="34">
        <v>5.8428279287200003E-4</v>
      </c>
      <c r="V39" s="34">
        <v>4.4623262618899998E-2</v>
      </c>
      <c r="W39" s="43">
        <v>4.6386999999999998E-2</v>
      </c>
      <c r="X39" s="34">
        <v>1.8129900000000001E-2</v>
      </c>
      <c r="Y39" s="34">
        <v>-5.6446999999999997E-2</v>
      </c>
      <c r="Z39" s="34">
        <v>4</v>
      </c>
      <c r="AA39" s="62">
        <v>44.471821583199997</v>
      </c>
      <c r="AB39" s="54">
        <v>44.550579206099997</v>
      </c>
      <c r="AC39" s="54">
        <v>44.081107255399999</v>
      </c>
      <c r="AD39" s="54">
        <v>44.5944766796</v>
      </c>
      <c r="AE39" s="54">
        <v>39.816490657999999</v>
      </c>
      <c r="AF39" s="54">
        <v>21.318265074399999</v>
      </c>
    </row>
    <row r="40" spans="1:32" ht="13" x14ac:dyDescent="0.15">
      <c r="A40" s="34">
        <v>39</v>
      </c>
      <c r="B40" s="10" t="s">
        <v>105</v>
      </c>
      <c r="C40" s="34">
        <v>42</v>
      </c>
      <c r="D40" s="34" t="s">
        <v>170</v>
      </c>
      <c r="E40" s="34" t="s">
        <v>106</v>
      </c>
      <c r="F40" s="34" t="s">
        <v>107</v>
      </c>
      <c r="G40" s="35">
        <v>41844</v>
      </c>
      <c r="H40" s="42">
        <f>YEAR(G40)</f>
        <v>2014</v>
      </c>
      <c r="I40" s="42">
        <f>MONTH(G40)</f>
        <v>7</v>
      </c>
      <c r="J40" s="42">
        <f>DAY(G40)</f>
        <v>24</v>
      </c>
      <c r="K40" s="34">
        <v>46.567041600000003</v>
      </c>
      <c r="L40" s="34">
        <v>6.701867</v>
      </c>
      <c r="M40" s="34">
        <v>869.9</v>
      </c>
      <c r="N40" s="34" t="s">
        <v>13</v>
      </c>
      <c r="O40" s="34">
        <v>80</v>
      </c>
      <c r="P40" s="34" t="s">
        <v>108</v>
      </c>
      <c r="Q40" s="43">
        <v>0.48996832101400001</v>
      </c>
      <c r="R40" s="34">
        <v>3.4215697607200002E-2</v>
      </c>
      <c r="S40" s="34">
        <v>0.16033172080200001</v>
      </c>
      <c r="T40" s="34">
        <v>2.96745725317E-2</v>
      </c>
      <c r="U40" s="34">
        <v>5.7179707652599998E-2</v>
      </c>
      <c r="V40" s="34">
        <v>0.105845181675</v>
      </c>
      <c r="W40" s="43">
        <v>8.8032600000000003E-2</v>
      </c>
      <c r="X40" s="34">
        <v>3.25575E-3</v>
      </c>
      <c r="Y40" s="34">
        <v>-5.94788E-3</v>
      </c>
      <c r="Z40" s="34">
        <v>1</v>
      </c>
      <c r="AA40" s="62">
        <v>63.895145425999999</v>
      </c>
      <c r="AB40" s="54">
        <v>67.262343311899997</v>
      </c>
      <c r="AC40" s="54">
        <v>64.595244704999999</v>
      </c>
      <c r="AD40" s="54">
        <v>66.592625932100006</v>
      </c>
      <c r="AE40" s="54">
        <v>50.965718927700003</v>
      </c>
      <c r="AF40" s="54">
        <v>31.579438786699999</v>
      </c>
    </row>
    <row r="41" spans="1:32" ht="13" x14ac:dyDescent="0.15">
      <c r="A41" s="34">
        <v>40</v>
      </c>
      <c r="B41" s="10" t="s">
        <v>109</v>
      </c>
      <c r="C41" s="34">
        <v>43</v>
      </c>
      <c r="D41" s="34" t="s">
        <v>170</v>
      </c>
      <c r="E41" s="34" t="s">
        <v>106</v>
      </c>
      <c r="F41" s="34" t="s">
        <v>107</v>
      </c>
      <c r="G41" s="35">
        <v>41917</v>
      </c>
      <c r="H41" s="42">
        <f>YEAR(G41)</f>
        <v>2014</v>
      </c>
      <c r="I41" s="42">
        <f>MONTH(G41)</f>
        <v>10</v>
      </c>
      <c r="J41" s="42">
        <f>DAY(G41)</f>
        <v>5</v>
      </c>
      <c r="K41" s="34">
        <v>46.567041600000003</v>
      </c>
      <c r="L41" s="34">
        <v>6.701867</v>
      </c>
      <c r="M41" s="34">
        <v>869.9</v>
      </c>
      <c r="N41" s="34" t="s">
        <v>16</v>
      </c>
      <c r="O41" s="34">
        <v>80</v>
      </c>
      <c r="P41" s="34" t="s">
        <v>108</v>
      </c>
      <c r="Q41" s="43">
        <v>0.36870503597100002</v>
      </c>
      <c r="R41" s="34">
        <v>3.57287860333E-2</v>
      </c>
      <c r="S41" s="34">
        <v>4.1617122473199999E-2</v>
      </c>
      <c r="T41" s="34">
        <v>3.56017059151E-2</v>
      </c>
      <c r="U41" s="34">
        <v>7.5360177318100005E-2</v>
      </c>
      <c r="V41" s="34">
        <v>7.1616871704700005E-2</v>
      </c>
      <c r="W41" s="43">
        <v>7.6708499999999999E-2</v>
      </c>
      <c r="X41" s="34">
        <v>3.9106299999999997E-2</v>
      </c>
      <c r="Y41" s="34">
        <v>-9.9116999999999999E-4</v>
      </c>
      <c r="Z41" s="34">
        <v>1</v>
      </c>
      <c r="AA41" s="62">
        <v>36.6251042986</v>
      </c>
      <c r="AB41" s="54">
        <v>37.206234367599997</v>
      </c>
      <c r="AC41" s="54">
        <v>36.720805711799997</v>
      </c>
      <c r="AD41" s="54">
        <v>37.347945172800003</v>
      </c>
      <c r="AE41" s="54">
        <v>31.134281072299999</v>
      </c>
      <c r="AF41" s="54">
        <v>18.212487361699999</v>
      </c>
    </row>
    <row r="42" spans="1:32" ht="13" x14ac:dyDescent="0.15">
      <c r="A42" s="34">
        <v>41</v>
      </c>
      <c r="B42" s="10" t="s">
        <v>110</v>
      </c>
      <c r="C42" s="34">
        <v>44</v>
      </c>
      <c r="D42" s="34" t="s">
        <v>174</v>
      </c>
      <c r="E42" s="34" t="s">
        <v>11</v>
      </c>
      <c r="F42" s="34" t="s">
        <v>111</v>
      </c>
      <c r="G42" s="35">
        <v>41868</v>
      </c>
      <c r="H42" s="42">
        <f>YEAR(G42)</f>
        <v>2014</v>
      </c>
      <c r="I42" s="42">
        <f>MONTH(G42)</f>
        <v>8</v>
      </c>
      <c r="J42" s="42">
        <f>DAY(G42)</f>
        <v>17</v>
      </c>
      <c r="K42" s="34">
        <v>46.813688900000002</v>
      </c>
      <c r="L42" s="34">
        <v>13.507947919999999</v>
      </c>
      <c r="M42" s="34">
        <v>591.70000000000005</v>
      </c>
      <c r="N42" s="34" t="s">
        <v>13</v>
      </c>
      <c r="O42" s="34">
        <v>80</v>
      </c>
      <c r="P42" s="34" t="s">
        <v>108</v>
      </c>
      <c r="Q42" s="43">
        <v>0.31659388646300002</v>
      </c>
      <c r="R42" s="34">
        <v>1.8867924528299999E-2</v>
      </c>
      <c r="S42" s="34">
        <v>6.9284064665099995E-2</v>
      </c>
      <c r="T42" s="34">
        <v>4.9275706482999997E-2</v>
      </c>
      <c r="U42" s="34">
        <v>3.6428571428600003E-2</v>
      </c>
      <c r="V42" s="34">
        <v>2.2994952327499998E-2</v>
      </c>
      <c r="W42" s="43">
        <v>1.89503E-2</v>
      </c>
      <c r="X42" s="34">
        <v>-1.82252E-2</v>
      </c>
      <c r="Y42" s="34">
        <v>-3.0105099999999999E-2</v>
      </c>
      <c r="Z42" s="34">
        <v>4</v>
      </c>
      <c r="AA42" s="62">
        <v>57.409954424600002</v>
      </c>
      <c r="AB42" s="54">
        <v>58.509263290600003</v>
      </c>
      <c r="AC42" s="54">
        <v>57.276796298500003</v>
      </c>
      <c r="AD42" s="54">
        <v>58.317703693299997</v>
      </c>
      <c r="AE42" s="54">
        <v>48.971567831000002</v>
      </c>
      <c r="AF42" s="54">
        <v>28.468344933699999</v>
      </c>
    </row>
    <row r="43" spans="1:32" ht="13" x14ac:dyDescent="0.15">
      <c r="A43" s="34">
        <v>42</v>
      </c>
      <c r="B43" s="10" t="s">
        <v>112</v>
      </c>
      <c r="C43" s="34">
        <v>45</v>
      </c>
      <c r="D43" s="34" t="s">
        <v>160</v>
      </c>
      <c r="E43" s="34" t="s">
        <v>53</v>
      </c>
      <c r="F43" s="34" t="s">
        <v>113</v>
      </c>
      <c r="G43" s="35">
        <v>41846</v>
      </c>
      <c r="H43" s="42">
        <f>YEAR(G43)</f>
        <v>2014</v>
      </c>
      <c r="I43" s="42">
        <f>MONTH(G43)</f>
        <v>7</v>
      </c>
      <c r="J43" s="42">
        <f>DAY(G43)</f>
        <v>26</v>
      </c>
      <c r="K43" s="34">
        <v>49.818527779999997</v>
      </c>
      <c r="L43" s="34">
        <v>36.054749999999999</v>
      </c>
      <c r="M43" s="34">
        <v>104.3</v>
      </c>
      <c r="N43" s="34" t="s">
        <v>13</v>
      </c>
      <c r="O43" s="34">
        <v>80</v>
      </c>
      <c r="P43" s="34" t="s">
        <v>114</v>
      </c>
      <c r="Q43" s="43">
        <v>0.2037470726</v>
      </c>
      <c r="R43" s="34">
        <v>1.4823881408899999E-2</v>
      </c>
      <c r="S43" s="34">
        <v>3.8043478260900002E-2</v>
      </c>
      <c r="T43" s="34">
        <v>1.8923208399499999E-2</v>
      </c>
      <c r="U43" s="34">
        <v>0.10267963006899999</v>
      </c>
      <c r="V43" s="34">
        <v>8.73215785055E-2</v>
      </c>
      <c r="W43" s="43">
        <v>-6.1705900000000001E-2</v>
      </c>
      <c r="X43" s="34">
        <v>-2.5094200000000001E-2</v>
      </c>
      <c r="Y43" s="34">
        <v>4.77058E-3</v>
      </c>
      <c r="Z43" s="34">
        <v>3</v>
      </c>
      <c r="AA43" s="62">
        <v>55.8080490105</v>
      </c>
      <c r="AB43" s="54">
        <v>55.810140798399999</v>
      </c>
      <c r="AC43" s="54">
        <v>55.5143209286</v>
      </c>
      <c r="AD43" s="54">
        <v>55.949370447299998</v>
      </c>
      <c r="AE43" s="54">
        <v>51.489520714900003</v>
      </c>
      <c r="AF43" s="54">
        <v>27.2148494395</v>
      </c>
    </row>
    <row r="44" spans="1:32" ht="13" x14ac:dyDescent="0.15">
      <c r="A44" s="34">
        <v>43</v>
      </c>
      <c r="B44" s="10" t="s">
        <v>115</v>
      </c>
      <c r="C44" s="34">
        <v>46</v>
      </c>
      <c r="D44" s="34" t="s">
        <v>160</v>
      </c>
      <c r="E44" s="34" t="s">
        <v>53</v>
      </c>
      <c r="F44" s="34" t="s">
        <v>113</v>
      </c>
      <c r="G44" s="35">
        <v>41896</v>
      </c>
      <c r="H44" s="42">
        <f>YEAR(G44)</f>
        <v>2014</v>
      </c>
      <c r="I44" s="42">
        <f>MONTH(G44)</f>
        <v>9</v>
      </c>
      <c r="J44" s="42">
        <f>DAY(G44)</f>
        <v>14</v>
      </c>
      <c r="K44" s="34">
        <v>49.818527779999997</v>
      </c>
      <c r="L44" s="34">
        <v>36.054749999999999</v>
      </c>
      <c r="M44" s="34">
        <v>104.3</v>
      </c>
      <c r="N44" s="34" t="s">
        <v>16</v>
      </c>
      <c r="O44" s="34">
        <v>80</v>
      </c>
      <c r="P44" s="34" t="s">
        <v>114</v>
      </c>
      <c r="Q44" s="43">
        <v>0.16409691630000001</v>
      </c>
      <c r="R44" s="34">
        <v>2.0893943401199998E-2</v>
      </c>
      <c r="S44" s="34">
        <v>2.0618556701000001E-2</v>
      </c>
      <c r="T44" s="34">
        <v>1.6167099362799999E-2</v>
      </c>
      <c r="U44" s="34">
        <v>5.3035589671999998E-2</v>
      </c>
      <c r="V44" s="34">
        <v>7.6108726752499994E-2</v>
      </c>
      <c r="W44" s="43">
        <v>-6.7503999999999995E-2</v>
      </c>
      <c r="X44" s="34">
        <v>-1.1219700000000001E-2</v>
      </c>
      <c r="Y44" s="34">
        <v>2.9154200000000002E-3</v>
      </c>
      <c r="Z44" s="34">
        <v>3</v>
      </c>
      <c r="AA44" s="62">
        <v>56.676621197999999</v>
      </c>
      <c r="AB44" s="54">
        <v>57.615607141799998</v>
      </c>
      <c r="AC44" s="54">
        <v>56.520267240999999</v>
      </c>
      <c r="AD44" s="54">
        <v>57.275736833000003</v>
      </c>
      <c r="AE44" s="54">
        <v>53.712266450000001</v>
      </c>
      <c r="AF44" s="54">
        <v>27.540663784900001</v>
      </c>
    </row>
    <row r="45" spans="1:32" ht="13" x14ac:dyDescent="0.15">
      <c r="A45" s="34">
        <v>44</v>
      </c>
      <c r="B45" s="10" t="s">
        <v>116</v>
      </c>
      <c r="C45" s="34">
        <v>47</v>
      </c>
      <c r="D45" s="34" t="s">
        <v>160</v>
      </c>
      <c r="E45" s="34" t="s">
        <v>53</v>
      </c>
      <c r="F45" s="34" t="s">
        <v>117</v>
      </c>
      <c r="G45" s="35">
        <v>41895</v>
      </c>
      <c r="H45" s="42">
        <f>YEAR(G45)</f>
        <v>2014</v>
      </c>
      <c r="I45" s="42">
        <f>MONTH(G45)</f>
        <v>9</v>
      </c>
      <c r="J45" s="42">
        <f>DAY(G45)</f>
        <v>13</v>
      </c>
      <c r="K45" s="34">
        <v>51.272638890000003</v>
      </c>
      <c r="L45" s="34">
        <v>30.22136111</v>
      </c>
      <c r="M45" s="34">
        <v>127</v>
      </c>
      <c r="N45" s="34" t="s">
        <v>16</v>
      </c>
      <c r="O45" s="34">
        <v>80</v>
      </c>
      <c r="P45" s="34" t="s">
        <v>114</v>
      </c>
      <c r="Q45" s="43">
        <v>0.162442396313</v>
      </c>
      <c r="R45" s="34">
        <v>3.3085658208299999E-2</v>
      </c>
      <c r="S45" s="34">
        <v>8.2585278276500002E-2</v>
      </c>
      <c r="T45" s="34">
        <v>1.6986980781199999E-2</v>
      </c>
      <c r="U45" s="34">
        <v>0.108128078818</v>
      </c>
      <c r="V45" s="34">
        <v>3.8537271448699999E-2</v>
      </c>
      <c r="W45" s="43">
        <v>-7.1315299999999998E-2</v>
      </c>
      <c r="X45" s="34">
        <v>-1.7482000000000001E-2</v>
      </c>
      <c r="Y45" s="34">
        <v>1.34795E-2</v>
      </c>
      <c r="Z45" s="34">
        <v>3</v>
      </c>
      <c r="AA45" s="62">
        <v>54.771411108800002</v>
      </c>
      <c r="AB45" s="54">
        <v>53.862522566199999</v>
      </c>
      <c r="AC45" s="54">
        <v>54.274938374999998</v>
      </c>
      <c r="AD45" s="54">
        <v>54.054737018099999</v>
      </c>
      <c r="AE45" s="54">
        <v>54.4409423233</v>
      </c>
      <c r="AF45" s="54">
        <v>26.778489266600001</v>
      </c>
    </row>
    <row r="46" spans="1:32" ht="13" x14ac:dyDescent="0.15">
      <c r="A46" s="34">
        <v>45</v>
      </c>
      <c r="B46" s="10" t="s">
        <v>118</v>
      </c>
      <c r="C46" s="34">
        <v>48</v>
      </c>
      <c r="D46" s="34" t="s">
        <v>160</v>
      </c>
      <c r="E46" s="34" t="s">
        <v>53</v>
      </c>
      <c r="F46" s="34" t="s">
        <v>119</v>
      </c>
      <c r="G46" s="35">
        <v>41895</v>
      </c>
      <c r="H46" s="42">
        <f>YEAR(G46)</f>
        <v>2014</v>
      </c>
      <c r="I46" s="42">
        <f>MONTH(G46)</f>
        <v>9</v>
      </c>
      <c r="J46" s="42">
        <f>DAY(G46)</f>
        <v>13</v>
      </c>
      <c r="K46" s="34">
        <v>51.278888889999998</v>
      </c>
      <c r="L46" s="34">
        <v>29.394388889999998</v>
      </c>
      <c r="M46" s="34">
        <v>127</v>
      </c>
      <c r="N46" s="34" t="s">
        <v>16</v>
      </c>
      <c r="O46" s="34">
        <v>70</v>
      </c>
      <c r="P46" s="34" t="s">
        <v>114</v>
      </c>
      <c r="Q46" s="43">
        <v>0.289855072464</v>
      </c>
      <c r="R46" s="34">
        <v>1.39068100358E-2</v>
      </c>
      <c r="S46" s="34">
        <v>5.0043898156299997E-2</v>
      </c>
      <c r="T46" s="34">
        <v>1.8332042344400001E-2</v>
      </c>
      <c r="U46" s="34">
        <v>2.39443872297E-2</v>
      </c>
      <c r="V46" s="34">
        <v>3.9060019053699997E-2</v>
      </c>
      <c r="W46" s="43">
        <v>-5.3436699999999997E-2</v>
      </c>
      <c r="X46" s="34">
        <v>-1.5693499999999999E-2</v>
      </c>
      <c r="Y46" s="34">
        <v>-2.3021700000000001E-3</v>
      </c>
      <c r="Z46" s="34">
        <v>3</v>
      </c>
      <c r="AA46" s="62">
        <v>51.942121587099997</v>
      </c>
      <c r="AB46" s="54">
        <v>52.128350769900003</v>
      </c>
      <c r="AC46" s="54">
        <v>51.824273463399997</v>
      </c>
      <c r="AD46" s="54">
        <v>52.235127850799998</v>
      </c>
      <c r="AE46" s="54">
        <v>46.092526401299999</v>
      </c>
      <c r="AF46" s="54">
        <v>25.503231005899998</v>
      </c>
    </row>
    <row r="47" spans="1:32" ht="13" x14ac:dyDescent="0.15">
      <c r="A47" s="34">
        <v>46</v>
      </c>
      <c r="B47" s="10" t="s">
        <v>120</v>
      </c>
      <c r="C47" s="34">
        <v>49</v>
      </c>
      <c r="D47" s="34" t="s">
        <v>160</v>
      </c>
      <c r="E47" s="34" t="s">
        <v>53</v>
      </c>
      <c r="F47" s="34" t="s">
        <v>63</v>
      </c>
      <c r="G47" s="35">
        <v>41923</v>
      </c>
      <c r="H47" s="42">
        <f>YEAR(G47)</f>
        <v>2014</v>
      </c>
      <c r="I47" s="42">
        <f>MONTH(G47)</f>
        <v>10</v>
      </c>
      <c r="J47" s="42">
        <f>DAY(G47)</f>
        <v>11</v>
      </c>
      <c r="K47" s="34">
        <v>50.344027779999998</v>
      </c>
      <c r="L47" s="34">
        <v>30.48911111</v>
      </c>
      <c r="M47" s="34">
        <v>167.7</v>
      </c>
      <c r="N47" s="34" t="s">
        <v>16</v>
      </c>
      <c r="O47" s="34">
        <v>80</v>
      </c>
      <c r="P47" s="34" t="s">
        <v>114</v>
      </c>
      <c r="Q47" s="43">
        <v>0.177554438861</v>
      </c>
      <c r="R47" s="34">
        <v>5.7897695334500003E-2</v>
      </c>
      <c r="S47" s="34">
        <v>0.03</v>
      </c>
      <c r="T47" s="34">
        <v>1.7908920347899999E-2</v>
      </c>
      <c r="U47" s="34">
        <v>4.8494983277599997E-2</v>
      </c>
      <c r="V47" s="34">
        <v>0.179195449004</v>
      </c>
      <c r="W47" s="43">
        <v>-7.6586500000000002E-2</v>
      </c>
      <c r="X47" s="34">
        <v>-3.3538999999999999E-2</v>
      </c>
      <c r="Y47" s="34">
        <v>2.8658800000000002E-2</v>
      </c>
      <c r="Z47" s="34">
        <v>3</v>
      </c>
      <c r="AA47" s="62">
        <v>39.453639430499997</v>
      </c>
      <c r="AB47" s="54">
        <v>39.7470065089</v>
      </c>
      <c r="AC47" s="54">
        <v>39.303890550799998</v>
      </c>
      <c r="AD47" s="54">
        <v>39.864636726100002</v>
      </c>
      <c r="AE47" s="54">
        <v>35.180503655599999</v>
      </c>
      <c r="AF47" s="54">
        <v>19.520392702799999</v>
      </c>
    </row>
    <row r="48" spans="1:32" ht="13" x14ac:dyDescent="0.15">
      <c r="A48" s="34">
        <v>47</v>
      </c>
      <c r="B48" s="10" t="s">
        <v>121</v>
      </c>
      <c r="C48" s="34">
        <v>50</v>
      </c>
      <c r="D48" s="34" t="s">
        <v>160</v>
      </c>
      <c r="E48" s="34" t="s">
        <v>53</v>
      </c>
      <c r="F48" s="34" t="s">
        <v>122</v>
      </c>
      <c r="G48" s="35">
        <v>41913</v>
      </c>
      <c r="H48" s="42">
        <f>YEAR(G48)</f>
        <v>2014</v>
      </c>
      <c r="I48" s="42">
        <f>MONTH(G48)</f>
        <v>10</v>
      </c>
      <c r="J48" s="42">
        <f>DAY(G48)</f>
        <v>1</v>
      </c>
      <c r="K48" s="34">
        <v>48.753277779999998</v>
      </c>
      <c r="L48" s="34">
        <v>30.205805560000002</v>
      </c>
      <c r="M48" s="34">
        <v>216.5</v>
      </c>
      <c r="N48" s="34" t="s">
        <v>16</v>
      </c>
      <c r="O48" s="34">
        <v>80</v>
      </c>
      <c r="P48" s="34" t="s">
        <v>114</v>
      </c>
      <c r="Q48" s="43">
        <v>0.137414965986</v>
      </c>
      <c r="R48" s="34">
        <v>5.8754406580499999E-3</v>
      </c>
      <c r="S48" s="34">
        <v>9.5149253731299996E-2</v>
      </c>
      <c r="T48" s="34">
        <v>2.4383744170599998E-2</v>
      </c>
      <c r="U48" s="34">
        <v>5.5976981428199998E-2</v>
      </c>
      <c r="V48" s="34">
        <v>0.123711340206</v>
      </c>
      <c r="W48" s="43">
        <v>-9.6373E-2</v>
      </c>
      <c r="X48" s="34">
        <v>-2.4242400000000001E-2</v>
      </c>
      <c r="Y48" s="34">
        <v>5.8022400000000002E-2</v>
      </c>
      <c r="Z48" s="34">
        <v>3</v>
      </c>
      <c r="AA48" s="62">
        <v>50.292425623</v>
      </c>
      <c r="AB48" s="54">
        <v>50.404047976000001</v>
      </c>
      <c r="AC48" s="54">
        <v>50.030466275800002</v>
      </c>
      <c r="AD48" s="54">
        <v>50.6761815431</v>
      </c>
      <c r="AE48" s="54">
        <v>44.059382615799997</v>
      </c>
      <c r="AF48" s="54">
        <v>24.444771045500001</v>
      </c>
    </row>
    <row r="49" spans="1:32" ht="14" thickBot="1" x14ac:dyDescent="0.2">
      <c r="A49" s="44">
        <v>48</v>
      </c>
      <c r="B49" s="11" t="s">
        <v>123</v>
      </c>
      <c r="C49" s="44">
        <v>51</v>
      </c>
      <c r="D49" s="44" t="s">
        <v>169</v>
      </c>
      <c r="E49" s="44" t="s">
        <v>124</v>
      </c>
      <c r="F49" s="44" t="s">
        <v>125</v>
      </c>
      <c r="G49" s="45">
        <v>41868</v>
      </c>
      <c r="H49" s="46">
        <f>YEAR(G49)</f>
        <v>2014</v>
      </c>
      <c r="I49" s="46">
        <f>MONTH(G49)</f>
        <v>8</v>
      </c>
      <c r="J49" s="46">
        <f>DAY(G49)</f>
        <v>17</v>
      </c>
      <c r="K49" s="44">
        <v>57.978878899999998</v>
      </c>
      <c r="L49" s="44">
        <v>33.243614999999998</v>
      </c>
      <c r="M49" s="44">
        <v>216</v>
      </c>
      <c r="N49" s="44" t="s">
        <v>13</v>
      </c>
      <c r="O49" s="44">
        <v>80</v>
      </c>
      <c r="P49" s="44" t="s">
        <v>126</v>
      </c>
      <c r="Q49" s="47">
        <v>0.18759811617</v>
      </c>
      <c r="R49" s="44">
        <v>2.5280624695E-2</v>
      </c>
      <c r="S49" s="44">
        <v>6.67483159829E-2</v>
      </c>
      <c r="T49" s="44">
        <v>1.3382402141199999E-2</v>
      </c>
      <c r="U49" s="44">
        <v>1.1252446184E-2</v>
      </c>
      <c r="V49" s="44">
        <v>1.49281934996E-2</v>
      </c>
      <c r="W49" s="47">
        <v>-4.8143400000000003E-2</v>
      </c>
      <c r="X49" s="44">
        <v>1.26514E-2</v>
      </c>
      <c r="Y49" s="44">
        <v>-5.4012799999999996E-3</v>
      </c>
      <c r="Z49" s="44">
        <v>3</v>
      </c>
      <c r="AA49" s="63">
        <v>80.585612835700005</v>
      </c>
      <c r="AB49" s="55">
        <v>78.510662347999997</v>
      </c>
      <c r="AC49" s="55">
        <v>80.119500618199993</v>
      </c>
      <c r="AD49" s="55">
        <v>78.776203499999994</v>
      </c>
      <c r="AE49" s="55">
        <v>88.622095857000005</v>
      </c>
      <c r="AF49" s="55">
        <v>39.992629496699998</v>
      </c>
    </row>
    <row r="50" spans="1:32" ht="13" x14ac:dyDescent="0.15">
      <c r="A50" s="34">
        <v>49</v>
      </c>
      <c r="B50" s="10" t="s">
        <v>333</v>
      </c>
      <c r="C50" s="34">
        <v>1</v>
      </c>
      <c r="D50" s="34" t="s">
        <v>163</v>
      </c>
      <c r="E50" s="34" t="s">
        <v>127</v>
      </c>
      <c r="F50" s="34" t="s">
        <v>128</v>
      </c>
      <c r="G50" s="35">
        <v>42354</v>
      </c>
      <c r="H50" s="42">
        <f>YEAR(G50)</f>
        <v>2015</v>
      </c>
      <c r="I50" s="42">
        <f>MONTH(G50)</f>
        <v>12</v>
      </c>
      <c r="J50" s="42">
        <f>DAY(G50)</f>
        <v>16</v>
      </c>
      <c r="K50" s="34">
        <v>16.32</v>
      </c>
      <c r="L50" s="34">
        <v>-61.78</v>
      </c>
      <c r="M50" s="34">
        <v>86</v>
      </c>
      <c r="N50" s="34" t="str">
        <f>IF(MONTH(G50)&gt;9,"F","S")</f>
        <v>F</v>
      </c>
      <c r="O50" s="34">
        <v>80</v>
      </c>
      <c r="P50" s="34" t="s">
        <v>96</v>
      </c>
      <c r="Q50" s="43">
        <v>0</v>
      </c>
      <c r="R50" s="34">
        <v>8.8878016960199993E-3</v>
      </c>
      <c r="S50" s="34">
        <v>0.49650698602799997</v>
      </c>
      <c r="T50" s="34">
        <v>1.9166666666700001E-3</v>
      </c>
      <c r="U50" s="34">
        <v>6.6747572815500002E-3</v>
      </c>
      <c r="V50" s="34">
        <v>1.07338017174E-2</v>
      </c>
      <c r="W50" s="43">
        <v>0.241059</v>
      </c>
      <c r="X50" s="34">
        <v>-0.57952199999999998</v>
      </c>
      <c r="Y50" s="34">
        <v>0.207064</v>
      </c>
      <c r="Z50" s="34">
        <v>2</v>
      </c>
      <c r="AA50" s="62">
        <v>83.963190900599997</v>
      </c>
      <c r="AB50" s="54">
        <v>97.446923257700007</v>
      </c>
      <c r="AC50" s="54">
        <v>86.280138008099996</v>
      </c>
      <c r="AD50" s="54">
        <v>92.824401210199994</v>
      </c>
      <c r="AE50" s="54">
        <v>36.135418359100001</v>
      </c>
      <c r="AF50" s="54">
        <v>44.564674335100001</v>
      </c>
    </row>
    <row r="51" spans="1:32" ht="13" x14ac:dyDescent="0.15">
      <c r="A51" s="34">
        <v>50</v>
      </c>
      <c r="B51" s="10" t="s">
        <v>332</v>
      </c>
      <c r="C51" s="34">
        <v>2</v>
      </c>
      <c r="D51" s="34" t="s">
        <v>163</v>
      </c>
      <c r="E51" s="34" t="s">
        <v>127</v>
      </c>
      <c r="F51" s="34" t="s">
        <v>129</v>
      </c>
      <c r="G51" s="35">
        <v>42361</v>
      </c>
      <c r="H51" s="42">
        <f>YEAR(G51)</f>
        <v>2015</v>
      </c>
      <c r="I51" s="42">
        <f>MONTH(G51)</f>
        <v>12</v>
      </c>
      <c r="J51" s="42">
        <f>DAY(G51)</f>
        <v>23</v>
      </c>
      <c r="K51" s="34">
        <v>16.25</v>
      </c>
      <c r="L51" s="34">
        <v>-61.28</v>
      </c>
      <c r="M51" s="34">
        <v>0</v>
      </c>
      <c r="N51" s="34" t="str">
        <f>IF(MONTH(G51)&gt;9,"F","S")</f>
        <v>F</v>
      </c>
      <c r="O51" s="34">
        <v>80</v>
      </c>
      <c r="P51" s="34" t="s">
        <v>96</v>
      </c>
      <c r="Q51" s="43">
        <v>3.8461538461500001E-2</v>
      </c>
      <c r="R51" s="34">
        <v>6.7305203209899996E-3</v>
      </c>
      <c r="S51" s="34">
        <v>0.40877192982499999</v>
      </c>
      <c r="T51" s="34">
        <v>1.57775367321E-3</v>
      </c>
      <c r="U51" s="34">
        <v>7.4534161490699996E-2</v>
      </c>
      <c r="V51" s="34">
        <v>2.3657440264999999E-4</v>
      </c>
      <c r="W51" s="43">
        <v>0.24459700000000001</v>
      </c>
      <c r="X51" s="34">
        <v>-0.60827500000000001</v>
      </c>
      <c r="Y51" s="34">
        <v>0.20694699999999999</v>
      </c>
      <c r="Z51" s="34">
        <v>2</v>
      </c>
      <c r="AA51" s="62">
        <v>74.032393159500003</v>
      </c>
      <c r="AB51" s="54">
        <v>90.703607491499994</v>
      </c>
      <c r="AC51" s="54">
        <v>77.137540584700005</v>
      </c>
      <c r="AD51" s="54">
        <v>84.129111196799997</v>
      </c>
      <c r="AE51" s="54">
        <v>23.951015434599999</v>
      </c>
      <c r="AF51" s="54">
        <v>43.2067199062</v>
      </c>
    </row>
    <row r="52" spans="1:32" ht="13" x14ac:dyDescent="0.15">
      <c r="A52" s="34">
        <v>51</v>
      </c>
      <c r="B52" s="10" t="s">
        <v>210</v>
      </c>
      <c r="C52" s="34">
        <v>3</v>
      </c>
      <c r="D52" s="34" t="s">
        <v>159</v>
      </c>
      <c r="E52" s="34" t="s">
        <v>19</v>
      </c>
      <c r="F52" s="34" t="s">
        <v>20</v>
      </c>
      <c r="G52" s="35">
        <v>42125</v>
      </c>
      <c r="H52" s="42">
        <f>YEAR(G52)</f>
        <v>2015</v>
      </c>
      <c r="I52" s="42">
        <f>MONTH(G52)</f>
        <v>5</v>
      </c>
      <c r="J52" s="42">
        <f>DAY(G52)</f>
        <v>1</v>
      </c>
      <c r="K52" s="34">
        <v>40.231444000000003</v>
      </c>
      <c r="L52" s="34">
        <v>32.260328000000001</v>
      </c>
      <c r="M52" s="34">
        <v>704</v>
      </c>
      <c r="N52" s="34" t="str">
        <f>IF(MONTH(G52)&gt;9,"F","S")</f>
        <v>S</v>
      </c>
      <c r="O52" s="34">
        <v>80</v>
      </c>
      <c r="P52" s="34" t="s">
        <v>21</v>
      </c>
      <c r="Q52" s="43">
        <v>0.111111111111</v>
      </c>
      <c r="R52" s="34">
        <v>1.06277314263E-2</v>
      </c>
      <c r="S52" s="34">
        <v>4.0640394088700002E-2</v>
      </c>
      <c r="T52" s="34">
        <v>1.41687367743E-2</v>
      </c>
      <c r="U52" s="34">
        <v>1.73340266944E-3</v>
      </c>
      <c r="V52" s="34">
        <v>0</v>
      </c>
      <c r="W52" s="43">
        <v>1.95327E-2</v>
      </c>
      <c r="X52" s="34">
        <v>-4.0846200000000001E-4</v>
      </c>
      <c r="Y52" s="34">
        <v>-0.13128799999999999</v>
      </c>
      <c r="Z52" s="34">
        <v>4</v>
      </c>
      <c r="AA52" s="62">
        <v>77.098789856500005</v>
      </c>
      <c r="AB52" s="54">
        <v>81.276353925099997</v>
      </c>
      <c r="AC52" s="54">
        <v>77.066228710499999</v>
      </c>
      <c r="AD52" s="54">
        <v>80.037835514299999</v>
      </c>
      <c r="AE52" s="54">
        <v>54.023558082900003</v>
      </c>
      <c r="AF52" s="54">
        <v>37.809117151400002</v>
      </c>
    </row>
    <row r="53" spans="1:32" ht="13" x14ac:dyDescent="0.15">
      <c r="A53" s="34">
        <v>52</v>
      </c>
      <c r="B53" s="10" t="s">
        <v>211</v>
      </c>
      <c r="C53" s="34">
        <v>4</v>
      </c>
      <c r="D53" s="34" t="s">
        <v>159</v>
      </c>
      <c r="E53" s="34" t="s">
        <v>19</v>
      </c>
      <c r="F53" s="34" t="s">
        <v>20</v>
      </c>
      <c r="G53" s="35">
        <v>42156</v>
      </c>
      <c r="H53" s="42">
        <f>YEAR(G53)</f>
        <v>2015</v>
      </c>
      <c r="I53" s="42">
        <f>MONTH(G53)</f>
        <v>6</v>
      </c>
      <c r="J53" s="42">
        <f>DAY(G53)</f>
        <v>1</v>
      </c>
      <c r="K53" s="34">
        <v>40.231444000000003</v>
      </c>
      <c r="L53" s="34">
        <v>32.260328000000001</v>
      </c>
      <c r="M53" s="34">
        <v>704</v>
      </c>
      <c r="N53" s="34" t="str">
        <f>IF(MONTH(G53)&gt;9,"F","S")</f>
        <v>S</v>
      </c>
      <c r="O53" s="34">
        <v>80</v>
      </c>
      <c r="P53" s="34" t="s">
        <v>21</v>
      </c>
      <c r="Q53" s="43">
        <v>0.201869158879</v>
      </c>
      <c r="R53" s="34">
        <v>2.54491017964E-2</v>
      </c>
      <c r="S53" s="34">
        <v>8.1471747700399999E-2</v>
      </c>
      <c r="T53" s="34">
        <v>1.36932707355E-2</v>
      </c>
      <c r="U53" s="34">
        <v>4.4051204819299999E-2</v>
      </c>
      <c r="V53" s="34">
        <v>0</v>
      </c>
      <c r="W53" s="43">
        <v>1.6253500000000001E-2</v>
      </c>
      <c r="X53" s="34">
        <v>-1.0653599999999999E-2</v>
      </c>
      <c r="Y53" s="34">
        <v>-0.14430899999999999</v>
      </c>
      <c r="Z53" s="34">
        <v>4</v>
      </c>
      <c r="AA53" s="62">
        <v>35.169081700500001</v>
      </c>
      <c r="AB53" s="54">
        <v>38.4453839301</v>
      </c>
      <c r="AC53" s="54">
        <v>35.5532854693</v>
      </c>
      <c r="AD53" s="54">
        <v>37.335561748300002</v>
      </c>
      <c r="AE53" s="54">
        <v>20.682696994299999</v>
      </c>
      <c r="AF53" s="54">
        <v>17.841057953</v>
      </c>
    </row>
    <row r="54" spans="1:32" ht="13" x14ac:dyDescent="0.15">
      <c r="A54" s="34">
        <v>53</v>
      </c>
      <c r="B54" s="10" t="s">
        <v>212</v>
      </c>
      <c r="C54" s="34">
        <v>5</v>
      </c>
      <c r="D54" s="34" t="s">
        <v>159</v>
      </c>
      <c r="E54" s="34" t="s">
        <v>19</v>
      </c>
      <c r="F54" s="34" t="s">
        <v>20</v>
      </c>
      <c r="G54" s="35">
        <v>42213</v>
      </c>
      <c r="H54" s="42">
        <f>YEAR(G54)</f>
        <v>2015</v>
      </c>
      <c r="I54" s="42">
        <f>MONTH(G54)</f>
        <v>7</v>
      </c>
      <c r="J54" s="42">
        <f>DAY(G54)</f>
        <v>28</v>
      </c>
      <c r="K54" s="34">
        <v>40.231444000000003</v>
      </c>
      <c r="L54" s="34">
        <v>32.260328000000001</v>
      </c>
      <c r="M54" s="34">
        <v>704</v>
      </c>
      <c r="N54" s="34" t="str">
        <f>IF(MONTH(G54)&gt;9,"F","S")</f>
        <v>S</v>
      </c>
      <c r="O54" s="34">
        <v>80</v>
      </c>
      <c r="P54" s="34" t="s">
        <v>21</v>
      </c>
      <c r="Q54" s="43">
        <v>0.18252543387199999</v>
      </c>
      <c r="R54" s="34">
        <v>2.61461318052E-2</v>
      </c>
      <c r="S54" s="34">
        <v>0.127544661404</v>
      </c>
      <c r="T54" s="34">
        <v>9.0842295103900003E-3</v>
      </c>
      <c r="U54" s="34">
        <v>3.6821705426400002E-2</v>
      </c>
      <c r="V54" s="34">
        <v>8.4140339736500005E-3</v>
      </c>
      <c r="W54" s="43">
        <v>7.10533E-3</v>
      </c>
      <c r="X54" s="34">
        <v>-3.2740199999999999E-3</v>
      </c>
      <c r="Y54" s="34">
        <v>-0.144066</v>
      </c>
      <c r="Z54" s="34">
        <v>4</v>
      </c>
      <c r="AA54" s="62">
        <v>101.695901736</v>
      </c>
      <c r="AB54" s="54">
        <v>111.65606595200001</v>
      </c>
      <c r="AC54" s="54">
        <v>103.05973595</v>
      </c>
      <c r="AD54" s="54">
        <v>108.563232214</v>
      </c>
      <c r="AE54" s="54">
        <v>71.090739236399997</v>
      </c>
      <c r="AF54" s="54">
        <v>50.0919657118</v>
      </c>
    </row>
    <row r="55" spans="1:32" ht="13" x14ac:dyDescent="0.15">
      <c r="A55" s="34">
        <v>54</v>
      </c>
      <c r="B55" s="10" t="s">
        <v>213</v>
      </c>
      <c r="C55" s="34">
        <v>6</v>
      </c>
      <c r="D55" s="34" t="s">
        <v>159</v>
      </c>
      <c r="E55" s="34" t="s">
        <v>19</v>
      </c>
      <c r="F55" s="34" t="s">
        <v>20</v>
      </c>
      <c r="G55" s="35">
        <v>42243</v>
      </c>
      <c r="H55" s="42">
        <f>YEAR(G55)</f>
        <v>2015</v>
      </c>
      <c r="I55" s="42">
        <f>MONTH(G55)</f>
        <v>8</v>
      </c>
      <c r="J55" s="42">
        <f>DAY(G55)</f>
        <v>27</v>
      </c>
      <c r="K55" s="34">
        <v>40.231444000000003</v>
      </c>
      <c r="L55" s="34">
        <v>32.260328000000001</v>
      </c>
      <c r="M55" s="34">
        <v>704</v>
      </c>
      <c r="N55" s="34" t="str">
        <f>IF(MONTH(G55)&gt;9,"F","S")</f>
        <v>S</v>
      </c>
      <c r="O55" s="34">
        <v>80</v>
      </c>
      <c r="P55" s="34" t="s">
        <v>21</v>
      </c>
      <c r="Q55" s="43">
        <v>0.30052493438299999</v>
      </c>
      <c r="R55" s="34">
        <v>3.51747291317E-2</v>
      </c>
      <c r="S55" s="34">
        <v>4.9202733485199997E-2</v>
      </c>
      <c r="T55" s="34">
        <v>1.3310796535000001E-2</v>
      </c>
      <c r="U55" s="34">
        <v>9.7801892042299998E-2</v>
      </c>
      <c r="V55" s="34">
        <v>6.5477164838800004E-4</v>
      </c>
      <c r="W55" s="43">
        <v>1.8921500000000001E-2</v>
      </c>
      <c r="X55" s="34">
        <v>-3.9780700000000002E-3</v>
      </c>
      <c r="Y55" s="34">
        <v>-0.121277</v>
      </c>
      <c r="Z55" s="34">
        <v>4</v>
      </c>
      <c r="AA55" s="62">
        <v>97.722266177199998</v>
      </c>
      <c r="AB55" s="54">
        <v>105.68418555</v>
      </c>
      <c r="AC55" s="54">
        <v>98.968330740699997</v>
      </c>
      <c r="AD55" s="54">
        <v>103.271911291</v>
      </c>
      <c r="AE55" s="54">
        <v>74.941348497199996</v>
      </c>
      <c r="AF55" s="54">
        <v>24.324498498099999</v>
      </c>
    </row>
    <row r="56" spans="1:32" ht="13" x14ac:dyDescent="0.15">
      <c r="A56" s="56">
        <v>55</v>
      </c>
      <c r="B56" s="56" t="s">
        <v>214</v>
      </c>
      <c r="C56" s="56">
        <v>7</v>
      </c>
      <c r="D56" s="56" t="s">
        <v>159</v>
      </c>
      <c r="E56" s="56" t="s">
        <v>19</v>
      </c>
      <c r="F56" s="56" t="s">
        <v>20</v>
      </c>
      <c r="G56" s="57">
        <v>42264</v>
      </c>
      <c r="H56" s="58">
        <f>YEAR(G56)</f>
        <v>2015</v>
      </c>
      <c r="I56" s="58">
        <f>MONTH(G56)</f>
        <v>9</v>
      </c>
      <c r="J56" s="58">
        <f>DAY(G56)</f>
        <v>17</v>
      </c>
      <c r="K56" s="56">
        <v>40.231444000000003</v>
      </c>
      <c r="L56" s="56">
        <v>32.260328000000001</v>
      </c>
      <c r="M56" s="56">
        <v>704</v>
      </c>
      <c r="N56" s="56" t="str">
        <f>IF(MONTH(G56)&gt;9,"F","S")</f>
        <v>S</v>
      </c>
      <c r="O56" s="56">
        <v>80</v>
      </c>
      <c r="P56" s="56" t="s">
        <v>21</v>
      </c>
      <c r="Q56" s="59">
        <v>0.110429447853</v>
      </c>
      <c r="R56" s="56">
        <v>1.6118633139900002E-2</v>
      </c>
      <c r="S56" s="56">
        <v>5.7142857142900003E-2</v>
      </c>
      <c r="T56" s="56">
        <v>2.13040671401E-2</v>
      </c>
      <c r="U56" s="56">
        <v>2.0782396088000001E-2</v>
      </c>
      <c r="V56" s="56">
        <v>1.7171717171700001E-2</v>
      </c>
      <c r="W56" s="59">
        <v>2.1595400000000001E-2</v>
      </c>
      <c r="X56" s="56">
        <v>-3.6955099999999999E-3</v>
      </c>
      <c r="Y56" s="56">
        <v>-0.18659100000000001</v>
      </c>
      <c r="Z56" s="56">
        <v>4</v>
      </c>
      <c r="AA56" s="64">
        <v>10.946081533299999</v>
      </c>
      <c r="AB56" s="60">
        <v>12.439304952600001</v>
      </c>
      <c r="AC56" s="60">
        <v>11.235749670900001</v>
      </c>
      <c r="AD56" s="60">
        <v>11.9864994935</v>
      </c>
      <c r="AE56" s="60">
        <v>6.5151096669399999</v>
      </c>
      <c r="AF56" s="60">
        <v>5.7348025496400004</v>
      </c>
    </row>
    <row r="57" spans="1:32" ht="13" x14ac:dyDescent="0.15">
      <c r="A57" s="34">
        <v>56</v>
      </c>
      <c r="B57" s="10" t="s">
        <v>215</v>
      </c>
      <c r="C57" s="34">
        <v>8</v>
      </c>
      <c r="D57" s="34" t="s">
        <v>159</v>
      </c>
      <c r="E57" s="34" t="s">
        <v>19</v>
      </c>
      <c r="F57" s="34" t="s">
        <v>20</v>
      </c>
      <c r="G57" s="35">
        <v>42292</v>
      </c>
      <c r="H57" s="42">
        <f>YEAR(G57)</f>
        <v>2015</v>
      </c>
      <c r="I57" s="42">
        <f>MONTH(G57)</f>
        <v>10</v>
      </c>
      <c r="J57" s="42">
        <f>DAY(G57)</f>
        <v>15</v>
      </c>
      <c r="K57" s="34">
        <v>40.231444000000003</v>
      </c>
      <c r="L57" s="34">
        <v>32.260328000000001</v>
      </c>
      <c r="M57" s="34">
        <v>704</v>
      </c>
      <c r="N57" s="34" t="str">
        <f>IF(MONTH(G57)&gt;9,"F","S")</f>
        <v>F</v>
      </c>
      <c r="O57" s="34">
        <v>80</v>
      </c>
      <c r="P57" s="34" t="s">
        <v>21</v>
      </c>
      <c r="Q57" s="43">
        <v>0.17269841269799999</v>
      </c>
      <c r="R57" s="34">
        <v>1.29500947568E-2</v>
      </c>
      <c r="S57" s="34">
        <v>7.4986890403799994E-2</v>
      </c>
      <c r="T57" s="34">
        <v>1.34687409968E-2</v>
      </c>
      <c r="U57" s="34">
        <v>4.3273883589099997E-2</v>
      </c>
      <c r="V57" s="34">
        <v>8.2467425367E-4</v>
      </c>
      <c r="W57" s="43">
        <v>1.8548599999999998E-2</v>
      </c>
      <c r="X57" s="34">
        <v>-2.1729599999999998E-3</v>
      </c>
      <c r="Y57" s="34">
        <v>-0.13043199999999999</v>
      </c>
      <c r="Z57" s="34">
        <v>4</v>
      </c>
      <c r="AA57" s="62">
        <v>96.759941664799996</v>
      </c>
      <c r="AB57" s="54">
        <v>101.321525446</v>
      </c>
      <c r="AC57" s="54">
        <v>96.855605280999995</v>
      </c>
      <c r="AD57" s="54">
        <v>99.488540290900005</v>
      </c>
      <c r="AE57" s="54">
        <v>84.385621446000002</v>
      </c>
      <c r="AF57" s="54">
        <v>47.504359293699999</v>
      </c>
    </row>
    <row r="58" spans="1:32" ht="13" x14ac:dyDescent="0.15">
      <c r="A58" s="34">
        <v>57</v>
      </c>
      <c r="B58" s="10" t="s">
        <v>216</v>
      </c>
      <c r="C58" s="34">
        <v>9</v>
      </c>
      <c r="D58" s="34" t="s">
        <v>160</v>
      </c>
      <c r="E58" s="34" t="s">
        <v>53</v>
      </c>
      <c r="F58" s="34" t="s">
        <v>130</v>
      </c>
      <c r="G58" s="35">
        <v>42273</v>
      </c>
      <c r="H58" s="42">
        <f>YEAR(G58)</f>
        <v>2015</v>
      </c>
      <c r="I58" s="42">
        <f>MONTH(G58)</f>
        <v>9</v>
      </c>
      <c r="J58" s="42">
        <f>DAY(G58)</f>
        <v>26</v>
      </c>
      <c r="K58" s="34">
        <v>48.753277779999998</v>
      </c>
      <c r="L58" s="34">
        <v>30.205805560000002</v>
      </c>
      <c r="M58" s="34">
        <v>216.5</v>
      </c>
      <c r="N58" s="34" t="str">
        <f>IF(MONTH(G58)&gt;9,"F","S")</f>
        <v>S</v>
      </c>
      <c r="O58" s="34">
        <v>80</v>
      </c>
      <c r="P58" s="34" t="s">
        <v>114</v>
      </c>
      <c r="Q58" s="43">
        <v>0.178072111847</v>
      </c>
      <c r="R58" s="34">
        <v>5.9574848160100002E-2</v>
      </c>
      <c r="S58" s="34">
        <v>0.103409726104</v>
      </c>
      <c r="T58" s="34">
        <v>1.27721102097E-2</v>
      </c>
      <c r="U58" s="34">
        <v>9.1321344800600002E-2</v>
      </c>
      <c r="V58" s="34">
        <v>4.42061700527E-2</v>
      </c>
      <c r="W58" s="43">
        <v>-0.113458</v>
      </c>
      <c r="X58" s="34">
        <v>-1.8120299999999999E-2</v>
      </c>
      <c r="Y58" s="34">
        <v>6.3841899999999993E-2</v>
      </c>
      <c r="Z58" s="34">
        <v>3</v>
      </c>
      <c r="AA58" s="62">
        <v>86.235035203500004</v>
      </c>
      <c r="AB58" s="54">
        <v>91.340671401799995</v>
      </c>
      <c r="AC58" s="54">
        <v>86.836939890699995</v>
      </c>
      <c r="AD58" s="54">
        <v>89.651858475500006</v>
      </c>
      <c r="AE58" s="54">
        <v>71.372217709200001</v>
      </c>
      <c r="AF58" s="54">
        <v>44.542703494800001</v>
      </c>
    </row>
    <row r="59" spans="1:32" ht="13" x14ac:dyDescent="0.15">
      <c r="A59" s="34">
        <v>58</v>
      </c>
      <c r="B59" s="10" t="s">
        <v>217</v>
      </c>
      <c r="C59" s="34">
        <v>10</v>
      </c>
      <c r="D59" s="34" t="s">
        <v>160</v>
      </c>
      <c r="E59" s="34" t="s">
        <v>53</v>
      </c>
      <c r="F59" s="34" t="s">
        <v>71</v>
      </c>
      <c r="G59" s="35">
        <v>42265</v>
      </c>
      <c r="H59" s="42">
        <f>YEAR(G59)</f>
        <v>2015</v>
      </c>
      <c r="I59" s="42">
        <f>MONTH(G59)</f>
        <v>9</v>
      </c>
      <c r="J59" s="42">
        <f>DAY(G59)</f>
        <v>18</v>
      </c>
      <c r="K59" s="34">
        <v>49.329916670000003</v>
      </c>
      <c r="L59" s="34">
        <v>23.502805559999999</v>
      </c>
      <c r="M59" s="34">
        <v>310.89999999999998</v>
      </c>
      <c r="N59" s="34" t="str">
        <f>IF(MONTH(G59)&gt;9,"F","S")</f>
        <v>S</v>
      </c>
      <c r="O59" s="34">
        <v>80</v>
      </c>
      <c r="P59" s="34" t="s">
        <v>55</v>
      </c>
      <c r="Q59" s="43">
        <v>0.111192930781</v>
      </c>
      <c r="R59" s="34">
        <v>1.1496003045299999E-2</v>
      </c>
      <c r="S59" s="34">
        <v>0.193346190935</v>
      </c>
      <c r="T59" s="34">
        <v>1.1524555589E-2</v>
      </c>
      <c r="U59" s="34">
        <v>1.1232759846400001E-2</v>
      </c>
      <c r="V59" s="34">
        <v>4.9242424242400003E-2</v>
      </c>
      <c r="W59" s="43">
        <v>-8.8588899999999998E-2</v>
      </c>
      <c r="X59" s="34">
        <v>8.1766900000000003E-3</v>
      </c>
      <c r="Y59" s="34">
        <v>4.5125800000000001E-2</v>
      </c>
      <c r="Z59" s="34">
        <v>3</v>
      </c>
      <c r="AA59" s="62">
        <v>94.856161956199998</v>
      </c>
      <c r="AB59" s="54">
        <v>104.612487499</v>
      </c>
      <c r="AC59" s="54">
        <v>96.502493717799993</v>
      </c>
      <c r="AD59" s="54">
        <v>101.99380165399999</v>
      </c>
      <c r="AE59" s="54">
        <v>51.301624695400001</v>
      </c>
      <c r="AF59" s="54">
        <v>48.368179353800002</v>
      </c>
    </row>
    <row r="60" spans="1:32" ht="13" x14ac:dyDescent="0.15">
      <c r="A60" s="34">
        <v>59</v>
      </c>
      <c r="B60" s="10" t="s">
        <v>218</v>
      </c>
      <c r="C60" s="34">
        <v>11</v>
      </c>
      <c r="D60" s="34" t="s">
        <v>160</v>
      </c>
      <c r="E60" s="34" t="s">
        <v>53</v>
      </c>
      <c r="F60" s="34" t="s">
        <v>131</v>
      </c>
      <c r="G60" s="35">
        <v>42273</v>
      </c>
      <c r="H60" s="42">
        <f>YEAR(G60)</f>
        <v>2015</v>
      </c>
      <c r="I60" s="42">
        <f>MONTH(G60)</f>
        <v>9</v>
      </c>
      <c r="J60" s="42">
        <f>DAY(G60)</f>
        <v>26</v>
      </c>
      <c r="K60" s="34">
        <v>46.441555559999998</v>
      </c>
      <c r="L60" s="34">
        <v>30.771694440000001</v>
      </c>
      <c r="M60" s="34">
        <v>11.1</v>
      </c>
      <c r="N60" s="34" t="str">
        <f>IF(MONTH(G60)&gt;9,"F","S")</f>
        <v>S</v>
      </c>
      <c r="O60" s="34">
        <v>80</v>
      </c>
      <c r="P60" s="34" t="s">
        <v>55</v>
      </c>
      <c r="Q60" s="43">
        <v>0.33016877637100001</v>
      </c>
      <c r="R60" s="34">
        <v>5.31224176603E-2</v>
      </c>
      <c r="S60" s="34">
        <v>9.4941094941099993E-2</v>
      </c>
      <c r="T60" s="34">
        <v>1.5997237886999999E-2</v>
      </c>
      <c r="U60" s="34">
        <v>2.4677382838999999E-2</v>
      </c>
      <c r="V60" s="34">
        <v>8.7250211089200003E-2</v>
      </c>
      <c r="W60" s="43">
        <v>-8.6722099999999996E-2</v>
      </c>
      <c r="X60" s="34">
        <v>-3.2959299999999997E-2</v>
      </c>
      <c r="Y60" s="34">
        <v>5.7039600000000003E-2</v>
      </c>
      <c r="Z60" s="34">
        <v>3</v>
      </c>
      <c r="AA60" s="62">
        <v>61.265442790000002</v>
      </c>
      <c r="AB60" s="54">
        <v>65.965132864899999</v>
      </c>
      <c r="AC60" s="54">
        <v>61.878197917900003</v>
      </c>
      <c r="AD60" s="54">
        <v>64.696951706099995</v>
      </c>
      <c r="AE60" s="54">
        <v>43.788383428099998</v>
      </c>
      <c r="AF60" s="54">
        <v>30.714118250399999</v>
      </c>
    </row>
    <row r="61" spans="1:32" ht="13" x14ac:dyDescent="0.15">
      <c r="A61" s="34">
        <v>60</v>
      </c>
      <c r="B61" s="10" t="s">
        <v>219</v>
      </c>
      <c r="C61" s="34">
        <v>12</v>
      </c>
      <c r="D61" s="34" t="s">
        <v>161</v>
      </c>
      <c r="E61" s="34" t="s">
        <v>132</v>
      </c>
      <c r="F61" s="34" t="s">
        <v>133</v>
      </c>
      <c r="G61" s="35">
        <v>42275</v>
      </c>
      <c r="H61" s="42">
        <f>YEAR(G61)</f>
        <v>2015</v>
      </c>
      <c r="I61" s="42">
        <f>MONTH(G61)</f>
        <v>9</v>
      </c>
      <c r="J61" s="42">
        <f>DAY(G61)</f>
        <v>28</v>
      </c>
      <c r="K61" s="34">
        <v>54.273420000000002</v>
      </c>
      <c r="L61" s="34">
        <v>19.620169000000001</v>
      </c>
      <c r="M61" s="34">
        <v>97.7</v>
      </c>
      <c r="N61" s="34" t="str">
        <f>IF(MONTH(G61)&gt;9,"F","S")</f>
        <v>S</v>
      </c>
      <c r="O61" s="34">
        <v>80</v>
      </c>
      <c r="P61" s="34" t="s">
        <v>55</v>
      </c>
      <c r="Q61" s="43">
        <v>0.22305953278099999</v>
      </c>
      <c r="R61" s="34">
        <v>2.8306451612900001E-2</v>
      </c>
      <c r="S61" s="34">
        <v>1.8717828731899999E-3</v>
      </c>
      <c r="T61" s="34">
        <v>1.02025161092E-2</v>
      </c>
      <c r="U61" s="34">
        <v>2.58397932817E-3</v>
      </c>
      <c r="V61" s="34">
        <v>7.1680594243300005E-2</v>
      </c>
      <c r="W61" s="43">
        <v>-2.17176E-2</v>
      </c>
      <c r="X61" s="34">
        <v>-2.1835800000000001E-3</v>
      </c>
      <c r="Y61" s="34">
        <v>-6.6077200000000001E-3</v>
      </c>
      <c r="Z61" s="34">
        <v>3</v>
      </c>
      <c r="AA61" s="62">
        <v>91.753978545899997</v>
      </c>
      <c r="AB61" s="54">
        <v>100.552736997</v>
      </c>
      <c r="AC61" s="54">
        <v>93.641039448000001</v>
      </c>
      <c r="AD61" s="54">
        <v>98.353310350499996</v>
      </c>
      <c r="AE61" s="54">
        <v>62.966937449200003</v>
      </c>
      <c r="AF61" s="54">
        <v>50.187521430099999</v>
      </c>
    </row>
    <row r="62" spans="1:32" ht="13" x14ac:dyDescent="0.15">
      <c r="A62" s="34">
        <v>61</v>
      </c>
      <c r="B62" s="10" t="s">
        <v>220</v>
      </c>
      <c r="C62" s="34">
        <v>13</v>
      </c>
      <c r="D62" s="34" t="s">
        <v>162</v>
      </c>
      <c r="E62" s="34" t="s">
        <v>134</v>
      </c>
      <c r="F62" s="34" t="s">
        <v>135</v>
      </c>
      <c r="G62" s="35">
        <v>42258</v>
      </c>
      <c r="H62" s="42">
        <f>YEAR(G62)</f>
        <v>2015</v>
      </c>
      <c r="I62" s="42">
        <f>MONTH(G62)</f>
        <v>9</v>
      </c>
      <c r="J62" s="42">
        <f>DAY(G62)</f>
        <v>11</v>
      </c>
      <c r="K62" s="34">
        <v>52.142192999999999</v>
      </c>
      <c r="L62" s="34">
        <v>23.662434000000001</v>
      </c>
      <c r="M62" s="34">
        <v>138.4</v>
      </c>
      <c r="N62" s="34" t="str">
        <f>IF(MONTH(G62)&gt;9,"F","S")</f>
        <v>S</v>
      </c>
      <c r="O62" s="34">
        <v>80</v>
      </c>
      <c r="P62" s="34" t="s">
        <v>55</v>
      </c>
      <c r="Q62" s="43">
        <v>0.159692570453</v>
      </c>
      <c r="R62" s="34">
        <v>8.3373806054700007E-3</v>
      </c>
      <c r="S62" s="34">
        <v>3.4123222748800003E-2</v>
      </c>
      <c r="T62" s="34">
        <v>1.11365610931E-2</v>
      </c>
      <c r="U62" s="34">
        <v>4.0781779008900003E-2</v>
      </c>
      <c r="V62" s="34">
        <v>3.7724898432999997E-2</v>
      </c>
      <c r="W62" s="43">
        <v>-5.3173499999999999E-2</v>
      </c>
      <c r="X62" s="34">
        <v>2.01607E-2</v>
      </c>
      <c r="Y62" s="34">
        <v>1.0357E-2</v>
      </c>
      <c r="Z62" s="34">
        <v>3</v>
      </c>
      <c r="AA62" s="62">
        <v>87.6918689906</v>
      </c>
      <c r="AB62" s="54">
        <v>97.236839660399994</v>
      </c>
      <c r="AC62" s="54">
        <v>89.750733516799997</v>
      </c>
      <c r="AD62" s="54">
        <v>94.824259253199997</v>
      </c>
      <c r="AE62" s="54">
        <v>57.150040617400002</v>
      </c>
      <c r="AF62" s="54">
        <v>43.818117078199997</v>
      </c>
    </row>
    <row r="63" spans="1:32" ht="13" x14ac:dyDescent="0.15">
      <c r="A63" s="34">
        <v>62</v>
      </c>
      <c r="B63" s="10" t="s">
        <v>221</v>
      </c>
      <c r="C63" s="34">
        <v>14</v>
      </c>
      <c r="D63" s="34" t="s">
        <v>164</v>
      </c>
      <c r="E63" s="34" t="s">
        <v>77</v>
      </c>
      <c r="F63" s="34" t="s">
        <v>78</v>
      </c>
      <c r="G63" s="35">
        <v>42240</v>
      </c>
      <c r="H63" s="42">
        <f>YEAR(G63)</f>
        <v>2015</v>
      </c>
      <c r="I63" s="42">
        <f>MONTH(G63)</f>
        <v>8</v>
      </c>
      <c r="J63" s="42">
        <f>DAY(G63)</f>
        <v>24</v>
      </c>
      <c r="K63" s="34">
        <v>55.694000000000003</v>
      </c>
      <c r="L63" s="34">
        <v>13.198</v>
      </c>
      <c r="M63" s="34">
        <v>28.2</v>
      </c>
      <c r="N63" s="34" t="str">
        <f>IF(MONTH(G63)&gt;9,"F","S")</f>
        <v>S</v>
      </c>
      <c r="O63" s="34">
        <v>80</v>
      </c>
      <c r="P63" s="34" t="s">
        <v>79</v>
      </c>
      <c r="Q63" s="43">
        <v>0.15434782608700001</v>
      </c>
      <c r="R63" s="34">
        <v>3.2325623748E-2</v>
      </c>
      <c r="S63" s="34">
        <v>2.3639362287000001E-2</v>
      </c>
      <c r="T63" s="34">
        <v>9.7797431754399998E-3</v>
      </c>
      <c r="U63" s="34">
        <v>2.7888446215100001E-2</v>
      </c>
      <c r="V63" s="34">
        <v>3.8617493724699999E-4</v>
      </c>
      <c r="W63" s="43">
        <v>6.0794599999999997E-2</v>
      </c>
      <c r="X63" s="34">
        <v>1.5743799999999999E-2</v>
      </c>
      <c r="Y63" s="34">
        <v>-5.5069199999999999E-2</v>
      </c>
      <c r="Z63" s="34">
        <v>4</v>
      </c>
      <c r="AA63" s="62">
        <v>81.710278340200006</v>
      </c>
      <c r="AB63" s="54">
        <v>89.086655032099998</v>
      </c>
      <c r="AC63" s="54">
        <v>82.538906306100003</v>
      </c>
      <c r="AD63" s="54">
        <v>86.418074572500004</v>
      </c>
      <c r="AE63" s="54">
        <v>44.151584077999999</v>
      </c>
      <c r="AF63" s="54">
        <v>41.774286760899997</v>
      </c>
    </row>
    <row r="64" spans="1:32" ht="13" x14ac:dyDescent="0.15">
      <c r="A64" s="34">
        <v>63</v>
      </c>
      <c r="B64" s="10" t="s">
        <v>222</v>
      </c>
      <c r="C64" s="34">
        <v>15</v>
      </c>
      <c r="D64" s="34" t="s">
        <v>164</v>
      </c>
      <c r="E64" s="34" t="s">
        <v>77</v>
      </c>
      <c r="F64" s="34" t="s">
        <v>78</v>
      </c>
      <c r="G64" s="35">
        <v>42224</v>
      </c>
      <c r="H64" s="42">
        <f>YEAR(G64)</f>
        <v>2015</v>
      </c>
      <c r="I64" s="42">
        <f>MONTH(G64)</f>
        <v>8</v>
      </c>
      <c r="J64" s="42">
        <f>DAY(G64)</f>
        <v>8</v>
      </c>
      <c r="K64" s="34">
        <v>55.694000000000003</v>
      </c>
      <c r="L64" s="34">
        <v>13.198</v>
      </c>
      <c r="M64" s="34">
        <v>28.2</v>
      </c>
      <c r="N64" s="34" t="str">
        <f>IF(MONTH(G64)&gt;9,"F","S")</f>
        <v>S</v>
      </c>
      <c r="O64" s="34">
        <v>80</v>
      </c>
      <c r="P64" s="34" t="s">
        <v>79</v>
      </c>
      <c r="Q64" s="43">
        <v>8.2437275985699998E-2</v>
      </c>
      <c r="R64" s="34">
        <v>6.1702659884900002E-3</v>
      </c>
      <c r="S64" s="34">
        <v>5.68181818182E-3</v>
      </c>
      <c r="T64" s="34">
        <v>6.8676077832900001E-3</v>
      </c>
      <c r="U64" s="34">
        <v>7.3778958241100005E-4</v>
      </c>
      <c r="V64" s="34">
        <v>1.81323662738E-4</v>
      </c>
      <c r="W64" s="43">
        <v>4.1152300000000003E-2</v>
      </c>
      <c r="X64" s="34">
        <v>2.1567300000000001E-2</v>
      </c>
      <c r="Y64" s="34">
        <v>-4.8756800000000003E-2</v>
      </c>
      <c r="Z64" s="34">
        <v>1</v>
      </c>
      <c r="AA64" s="62">
        <v>90.179023165299995</v>
      </c>
      <c r="AB64" s="54">
        <v>95.831017358899999</v>
      </c>
      <c r="AC64" s="54">
        <v>90.858130110499999</v>
      </c>
      <c r="AD64" s="54">
        <v>94.019880610200005</v>
      </c>
      <c r="AE64" s="54">
        <v>66.511779041400004</v>
      </c>
      <c r="AF64" s="54">
        <v>45.298656311800002</v>
      </c>
    </row>
    <row r="65" spans="1:32" ht="13" x14ac:dyDescent="0.15">
      <c r="A65" s="56">
        <v>64</v>
      </c>
      <c r="B65" s="56" t="s">
        <v>223</v>
      </c>
      <c r="C65" s="56">
        <v>16</v>
      </c>
      <c r="D65" s="56" t="s">
        <v>165</v>
      </c>
      <c r="E65" s="56" t="s">
        <v>85</v>
      </c>
      <c r="F65" s="56" t="s">
        <v>86</v>
      </c>
      <c r="G65" s="57">
        <v>42248</v>
      </c>
      <c r="H65" s="58">
        <f>YEAR(G65)</f>
        <v>2015</v>
      </c>
      <c r="I65" s="58">
        <f>MONTH(G65)</f>
        <v>9</v>
      </c>
      <c r="J65" s="58">
        <f>DAY(G65)</f>
        <v>1</v>
      </c>
      <c r="K65" s="56">
        <v>41.15</v>
      </c>
      <c r="L65" s="56">
        <v>-8.41</v>
      </c>
      <c r="M65" s="56">
        <v>97</v>
      </c>
      <c r="N65" s="56" t="str">
        <f>IF(MONTH(G65)&gt;9,"F","S")</f>
        <v>S</v>
      </c>
      <c r="O65" s="56">
        <v>80</v>
      </c>
      <c r="P65" s="56" t="s">
        <v>87</v>
      </c>
      <c r="Q65" s="59">
        <v>0.123388581952</v>
      </c>
      <c r="R65" s="56">
        <v>1.83516850184E-2</v>
      </c>
      <c r="S65" s="56">
        <v>0.14013452914800001</v>
      </c>
      <c r="T65" s="56">
        <v>6.5880039331400006E-2</v>
      </c>
      <c r="U65" s="56">
        <v>7.2154963680400003E-2</v>
      </c>
      <c r="V65" s="56">
        <v>3.0410742496099999E-2</v>
      </c>
      <c r="W65" s="59">
        <v>0.10696</v>
      </c>
      <c r="X65" s="56">
        <v>0.123186</v>
      </c>
      <c r="Y65" s="56">
        <v>0.22042900000000001</v>
      </c>
      <c r="Z65" s="56">
        <v>1</v>
      </c>
      <c r="AA65" s="64">
        <v>38.566599494199998</v>
      </c>
      <c r="AB65" s="60">
        <v>48.847772347099998</v>
      </c>
      <c r="AC65" s="60">
        <v>40.477992102400002</v>
      </c>
      <c r="AD65" s="60">
        <v>44.2667219016</v>
      </c>
      <c r="AE65" s="60">
        <v>10.422095857</v>
      </c>
      <c r="AF65" s="60">
        <v>26.514478716399999</v>
      </c>
    </row>
    <row r="66" spans="1:32" ht="13" x14ac:dyDescent="0.15">
      <c r="A66" s="34">
        <v>65</v>
      </c>
      <c r="B66" s="10" t="s">
        <v>224</v>
      </c>
      <c r="C66" s="34">
        <v>17</v>
      </c>
      <c r="D66" s="34" t="s">
        <v>166</v>
      </c>
      <c r="E66" s="34" t="s">
        <v>32</v>
      </c>
      <c r="F66" s="34" t="s">
        <v>33</v>
      </c>
      <c r="G66" s="35">
        <v>42281</v>
      </c>
      <c r="H66" s="42">
        <f>YEAR(G66)</f>
        <v>2015</v>
      </c>
      <c r="I66" s="42">
        <f>MONTH(G66)</f>
        <v>10</v>
      </c>
      <c r="J66" s="42">
        <f>DAY(G66)</f>
        <v>4</v>
      </c>
      <c r="K66" s="34">
        <v>53.390999999999998</v>
      </c>
      <c r="L66" s="34">
        <v>-1.5209999999999999</v>
      </c>
      <c r="M66" s="34">
        <v>102.4</v>
      </c>
      <c r="N66" s="34" t="str">
        <f>IF(MONTH(G66)&gt;9,"F","S")</f>
        <v>F</v>
      </c>
      <c r="O66" s="34">
        <v>80</v>
      </c>
      <c r="P66" s="34" t="s">
        <v>34</v>
      </c>
      <c r="Q66" s="43">
        <v>0.23082437276000001</v>
      </c>
      <c r="R66" s="34">
        <v>1.75685172171E-2</v>
      </c>
      <c r="S66" s="34">
        <v>4.1850220264299999E-2</v>
      </c>
      <c r="T66" s="34">
        <v>1.1869202955499999E-2</v>
      </c>
      <c r="U66" s="34">
        <v>1.06286061342E-3</v>
      </c>
      <c r="V66" s="34">
        <v>1.11273257935E-2</v>
      </c>
      <c r="W66" s="43">
        <v>9.2907799999999999E-2</v>
      </c>
      <c r="X66" s="34">
        <v>-8.70165E-4</v>
      </c>
      <c r="Y66" s="34">
        <v>1.02126E-2</v>
      </c>
      <c r="Z66" s="34">
        <v>1</v>
      </c>
      <c r="AA66" s="62">
        <v>88.204558817999995</v>
      </c>
      <c r="AB66" s="54">
        <v>91.672072226300003</v>
      </c>
      <c r="AC66" s="54">
        <v>88.469678114199994</v>
      </c>
      <c r="AD66" s="54">
        <v>90.155296288800002</v>
      </c>
      <c r="AE66" s="54">
        <v>76.905361494700003</v>
      </c>
      <c r="AF66" s="54">
        <v>43.200378049699999</v>
      </c>
    </row>
    <row r="67" spans="1:32" ht="13" x14ac:dyDescent="0.15">
      <c r="A67" s="34">
        <v>66</v>
      </c>
      <c r="B67" s="10" t="s">
        <v>225</v>
      </c>
      <c r="C67" s="34">
        <v>18</v>
      </c>
      <c r="D67" s="34" t="s">
        <v>160</v>
      </c>
      <c r="E67" s="34" t="s">
        <v>53</v>
      </c>
      <c r="F67" s="34" t="s">
        <v>66</v>
      </c>
      <c r="G67" s="35">
        <v>42241</v>
      </c>
      <c r="H67" s="42">
        <f>YEAR(G67)</f>
        <v>2015</v>
      </c>
      <c r="I67" s="42">
        <f>MONTH(G67)</f>
        <v>8</v>
      </c>
      <c r="J67" s="42">
        <f>DAY(G67)</f>
        <v>25</v>
      </c>
      <c r="K67" s="34">
        <v>50.484694439999998</v>
      </c>
      <c r="L67" s="34">
        <v>32.71425</v>
      </c>
      <c r="M67" s="34">
        <v>130.69999999999999</v>
      </c>
      <c r="N67" s="34" t="str">
        <f>IF(MONTH(G67)&gt;9,"F","S")</f>
        <v>S</v>
      </c>
      <c r="O67" s="34">
        <v>80</v>
      </c>
      <c r="P67" s="34" t="s">
        <v>55</v>
      </c>
      <c r="Q67" s="43">
        <v>0.14720812182699999</v>
      </c>
      <c r="R67" s="34">
        <v>1.79096498262E-2</v>
      </c>
      <c r="S67" s="34">
        <v>0.112189859763</v>
      </c>
      <c r="T67" s="34">
        <v>1.3352987080600001E-2</v>
      </c>
      <c r="U67" s="34">
        <v>0.143372950203</v>
      </c>
      <c r="V67" s="34">
        <v>2.5709584533099999E-2</v>
      </c>
      <c r="W67" s="43">
        <v>-8.4255099999999999E-2</v>
      </c>
      <c r="X67" s="34">
        <v>-2.0120099999999998E-2</v>
      </c>
      <c r="Y67" s="34">
        <v>1.4423200000000001E-2</v>
      </c>
      <c r="Z67" s="34">
        <v>3</v>
      </c>
      <c r="AA67" s="62">
        <v>81.546214971500007</v>
      </c>
      <c r="AB67" s="54">
        <v>90.561719747699996</v>
      </c>
      <c r="AC67" s="54">
        <v>83.084701049000003</v>
      </c>
      <c r="AD67" s="54">
        <v>88.046859732599998</v>
      </c>
      <c r="AE67" s="54">
        <v>42.715515840800002</v>
      </c>
      <c r="AF67" s="54">
        <v>42.813841307099999</v>
      </c>
    </row>
    <row r="68" spans="1:32" ht="13" x14ac:dyDescent="0.15">
      <c r="A68" s="34">
        <v>67</v>
      </c>
      <c r="B68" s="10" t="s">
        <v>226</v>
      </c>
      <c r="C68" s="34">
        <v>19</v>
      </c>
      <c r="D68" s="34" t="s">
        <v>160</v>
      </c>
      <c r="E68" s="34" t="s">
        <v>53</v>
      </c>
      <c r="F68" s="34" t="s">
        <v>113</v>
      </c>
      <c r="G68" s="35">
        <v>42236</v>
      </c>
      <c r="H68" s="42">
        <f>YEAR(G68)</f>
        <v>2015</v>
      </c>
      <c r="I68" s="42">
        <f>MONTH(G68)</f>
        <v>8</v>
      </c>
      <c r="J68" s="42">
        <f>DAY(G68)</f>
        <v>20</v>
      </c>
      <c r="K68" s="34">
        <v>49.818527779999997</v>
      </c>
      <c r="L68" s="34">
        <v>36.054749999999999</v>
      </c>
      <c r="M68" s="34">
        <v>104.3</v>
      </c>
      <c r="N68" s="34" t="str">
        <f>IF(MONTH(G68)&gt;9,"F","S")</f>
        <v>S</v>
      </c>
      <c r="O68" s="34">
        <v>80</v>
      </c>
      <c r="P68" s="34" t="s">
        <v>114</v>
      </c>
      <c r="Q68" s="43">
        <v>0.21713147410399999</v>
      </c>
      <c r="R68" s="34">
        <v>2.4588053552999999E-2</v>
      </c>
      <c r="S68" s="34">
        <v>3.9722329348199997E-2</v>
      </c>
      <c r="T68" s="34">
        <v>1.8240752510499999E-2</v>
      </c>
      <c r="U68" s="34">
        <v>7.48243559719E-2</v>
      </c>
      <c r="V68" s="34">
        <v>9.6769059366500002E-2</v>
      </c>
      <c r="W68" s="43">
        <v>-6.8748000000000004E-2</v>
      </c>
      <c r="X68" s="34">
        <v>-2.7296600000000001E-2</v>
      </c>
      <c r="Y68" s="34">
        <v>4.0782500000000003E-3</v>
      </c>
      <c r="Z68" s="34">
        <v>3</v>
      </c>
      <c r="AA68" s="62">
        <v>109.588438397</v>
      </c>
      <c r="AB68" s="54">
        <v>123.98157998799999</v>
      </c>
      <c r="AC68" s="54">
        <v>112.067343145</v>
      </c>
      <c r="AD68" s="54">
        <v>119.46662385800001</v>
      </c>
      <c r="AE68" s="54">
        <v>58.239236393200002</v>
      </c>
      <c r="AF68" s="54">
        <v>56.592553300600002</v>
      </c>
    </row>
    <row r="69" spans="1:32" ht="13" x14ac:dyDescent="0.15">
      <c r="A69" s="34">
        <v>68</v>
      </c>
      <c r="B69" s="10" t="s">
        <v>227</v>
      </c>
      <c r="C69" s="34">
        <v>20</v>
      </c>
      <c r="D69" s="34" t="s">
        <v>160</v>
      </c>
      <c r="E69" s="34" t="s">
        <v>53</v>
      </c>
      <c r="F69" s="34" t="s">
        <v>131</v>
      </c>
      <c r="G69" s="35">
        <v>42185</v>
      </c>
      <c r="H69" s="42">
        <f>YEAR(G69)</f>
        <v>2015</v>
      </c>
      <c r="I69" s="42">
        <f>MONTH(G69)</f>
        <v>6</v>
      </c>
      <c r="J69" s="42">
        <f>DAY(G69)</f>
        <v>30</v>
      </c>
      <c r="K69" s="34">
        <v>46.441555559999998</v>
      </c>
      <c r="L69" s="34">
        <v>30.771694440000001</v>
      </c>
      <c r="M69" s="34">
        <v>11.1</v>
      </c>
      <c r="N69" s="34" t="str">
        <f>IF(MONTH(G69)&gt;9,"F","S")</f>
        <v>S</v>
      </c>
      <c r="O69" s="34">
        <v>80</v>
      </c>
      <c r="P69" s="34" t="s">
        <v>55</v>
      </c>
      <c r="Q69" s="43">
        <v>0.13869188337300001</v>
      </c>
      <c r="R69" s="34">
        <v>3.7204759367800003E-2</v>
      </c>
      <c r="S69" s="34">
        <v>4.3787629994499998E-2</v>
      </c>
      <c r="T69" s="34">
        <v>1.28357701462E-2</v>
      </c>
      <c r="U69" s="34">
        <v>3.2779244989900001E-2</v>
      </c>
      <c r="V69" s="34">
        <v>4.2767534689199999E-2</v>
      </c>
      <c r="W69" s="43">
        <v>-9.7305799999999998E-2</v>
      </c>
      <c r="X69" s="34">
        <v>-7.3917799999999997E-3</v>
      </c>
      <c r="Y69" s="34">
        <v>5.4728600000000002E-2</v>
      </c>
      <c r="Z69" s="34">
        <v>3</v>
      </c>
      <c r="AA69" s="62">
        <v>83.007828693500002</v>
      </c>
      <c r="AB69" s="54">
        <v>89.4370733831</v>
      </c>
      <c r="AC69" s="54">
        <v>83.8318056719</v>
      </c>
      <c r="AD69" s="54">
        <v>87.288857903099995</v>
      </c>
      <c r="AE69" s="54">
        <v>53.481397238</v>
      </c>
      <c r="AF69" s="54">
        <v>41.7492739395</v>
      </c>
    </row>
    <row r="70" spans="1:32" ht="13" x14ac:dyDescent="0.15">
      <c r="A70" s="34">
        <v>69</v>
      </c>
      <c r="B70" s="10" t="s">
        <v>228</v>
      </c>
      <c r="C70" s="34">
        <v>21</v>
      </c>
      <c r="D70" s="34" t="s">
        <v>160</v>
      </c>
      <c r="E70" s="34" t="s">
        <v>53</v>
      </c>
      <c r="F70" s="34" t="s">
        <v>136</v>
      </c>
      <c r="G70" s="35">
        <v>42242</v>
      </c>
      <c r="H70" s="42">
        <f>YEAR(G70)</f>
        <v>2015</v>
      </c>
      <c r="I70" s="42">
        <f>MONTH(G70)</f>
        <v>8</v>
      </c>
      <c r="J70" s="42">
        <f>DAY(G70)</f>
        <v>26</v>
      </c>
      <c r="K70" s="34">
        <v>50.253749999999997</v>
      </c>
      <c r="L70" s="34">
        <v>32.518805559999997</v>
      </c>
      <c r="M70" s="34">
        <v>98.3</v>
      </c>
      <c r="N70" s="34" t="str">
        <f>IF(MONTH(G70)&gt;9,"F","S")</f>
        <v>S</v>
      </c>
      <c r="O70" s="34">
        <v>80</v>
      </c>
      <c r="P70" s="34" t="s">
        <v>55</v>
      </c>
      <c r="Q70" s="43">
        <v>0.209132420091</v>
      </c>
      <c r="R70" s="34">
        <v>2.1422686075299999E-2</v>
      </c>
      <c r="S70" s="34">
        <v>0.11044286495400001</v>
      </c>
      <c r="T70" s="34">
        <v>2.7087832973399999E-2</v>
      </c>
      <c r="U70" s="34">
        <v>8.0936454849500003E-2</v>
      </c>
      <c r="V70" s="34">
        <v>6.1521499448700001E-2</v>
      </c>
      <c r="W70" s="43">
        <v>-8.1884600000000002E-2</v>
      </c>
      <c r="X70" s="34">
        <v>-1.7618700000000001E-2</v>
      </c>
      <c r="Y70" s="34">
        <v>1.1442000000000001E-2</v>
      </c>
      <c r="Z70" s="34">
        <v>3</v>
      </c>
      <c r="AA70" s="62">
        <v>78.443645966399998</v>
      </c>
      <c r="AB70" s="54">
        <v>86.988716455900004</v>
      </c>
      <c r="AC70" s="54">
        <v>79.764251924500002</v>
      </c>
      <c r="AD70" s="54">
        <v>84.393512035499995</v>
      </c>
      <c r="AE70" s="54">
        <v>46.243054427300002</v>
      </c>
      <c r="AF70" s="54">
        <v>39.415365228200002</v>
      </c>
    </row>
    <row r="71" spans="1:32" ht="13" x14ac:dyDescent="0.15">
      <c r="A71" s="34">
        <v>70</v>
      </c>
      <c r="B71" s="10" t="s">
        <v>229</v>
      </c>
      <c r="C71" s="34">
        <v>22</v>
      </c>
      <c r="D71" s="34" t="s">
        <v>160</v>
      </c>
      <c r="E71" s="34" t="s">
        <v>53</v>
      </c>
      <c r="F71" s="34" t="s">
        <v>131</v>
      </c>
      <c r="G71" s="35">
        <v>42243</v>
      </c>
      <c r="H71" s="42">
        <f>YEAR(G71)</f>
        <v>2015</v>
      </c>
      <c r="I71" s="42">
        <f>MONTH(G71)</f>
        <v>8</v>
      </c>
      <c r="J71" s="42">
        <f>DAY(G71)</f>
        <v>27</v>
      </c>
      <c r="K71" s="34">
        <v>46.441555559999998</v>
      </c>
      <c r="L71" s="34">
        <v>30.771694440000001</v>
      </c>
      <c r="M71" s="34">
        <v>11.1</v>
      </c>
      <c r="N71" s="34" t="str">
        <f>IF(MONTH(G71)&gt;9,"F","S")</f>
        <v>S</v>
      </c>
      <c r="O71" s="34">
        <v>80</v>
      </c>
      <c r="P71" s="34" t="s">
        <v>55</v>
      </c>
      <c r="Q71" s="43">
        <v>0.14464285714299999</v>
      </c>
      <c r="R71" s="34">
        <v>4.8385708136000002E-2</v>
      </c>
      <c r="S71" s="34">
        <v>5.6265984654700001E-2</v>
      </c>
      <c r="T71" s="34">
        <v>3.0087867222900001E-2</v>
      </c>
      <c r="U71" s="34">
        <v>8.1649416789899995E-2</v>
      </c>
      <c r="V71" s="34">
        <v>6.7564631761900001E-2</v>
      </c>
      <c r="W71" s="43">
        <v>-9.6827999999999997E-2</v>
      </c>
      <c r="X71" s="34">
        <v>-1.7186099999999999E-2</v>
      </c>
      <c r="Y71" s="34">
        <v>5.5840099999999997E-2</v>
      </c>
      <c r="Z71" s="34">
        <v>3</v>
      </c>
      <c r="AA71" s="62">
        <v>80.825999966400005</v>
      </c>
      <c r="AB71" s="54">
        <v>92.131651671100002</v>
      </c>
      <c r="AC71" s="54">
        <v>83.251719516600005</v>
      </c>
      <c r="AD71" s="54">
        <v>88.770342799600002</v>
      </c>
      <c r="AE71" s="54">
        <v>41.683021933399999</v>
      </c>
      <c r="AF71" s="54">
        <v>42.106460546599997</v>
      </c>
    </row>
    <row r="72" spans="1:32" ht="13" x14ac:dyDescent="0.15">
      <c r="A72" s="34">
        <v>71</v>
      </c>
      <c r="B72" s="10" t="s">
        <v>230</v>
      </c>
      <c r="C72" s="34">
        <v>23</v>
      </c>
      <c r="D72" s="34" t="s">
        <v>160</v>
      </c>
      <c r="E72" s="34" t="s">
        <v>53</v>
      </c>
      <c r="F72" s="34" t="s">
        <v>54</v>
      </c>
      <c r="G72" s="35">
        <v>42179</v>
      </c>
      <c r="H72" s="42">
        <f>YEAR(G72)</f>
        <v>2015</v>
      </c>
      <c r="I72" s="42">
        <f>MONTH(G72)</f>
        <v>6</v>
      </c>
      <c r="J72" s="42">
        <f>DAY(G72)</f>
        <v>24</v>
      </c>
      <c r="K72" s="34">
        <v>44.5015</v>
      </c>
      <c r="L72" s="34">
        <v>34.166119440000003</v>
      </c>
      <c r="M72" s="34">
        <v>47.3</v>
      </c>
      <c r="N72" s="34" t="str">
        <f>IF(MONTH(G72)&gt;9,"F","S")</f>
        <v>S</v>
      </c>
      <c r="O72" s="34">
        <v>80</v>
      </c>
      <c r="P72" s="34" t="s">
        <v>55</v>
      </c>
      <c r="Q72" s="43">
        <v>0.13359528487200001</v>
      </c>
      <c r="R72" s="34">
        <v>2.0148462354200002E-2</v>
      </c>
      <c r="S72" s="34">
        <v>9.0225563909799994E-2</v>
      </c>
      <c r="T72" s="34">
        <v>1.4301230991999999E-2</v>
      </c>
      <c r="U72" s="34">
        <v>7.7579519007000002E-4</v>
      </c>
      <c r="V72" s="34">
        <v>3.49959774739E-2</v>
      </c>
      <c r="W72" s="43">
        <v>-7.9778199999999994E-2</v>
      </c>
      <c r="X72" s="34">
        <v>2.42143E-3</v>
      </c>
      <c r="Y72" s="34">
        <v>3.2000000000000001E-2</v>
      </c>
      <c r="Z72" s="34">
        <v>3</v>
      </c>
      <c r="AA72" s="62">
        <v>41.146682805099999</v>
      </c>
      <c r="AB72" s="54">
        <v>51.758973186600002</v>
      </c>
      <c r="AC72" s="54">
        <v>43.578173188100003</v>
      </c>
      <c r="AD72" s="54">
        <v>46.921943563500001</v>
      </c>
      <c r="AE72" s="54">
        <v>13.9931762794</v>
      </c>
      <c r="AF72" s="54">
        <v>27.600354604700001</v>
      </c>
    </row>
    <row r="73" spans="1:32" ht="13" x14ac:dyDescent="0.15">
      <c r="A73" s="34">
        <v>72</v>
      </c>
      <c r="B73" s="10" t="s">
        <v>231</v>
      </c>
      <c r="C73" s="34">
        <v>24</v>
      </c>
      <c r="D73" s="34" t="s">
        <v>160</v>
      </c>
      <c r="E73" s="34" t="s">
        <v>53</v>
      </c>
      <c r="F73" s="34" t="s">
        <v>117</v>
      </c>
      <c r="G73" s="35">
        <v>42236</v>
      </c>
      <c r="H73" s="42">
        <f>YEAR(G73)</f>
        <v>2015</v>
      </c>
      <c r="I73" s="42">
        <f>MONTH(G73)</f>
        <v>8</v>
      </c>
      <c r="J73" s="42">
        <f>DAY(G73)</f>
        <v>20</v>
      </c>
      <c r="K73" s="34">
        <v>51.279245000000003</v>
      </c>
      <c r="L73" s="34">
        <v>30.213118000000001</v>
      </c>
      <c r="M73" s="34">
        <v>118.6</v>
      </c>
      <c r="N73" s="34" t="str">
        <f>IF(MONTH(G73)&gt;9,"F","S")</f>
        <v>S</v>
      </c>
      <c r="O73" s="34">
        <v>80</v>
      </c>
      <c r="P73" s="34" t="s">
        <v>114</v>
      </c>
      <c r="Q73" s="43">
        <v>0.15950920245399999</v>
      </c>
      <c r="R73" s="34">
        <v>4.0194626613099999E-2</v>
      </c>
      <c r="S73" s="34">
        <v>2.1924482338600001E-2</v>
      </c>
      <c r="T73" s="34">
        <v>1.6425619834699999E-2</v>
      </c>
      <c r="U73" s="34">
        <v>6.6295157571099994E-2</v>
      </c>
      <c r="V73" s="34">
        <v>2.8805562453400001E-2</v>
      </c>
      <c r="W73" s="43">
        <v>-8.0805699999999994E-2</v>
      </c>
      <c r="X73" s="34">
        <v>-1.59907E-2</v>
      </c>
      <c r="Y73" s="34">
        <v>2.47269E-2</v>
      </c>
      <c r="Z73" s="34">
        <v>3</v>
      </c>
      <c r="AA73" s="62">
        <v>65.674933220900002</v>
      </c>
      <c r="AB73" s="54">
        <v>74.187409940199998</v>
      </c>
      <c r="AC73" s="54">
        <v>66.811409197900005</v>
      </c>
      <c r="AD73" s="54">
        <v>71.276475141899994</v>
      </c>
      <c r="AE73" s="54">
        <v>34.1610885459</v>
      </c>
      <c r="AF73" s="54">
        <v>33.251151000100002</v>
      </c>
    </row>
    <row r="74" spans="1:32" ht="13" x14ac:dyDescent="0.15">
      <c r="A74" s="34">
        <v>73</v>
      </c>
      <c r="B74" s="10" t="s">
        <v>232</v>
      </c>
      <c r="C74" s="34">
        <v>25</v>
      </c>
      <c r="D74" s="34" t="s">
        <v>160</v>
      </c>
      <c r="E74" s="34" t="s">
        <v>53</v>
      </c>
      <c r="F74" s="34" t="s">
        <v>117</v>
      </c>
      <c r="G74" s="35">
        <v>42170</v>
      </c>
      <c r="H74" s="42">
        <f>YEAR(G74)</f>
        <v>2015</v>
      </c>
      <c r="I74" s="42">
        <f>MONTH(G74)</f>
        <v>6</v>
      </c>
      <c r="J74" s="42">
        <f>DAY(G74)</f>
        <v>15</v>
      </c>
      <c r="K74" s="34">
        <v>51.279245000000003</v>
      </c>
      <c r="L74" s="34">
        <v>30.213118000000001</v>
      </c>
      <c r="M74" s="34">
        <v>118.6</v>
      </c>
      <c r="N74" s="34" t="str">
        <f>IF(MONTH(G74)&gt;9,"F","S")</f>
        <v>S</v>
      </c>
      <c r="O74" s="34">
        <v>80</v>
      </c>
      <c r="P74" s="34" t="s">
        <v>114</v>
      </c>
      <c r="Q74" s="43">
        <v>0.100714285714</v>
      </c>
      <c r="R74" s="34">
        <v>1.6825396825400001E-2</v>
      </c>
      <c r="S74" s="34">
        <v>5.2480916030500001E-2</v>
      </c>
      <c r="T74" s="34">
        <v>3.7192003719199999E-2</v>
      </c>
      <c r="U74" s="34">
        <v>2.1131042870200002E-2</v>
      </c>
      <c r="V74" s="34">
        <v>3.3608711978999999E-2</v>
      </c>
      <c r="W74" s="43">
        <v>-8.4653300000000001E-2</v>
      </c>
      <c r="X74" s="34">
        <v>-1.02086E-2</v>
      </c>
      <c r="Y74" s="34">
        <v>2.68638E-2</v>
      </c>
      <c r="Z74" s="34">
        <v>3</v>
      </c>
      <c r="AA74" s="62">
        <v>89.693513768200006</v>
      </c>
      <c r="AB74" s="54">
        <v>99.231106803800003</v>
      </c>
      <c r="AC74" s="54">
        <v>91.029360615900003</v>
      </c>
      <c r="AD74" s="54">
        <v>96.427316369699994</v>
      </c>
      <c r="AE74" s="54">
        <v>59.432737611699999</v>
      </c>
      <c r="AF74" s="54">
        <v>44.038276796799998</v>
      </c>
    </row>
    <row r="75" spans="1:32" ht="13" x14ac:dyDescent="0.15">
      <c r="A75" s="34">
        <v>74</v>
      </c>
      <c r="B75" s="10" t="s">
        <v>233</v>
      </c>
      <c r="C75" s="34">
        <v>26</v>
      </c>
      <c r="D75" s="34" t="s">
        <v>160</v>
      </c>
      <c r="E75" s="34" t="s">
        <v>53</v>
      </c>
      <c r="F75" s="34" t="s">
        <v>177</v>
      </c>
      <c r="G75" s="35">
        <v>42242</v>
      </c>
      <c r="H75" s="42">
        <f>YEAR(G75)</f>
        <v>2015</v>
      </c>
      <c r="I75" s="42">
        <f>MONTH(G75)</f>
        <v>8</v>
      </c>
      <c r="J75" s="42">
        <f>DAY(G75)</f>
        <v>26</v>
      </c>
      <c r="K75" s="34">
        <v>51.3352</v>
      </c>
      <c r="L75" s="34">
        <v>30.136178999999998</v>
      </c>
      <c r="M75" s="34">
        <v>116.5</v>
      </c>
      <c r="N75" s="34" t="str">
        <f>IF(MONTH(G75)&gt;9,"F","S")</f>
        <v>S</v>
      </c>
      <c r="O75" s="34">
        <v>80</v>
      </c>
      <c r="P75" s="34" t="s">
        <v>55</v>
      </c>
      <c r="Q75" s="43">
        <v>0.236055776892</v>
      </c>
      <c r="R75" s="34">
        <v>1.24522814034E-2</v>
      </c>
      <c r="S75" s="34">
        <v>8.3420229405600007E-3</v>
      </c>
      <c r="T75" s="34">
        <v>1.72511848341E-2</v>
      </c>
      <c r="U75" s="34">
        <v>4.2632230674000002E-2</v>
      </c>
      <c r="V75" s="34">
        <v>0.10382119682800001</v>
      </c>
      <c r="W75" s="43">
        <v>-7.2452000000000003E-2</v>
      </c>
      <c r="X75" s="34">
        <v>-2.89728E-2</v>
      </c>
      <c r="Y75" s="34">
        <v>1.6384300000000001E-2</v>
      </c>
      <c r="Z75" s="34">
        <v>3</v>
      </c>
      <c r="AA75" s="62">
        <v>74.547171758499999</v>
      </c>
      <c r="AB75" s="54">
        <v>87.359400190499997</v>
      </c>
      <c r="AC75" s="54">
        <v>77.661931315100006</v>
      </c>
      <c r="AD75" s="54">
        <v>83.342069878700002</v>
      </c>
      <c r="AE75" s="54">
        <v>35.9948822096</v>
      </c>
      <c r="AF75" s="54">
        <v>39.904851637500002</v>
      </c>
    </row>
    <row r="76" spans="1:32" ht="13" x14ac:dyDescent="0.15">
      <c r="A76" s="34">
        <v>75</v>
      </c>
      <c r="B76" s="10" t="s">
        <v>234</v>
      </c>
      <c r="C76" s="34">
        <v>27</v>
      </c>
      <c r="D76" s="34" t="s">
        <v>160</v>
      </c>
      <c r="E76" s="34" t="s">
        <v>53</v>
      </c>
      <c r="F76" s="34" t="s">
        <v>75</v>
      </c>
      <c r="G76" s="35">
        <v>42242</v>
      </c>
      <c r="H76" s="42">
        <f>YEAR(G76)</f>
        <v>2015</v>
      </c>
      <c r="I76" s="42">
        <f>MONTH(G76)</f>
        <v>8</v>
      </c>
      <c r="J76" s="42">
        <f>DAY(G76)</f>
        <v>26</v>
      </c>
      <c r="K76" s="34">
        <v>51.386916669999998</v>
      </c>
      <c r="L76" s="34">
        <v>30.073305560000001</v>
      </c>
      <c r="M76" s="34">
        <v>108.8</v>
      </c>
      <c r="N76" s="34" t="str">
        <f>IF(MONTH(G76)&gt;9,"F","S")</f>
        <v>S</v>
      </c>
      <c r="O76" s="34">
        <v>80</v>
      </c>
      <c r="P76" s="34" t="s">
        <v>55</v>
      </c>
      <c r="Q76" s="43">
        <v>0.20386266094399999</v>
      </c>
      <c r="R76" s="34">
        <v>1.0228058051099999E-2</v>
      </c>
      <c r="S76" s="34">
        <v>4.3649061545200001E-4</v>
      </c>
      <c r="T76" s="34">
        <v>4.2916907097499998E-2</v>
      </c>
      <c r="U76" s="34">
        <v>1.59949622166E-2</v>
      </c>
      <c r="V76" s="34">
        <v>7.0572345095400002E-2</v>
      </c>
      <c r="W76" s="43">
        <v>-7.2396199999999994E-2</v>
      </c>
      <c r="X76" s="34">
        <v>-1.1665200000000001E-2</v>
      </c>
      <c r="Y76" s="34">
        <v>1.95625E-2</v>
      </c>
      <c r="Z76" s="34">
        <v>3</v>
      </c>
      <c r="AA76" s="62">
        <v>98.7525817649</v>
      </c>
      <c r="AB76" s="54">
        <v>115.076167566</v>
      </c>
      <c r="AC76" s="54">
        <v>102.184775238</v>
      </c>
      <c r="AD76" s="54">
        <v>109.512046774</v>
      </c>
      <c r="AE76" s="54">
        <v>40.719577579199999</v>
      </c>
      <c r="AF76" s="54">
        <v>54.1555894205</v>
      </c>
    </row>
    <row r="77" spans="1:32" ht="13" x14ac:dyDescent="0.15">
      <c r="A77" s="34">
        <v>76</v>
      </c>
      <c r="B77" s="10" t="s">
        <v>235</v>
      </c>
      <c r="C77" s="34">
        <v>28</v>
      </c>
      <c r="D77" s="34" t="s">
        <v>167</v>
      </c>
      <c r="E77" s="34" t="s">
        <v>89</v>
      </c>
      <c r="F77" s="34" t="s">
        <v>137</v>
      </c>
      <c r="G77" s="35">
        <v>42285</v>
      </c>
      <c r="H77" s="42">
        <f>YEAR(G77)</f>
        <v>2015</v>
      </c>
      <c r="I77" s="42">
        <f>MONTH(G77)</f>
        <v>10</v>
      </c>
      <c r="J77" s="42">
        <f>DAY(G77)</f>
        <v>8</v>
      </c>
      <c r="K77" s="34">
        <v>39.158050000000003</v>
      </c>
      <c r="L77" s="34">
        <v>-3.0209999999999999</v>
      </c>
      <c r="M77" s="34">
        <v>667.6</v>
      </c>
      <c r="N77" s="34" t="str">
        <f>IF(MONTH(G77)&gt;9,"F","S")</f>
        <v>F</v>
      </c>
      <c r="O77" s="34">
        <v>80</v>
      </c>
      <c r="P77" s="34" t="s">
        <v>148</v>
      </c>
      <c r="Q77" s="43">
        <v>0.18906605922600001</v>
      </c>
      <c r="R77" s="34">
        <v>6.5477252453200005E-2</v>
      </c>
      <c r="S77" s="34">
        <v>3.4928848641699997E-2</v>
      </c>
      <c r="T77" s="34">
        <v>1.4446393561E-2</v>
      </c>
      <c r="U77" s="34">
        <v>5.5215711526099998E-2</v>
      </c>
      <c r="V77" s="34">
        <v>7.0639115809700004E-2</v>
      </c>
      <c r="W77" s="43">
        <v>0.105185</v>
      </c>
      <c r="X77" s="34">
        <v>4.4292999999999999E-2</v>
      </c>
      <c r="Y77" s="34">
        <v>6.7183199999999998E-2</v>
      </c>
      <c r="Z77" s="34">
        <v>1</v>
      </c>
      <c r="AA77" s="62">
        <v>72.003363954299999</v>
      </c>
      <c r="AB77" s="54">
        <v>87.479981455200004</v>
      </c>
      <c r="AC77" s="54">
        <v>75.673038171599998</v>
      </c>
      <c r="AD77" s="54">
        <v>81.925589337000005</v>
      </c>
      <c r="AE77" s="54">
        <v>26.537043054400002</v>
      </c>
      <c r="AF77" s="54">
        <v>42.706730163400003</v>
      </c>
    </row>
    <row r="78" spans="1:32" ht="13" x14ac:dyDescent="0.15">
      <c r="A78" s="34">
        <v>77</v>
      </c>
      <c r="B78" s="10" t="s">
        <v>236</v>
      </c>
      <c r="C78" s="34">
        <v>29</v>
      </c>
      <c r="D78" s="34" t="s">
        <v>167</v>
      </c>
      <c r="E78" s="34" t="s">
        <v>89</v>
      </c>
      <c r="F78" s="34" t="s">
        <v>137</v>
      </c>
      <c r="G78" s="35">
        <v>42264</v>
      </c>
      <c r="H78" s="42">
        <f>YEAR(G78)</f>
        <v>2015</v>
      </c>
      <c r="I78" s="42">
        <f>MONTH(G78)</f>
        <v>9</v>
      </c>
      <c r="J78" s="42">
        <f>DAY(G78)</f>
        <v>17</v>
      </c>
      <c r="K78" s="34">
        <v>39.158050000000003</v>
      </c>
      <c r="L78" s="34">
        <v>-3.0209999999999999</v>
      </c>
      <c r="M78" s="34">
        <v>667.6</v>
      </c>
      <c r="N78" s="34" t="str">
        <f>IF(MONTH(G78)&gt;9,"F","S")</f>
        <v>S</v>
      </c>
      <c r="O78" s="34">
        <v>80</v>
      </c>
      <c r="P78" s="34" t="s">
        <v>148</v>
      </c>
      <c r="Q78" s="43">
        <v>0.32869692532900002</v>
      </c>
      <c r="R78" s="34">
        <v>3.9086217364899999E-2</v>
      </c>
      <c r="S78" s="34">
        <v>8.9409722222200005E-2</v>
      </c>
      <c r="T78" s="34">
        <v>7.7841203943999999E-3</v>
      </c>
      <c r="U78" s="34">
        <v>9.3759029182300002E-2</v>
      </c>
      <c r="V78" s="34">
        <v>4.9748462828400002E-2</v>
      </c>
      <c r="W78" s="43">
        <v>0.107477</v>
      </c>
      <c r="X78" s="34">
        <v>3.3179199999999999E-2</v>
      </c>
      <c r="Y78" s="34">
        <v>5.8767300000000001E-2</v>
      </c>
      <c r="Z78" s="34">
        <v>1</v>
      </c>
      <c r="AA78" s="62">
        <v>93.498214824300007</v>
      </c>
      <c r="AB78" s="54">
        <v>104.399574818</v>
      </c>
      <c r="AC78" s="54">
        <v>95.194022575899993</v>
      </c>
      <c r="AD78" s="54">
        <v>101.371204226</v>
      </c>
      <c r="AE78" s="54">
        <v>57.843298131600001</v>
      </c>
      <c r="AF78" s="54">
        <v>47.066967543399997</v>
      </c>
    </row>
    <row r="79" spans="1:32" ht="13" x14ac:dyDescent="0.15">
      <c r="A79" s="34">
        <v>78</v>
      </c>
      <c r="B79" s="10" t="s">
        <v>237</v>
      </c>
      <c r="C79" s="34">
        <v>30</v>
      </c>
      <c r="D79" s="34" t="s">
        <v>167</v>
      </c>
      <c r="E79" s="34" t="s">
        <v>89</v>
      </c>
      <c r="F79" s="34" t="s">
        <v>138</v>
      </c>
      <c r="G79" s="35">
        <v>42183</v>
      </c>
      <c r="H79" s="42">
        <f>YEAR(G79)</f>
        <v>2015</v>
      </c>
      <c r="I79" s="42">
        <f>MONTH(G79)</f>
        <v>6</v>
      </c>
      <c r="J79" s="42">
        <f>DAY(G79)</f>
        <v>28</v>
      </c>
      <c r="K79" s="34">
        <v>41.656416</v>
      </c>
      <c r="L79" s="34">
        <v>0.38847199999999998</v>
      </c>
      <c r="M79" s="34">
        <v>263.2</v>
      </c>
      <c r="N79" s="34" t="str">
        <f>IF(MONTH(G79)&gt;9,"F","S")</f>
        <v>S</v>
      </c>
      <c r="O79" s="34">
        <v>80</v>
      </c>
      <c r="P79" s="34" t="s">
        <v>149</v>
      </c>
      <c r="Q79" s="43">
        <v>0.24609375</v>
      </c>
      <c r="R79" s="34">
        <v>0.11952971913800001</v>
      </c>
      <c r="S79" s="34">
        <v>0.23205417607199999</v>
      </c>
      <c r="T79" s="34">
        <v>6.2219421910700004E-3</v>
      </c>
      <c r="U79" s="34">
        <v>8.87686923322E-2</v>
      </c>
      <c r="V79" s="34">
        <v>0</v>
      </c>
      <c r="W79" s="43">
        <v>0.10625999999999999</v>
      </c>
      <c r="X79" s="34">
        <v>5.3694699999999998E-2</v>
      </c>
      <c r="Y79" s="34">
        <v>6.6474900000000003E-2</v>
      </c>
      <c r="Z79" s="34">
        <v>1</v>
      </c>
      <c r="AA79" s="62">
        <v>87.065335111400003</v>
      </c>
      <c r="AB79" s="54">
        <v>98.577583929799999</v>
      </c>
      <c r="AC79" s="54">
        <v>88.686406605200006</v>
      </c>
      <c r="AD79" s="54">
        <v>94.908871581300005</v>
      </c>
      <c r="AE79" s="54">
        <v>51.841186027600003</v>
      </c>
      <c r="AF79" s="54">
        <v>43.4128536889</v>
      </c>
    </row>
    <row r="80" spans="1:32" ht="13" x14ac:dyDescent="0.15">
      <c r="A80" s="34">
        <v>79</v>
      </c>
      <c r="B80" s="10" t="s">
        <v>238</v>
      </c>
      <c r="C80" s="34">
        <v>31</v>
      </c>
      <c r="D80" s="34" t="s">
        <v>167</v>
      </c>
      <c r="E80" s="34" t="s">
        <v>89</v>
      </c>
      <c r="F80" s="34" t="s">
        <v>138</v>
      </c>
      <c r="G80" s="35">
        <v>42299</v>
      </c>
      <c r="H80" s="42">
        <f>YEAR(G80)</f>
        <v>2015</v>
      </c>
      <c r="I80" s="42">
        <f>MONTH(G80)</f>
        <v>10</v>
      </c>
      <c r="J80" s="42">
        <f>DAY(G80)</f>
        <v>22</v>
      </c>
      <c r="K80" s="34">
        <v>41.656416</v>
      </c>
      <c r="L80" s="34">
        <v>0.38847199999999998</v>
      </c>
      <c r="M80" s="34">
        <v>263.2</v>
      </c>
      <c r="N80" s="34" t="str">
        <f>IF(MONTH(G80)&gt;9,"F","S")</f>
        <v>F</v>
      </c>
      <c r="O80" s="34">
        <v>80</v>
      </c>
      <c r="P80" s="34" t="s">
        <v>150</v>
      </c>
      <c r="Q80" s="43">
        <v>0.23885350318500001</v>
      </c>
      <c r="R80" s="34">
        <v>0.17866884888199999</v>
      </c>
      <c r="S80" s="34">
        <v>0.206470588235</v>
      </c>
      <c r="T80" s="34">
        <v>5.58166862515E-3</v>
      </c>
      <c r="U80" s="34">
        <v>6.9493314567199996E-2</v>
      </c>
      <c r="V80" s="34">
        <v>4.6750818139300001E-4</v>
      </c>
      <c r="W80" s="43">
        <v>9.9022499999999999E-2</v>
      </c>
      <c r="X80" s="34">
        <v>6.3372600000000001E-2</v>
      </c>
      <c r="Y80" s="34">
        <v>7.4268500000000001E-2</v>
      </c>
      <c r="Z80" s="34">
        <v>1</v>
      </c>
      <c r="AA80" s="62">
        <v>74.372008540699994</v>
      </c>
      <c r="AB80" s="54">
        <v>88.169425311599994</v>
      </c>
      <c r="AC80" s="54">
        <v>77.697742411600004</v>
      </c>
      <c r="AD80" s="54">
        <v>83.844657940100006</v>
      </c>
      <c r="AE80" s="54">
        <v>32.252071486600002</v>
      </c>
      <c r="AF80" s="54">
        <v>40.968548611599999</v>
      </c>
    </row>
    <row r="81" spans="1:32" ht="13" x14ac:dyDescent="0.15">
      <c r="A81" s="34">
        <v>80</v>
      </c>
      <c r="B81" s="10" t="s">
        <v>239</v>
      </c>
      <c r="C81" s="34">
        <v>32</v>
      </c>
      <c r="D81" s="34" t="s">
        <v>167</v>
      </c>
      <c r="E81" s="34" t="s">
        <v>89</v>
      </c>
      <c r="F81" s="34" t="s">
        <v>139</v>
      </c>
      <c r="G81" s="35">
        <v>42259</v>
      </c>
      <c r="H81" s="42">
        <f>YEAR(G81)</f>
        <v>2015</v>
      </c>
      <c r="I81" s="42">
        <f>MONTH(G81)</f>
        <v>9</v>
      </c>
      <c r="J81" s="42">
        <f>DAY(G81)</f>
        <v>12</v>
      </c>
      <c r="K81" s="34">
        <v>37.330800000000004</v>
      </c>
      <c r="L81" s="34">
        <v>-3.173416</v>
      </c>
      <c r="M81" s="34">
        <v>862.9</v>
      </c>
      <c r="N81" s="34" t="str">
        <f>IF(MONTH(G81)&gt;9,"F","S")</f>
        <v>S</v>
      </c>
      <c r="O81" s="34">
        <v>80</v>
      </c>
      <c r="P81" s="34" t="s">
        <v>151</v>
      </c>
      <c r="Q81" s="43">
        <v>0.26523887973600002</v>
      </c>
      <c r="R81" s="34">
        <v>8.0329723613999995E-2</v>
      </c>
      <c r="S81" s="34">
        <v>8.9876033057899998E-2</v>
      </c>
      <c r="T81" s="34">
        <v>1.00444590812E-2</v>
      </c>
      <c r="U81" s="34">
        <v>6.5760307374000002E-2</v>
      </c>
      <c r="V81" s="34">
        <v>3.0934213239800001E-2</v>
      </c>
      <c r="W81" s="43">
        <v>0.107476</v>
      </c>
      <c r="X81" s="34">
        <v>3.7777400000000003E-2</v>
      </c>
      <c r="Y81" s="34">
        <v>5.1646600000000001E-2</v>
      </c>
      <c r="Z81" s="34">
        <v>1</v>
      </c>
      <c r="AA81" s="62">
        <v>82.833354266399994</v>
      </c>
      <c r="AB81" s="54">
        <v>97.720900788999998</v>
      </c>
      <c r="AC81" s="54">
        <v>85.590369749900006</v>
      </c>
      <c r="AD81" s="54">
        <v>92.313403192999999</v>
      </c>
      <c r="AE81" s="54">
        <v>35.400649878099998</v>
      </c>
      <c r="AF81" s="54">
        <v>45.186501575199998</v>
      </c>
    </row>
    <row r="82" spans="1:32" ht="13" x14ac:dyDescent="0.15">
      <c r="A82" s="34">
        <v>81</v>
      </c>
      <c r="B82" s="10" t="s">
        <v>240</v>
      </c>
      <c r="C82" s="34">
        <v>33</v>
      </c>
      <c r="D82" s="34" t="s">
        <v>167</v>
      </c>
      <c r="E82" s="34" t="s">
        <v>89</v>
      </c>
      <c r="F82" s="34" t="s">
        <v>140</v>
      </c>
      <c r="G82" s="35">
        <v>42224</v>
      </c>
      <c r="H82" s="42">
        <f>YEAR(G82)</f>
        <v>2015</v>
      </c>
      <c r="I82" s="42">
        <f>MONTH(G82)</f>
        <v>8</v>
      </c>
      <c r="J82" s="42">
        <f>DAY(G82)</f>
        <v>8</v>
      </c>
      <c r="K82" s="34">
        <v>37.661546999999999</v>
      </c>
      <c r="L82" s="34">
        <v>-2.7963100000000001</v>
      </c>
      <c r="M82" s="34">
        <v>728.4</v>
      </c>
      <c r="N82" s="34" t="str">
        <f>IF(MONTH(G82)&gt;9,"F","S")</f>
        <v>S</v>
      </c>
      <c r="O82" s="34">
        <v>80</v>
      </c>
      <c r="P82" s="34" t="s">
        <v>152</v>
      </c>
      <c r="Q82" s="43">
        <v>0.28470824949700002</v>
      </c>
      <c r="R82" s="34">
        <v>3.4342258440000002E-2</v>
      </c>
      <c r="S82" s="34">
        <v>4.4728434504799998E-2</v>
      </c>
      <c r="T82" s="34">
        <v>1.17821609356E-2</v>
      </c>
      <c r="U82" s="34">
        <v>0.12812960235599999</v>
      </c>
      <c r="V82" s="34">
        <v>1.39428571429E-2</v>
      </c>
      <c r="W82" s="43">
        <v>0.10789799999999999</v>
      </c>
      <c r="X82" s="34">
        <v>4.1602100000000003E-2</v>
      </c>
      <c r="Y82" s="34">
        <v>6.69854E-2</v>
      </c>
      <c r="Z82" s="34">
        <v>1</v>
      </c>
      <c r="AA82" s="62">
        <v>80.219229818499997</v>
      </c>
      <c r="AB82" s="54">
        <v>95.952951227900002</v>
      </c>
      <c r="AC82" s="54">
        <v>83.078115751300004</v>
      </c>
      <c r="AD82" s="54">
        <v>90.725770299000004</v>
      </c>
      <c r="AE82" s="54">
        <v>30.1926076361</v>
      </c>
      <c r="AF82" s="54">
        <v>43.752327643100003</v>
      </c>
    </row>
    <row r="83" spans="1:32" ht="13" x14ac:dyDescent="0.15">
      <c r="A83" s="34">
        <v>82</v>
      </c>
      <c r="B83" s="10" t="s">
        <v>241</v>
      </c>
      <c r="C83" s="34">
        <v>34</v>
      </c>
      <c r="D83" s="34" t="s">
        <v>168</v>
      </c>
      <c r="E83" s="34" t="s">
        <v>94</v>
      </c>
      <c r="F83" s="34" t="s">
        <v>95</v>
      </c>
      <c r="G83" s="35">
        <v>42278</v>
      </c>
      <c r="H83" s="42">
        <f>YEAR(G83)</f>
        <v>2015</v>
      </c>
      <c r="I83" s="42">
        <f>MONTH(G83)</f>
        <v>10</v>
      </c>
      <c r="J83" s="42">
        <f>DAY(G83)</f>
        <v>1</v>
      </c>
      <c r="K83" s="34">
        <v>61.1</v>
      </c>
      <c r="L83" s="34">
        <v>23.52</v>
      </c>
      <c r="M83" s="34">
        <v>110</v>
      </c>
      <c r="N83" s="34" t="str">
        <f>IF(MONTH(G83)&gt;9,"F","S")</f>
        <v>F</v>
      </c>
      <c r="O83" s="34">
        <v>80</v>
      </c>
      <c r="P83" s="34" t="s">
        <v>96</v>
      </c>
      <c r="Q83" s="43">
        <v>0.28582995951399998</v>
      </c>
      <c r="R83" s="34">
        <v>7.7231329690300001E-3</v>
      </c>
      <c r="S83" s="34">
        <v>0</v>
      </c>
      <c r="T83" s="34">
        <v>3.3184708720100001E-2</v>
      </c>
      <c r="U83" s="34">
        <v>1.20710701207E-2</v>
      </c>
      <c r="V83" s="34">
        <v>7.4967765702700001E-2</v>
      </c>
      <c r="W83" s="43">
        <v>3.6717300000000001E-2</v>
      </c>
      <c r="X83" s="34">
        <v>-3.88178E-2</v>
      </c>
      <c r="Y83" s="34">
        <v>-8.4993100000000002E-2</v>
      </c>
      <c r="Z83" s="34">
        <v>4</v>
      </c>
      <c r="AA83" s="62">
        <v>96.298956734200004</v>
      </c>
      <c r="AB83" s="54">
        <v>110.974105596</v>
      </c>
      <c r="AC83" s="54">
        <v>99.646227115000002</v>
      </c>
      <c r="AD83" s="54">
        <v>106.757455229</v>
      </c>
      <c r="AE83" s="54">
        <v>44.9948009748</v>
      </c>
      <c r="AF83" s="54">
        <v>55.348295113200003</v>
      </c>
    </row>
    <row r="84" spans="1:32" ht="13" x14ac:dyDescent="0.15">
      <c r="A84" s="34">
        <v>83</v>
      </c>
      <c r="B84" s="10" t="s">
        <v>242</v>
      </c>
      <c r="C84" s="34">
        <v>35</v>
      </c>
      <c r="D84" s="34" t="s">
        <v>168</v>
      </c>
      <c r="E84" s="34" t="s">
        <v>94</v>
      </c>
      <c r="F84" s="34" t="s">
        <v>95</v>
      </c>
      <c r="G84" s="35">
        <v>42206</v>
      </c>
      <c r="H84" s="42">
        <f>YEAR(G84)</f>
        <v>2015</v>
      </c>
      <c r="I84" s="42">
        <f>MONTH(G84)</f>
        <v>7</v>
      </c>
      <c r="J84" s="42">
        <f>DAY(G84)</f>
        <v>21</v>
      </c>
      <c r="K84" s="34">
        <v>61.1</v>
      </c>
      <c r="L84" s="34">
        <v>23.52</v>
      </c>
      <c r="M84" s="34">
        <v>110</v>
      </c>
      <c r="N84" s="34" t="str">
        <f>IF(MONTH(G84)&gt;9,"F","S")</f>
        <v>S</v>
      </c>
      <c r="O84" s="34">
        <v>80</v>
      </c>
      <c r="P84" s="34" t="s">
        <v>96</v>
      </c>
      <c r="Q84" s="43">
        <v>0.351821192053</v>
      </c>
      <c r="R84" s="34">
        <v>5.8808488877500004E-3</v>
      </c>
      <c r="S84" s="34">
        <v>2.8819762122599998E-2</v>
      </c>
      <c r="T84" s="34">
        <v>1.0032866286099999E-2</v>
      </c>
      <c r="U84" s="34">
        <v>1.50401069519E-3</v>
      </c>
      <c r="V84" s="34">
        <v>6.6104990278699996E-2</v>
      </c>
      <c r="W84" s="43">
        <v>4.6217300000000003E-2</v>
      </c>
      <c r="X84" s="34">
        <v>-4.2599400000000003E-2</v>
      </c>
      <c r="Y84" s="34">
        <v>-8.7227200000000005E-2</v>
      </c>
      <c r="Z84" s="34">
        <v>4</v>
      </c>
      <c r="AA84" s="62">
        <v>81.9309025397</v>
      </c>
      <c r="AB84" s="54">
        <v>95.740238932799997</v>
      </c>
      <c r="AC84" s="54">
        <v>84.251430736700001</v>
      </c>
      <c r="AD84" s="54">
        <v>91.445894159800005</v>
      </c>
      <c r="AE84" s="54">
        <v>39.976523151899997</v>
      </c>
      <c r="AF84" s="54">
        <v>42.026630522399998</v>
      </c>
    </row>
    <row r="85" spans="1:32" ht="13" x14ac:dyDescent="0.15">
      <c r="A85" s="34">
        <v>84</v>
      </c>
      <c r="B85" s="10" t="s">
        <v>243</v>
      </c>
      <c r="C85" s="34">
        <v>36</v>
      </c>
      <c r="D85" s="34" t="s">
        <v>169</v>
      </c>
      <c r="E85" s="34" t="s">
        <v>124</v>
      </c>
      <c r="F85" s="34" t="s">
        <v>141</v>
      </c>
      <c r="G85" s="35">
        <v>42239</v>
      </c>
      <c r="H85" s="42">
        <f>YEAR(G85)</f>
        <v>2015</v>
      </c>
      <c r="I85" s="42">
        <f>MONTH(G85)</f>
        <v>8</v>
      </c>
      <c r="J85" s="42">
        <f>DAY(G85)</f>
        <v>23</v>
      </c>
      <c r="K85" s="34">
        <v>58.024000000000001</v>
      </c>
      <c r="L85" s="34">
        <v>33.235280000000003</v>
      </c>
      <c r="M85" s="34">
        <v>226.4</v>
      </c>
      <c r="N85" s="34" t="str">
        <f>IF(MONTH(G85)&gt;9,"F","S")</f>
        <v>S</v>
      </c>
      <c r="O85" s="34">
        <v>80</v>
      </c>
      <c r="P85" s="34" t="s">
        <v>153</v>
      </c>
      <c r="Q85" s="43">
        <v>0.20643231114400001</v>
      </c>
      <c r="R85" s="34">
        <v>7.1016555547200003E-2</v>
      </c>
      <c r="S85" s="34">
        <v>4.3917435221800001E-4</v>
      </c>
      <c r="T85" s="34">
        <v>1.38824259345E-2</v>
      </c>
      <c r="U85" s="34">
        <v>1.46929180135E-4</v>
      </c>
      <c r="V85" s="34">
        <v>3.0088816385700001E-2</v>
      </c>
      <c r="W85" s="43">
        <v>-4.8008299999999997E-2</v>
      </c>
      <c r="X85" s="34">
        <v>-1.22679E-2</v>
      </c>
      <c r="Y85" s="34">
        <v>-4.9323100000000002E-2</v>
      </c>
      <c r="Z85" s="34">
        <v>3</v>
      </c>
      <c r="AA85" s="62">
        <v>92.931138536500001</v>
      </c>
      <c r="AB85" s="54">
        <v>104.34710196499999</v>
      </c>
      <c r="AC85" s="54">
        <v>94.842335766399998</v>
      </c>
      <c r="AD85" s="54">
        <v>100.79787913600001</v>
      </c>
      <c r="AE85" s="54">
        <v>57.447603574299997</v>
      </c>
      <c r="AF85" s="54">
        <v>47.138981610400002</v>
      </c>
    </row>
    <row r="86" spans="1:32" ht="13" x14ac:dyDescent="0.15">
      <c r="A86" s="34">
        <v>85</v>
      </c>
      <c r="B86" s="10" t="s">
        <v>244</v>
      </c>
      <c r="C86" s="34">
        <v>37</v>
      </c>
      <c r="D86" s="34" t="s">
        <v>169</v>
      </c>
      <c r="E86" s="34" t="s">
        <v>124</v>
      </c>
      <c r="F86" s="34" t="s">
        <v>142</v>
      </c>
      <c r="G86" s="35">
        <v>42267</v>
      </c>
      <c r="H86" s="42">
        <f>YEAR(G86)</f>
        <v>2015</v>
      </c>
      <c r="I86" s="42">
        <f>MONTH(G86)</f>
        <v>9</v>
      </c>
      <c r="J86" s="42">
        <f>DAY(G86)</f>
        <v>20</v>
      </c>
      <c r="K86" s="34">
        <v>53.997779999999999</v>
      </c>
      <c r="L86" s="34">
        <v>38.13167</v>
      </c>
      <c r="M86" s="34">
        <v>243</v>
      </c>
      <c r="N86" s="34" t="str">
        <f>IF(MONTH(G86)&gt;9,"F","S")</f>
        <v>S</v>
      </c>
      <c r="O86" s="34">
        <v>80</v>
      </c>
      <c r="P86" s="34" t="s">
        <v>153</v>
      </c>
      <c r="Q86" s="43">
        <v>0.233311302049</v>
      </c>
      <c r="R86" s="34">
        <v>8.3747128140500005E-3</v>
      </c>
      <c r="S86" s="34">
        <v>2.8117913832200001E-2</v>
      </c>
      <c r="T86" s="34">
        <v>1.1415365221700001E-2</v>
      </c>
      <c r="U86" s="34">
        <v>2.3337380277899999E-2</v>
      </c>
      <c r="V86" s="34">
        <v>1.6431153467E-4</v>
      </c>
      <c r="W86" s="43">
        <v>-6.3936800000000002E-2</v>
      </c>
      <c r="X86" s="34">
        <v>-1.20558E-2</v>
      </c>
      <c r="Y86" s="34">
        <v>1.29963E-3</v>
      </c>
      <c r="Z86" s="34">
        <v>3</v>
      </c>
      <c r="AA86" s="62">
        <v>98.700870468199994</v>
      </c>
      <c r="AB86" s="54">
        <v>106.262876156</v>
      </c>
      <c r="AC86" s="54">
        <v>99.604602130000004</v>
      </c>
      <c r="AD86" s="54">
        <v>103.991129016</v>
      </c>
      <c r="AE86" s="54">
        <v>75.702355808299998</v>
      </c>
      <c r="AF86" s="54">
        <v>49.028300974399997</v>
      </c>
    </row>
    <row r="87" spans="1:32" ht="13" x14ac:dyDescent="0.15">
      <c r="A87" s="34">
        <v>86</v>
      </c>
      <c r="B87" s="10" t="s">
        <v>245</v>
      </c>
      <c r="C87" s="34">
        <v>38</v>
      </c>
      <c r="D87" s="34" t="s">
        <v>169</v>
      </c>
      <c r="E87" s="34" t="s">
        <v>124</v>
      </c>
      <c r="F87" s="34" t="s">
        <v>141</v>
      </c>
      <c r="G87" s="35">
        <v>42282</v>
      </c>
      <c r="H87" s="42">
        <f>YEAR(G87)</f>
        <v>2015</v>
      </c>
      <c r="I87" s="42">
        <f>MONTH(G87)</f>
        <v>10</v>
      </c>
      <c r="J87" s="42">
        <f>DAY(G87)</f>
        <v>5</v>
      </c>
      <c r="K87" s="34">
        <v>58.024000000000001</v>
      </c>
      <c r="L87" s="34">
        <v>33.235280000000003</v>
      </c>
      <c r="M87" s="34">
        <v>226.4</v>
      </c>
      <c r="N87" s="34" t="str">
        <f>IF(MONTH(G87)&gt;9,"F","S")</f>
        <v>F</v>
      </c>
      <c r="O87" s="34">
        <v>80</v>
      </c>
      <c r="P87" s="34" t="s">
        <v>153</v>
      </c>
      <c r="Q87" s="43">
        <v>0.15586206896599999</v>
      </c>
      <c r="R87" s="34">
        <v>7.2787491334800003E-2</v>
      </c>
      <c r="S87" s="34">
        <v>4.5787545787500002E-4</v>
      </c>
      <c r="T87" s="34">
        <v>1.4140681653399999E-2</v>
      </c>
      <c r="U87" s="34">
        <v>5.6721497447499995E-4</v>
      </c>
      <c r="V87" s="34">
        <v>4.7998613758399998E-2</v>
      </c>
      <c r="W87" s="43">
        <v>-4.6580900000000001E-2</v>
      </c>
      <c r="X87" s="34">
        <v>-2.8296100000000002E-3</v>
      </c>
      <c r="Y87" s="34">
        <v>-3.6467800000000002E-2</v>
      </c>
      <c r="Z87" s="34">
        <v>3</v>
      </c>
      <c r="AA87" s="62">
        <v>95.4555514045</v>
      </c>
      <c r="AB87" s="54">
        <v>104.088641584</v>
      </c>
      <c r="AC87" s="54">
        <v>96.562259981699995</v>
      </c>
      <c r="AD87" s="54">
        <v>101.617519481</v>
      </c>
      <c r="AE87" s="54">
        <v>67.139073923599994</v>
      </c>
      <c r="AF87" s="54">
        <v>47.385323466899997</v>
      </c>
    </row>
    <row r="88" spans="1:32" ht="13" x14ac:dyDescent="0.15">
      <c r="A88" s="34">
        <v>87</v>
      </c>
      <c r="B88" s="10" t="s">
        <v>246</v>
      </c>
      <c r="C88" s="34">
        <v>39</v>
      </c>
      <c r="D88" s="34" t="s">
        <v>170</v>
      </c>
      <c r="E88" s="34" t="s">
        <v>106</v>
      </c>
      <c r="F88" s="34" t="s">
        <v>107</v>
      </c>
      <c r="G88" s="35">
        <v>42217</v>
      </c>
      <c r="H88" s="42">
        <f>YEAR(G88)</f>
        <v>2015</v>
      </c>
      <c r="I88" s="42">
        <f>MONTH(G88)</f>
        <v>8</v>
      </c>
      <c r="J88" s="42">
        <f>DAY(G88)</f>
        <v>1</v>
      </c>
      <c r="K88" s="34">
        <v>46.567041600000003</v>
      </c>
      <c r="L88" s="34">
        <v>6.701867</v>
      </c>
      <c r="M88" s="34">
        <v>869.9</v>
      </c>
      <c r="N88" s="34" t="str">
        <f>IF(MONTH(G88)&gt;9,"F","S")</f>
        <v>S</v>
      </c>
      <c r="O88" s="34">
        <v>80</v>
      </c>
      <c r="P88" s="34" t="s">
        <v>154</v>
      </c>
      <c r="Q88" s="43">
        <v>0.32269503546099998</v>
      </c>
      <c r="R88" s="34">
        <v>4.0581929555900002E-2</v>
      </c>
      <c r="S88" s="34">
        <v>0.286486486486</v>
      </c>
      <c r="T88" s="34">
        <v>3.9417309340200003E-3</v>
      </c>
      <c r="U88" s="34">
        <v>6.8592057761700007E-2</v>
      </c>
      <c r="V88" s="34">
        <v>8.9536138079800001E-2</v>
      </c>
      <c r="W88" s="43">
        <v>8.0957100000000004E-2</v>
      </c>
      <c r="X88" s="34">
        <v>2.2177499999999999E-2</v>
      </c>
      <c r="Y88" s="34">
        <v>-1.31293E-2</v>
      </c>
      <c r="Z88" s="34">
        <v>1</v>
      </c>
      <c r="AA88" s="62">
        <v>80.790799645099995</v>
      </c>
      <c r="AB88" s="54">
        <v>94.145149478700006</v>
      </c>
      <c r="AC88" s="54">
        <v>83.473506441699996</v>
      </c>
      <c r="AD88" s="54">
        <v>90.161042892899999</v>
      </c>
      <c r="AE88" s="54">
        <v>38.182696994300002</v>
      </c>
      <c r="AF88" s="54">
        <v>42.219128141299997</v>
      </c>
    </row>
    <row r="89" spans="1:32" ht="13" x14ac:dyDescent="0.15">
      <c r="A89" s="34">
        <v>88</v>
      </c>
      <c r="B89" s="10" t="s">
        <v>247</v>
      </c>
      <c r="C89" s="34">
        <v>40</v>
      </c>
      <c r="D89" s="34" t="s">
        <v>171</v>
      </c>
      <c r="E89" s="34" t="s">
        <v>24</v>
      </c>
      <c r="F89" s="34" t="s">
        <v>25</v>
      </c>
      <c r="G89" s="35">
        <v>42226</v>
      </c>
      <c r="H89" s="42">
        <f>YEAR(G89)</f>
        <v>2015</v>
      </c>
      <c r="I89" s="42">
        <f>MONTH(G89)</f>
        <v>8</v>
      </c>
      <c r="J89" s="42">
        <f>DAY(G89)</f>
        <v>10</v>
      </c>
      <c r="K89" s="34">
        <v>48.753999999999998</v>
      </c>
      <c r="L89" s="34">
        <v>2.1579999999999999</v>
      </c>
      <c r="M89" s="34">
        <v>153.4</v>
      </c>
      <c r="N89" s="34" t="str">
        <f>IF(MONTH(G89)&gt;9,"F","S")</f>
        <v>S</v>
      </c>
      <c r="O89" s="34">
        <v>80</v>
      </c>
      <c r="P89" s="34" t="s">
        <v>26</v>
      </c>
      <c r="Q89" s="43">
        <v>0.31222056631900003</v>
      </c>
      <c r="R89" s="34">
        <v>7.66134933411E-2</v>
      </c>
      <c r="S89" s="34">
        <v>9.0497737556599997E-2</v>
      </c>
      <c r="T89" s="34">
        <v>8.6592581902200007E-3</v>
      </c>
      <c r="U89" s="34">
        <v>3.3444351928900003E-2</v>
      </c>
      <c r="V89" s="34">
        <v>6.3947274670500001E-2</v>
      </c>
      <c r="W89" s="43">
        <v>7.5010099999999996E-2</v>
      </c>
      <c r="X89" s="34">
        <v>6.5445299999999998E-2</v>
      </c>
      <c r="Y89" s="34">
        <v>5.79842E-2</v>
      </c>
      <c r="Z89" s="34">
        <v>1</v>
      </c>
      <c r="AA89" s="62">
        <v>98.518350550400001</v>
      </c>
      <c r="AB89" s="54">
        <v>110.276399467</v>
      </c>
      <c r="AC89" s="54">
        <v>100.574861793</v>
      </c>
      <c r="AD89" s="54">
        <v>107.14905946899999</v>
      </c>
      <c r="AE89" s="54">
        <v>59.374086108900002</v>
      </c>
      <c r="AF89" s="54">
        <v>49.629106894300001</v>
      </c>
    </row>
    <row r="90" spans="1:32" ht="13" x14ac:dyDescent="0.15">
      <c r="A90" s="34">
        <v>89</v>
      </c>
      <c r="B90" s="10" t="s">
        <v>248</v>
      </c>
      <c r="C90" s="34">
        <v>41</v>
      </c>
      <c r="D90" s="34" t="s">
        <v>171</v>
      </c>
      <c r="E90" s="34" t="s">
        <v>24</v>
      </c>
      <c r="F90" s="34" t="s">
        <v>25</v>
      </c>
      <c r="G90" s="35">
        <v>42291</v>
      </c>
      <c r="H90" s="42">
        <f>YEAR(G90)</f>
        <v>2015</v>
      </c>
      <c r="I90" s="42">
        <f>MONTH(G90)</f>
        <v>10</v>
      </c>
      <c r="J90" s="42">
        <f>DAY(G90)</f>
        <v>14</v>
      </c>
      <c r="K90" s="34">
        <v>48.753999999999998</v>
      </c>
      <c r="L90" s="34">
        <v>2.1579999999999999</v>
      </c>
      <c r="M90" s="34">
        <v>153.4</v>
      </c>
      <c r="N90" s="34" t="str">
        <f>IF(MONTH(G90)&gt;9,"F","S")</f>
        <v>F</v>
      </c>
      <c r="O90" s="34">
        <v>80</v>
      </c>
      <c r="P90" s="34" t="s">
        <v>26</v>
      </c>
      <c r="Q90" s="43">
        <v>0.185271317829</v>
      </c>
      <c r="R90" s="34">
        <v>4.7078306127299997E-2</v>
      </c>
      <c r="S90" s="34">
        <v>3.8206826286299997E-2</v>
      </c>
      <c r="T90" s="34">
        <v>4.84453517588E-2</v>
      </c>
      <c r="U90" s="34">
        <v>9.4917158101699997E-2</v>
      </c>
      <c r="V90" s="34">
        <v>4.07086317377E-2</v>
      </c>
      <c r="W90" s="43">
        <v>7.5341900000000003E-2</v>
      </c>
      <c r="X90" s="34">
        <v>8.3859199999999995E-2</v>
      </c>
      <c r="Y90" s="34">
        <v>6.3776299999999994E-2</v>
      </c>
      <c r="Z90" s="34">
        <v>1</v>
      </c>
      <c r="AA90" s="62">
        <v>89.624622705099995</v>
      </c>
      <c r="AB90" s="54">
        <v>101.16813373399999</v>
      </c>
      <c r="AC90" s="54">
        <v>91.7716213952</v>
      </c>
      <c r="AD90" s="54">
        <v>97.471586382500007</v>
      </c>
      <c r="AE90" s="54">
        <v>42.670349309499997</v>
      </c>
      <c r="AF90" s="54">
        <v>47.445219430000002</v>
      </c>
    </row>
    <row r="91" spans="1:32" ht="13" x14ac:dyDescent="0.15">
      <c r="A91" s="34">
        <v>90</v>
      </c>
      <c r="B91" s="10" t="s">
        <v>249</v>
      </c>
      <c r="C91" s="34">
        <v>42</v>
      </c>
      <c r="D91" s="34" t="s">
        <v>166</v>
      </c>
      <c r="E91" s="34" t="s">
        <v>32</v>
      </c>
      <c r="F91" s="34" t="s">
        <v>43</v>
      </c>
      <c r="G91" s="35">
        <v>42192</v>
      </c>
      <c r="H91" s="42">
        <f>YEAR(G91)</f>
        <v>2015</v>
      </c>
      <c r="I91" s="42">
        <f>MONTH(G91)</f>
        <v>7</v>
      </c>
      <c r="J91" s="42">
        <f>DAY(G91)</f>
        <v>7</v>
      </c>
      <c r="K91" s="34">
        <v>52.460799999999999</v>
      </c>
      <c r="L91" s="34">
        <v>-0.95899999999999996</v>
      </c>
      <c r="M91" s="34">
        <v>109.5</v>
      </c>
      <c r="N91" s="34" t="str">
        <f>IF(MONTH(G91)&gt;9,"F","S")</f>
        <v>S</v>
      </c>
      <c r="O91" s="34">
        <v>80</v>
      </c>
      <c r="P91" s="34" t="s">
        <v>155</v>
      </c>
      <c r="Q91" s="43">
        <v>3.9676708302700002E-2</v>
      </c>
      <c r="R91" s="34">
        <v>1.43779793941E-2</v>
      </c>
      <c r="S91" s="34">
        <v>1.7130620985E-3</v>
      </c>
      <c r="T91" s="34">
        <v>8.1831831831800008E-3</v>
      </c>
      <c r="U91" s="34">
        <v>1.2182283050099999E-2</v>
      </c>
      <c r="V91" s="34">
        <v>1.06991330013E-2</v>
      </c>
      <c r="W91" s="43">
        <v>7.25991E-2</v>
      </c>
      <c r="X91" s="34">
        <v>6.2997399999999995E-2</v>
      </c>
      <c r="Y91" s="34">
        <v>1.99451E-2</v>
      </c>
      <c r="Z91" s="34">
        <v>1</v>
      </c>
      <c r="AA91" s="62">
        <v>93.273891475100001</v>
      </c>
      <c r="AB91" s="54">
        <v>103.99593398899999</v>
      </c>
      <c r="AC91" s="54">
        <v>94.999604323699998</v>
      </c>
      <c r="AD91" s="54">
        <v>101.085952959</v>
      </c>
      <c r="AE91" s="54">
        <v>61.4787977254</v>
      </c>
      <c r="AF91" s="54">
        <v>46.447892153300003</v>
      </c>
    </row>
    <row r="92" spans="1:32" ht="13" x14ac:dyDescent="0.15">
      <c r="A92" s="34">
        <v>91</v>
      </c>
      <c r="B92" s="10" t="s">
        <v>250</v>
      </c>
      <c r="C92" s="34">
        <v>43</v>
      </c>
      <c r="D92" s="34" t="s">
        <v>172</v>
      </c>
      <c r="E92" s="34" t="s">
        <v>143</v>
      </c>
      <c r="F92" s="34" t="s">
        <v>147</v>
      </c>
      <c r="G92" s="35">
        <v>42276</v>
      </c>
      <c r="H92" s="42">
        <f>YEAR(G92)</f>
        <v>2015</v>
      </c>
      <c r="I92" s="42">
        <f>MONTH(G92)</f>
        <v>9</v>
      </c>
      <c r="J92" s="42">
        <f>DAY(G92)</f>
        <v>29</v>
      </c>
      <c r="K92" s="34">
        <v>46.212856000000002</v>
      </c>
      <c r="L92" s="34">
        <v>11.08755</v>
      </c>
      <c r="M92" s="34">
        <v>250.8</v>
      </c>
      <c r="N92" s="34" t="str">
        <f>IF(MONTH(G92)&gt;9,"F","S")</f>
        <v>S</v>
      </c>
      <c r="O92" s="34">
        <v>80</v>
      </c>
      <c r="P92" s="34" t="s">
        <v>156</v>
      </c>
      <c r="Q92" s="43">
        <v>0.107981220657</v>
      </c>
      <c r="R92" s="34">
        <v>1.55074116306E-2</v>
      </c>
      <c r="S92" s="34">
        <v>6.6766691672900003E-2</v>
      </c>
      <c r="T92" s="34">
        <v>1.44417475728E-2</v>
      </c>
      <c r="U92" s="34">
        <v>7.3985680190900002E-2</v>
      </c>
      <c r="V92" s="34">
        <v>5.9689507494600003E-2</v>
      </c>
      <c r="W92" s="43">
        <v>3.6478200000000002E-2</v>
      </c>
      <c r="X92" s="34">
        <v>4.85412E-2</v>
      </c>
      <c r="Y92" s="34">
        <v>1.23255E-2</v>
      </c>
      <c r="Z92" s="34">
        <v>1</v>
      </c>
      <c r="AA92" s="62">
        <v>60.156540271099999</v>
      </c>
      <c r="AB92" s="54">
        <v>71.6110219495</v>
      </c>
      <c r="AC92" s="54">
        <v>62.592332176600003</v>
      </c>
      <c r="AD92" s="54">
        <v>67.3637952662</v>
      </c>
      <c r="AE92" s="54">
        <v>20.97018684</v>
      </c>
      <c r="AF92" s="54">
        <v>37.309628544200002</v>
      </c>
    </row>
    <row r="93" spans="1:32" ht="13" x14ac:dyDescent="0.15">
      <c r="A93" s="34">
        <v>92</v>
      </c>
      <c r="B93" s="10" t="s">
        <v>251</v>
      </c>
      <c r="C93" s="34">
        <v>44</v>
      </c>
      <c r="D93" s="34" t="s">
        <v>172</v>
      </c>
      <c r="E93" s="34" t="s">
        <v>143</v>
      </c>
      <c r="F93" s="34" t="s">
        <v>146</v>
      </c>
      <c r="G93" s="35">
        <v>42287</v>
      </c>
      <c r="H93" s="42">
        <f>YEAR(G93)</f>
        <v>2015</v>
      </c>
      <c r="I93" s="42">
        <f>MONTH(G93)</f>
        <v>10</v>
      </c>
      <c r="J93" s="42">
        <f>DAY(G93)</f>
        <v>10</v>
      </c>
      <c r="K93" s="34">
        <v>46.217939000000001</v>
      </c>
      <c r="L93" s="34">
        <v>11.123423000000001</v>
      </c>
      <c r="M93" s="34">
        <v>218.1</v>
      </c>
      <c r="N93" s="34" t="str">
        <f>IF(MONTH(G93)&gt;9,"F","S")</f>
        <v>F</v>
      </c>
      <c r="O93" s="34">
        <v>80</v>
      </c>
      <c r="P93" s="34" t="s">
        <v>156</v>
      </c>
      <c r="Q93" s="43">
        <v>0.155518394649</v>
      </c>
      <c r="R93" s="34">
        <v>1.3717156105099999E-2</v>
      </c>
      <c r="S93" s="34">
        <v>0.110709987966</v>
      </c>
      <c r="T93" s="34">
        <v>1.08864696734E-2</v>
      </c>
      <c r="U93" s="34">
        <v>9.7293593696499994E-2</v>
      </c>
      <c r="V93" s="34">
        <v>4.5620437956199998E-4</v>
      </c>
      <c r="W93" s="43">
        <v>3.6765699999999998E-2</v>
      </c>
      <c r="X93" s="34">
        <v>7.2888700000000001E-2</v>
      </c>
      <c r="Y93" s="34">
        <v>6.6588900000000006E-2</v>
      </c>
      <c r="Z93" s="34">
        <v>1</v>
      </c>
      <c r="AA93" s="62">
        <v>37.586559222799998</v>
      </c>
      <c r="AB93" s="54">
        <v>42.167158219199997</v>
      </c>
      <c r="AC93" s="54">
        <v>38.255348410499998</v>
      </c>
      <c r="AD93" s="54">
        <v>40.596214657499999</v>
      </c>
      <c r="AE93" s="54">
        <v>19.2121039805</v>
      </c>
      <c r="AF93" s="54">
        <v>19.884064766600002</v>
      </c>
    </row>
    <row r="94" spans="1:32" ht="13" x14ac:dyDescent="0.15">
      <c r="A94" s="34">
        <v>93</v>
      </c>
      <c r="B94" s="10" t="s">
        <v>252</v>
      </c>
      <c r="C94" s="34">
        <v>46</v>
      </c>
      <c r="D94" s="34" t="s">
        <v>173</v>
      </c>
      <c r="E94" s="34" t="s">
        <v>48</v>
      </c>
      <c r="F94" s="34" t="s">
        <v>81</v>
      </c>
      <c r="G94" s="35">
        <v>42248</v>
      </c>
      <c r="H94" s="42">
        <f>YEAR(G94)</f>
        <v>2015</v>
      </c>
      <c r="I94" s="42">
        <f>MONTH(G94)</f>
        <v>9</v>
      </c>
      <c r="J94" s="42">
        <f>DAY(G94)</f>
        <v>1</v>
      </c>
      <c r="K94" s="34">
        <v>48.18</v>
      </c>
      <c r="L94" s="34">
        <v>11.61</v>
      </c>
      <c r="M94" s="34">
        <v>502</v>
      </c>
      <c r="N94" s="34" t="str">
        <f>IF(MONTH(G94)&gt;9,"F","S")</f>
        <v>S</v>
      </c>
      <c r="O94" s="34">
        <v>80</v>
      </c>
      <c r="P94" s="34" t="s">
        <v>41</v>
      </c>
      <c r="Q94" s="43">
        <v>0.16887905604699999</v>
      </c>
      <c r="R94" s="34">
        <v>3.7039913030000003E-2</v>
      </c>
      <c r="S94" s="34">
        <v>4.80725623583E-2</v>
      </c>
      <c r="T94" s="34">
        <v>4.0943897484E-2</v>
      </c>
      <c r="U94" s="34">
        <v>2.2334723049400001E-3</v>
      </c>
      <c r="V94" s="34">
        <v>0.12495194156099999</v>
      </c>
      <c r="W94" s="43">
        <v>6.00172E-2</v>
      </c>
      <c r="X94" s="34">
        <v>-2.2611699999999998E-2</v>
      </c>
      <c r="Y94" s="34">
        <v>-5.8829100000000002E-2</v>
      </c>
      <c r="Z94" s="34">
        <v>4</v>
      </c>
      <c r="AA94" s="62">
        <v>90.305323047599998</v>
      </c>
      <c r="AB94" s="54">
        <v>100.776570706</v>
      </c>
      <c r="AC94" s="54">
        <v>92.061814845800001</v>
      </c>
      <c r="AD94" s="54">
        <v>97.595186464500003</v>
      </c>
      <c r="AE94" s="54">
        <v>58.001949634399999</v>
      </c>
      <c r="AF94" s="54">
        <v>45.942615576199998</v>
      </c>
    </row>
    <row r="95" spans="1:32" ht="13" x14ac:dyDescent="0.15">
      <c r="A95" s="34">
        <v>94</v>
      </c>
      <c r="B95" s="10" t="s">
        <v>253</v>
      </c>
      <c r="C95" s="34">
        <v>45</v>
      </c>
      <c r="D95" s="34" t="s">
        <v>173</v>
      </c>
      <c r="E95" s="34" t="s">
        <v>48</v>
      </c>
      <c r="F95" s="34" t="s">
        <v>81</v>
      </c>
      <c r="G95" s="35">
        <v>42156</v>
      </c>
      <c r="H95" s="42">
        <f>YEAR(G95)</f>
        <v>2015</v>
      </c>
      <c r="I95" s="42">
        <f>MONTH(G95)</f>
        <v>6</v>
      </c>
      <c r="J95" s="42">
        <f>DAY(G95)</f>
        <v>1</v>
      </c>
      <c r="K95" s="34">
        <v>48.18</v>
      </c>
      <c r="L95" s="34">
        <v>11.61</v>
      </c>
      <c r="M95" s="34">
        <v>502</v>
      </c>
      <c r="N95" s="34" t="str">
        <f>IF(MONTH(G95)&gt;9,"F","S")</f>
        <v>S</v>
      </c>
      <c r="O95" s="34">
        <v>80</v>
      </c>
      <c r="P95" s="34" t="s">
        <v>41</v>
      </c>
      <c r="Q95" s="43">
        <v>0.35386029411800002</v>
      </c>
      <c r="R95" s="34">
        <v>2.7380952380999999E-2</v>
      </c>
      <c r="S95" s="34">
        <v>7.8309859154900005E-2</v>
      </c>
      <c r="T95" s="34">
        <v>1.31863991711E-2</v>
      </c>
      <c r="U95" s="34">
        <v>1.7949666913400001E-2</v>
      </c>
      <c r="V95" s="34">
        <v>4.2112451627600002E-2</v>
      </c>
      <c r="W95" s="43">
        <v>6.5609200000000006E-2</v>
      </c>
      <c r="X95" s="34">
        <v>-1.6856699999999999E-2</v>
      </c>
      <c r="Y95" s="34">
        <v>-5.2868999999999999E-2</v>
      </c>
      <c r="Z95" s="34">
        <v>4</v>
      </c>
      <c r="AA95" s="62">
        <v>73.755288928100001</v>
      </c>
      <c r="AB95" s="54">
        <v>81.064908614999993</v>
      </c>
      <c r="AC95" s="54">
        <v>74.936667863300002</v>
      </c>
      <c r="AD95" s="54">
        <v>78.937262976599996</v>
      </c>
      <c r="AE95" s="54">
        <v>50.098862713199999</v>
      </c>
      <c r="AF95" s="54">
        <v>37.087927320699997</v>
      </c>
    </row>
    <row r="96" spans="1:32" ht="13" x14ac:dyDescent="0.15">
      <c r="A96" s="34">
        <v>95</v>
      </c>
      <c r="B96" s="10" t="s">
        <v>254</v>
      </c>
      <c r="C96" s="34">
        <v>47</v>
      </c>
      <c r="D96" s="34" t="s">
        <v>171</v>
      </c>
      <c r="E96" s="34" t="s">
        <v>24</v>
      </c>
      <c r="F96" s="34" t="s">
        <v>29</v>
      </c>
      <c r="G96" s="35">
        <v>42145</v>
      </c>
      <c r="H96" s="42">
        <f>YEAR(G96)</f>
        <v>2015</v>
      </c>
      <c r="I96" s="42">
        <f>MONTH(G96)</f>
        <v>5</v>
      </c>
      <c r="J96" s="42">
        <f>DAY(G96)</f>
        <v>21</v>
      </c>
      <c r="K96" s="34">
        <v>44.976999999999997</v>
      </c>
      <c r="L96" s="34">
        <v>4.93</v>
      </c>
      <c r="M96" s="34">
        <v>179.6</v>
      </c>
      <c r="N96" s="34" t="str">
        <f>IF(MONTH(G96)&gt;9,"F","S")</f>
        <v>S</v>
      </c>
      <c r="O96" s="34">
        <v>80</v>
      </c>
      <c r="P96" s="34" t="s">
        <v>30</v>
      </c>
      <c r="Q96" s="43">
        <v>6.8481123792799997E-2</v>
      </c>
      <c r="R96" s="34">
        <v>5.1969684350800002E-2</v>
      </c>
      <c r="S96" s="34">
        <v>2.3230686115599999E-2</v>
      </c>
      <c r="T96" s="34">
        <v>7.0052539404600002E-3</v>
      </c>
      <c r="U96" s="34">
        <v>5.5205047318600004E-3</v>
      </c>
      <c r="V96" s="34">
        <v>2.0959966464099999E-4</v>
      </c>
      <c r="W96" s="43">
        <v>6.6322999999999993E-2</v>
      </c>
      <c r="X96" s="34">
        <v>0.131604</v>
      </c>
      <c r="Y96" s="34">
        <v>8.7098200000000001E-2</v>
      </c>
      <c r="Z96" s="34">
        <v>1</v>
      </c>
      <c r="AA96" s="62">
        <v>83.4737279573</v>
      </c>
      <c r="AB96" s="54">
        <v>95.977207022200005</v>
      </c>
      <c r="AC96" s="54">
        <v>85.896884846999995</v>
      </c>
      <c r="AD96" s="54">
        <v>91.941593327800007</v>
      </c>
      <c r="AE96" s="54">
        <v>39.929650690499997</v>
      </c>
      <c r="AF96" s="54">
        <v>44.681526851800001</v>
      </c>
    </row>
    <row r="97" spans="1:32" ht="13" x14ac:dyDescent="0.15">
      <c r="A97" s="34">
        <v>96</v>
      </c>
      <c r="B97" s="10" t="s">
        <v>255</v>
      </c>
      <c r="C97" s="34">
        <v>48</v>
      </c>
      <c r="D97" s="34" t="s">
        <v>171</v>
      </c>
      <c r="E97" s="34" t="s">
        <v>24</v>
      </c>
      <c r="F97" s="34" t="s">
        <v>29</v>
      </c>
      <c r="G97" s="35">
        <v>42256</v>
      </c>
      <c r="H97" s="42">
        <f>YEAR(G97)</f>
        <v>2015</v>
      </c>
      <c r="I97" s="42">
        <f>MONTH(G97)</f>
        <v>9</v>
      </c>
      <c r="J97" s="42">
        <f>DAY(G97)</f>
        <v>9</v>
      </c>
      <c r="K97" s="34">
        <v>44.976999999999997</v>
      </c>
      <c r="L97" s="34">
        <v>4.93</v>
      </c>
      <c r="M97" s="34">
        <v>179.6</v>
      </c>
      <c r="N97" s="34" t="str">
        <f>IF(MONTH(G97)&gt;9,"F","S")</f>
        <v>S</v>
      </c>
      <c r="O97" s="34">
        <v>80</v>
      </c>
      <c r="P97" s="34" t="s">
        <v>30</v>
      </c>
      <c r="Q97" s="43">
        <v>1.42517814727E-2</v>
      </c>
      <c r="R97" s="34">
        <v>5.4050871408400002E-2</v>
      </c>
      <c r="S97" s="34">
        <v>7.5170842824600001E-2</v>
      </c>
      <c r="T97" s="34">
        <v>7.6434492410399997E-3</v>
      </c>
      <c r="U97" s="34">
        <v>4.6098003629800002E-2</v>
      </c>
      <c r="V97" s="34">
        <v>0</v>
      </c>
      <c r="W97" s="43">
        <v>7.0138699999999998E-2</v>
      </c>
      <c r="X97" s="34">
        <v>0.125834</v>
      </c>
      <c r="Y97" s="34">
        <v>9.0090100000000006E-2</v>
      </c>
      <c r="Z97" s="34">
        <v>1</v>
      </c>
      <c r="AA97" s="62">
        <v>58.074926181000002</v>
      </c>
      <c r="AB97" s="54">
        <v>71.293387631800002</v>
      </c>
      <c r="AC97" s="54">
        <v>60.778042359700002</v>
      </c>
      <c r="AD97" s="54">
        <v>66.242069149000002</v>
      </c>
      <c r="AE97" s="54">
        <v>14.639723801800001</v>
      </c>
      <c r="AF97" s="54">
        <v>36.566447358799998</v>
      </c>
    </row>
    <row r="98" spans="1:32" ht="13" x14ac:dyDescent="0.15">
      <c r="A98" s="34">
        <v>97</v>
      </c>
      <c r="B98" s="10" t="s">
        <v>256</v>
      </c>
      <c r="C98" s="34">
        <v>49</v>
      </c>
      <c r="D98" s="34" t="s">
        <v>171</v>
      </c>
      <c r="E98" s="34" t="s">
        <v>24</v>
      </c>
      <c r="F98" s="34" t="s">
        <v>29</v>
      </c>
      <c r="G98" s="35">
        <v>42290</v>
      </c>
      <c r="H98" s="42">
        <f>YEAR(G98)</f>
        <v>2015</v>
      </c>
      <c r="I98" s="42">
        <f>MONTH(G98)</f>
        <v>10</v>
      </c>
      <c r="J98" s="42">
        <f>DAY(G98)</f>
        <v>13</v>
      </c>
      <c r="K98" s="34">
        <v>44.976999999999997</v>
      </c>
      <c r="L98" s="34">
        <v>4.93</v>
      </c>
      <c r="M98" s="34">
        <v>179.6</v>
      </c>
      <c r="N98" s="34" t="str">
        <f>IF(MONTH(G98)&gt;9,"F","S")</f>
        <v>F</v>
      </c>
      <c r="O98" s="34">
        <v>80</v>
      </c>
      <c r="P98" s="34" t="s">
        <v>30</v>
      </c>
      <c r="Q98" s="43">
        <v>7.4889867841400004E-2</v>
      </c>
      <c r="R98" s="34">
        <v>2.0607044970099998E-2</v>
      </c>
      <c r="S98" s="34">
        <v>8.5828343313400002E-2</v>
      </c>
      <c r="T98" s="34">
        <v>8.7155011413199996E-3</v>
      </c>
      <c r="U98" s="34">
        <v>2.4809160305300001E-2</v>
      </c>
      <c r="V98" s="34">
        <v>6.9156293222699997E-4</v>
      </c>
      <c r="W98" s="43">
        <v>6.5382399999999993E-2</v>
      </c>
      <c r="X98" s="34">
        <v>0.117285</v>
      </c>
      <c r="Y98" s="34">
        <v>7.8035300000000002E-2</v>
      </c>
      <c r="Z98" s="34">
        <v>1</v>
      </c>
      <c r="AA98" s="62">
        <v>64.355003971900004</v>
      </c>
      <c r="AB98" s="54">
        <v>81.291628790700003</v>
      </c>
      <c r="AC98" s="54">
        <v>67.886886043600001</v>
      </c>
      <c r="AD98" s="54">
        <v>74.124356301399999</v>
      </c>
      <c r="AE98" s="54">
        <v>16.4842404549</v>
      </c>
      <c r="AF98" s="54">
        <v>41.256880357500002</v>
      </c>
    </row>
    <row r="99" spans="1:32" ht="13" x14ac:dyDescent="0.15">
      <c r="A99" s="34">
        <v>98</v>
      </c>
      <c r="B99" s="10" t="s">
        <v>257</v>
      </c>
      <c r="C99" s="34">
        <v>50</v>
      </c>
      <c r="D99" s="34" t="s">
        <v>174</v>
      </c>
      <c r="E99" s="34" t="s">
        <v>11</v>
      </c>
      <c r="F99" s="34" t="s">
        <v>12</v>
      </c>
      <c r="G99" s="35">
        <v>42205</v>
      </c>
      <c r="H99" s="42">
        <f>YEAR(G99)</f>
        <v>2015</v>
      </c>
      <c r="I99" s="42">
        <f>MONTH(G99)</f>
        <v>7</v>
      </c>
      <c r="J99" s="42">
        <f>DAY(G99)</f>
        <v>20</v>
      </c>
      <c r="K99" s="34">
        <v>48.375</v>
      </c>
      <c r="L99" s="34">
        <v>15.56</v>
      </c>
      <c r="M99" s="34">
        <v>320</v>
      </c>
      <c r="N99" s="34" t="str">
        <f>IF(MONTH(G99)&gt;9,"F","S")</f>
        <v>S</v>
      </c>
      <c r="O99" s="34">
        <v>80</v>
      </c>
      <c r="P99" s="34" t="s">
        <v>157</v>
      </c>
      <c r="Q99" s="43">
        <v>0.19590114526800001</v>
      </c>
      <c r="R99" s="34">
        <v>5.16425577937E-2</v>
      </c>
      <c r="S99" s="34">
        <v>1.58086745034E-2</v>
      </c>
      <c r="T99" s="34">
        <v>3.43420391763E-2</v>
      </c>
      <c r="U99" s="34">
        <v>1.55141310884E-2</v>
      </c>
      <c r="V99" s="34">
        <v>9.4925373134299995E-2</v>
      </c>
      <c r="W99" s="43">
        <v>-2.7224700000000001E-2</v>
      </c>
      <c r="X99" s="34">
        <v>-9.4220599999999995E-3</v>
      </c>
      <c r="Y99" s="34">
        <v>3.0239299999999998E-4</v>
      </c>
      <c r="Z99" s="34">
        <v>3</v>
      </c>
      <c r="AA99" s="62">
        <v>110.019010941</v>
      </c>
      <c r="AB99" s="54">
        <v>117.954372146</v>
      </c>
      <c r="AC99" s="54">
        <v>110.707742013</v>
      </c>
      <c r="AD99" s="54">
        <v>115.56901861999999</v>
      </c>
      <c r="AE99" s="54">
        <v>85.016978066600004</v>
      </c>
      <c r="AF99" s="54">
        <v>54.127681148800001</v>
      </c>
    </row>
    <row r="100" spans="1:32" ht="13" x14ac:dyDescent="0.15">
      <c r="A100" s="34">
        <v>99</v>
      </c>
      <c r="B100" s="10" t="s">
        <v>258</v>
      </c>
      <c r="C100" s="34">
        <v>51</v>
      </c>
      <c r="D100" s="34" t="s">
        <v>174</v>
      </c>
      <c r="E100" s="34" t="s">
        <v>11</v>
      </c>
      <c r="F100" s="34" t="s">
        <v>12</v>
      </c>
      <c r="G100" s="35">
        <v>42296</v>
      </c>
      <c r="H100" s="42">
        <f>YEAR(G100)</f>
        <v>2015</v>
      </c>
      <c r="I100" s="42">
        <f>MONTH(G100)</f>
        <v>10</v>
      </c>
      <c r="J100" s="42">
        <f>DAY(G100)</f>
        <v>19</v>
      </c>
      <c r="K100" s="34">
        <v>48.375</v>
      </c>
      <c r="L100" s="34">
        <v>15.56</v>
      </c>
      <c r="M100" s="34">
        <v>320</v>
      </c>
      <c r="N100" s="34" t="str">
        <f>IF(MONTH(G100)&gt;9,"F","S")</f>
        <v>F</v>
      </c>
      <c r="O100" s="34">
        <v>80</v>
      </c>
      <c r="P100" s="34" t="s">
        <v>157</v>
      </c>
      <c r="Q100" s="43">
        <v>0.27387267904500001</v>
      </c>
      <c r="R100" s="34">
        <v>2.0978508032E-2</v>
      </c>
      <c r="S100" s="34">
        <v>3.1223267750199998E-2</v>
      </c>
      <c r="T100" s="34">
        <v>3.9746871444799999E-2</v>
      </c>
      <c r="U100" s="34">
        <v>1.09185205405E-2</v>
      </c>
      <c r="V100" s="34">
        <v>9.8073251171700002E-2</v>
      </c>
      <c r="W100" s="43">
        <v>-2.4184000000000001E-2</v>
      </c>
      <c r="X100" s="34">
        <v>-2.0251399999999999E-2</v>
      </c>
      <c r="Y100" s="34">
        <v>-1.50394E-2</v>
      </c>
      <c r="Z100" s="34">
        <v>3</v>
      </c>
      <c r="AA100" s="62">
        <v>100.038069882</v>
      </c>
      <c r="AB100" s="54">
        <v>108.36996963199999</v>
      </c>
      <c r="AC100" s="54">
        <v>101.22669059899999</v>
      </c>
      <c r="AD100" s="54">
        <v>106.472591358</v>
      </c>
      <c r="AE100" s="54">
        <v>66.972055239599996</v>
      </c>
      <c r="AF100" s="54">
        <v>52.117350721699999</v>
      </c>
    </row>
    <row r="101" spans="1:32" ht="13" x14ac:dyDescent="0.15">
      <c r="A101" s="34">
        <v>100</v>
      </c>
      <c r="B101" s="10" t="s">
        <v>259</v>
      </c>
      <c r="C101" s="34">
        <v>52</v>
      </c>
      <c r="D101" s="34" t="s">
        <v>166</v>
      </c>
      <c r="E101" s="34" t="s">
        <v>32</v>
      </c>
      <c r="F101" s="34" t="s">
        <v>202</v>
      </c>
      <c r="G101" s="35">
        <v>42235</v>
      </c>
      <c r="H101" s="42">
        <f>YEAR(G101)</f>
        <v>2015</v>
      </c>
      <c r="I101" s="42">
        <f>MONTH(G101)</f>
        <v>8</v>
      </c>
      <c r="J101" s="42">
        <f>DAY(G101)</f>
        <v>19</v>
      </c>
      <c r="K101" s="34">
        <v>56.344534000000003</v>
      </c>
      <c r="L101" s="34">
        <v>-2.952766</v>
      </c>
      <c r="M101" s="34">
        <v>51.7</v>
      </c>
      <c r="N101" s="34" t="str">
        <f>IF(MONTH(G101)&gt;9,"F","S")</f>
        <v>S</v>
      </c>
      <c r="O101" s="34">
        <v>80</v>
      </c>
      <c r="P101" s="34" t="s">
        <v>158</v>
      </c>
      <c r="Q101" s="43">
        <v>3.3130493576699997E-2</v>
      </c>
      <c r="R101" s="34">
        <v>7.4417298511700002E-3</v>
      </c>
      <c r="S101" s="34">
        <v>0</v>
      </c>
      <c r="T101" s="34">
        <v>1.3192612137200001E-2</v>
      </c>
      <c r="U101" s="34">
        <v>1.46627565982E-3</v>
      </c>
      <c r="V101" s="34">
        <v>9.4149293880299995E-3</v>
      </c>
      <c r="W101" s="43">
        <v>7.3874400000000007E-2</v>
      </c>
      <c r="X101" s="34">
        <v>7.6487300000000003E-3</v>
      </c>
      <c r="Y101" s="34">
        <v>-2.6374000000000002E-2</v>
      </c>
      <c r="Z101" s="34">
        <v>1</v>
      </c>
      <c r="AA101" s="62">
        <v>102.81918645899999</v>
      </c>
      <c r="AB101" s="54">
        <v>114.84419090599999</v>
      </c>
      <c r="AC101" s="54">
        <v>104.933521599</v>
      </c>
      <c r="AD101" s="54">
        <v>111.688972928</v>
      </c>
      <c r="AE101" s="54">
        <v>55.189601949599997</v>
      </c>
      <c r="AF101" s="54">
        <v>51.9787559528</v>
      </c>
    </row>
    <row r="102" spans="1:32" ht="13" x14ac:dyDescent="0.15">
      <c r="A102" s="34">
        <v>101</v>
      </c>
      <c r="B102" s="10" t="s">
        <v>260</v>
      </c>
      <c r="C102" s="34">
        <v>53</v>
      </c>
      <c r="D102" s="34" t="s">
        <v>173</v>
      </c>
      <c r="E102" s="34" t="s">
        <v>48</v>
      </c>
      <c r="F102" s="34" t="s">
        <v>49</v>
      </c>
      <c r="G102" s="35">
        <v>42185</v>
      </c>
      <c r="H102" s="42">
        <f>YEAR(G102)</f>
        <v>2015</v>
      </c>
      <c r="I102" s="42">
        <f>MONTH(G102)</f>
        <v>6</v>
      </c>
      <c r="J102" s="42">
        <f>DAY(G102)</f>
        <v>30</v>
      </c>
      <c r="K102" s="34">
        <v>48.218000000000004</v>
      </c>
      <c r="L102" s="34">
        <v>7.82</v>
      </c>
      <c r="M102" s="34">
        <v>197</v>
      </c>
      <c r="N102" s="34" t="str">
        <f>IF(MONTH(G102)&gt;9,"F","S")</f>
        <v>S</v>
      </c>
      <c r="O102" s="34">
        <v>80</v>
      </c>
      <c r="P102" s="34" t="s">
        <v>50</v>
      </c>
      <c r="Q102" s="43">
        <v>0.29475833900600001</v>
      </c>
      <c r="R102" s="34">
        <v>3.03832752613E-2</v>
      </c>
      <c r="S102" s="34">
        <v>7.8740157480299999E-2</v>
      </c>
      <c r="T102" s="34">
        <v>1.7358437740599999E-2</v>
      </c>
      <c r="U102" s="34">
        <v>5.1592931768299996E-4</v>
      </c>
      <c r="V102" s="34">
        <v>7.2359396433500006E-2</v>
      </c>
      <c r="W102" s="43">
        <v>5.3029E-2</v>
      </c>
      <c r="X102" s="34">
        <v>2.14909E-2</v>
      </c>
      <c r="Y102" s="34">
        <v>-1.39051E-2</v>
      </c>
      <c r="Z102" s="34">
        <v>1</v>
      </c>
      <c r="AA102" s="62">
        <v>100.72416375100001</v>
      </c>
      <c r="AB102" s="54">
        <v>114.844450497</v>
      </c>
      <c r="AC102" s="54">
        <v>103.797766344</v>
      </c>
      <c r="AD102" s="54">
        <v>110.530497201</v>
      </c>
      <c r="AE102" s="54">
        <v>54.1372867587</v>
      </c>
      <c r="AF102" s="54">
        <v>53.8284533665</v>
      </c>
    </row>
    <row r="103" spans="1:32" ht="13" x14ac:dyDescent="0.15">
      <c r="A103" s="34">
        <v>102</v>
      </c>
      <c r="B103" s="10" t="s">
        <v>261</v>
      </c>
      <c r="C103" s="34">
        <v>54</v>
      </c>
      <c r="D103" s="34" t="s">
        <v>173</v>
      </c>
      <c r="E103" s="34" t="s">
        <v>48</v>
      </c>
      <c r="F103" s="34" t="s">
        <v>49</v>
      </c>
      <c r="G103" s="35">
        <v>42302</v>
      </c>
      <c r="H103" s="42">
        <f>YEAR(G103)</f>
        <v>2015</v>
      </c>
      <c r="I103" s="42">
        <f>MONTH(G103)</f>
        <v>10</v>
      </c>
      <c r="J103" s="42">
        <f>DAY(G103)</f>
        <v>25</v>
      </c>
      <c r="K103" s="34">
        <v>48.218000000000004</v>
      </c>
      <c r="L103" s="34">
        <v>7.82</v>
      </c>
      <c r="M103" s="34">
        <v>197</v>
      </c>
      <c r="N103" s="34" t="str">
        <f>IF(MONTH(G103)&gt;9,"F","S")</f>
        <v>F</v>
      </c>
      <c r="O103" s="34">
        <v>80</v>
      </c>
      <c r="P103" s="34" t="s">
        <v>50</v>
      </c>
      <c r="Q103" s="43">
        <v>0.18568784700800001</v>
      </c>
      <c r="R103" s="34">
        <v>2.2177419354799999E-2</v>
      </c>
      <c r="S103" s="34">
        <v>7.8887195122000001E-2</v>
      </c>
      <c r="T103" s="34">
        <v>6.9444444444399997E-3</v>
      </c>
      <c r="U103" s="34">
        <v>2.6854690374000002E-2</v>
      </c>
      <c r="V103" s="34">
        <v>6.5902578796599998E-2</v>
      </c>
      <c r="W103" s="43">
        <v>5.92395E-2</v>
      </c>
      <c r="X103" s="34">
        <v>2.69585E-2</v>
      </c>
      <c r="Y103" s="34">
        <v>-5.8335599999999998E-3</v>
      </c>
      <c r="Z103" s="34">
        <v>1</v>
      </c>
      <c r="AA103" s="62">
        <v>110.20671158899999</v>
      </c>
      <c r="AB103" s="54">
        <v>124.359885671</v>
      </c>
      <c r="AC103" s="54">
        <v>112.49683698299999</v>
      </c>
      <c r="AD103" s="54">
        <v>119.960796657</v>
      </c>
      <c r="AE103" s="54">
        <v>64.213566206300001</v>
      </c>
      <c r="AF103" s="54">
        <v>56.526385815799998</v>
      </c>
    </row>
    <row r="104" spans="1:32" ht="13" x14ac:dyDescent="0.15">
      <c r="A104" s="34">
        <v>103</v>
      </c>
      <c r="B104" s="10" t="s">
        <v>262</v>
      </c>
      <c r="C104" s="34">
        <v>55</v>
      </c>
      <c r="D104" s="34" t="s">
        <v>169</v>
      </c>
      <c r="E104" s="34" t="s">
        <v>124</v>
      </c>
      <c r="F104" s="34" t="s">
        <v>175</v>
      </c>
      <c r="G104" s="35">
        <v>42262</v>
      </c>
      <c r="H104" s="42">
        <f>YEAR(G104)</f>
        <v>2015</v>
      </c>
      <c r="I104" s="42">
        <f>MONTH(G104)</f>
        <v>9</v>
      </c>
      <c r="J104" s="42">
        <f>DAY(G104)</f>
        <v>15</v>
      </c>
      <c r="K104" s="34">
        <v>56.414720000000003</v>
      </c>
      <c r="L104" s="34">
        <v>38.71611</v>
      </c>
      <c r="M104" s="34">
        <v>187</v>
      </c>
      <c r="N104" s="34" t="str">
        <f>IF(MONTH(G104)&gt;9,"F","S")</f>
        <v>S</v>
      </c>
      <c r="O104" s="34">
        <v>80</v>
      </c>
      <c r="P104" s="34" t="s">
        <v>153</v>
      </c>
      <c r="Q104" s="43">
        <v>0.105550500455</v>
      </c>
      <c r="R104" s="34">
        <v>1.05229927391E-3</v>
      </c>
      <c r="S104" s="34">
        <v>0</v>
      </c>
      <c r="T104" s="34">
        <v>2.17133833399E-2</v>
      </c>
      <c r="U104" s="34">
        <v>9.6135721017900008E-3</v>
      </c>
      <c r="V104" s="34">
        <v>0</v>
      </c>
      <c r="W104" s="43">
        <v>-5.3500300000000001E-2</v>
      </c>
      <c r="X104" s="34">
        <v>5.7975199999999996E-3</v>
      </c>
      <c r="Y104" s="34">
        <v>-1.6704E-2</v>
      </c>
      <c r="Z104" s="34">
        <v>3</v>
      </c>
      <c r="AA104" s="62">
        <v>69.634570569800005</v>
      </c>
      <c r="AB104" s="54">
        <v>76.279338763200002</v>
      </c>
      <c r="AC104" s="54">
        <v>70.455097124199995</v>
      </c>
      <c r="AD104" s="54">
        <v>74.000528690199999</v>
      </c>
      <c r="AE104" s="54">
        <v>49.609341998399998</v>
      </c>
      <c r="AF104" s="54">
        <v>34.2526104477</v>
      </c>
    </row>
    <row r="105" spans="1:32" ht="13" x14ac:dyDescent="0.15">
      <c r="A105" s="34">
        <v>104</v>
      </c>
      <c r="B105" s="10" t="s">
        <v>263</v>
      </c>
      <c r="C105" s="34">
        <v>63</v>
      </c>
      <c r="D105" s="34" t="s">
        <v>160</v>
      </c>
      <c r="E105" s="34" t="s">
        <v>53</v>
      </c>
      <c r="F105" s="34" t="s">
        <v>54</v>
      </c>
      <c r="G105" s="35">
        <v>42240</v>
      </c>
      <c r="H105" s="42">
        <f>YEAR(G105)</f>
        <v>2015</v>
      </c>
      <c r="I105" s="42">
        <f>MONTH(G105)</f>
        <v>8</v>
      </c>
      <c r="J105" s="42">
        <f>DAY(G105)</f>
        <v>24</v>
      </c>
      <c r="K105" s="34">
        <v>44.5015</v>
      </c>
      <c r="L105" s="34">
        <v>34.166119440000003</v>
      </c>
      <c r="M105" s="34">
        <v>47.3</v>
      </c>
      <c r="N105" s="34" t="str">
        <f>IF(MONTH(G105)&gt;9,"F","S")</f>
        <v>S</v>
      </c>
      <c r="O105" s="34">
        <v>80</v>
      </c>
      <c r="P105" s="34" t="s">
        <v>55</v>
      </c>
      <c r="Q105" s="43">
        <v>0.11071428571399999</v>
      </c>
      <c r="R105" s="34">
        <v>1.5938414832500001E-2</v>
      </c>
      <c r="S105" s="34">
        <v>6.4537591483700002E-2</v>
      </c>
      <c r="T105" s="34">
        <v>1.3712880650699999E-2</v>
      </c>
      <c r="U105" s="34">
        <v>5.0726004148599999E-2</v>
      </c>
      <c r="V105" s="34">
        <v>3.57604480827E-2</v>
      </c>
      <c r="W105" s="43">
        <v>-8.0636600000000003E-2</v>
      </c>
      <c r="X105" s="34">
        <v>8.2734499999999999E-3</v>
      </c>
      <c r="Y105" s="34">
        <v>3.89392E-2</v>
      </c>
      <c r="Z105" s="34">
        <v>3</v>
      </c>
      <c r="AA105" s="62">
        <v>73.993111293699997</v>
      </c>
      <c r="AB105" s="54">
        <v>74.630192497899998</v>
      </c>
      <c r="AC105" s="54">
        <v>74.2180319892</v>
      </c>
      <c r="AD105" s="54">
        <v>74.658190817999994</v>
      </c>
      <c r="AE105" s="54">
        <v>73.869455727100004</v>
      </c>
      <c r="AF105" s="54">
        <v>37.3819092974</v>
      </c>
    </row>
    <row r="106" spans="1:32" ht="13" x14ac:dyDescent="0.15">
      <c r="A106" s="34">
        <v>105</v>
      </c>
      <c r="B106" s="10" t="s">
        <v>264</v>
      </c>
      <c r="C106" s="34">
        <v>64</v>
      </c>
      <c r="D106" s="34" t="s">
        <v>160</v>
      </c>
      <c r="E106" s="34" t="s">
        <v>53</v>
      </c>
      <c r="F106" s="34" t="s">
        <v>198</v>
      </c>
      <c r="G106" s="35">
        <v>42226</v>
      </c>
      <c r="H106" s="42">
        <f>YEAR(G106)</f>
        <v>2015</v>
      </c>
      <c r="I106" s="42">
        <f>MONTH(G106)</f>
        <v>8</v>
      </c>
      <c r="J106" s="42">
        <f>DAY(G106)</f>
        <v>10</v>
      </c>
      <c r="K106" s="34">
        <v>50.383374000000003</v>
      </c>
      <c r="L106" s="34">
        <v>30.368037999999999</v>
      </c>
      <c r="M106" s="34">
        <v>175.9</v>
      </c>
      <c r="N106" s="34" t="str">
        <f>IF(MONTH(G106)&gt;9,"F","S")</f>
        <v>S</v>
      </c>
      <c r="O106" s="34">
        <v>80</v>
      </c>
      <c r="P106" s="34" t="s">
        <v>55</v>
      </c>
      <c r="Q106" s="43">
        <v>0.21027667984199999</v>
      </c>
      <c r="R106" s="34">
        <v>4.5471315255500001E-2</v>
      </c>
      <c r="S106" s="34">
        <v>2.0396270396300001E-2</v>
      </c>
      <c r="T106" s="34">
        <v>1.58574464607E-2</v>
      </c>
      <c r="U106" s="34">
        <v>7.5983502538100003E-2</v>
      </c>
      <c r="V106" s="34">
        <v>0.17029665790500001</v>
      </c>
      <c r="W106" s="43">
        <v>-6.8252199999999999E-2</v>
      </c>
      <c r="X106" s="34">
        <v>-4.8293900000000001E-2</v>
      </c>
      <c r="Y106" s="34">
        <v>1.0108900000000001E-2</v>
      </c>
      <c r="Z106" s="34">
        <v>3</v>
      </c>
      <c r="AA106" s="62">
        <v>86.884626369100005</v>
      </c>
      <c r="AB106" s="54">
        <v>88.334261787700001</v>
      </c>
      <c r="AC106" s="54">
        <v>87.467087072699996</v>
      </c>
      <c r="AD106" s="54">
        <v>88.107768562399997</v>
      </c>
      <c r="AE106" s="54">
        <v>87.443054427299998</v>
      </c>
      <c r="AF106" s="54">
        <v>44.328753754899999</v>
      </c>
    </row>
    <row r="107" spans="1:32" ht="13" x14ac:dyDescent="0.15">
      <c r="A107" s="34">
        <v>106</v>
      </c>
      <c r="B107" s="10" t="s">
        <v>265</v>
      </c>
      <c r="C107" s="34">
        <v>65</v>
      </c>
      <c r="D107" s="34" t="s">
        <v>160</v>
      </c>
      <c r="E107" s="34" t="s">
        <v>53</v>
      </c>
      <c r="F107" s="34" t="s">
        <v>176</v>
      </c>
      <c r="G107" s="35">
        <v>42242</v>
      </c>
      <c r="H107" s="42">
        <f>YEAR(G107)</f>
        <v>2015</v>
      </c>
      <c r="I107" s="42">
        <f>MONTH(G107)</f>
        <v>8</v>
      </c>
      <c r="J107" s="42">
        <f>DAY(G107)</f>
        <v>26</v>
      </c>
      <c r="K107" s="34">
        <v>51.373305559999999</v>
      </c>
      <c r="L107" s="34">
        <v>30.138305559999999</v>
      </c>
      <c r="M107" s="34">
        <v>112</v>
      </c>
      <c r="N107" s="34" t="str">
        <f>IF(MONTH(G107)&gt;9,"F","S")</f>
        <v>S</v>
      </c>
      <c r="O107" s="34">
        <v>80</v>
      </c>
      <c r="P107" s="34" t="s">
        <v>55</v>
      </c>
      <c r="Q107" s="43">
        <v>8.4592145015099998E-2</v>
      </c>
      <c r="R107" s="34">
        <v>1.9426543382800001E-2</v>
      </c>
      <c r="S107" s="34">
        <v>2.67753201397E-2</v>
      </c>
      <c r="T107" s="34">
        <v>2.90476575775E-2</v>
      </c>
      <c r="U107" s="34">
        <v>8.3333333333299994E-2</v>
      </c>
      <c r="V107" s="34">
        <v>9.7477716669799999E-2</v>
      </c>
      <c r="W107" s="43">
        <v>-7.7243099999999995E-2</v>
      </c>
      <c r="X107" s="34">
        <v>-1.6930199999999999E-2</v>
      </c>
      <c r="Y107" s="34">
        <v>1.44406E-2</v>
      </c>
      <c r="Z107" s="34">
        <v>3</v>
      </c>
      <c r="AA107" s="62">
        <v>87.401136144500001</v>
      </c>
      <c r="AB107" s="54">
        <v>88.1312390585</v>
      </c>
      <c r="AC107" s="54">
        <v>87.630274021800005</v>
      </c>
      <c r="AD107" s="54">
        <v>88.129076039200001</v>
      </c>
      <c r="AE107" s="54">
        <v>86.897156783100002</v>
      </c>
      <c r="AF107" s="54">
        <v>44.344678731000002</v>
      </c>
    </row>
    <row r="108" spans="1:32" ht="13" x14ac:dyDescent="0.15">
      <c r="A108" s="34">
        <v>107</v>
      </c>
      <c r="B108" s="10" t="s">
        <v>266</v>
      </c>
      <c r="C108" s="34">
        <v>66</v>
      </c>
      <c r="D108" s="34" t="s">
        <v>160</v>
      </c>
      <c r="E108" s="34" t="s">
        <v>53</v>
      </c>
      <c r="F108" s="34" t="s">
        <v>131</v>
      </c>
      <c r="G108" s="35">
        <v>42211</v>
      </c>
      <c r="H108" s="42">
        <f>YEAR(G108)</f>
        <v>2015</v>
      </c>
      <c r="I108" s="42">
        <f>MONTH(G108)</f>
        <v>7</v>
      </c>
      <c r="J108" s="42">
        <f>DAY(G108)</f>
        <v>26</v>
      </c>
      <c r="K108" s="34">
        <v>46.441555559999998</v>
      </c>
      <c r="L108" s="34">
        <v>30.771694440000001</v>
      </c>
      <c r="M108" s="34">
        <v>11.1</v>
      </c>
      <c r="N108" s="34" t="str">
        <f>IF(MONTH(G108)&gt;9,"F","S")</f>
        <v>S</v>
      </c>
      <c r="O108" s="34">
        <v>80</v>
      </c>
      <c r="P108" s="34" t="s">
        <v>55</v>
      </c>
      <c r="Q108" s="43">
        <v>0.21247357293899999</v>
      </c>
      <c r="R108" s="34">
        <v>7.1518914568200004E-2</v>
      </c>
      <c r="S108" s="34">
        <v>3.8827838827799999E-2</v>
      </c>
      <c r="T108" s="34">
        <v>1.50162337662E-2</v>
      </c>
      <c r="U108" s="34">
        <v>6.8600548804400004E-3</v>
      </c>
      <c r="V108" s="34">
        <v>5.57499416842E-2</v>
      </c>
      <c r="W108" s="43">
        <v>-0.110055</v>
      </c>
      <c r="X108" s="34">
        <v>-1.2266300000000001E-2</v>
      </c>
      <c r="Y108" s="34">
        <v>5.2672099999999999E-2</v>
      </c>
      <c r="Z108" s="34">
        <v>3</v>
      </c>
      <c r="AA108" s="62">
        <v>70.641718472600004</v>
      </c>
      <c r="AB108" s="54">
        <v>71.375602296099999</v>
      </c>
      <c r="AC108" s="54">
        <v>70.858747556899999</v>
      </c>
      <c r="AD108" s="54">
        <v>71.408806241299999</v>
      </c>
      <c r="AE108" s="54">
        <v>69.250609260800005</v>
      </c>
      <c r="AF108" s="54">
        <v>35.898987471600002</v>
      </c>
    </row>
    <row r="109" spans="1:32" ht="13" x14ac:dyDescent="0.15">
      <c r="A109" s="34">
        <v>108</v>
      </c>
      <c r="B109" s="10" t="s">
        <v>267</v>
      </c>
      <c r="C109" s="34">
        <v>67</v>
      </c>
      <c r="D109" s="34" t="s">
        <v>160</v>
      </c>
      <c r="E109" s="34" t="s">
        <v>53</v>
      </c>
      <c r="F109" s="34" t="s">
        <v>117</v>
      </c>
      <c r="G109" s="35">
        <v>42242</v>
      </c>
      <c r="H109" s="42">
        <f>YEAR(G109)</f>
        <v>2015</v>
      </c>
      <c r="I109" s="42">
        <f>MONTH(G109)</f>
        <v>8</v>
      </c>
      <c r="J109" s="42">
        <f>DAY(G109)</f>
        <v>26</v>
      </c>
      <c r="K109" s="34">
        <v>51.279245000000003</v>
      </c>
      <c r="L109" s="34">
        <v>30.213118000000001</v>
      </c>
      <c r="M109" s="34">
        <v>118.6</v>
      </c>
      <c r="N109" s="34" t="str">
        <f>IF(MONTH(G109)&gt;9,"F","S")</f>
        <v>S</v>
      </c>
      <c r="O109" s="34">
        <v>80</v>
      </c>
      <c r="P109" s="34" t="s">
        <v>55</v>
      </c>
      <c r="Q109" s="43">
        <v>0.22497932175400001</v>
      </c>
      <c r="R109" s="34">
        <v>8.7603137414700005E-3</v>
      </c>
      <c r="S109" s="34">
        <v>1.37672090113E-2</v>
      </c>
      <c r="T109" s="34">
        <v>3.4930313588900003E-2</v>
      </c>
      <c r="U109" s="34">
        <v>3.9426523297500002E-2</v>
      </c>
      <c r="V109" s="34">
        <v>6.4833400240899994E-2</v>
      </c>
      <c r="W109" s="43">
        <v>-7.4127999999999999E-2</v>
      </c>
      <c r="X109" s="34">
        <v>-2.40497E-2</v>
      </c>
      <c r="Y109" s="34">
        <v>5.2153900000000003E-3</v>
      </c>
      <c r="Z109" s="34">
        <v>3</v>
      </c>
      <c r="AA109" s="62">
        <v>81.595231904800002</v>
      </c>
      <c r="AB109" s="54">
        <v>82.472189178799994</v>
      </c>
      <c r="AC109" s="54">
        <v>81.832880220199996</v>
      </c>
      <c r="AD109" s="54">
        <v>82.479508112399998</v>
      </c>
      <c r="AE109" s="54">
        <v>79.278147847300005</v>
      </c>
      <c r="AF109" s="54">
        <v>42.873168730300002</v>
      </c>
    </row>
    <row r="110" spans="1:32" ht="13" x14ac:dyDescent="0.15">
      <c r="A110" s="34">
        <v>109</v>
      </c>
      <c r="B110" s="10" t="s">
        <v>268</v>
      </c>
      <c r="C110" s="34">
        <v>68</v>
      </c>
      <c r="D110" s="34" t="s">
        <v>160</v>
      </c>
      <c r="E110" s="34" t="s">
        <v>53</v>
      </c>
      <c r="F110" s="34" t="s">
        <v>119</v>
      </c>
      <c r="G110" s="35">
        <v>42242</v>
      </c>
      <c r="H110" s="42">
        <f>YEAR(G110)</f>
        <v>2015</v>
      </c>
      <c r="I110" s="42">
        <f>MONTH(G110)</f>
        <v>8</v>
      </c>
      <c r="J110" s="42">
        <f>DAY(G110)</f>
        <v>26</v>
      </c>
      <c r="K110" s="34">
        <v>51.278888889999998</v>
      </c>
      <c r="L110" s="34">
        <v>29.394388889999998</v>
      </c>
      <c r="M110" s="34">
        <v>127</v>
      </c>
      <c r="N110" s="34" t="str">
        <f>IF(MONTH(G110)&gt;9,"F","S")</f>
        <v>S</v>
      </c>
      <c r="O110" s="34">
        <v>80</v>
      </c>
      <c r="P110" s="34" t="s">
        <v>55</v>
      </c>
      <c r="Q110" s="43">
        <v>0.11359867329999999</v>
      </c>
      <c r="R110" s="34">
        <v>4.5382481173199998E-2</v>
      </c>
      <c r="S110" s="34">
        <v>1.15532734275E-2</v>
      </c>
      <c r="T110" s="34">
        <v>1.66197678509E-2</v>
      </c>
      <c r="U110" s="34">
        <v>7.6791517017299998E-2</v>
      </c>
      <c r="V110" s="34">
        <v>6.2822037257199995E-2</v>
      </c>
      <c r="W110" s="43">
        <v>-8.2904800000000001E-2</v>
      </c>
      <c r="X110" s="34">
        <v>-1.40432E-2</v>
      </c>
      <c r="Y110" s="34">
        <v>2.66045E-2</v>
      </c>
      <c r="Z110" s="34">
        <v>3</v>
      </c>
      <c r="AA110" s="62">
        <v>81.35661915</v>
      </c>
      <c r="AB110" s="54">
        <v>81.590802108099993</v>
      </c>
      <c r="AC110" s="54">
        <v>81.4763208488</v>
      </c>
      <c r="AD110" s="54">
        <v>81.768102665399994</v>
      </c>
      <c r="AE110" s="54">
        <v>80.729000812300001</v>
      </c>
      <c r="AF110" s="54">
        <v>40.938782328400002</v>
      </c>
    </row>
    <row r="111" spans="1:32" ht="13" x14ac:dyDescent="0.15">
      <c r="A111" s="34">
        <v>110</v>
      </c>
      <c r="B111" s="10" t="s">
        <v>269</v>
      </c>
      <c r="C111" s="34">
        <v>69</v>
      </c>
      <c r="D111" s="34" t="s">
        <v>160</v>
      </c>
      <c r="E111" s="34" t="s">
        <v>53</v>
      </c>
      <c r="F111" s="34" t="s">
        <v>117</v>
      </c>
      <c r="G111" s="35">
        <v>42242</v>
      </c>
      <c r="H111" s="42">
        <f>YEAR(G111)</f>
        <v>2015</v>
      </c>
      <c r="I111" s="42">
        <f>MONTH(G111)</f>
        <v>8</v>
      </c>
      <c r="J111" s="42">
        <f>DAY(G111)</f>
        <v>26</v>
      </c>
      <c r="K111" s="34">
        <v>51.272638890000003</v>
      </c>
      <c r="L111" s="34">
        <v>30.22136111</v>
      </c>
      <c r="M111" s="34">
        <v>127</v>
      </c>
      <c r="N111" s="34" t="str">
        <f>IF(MONTH(G111)&gt;9,"F","S")</f>
        <v>S</v>
      </c>
      <c r="O111" s="34">
        <v>80</v>
      </c>
      <c r="P111" s="34" t="s">
        <v>55</v>
      </c>
      <c r="Q111" s="43">
        <v>0.18253968254</v>
      </c>
      <c r="R111" s="34">
        <v>1.7419125488800001E-2</v>
      </c>
      <c r="S111" s="34">
        <v>8.0116533139099992E-3</v>
      </c>
      <c r="T111" s="34">
        <v>2.9066171923300001E-2</v>
      </c>
      <c r="U111" s="34">
        <v>5.6596253487400001E-2</v>
      </c>
      <c r="V111" s="34">
        <v>7.9894433781199994E-2</v>
      </c>
      <c r="W111" s="43">
        <v>-7.4093000000000006E-2</v>
      </c>
      <c r="X111" s="34">
        <v>-2.09003E-2</v>
      </c>
      <c r="Y111" s="34">
        <v>8.0071699999999992E-3</v>
      </c>
      <c r="Z111" s="34">
        <v>3</v>
      </c>
      <c r="AA111" s="62">
        <v>68.501004386299996</v>
      </c>
      <c r="AB111" s="54">
        <v>68.675688279799999</v>
      </c>
      <c r="AC111" s="54">
        <v>68.676817039599996</v>
      </c>
      <c r="AD111" s="54">
        <v>68.879700749400001</v>
      </c>
      <c r="AE111" s="54">
        <v>68.687002437000004</v>
      </c>
      <c r="AF111" s="54">
        <v>34.772935746199998</v>
      </c>
    </row>
    <row r="112" spans="1:32" ht="14" thickBot="1" x14ac:dyDescent="0.2">
      <c r="A112" s="44">
        <v>111</v>
      </c>
      <c r="B112" s="11" t="s">
        <v>270</v>
      </c>
      <c r="C112" s="44">
        <v>70</v>
      </c>
      <c r="D112" s="44" t="s">
        <v>160</v>
      </c>
      <c r="E112" s="44" t="s">
        <v>53</v>
      </c>
      <c r="F112" s="44" t="s">
        <v>117</v>
      </c>
      <c r="G112" s="45">
        <v>42192</v>
      </c>
      <c r="H112" s="46">
        <f>YEAR(G112)</f>
        <v>2015</v>
      </c>
      <c r="I112" s="46">
        <f>MONTH(G112)</f>
        <v>7</v>
      </c>
      <c r="J112" s="46">
        <f>DAY(G112)</f>
        <v>7</v>
      </c>
      <c r="K112" s="44">
        <v>51.279245000000003</v>
      </c>
      <c r="L112" s="44">
        <v>30.213118000000001</v>
      </c>
      <c r="M112" s="44">
        <v>118.6</v>
      </c>
      <c r="N112" s="44" t="str">
        <f>IF(MONTH(G112)&gt;9,"F","S")</f>
        <v>S</v>
      </c>
      <c r="O112" s="44">
        <v>80</v>
      </c>
      <c r="P112" s="44" t="s">
        <v>55</v>
      </c>
      <c r="Q112" s="47">
        <v>0.15136054421799999</v>
      </c>
      <c r="R112" s="44">
        <v>2.1952006886900001E-2</v>
      </c>
      <c r="S112" s="44">
        <v>5.8588548601899999E-2</v>
      </c>
      <c r="T112" s="44">
        <v>3.3939621226300003E-2</v>
      </c>
      <c r="U112" s="44">
        <v>3.6117381489800003E-2</v>
      </c>
      <c r="V112" s="44">
        <v>8.5982504800500001E-2</v>
      </c>
      <c r="W112" s="47">
        <v>-7.7727699999999997E-2</v>
      </c>
      <c r="X112" s="44">
        <v>-1.4838E-2</v>
      </c>
      <c r="Y112" s="44">
        <v>1.0799100000000001E-2</v>
      </c>
      <c r="Z112" s="44">
        <v>3</v>
      </c>
      <c r="AA112" s="63">
        <v>74.271004314300001</v>
      </c>
      <c r="AB112" s="55">
        <v>75.171254287799997</v>
      </c>
      <c r="AC112" s="55">
        <v>74.775251086899999</v>
      </c>
      <c r="AD112" s="55">
        <v>75.0909751847</v>
      </c>
      <c r="AE112" s="55">
        <v>75.378797725400005</v>
      </c>
      <c r="AF112" s="55">
        <v>37.867559528199997</v>
      </c>
    </row>
    <row r="113" spans="1:32" ht="13" x14ac:dyDescent="0.15">
      <c r="A113" s="34">
        <v>112</v>
      </c>
      <c r="B113" s="10" t="s">
        <v>271</v>
      </c>
      <c r="C113" s="34">
        <v>1</v>
      </c>
      <c r="D113" s="34" t="s">
        <v>174</v>
      </c>
      <c r="E113" s="34" t="s">
        <v>11</v>
      </c>
      <c r="F113" s="34" t="s">
        <v>111</v>
      </c>
      <c r="G113" s="35">
        <v>42583</v>
      </c>
      <c r="H113" s="42">
        <f>YEAR(G113)</f>
        <v>2016</v>
      </c>
      <c r="I113" s="42">
        <f>MONTH(G113)</f>
        <v>8</v>
      </c>
      <c r="J113" s="42">
        <f>DAY(G113)</f>
        <v>1</v>
      </c>
      <c r="K113" s="34">
        <v>46.813688900000002</v>
      </c>
      <c r="L113" s="34">
        <v>13.507947919999999</v>
      </c>
      <c r="M113" s="34">
        <v>591.70000000000005</v>
      </c>
      <c r="N113" s="34" t="str">
        <f>IF(MONTH(G113)&gt;9,"F","S")</f>
        <v>S</v>
      </c>
      <c r="O113" s="34">
        <v>80</v>
      </c>
      <c r="P113" s="34" t="s">
        <v>108</v>
      </c>
      <c r="Q113" s="43">
        <v>0.28849028400600002</v>
      </c>
      <c r="R113" s="34">
        <v>4.9443757725600002E-2</v>
      </c>
      <c r="S113" s="34">
        <v>0.19110378912699999</v>
      </c>
      <c r="T113" s="34">
        <v>4.7090967534600001E-2</v>
      </c>
      <c r="U113" s="34">
        <v>3.0948678071500001E-2</v>
      </c>
      <c r="V113" s="34">
        <v>7.5077824574299998E-2</v>
      </c>
      <c r="W113" s="43">
        <v>2.2069200000000001E-2</v>
      </c>
      <c r="X113" s="34">
        <v>-7.00485E-3</v>
      </c>
      <c r="Y113" s="34">
        <v>-1.7093000000000001E-2</v>
      </c>
      <c r="Z113" s="34">
        <v>3</v>
      </c>
      <c r="AA113" s="62">
        <v>86.244082280499995</v>
      </c>
      <c r="AB113" s="54">
        <v>89.549267589799996</v>
      </c>
      <c r="AC113" s="54">
        <v>86.220497786300001</v>
      </c>
      <c r="AD113" s="54">
        <v>88.450280232400004</v>
      </c>
      <c r="AE113" s="54">
        <v>71.777660438699996</v>
      </c>
      <c r="AF113" s="54">
        <v>43.002954062599997</v>
      </c>
    </row>
    <row r="114" spans="1:32" ht="13" x14ac:dyDescent="0.15">
      <c r="A114" s="34">
        <v>113</v>
      </c>
      <c r="B114" s="10" t="s">
        <v>272</v>
      </c>
      <c r="C114" s="34">
        <v>2</v>
      </c>
      <c r="D114" s="34" t="s">
        <v>206</v>
      </c>
      <c r="E114" s="34" t="s">
        <v>101</v>
      </c>
      <c r="F114" s="34" t="s">
        <v>186</v>
      </c>
      <c r="G114" s="35">
        <v>42529</v>
      </c>
      <c r="H114" s="42">
        <f>YEAR(G114)</f>
        <v>2016</v>
      </c>
      <c r="I114" s="42">
        <f>MONTH(G114)</f>
        <v>6</v>
      </c>
      <c r="J114" s="42">
        <f>DAY(G114)</f>
        <v>8</v>
      </c>
      <c r="K114" s="34">
        <v>55.945127999999997</v>
      </c>
      <c r="L114" s="34">
        <v>10.212586</v>
      </c>
      <c r="M114" s="34">
        <v>16</v>
      </c>
      <c r="N114" s="34" t="str">
        <f>IF(MONTH(G114)&gt;9,"F","S")</f>
        <v>S</v>
      </c>
      <c r="O114" s="34">
        <v>80</v>
      </c>
      <c r="P114" s="34" t="s">
        <v>103</v>
      </c>
      <c r="Q114" s="43">
        <v>0.36161035226499999</v>
      </c>
      <c r="R114" s="34">
        <v>3.9215686274500002E-3</v>
      </c>
      <c r="S114" s="34">
        <v>5.54016620499E-4</v>
      </c>
      <c r="T114" s="34">
        <v>6.3015403765400001E-3</v>
      </c>
      <c r="U114" s="34">
        <v>5.4752851711000004E-3</v>
      </c>
      <c r="V114" s="34">
        <v>0.101316245237</v>
      </c>
      <c r="W114" s="43">
        <v>6.6940899999999998E-2</v>
      </c>
      <c r="X114" s="34">
        <v>-6.4516699999999996E-2</v>
      </c>
      <c r="Y114" s="34">
        <v>-0.32688299999999998</v>
      </c>
      <c r="Z114" s="34">
        <v>5</v>
      </c>
      <c r="AA114" s="62">
        <v>90.621366749399996</v>
      </c>
      <c r="AB114" s="54">
        <v>91.458389881599999</v>
      </c>
      <c r="AC114" s="54">
        <v>91.253423477300004</v>
      </c>
      <c r="AD114" s="54">
        <v>91.355425774699995</v>
      </c>
      <c r="AE114" s="54">
        <v>92.657432981300005</v>
      </c>
      <c r="AF114" s="54">
        <v>45.838754487499997</v>
      </c>
    </row>
    <row r="115" spans="1:32" ht="13" x14ac:dyDescent="0.15">
      <c r="A115" s="34">
        <v>114</v>
      </c>
      <c r="B115" s="10" t="s">
        <v>273</v>
      </c>
      <c r="C115" s="34">
        <v>3</v>
      </c>
      <c r="D115" s="34" t="s">
        <v>206</v>
      </c>
      <c r="E115" s="34" t="s">
        <v>101</v>
      </c>
      <c r="F115" s="34" t="s">
        <v>186</v>
      </c>
      <c r="G115" s="35">
        <v>42628</v>
      </c>
      <c r="H115" s="42">
        <f>YEAR(G115)</f>
        <v>2016</v>
      </c>
      <c r="I115" s="42">
        <f>MONTH(G115)</f>
        <v>9</v>
      </c>
      <c r="J115" s="42">
        <f>DAY(G115)</f>
        <v>15</v>
      </c>
      <c r="K115" s="34">
        <v>55.945127999999997</v>
      </c>
      <c r="L115" s="34">
        <v>10.212586</v>
      </c>
      <c r="M115" s="34">
        <v>16</v>
      </c>
      <c r="N115" s="34" t="str">
        <f>IF(MONTH(G115)&gt;9,"F","S")</f>
        <v>S</v>
      </c>
      <c r="O115" s="34">
        <v>80</v>
      </c>
      <c r="P115" s="34" t="s">
        <v>103</v>
      </c>
      <c r="Q115" s="43">
        <v>0.14344262295099999</v>
      </c>
      <c r="R115" s="34">
        <v>6.02006688963E-3</v>
      </c>
      <c r="S115" s="34">
        <v>6.0240963855399997E-4</v>
      </c>
      <c r="T115" s="34">
        <v>7.6493339063200003E-3</v>
      </c>
      <c r="U115" s="34">
        <v>4.2428198433400004E-3</v>
      </c>
      <c r="V115" s="34">
        <v>8.4722760760000002E-2</v>
      </c>
      <c r="W115" s="43">
        <v>6.1361400000000003E-2</v>
      </c>
      <c r="X115" s="34">
        <v>-2.0417100000000001E-2</v>
      </c>
      <c r="Y115" s="34">
        <v>-0.25106400000000001</v>
      </c>
      <c r="Z115" s="34">
        <v>5</v>
      </c>
      <c r="AA115" s="62">
        <v>82.929533758299996</v>
      </c>
      <c r="AB115" s="54">
        <v>84.320425145900003</v>
      </c>
      <c r="AC115" s="54">
        <v>83.348321965599993</v>
      </c>
      <c r="AD115" s="54">
        <v>84.080629572600003</v>
      </c>
      <c r="AE115" s="54">
        <v>82.656783103199999</v>
      </c>
      <c r="AF115" s="54">
        <v>42.002666861999998</v>
      </c>
    </row>
    <row r="116" spans="1:32" ht="13" x14ac:dyDescent="0.15">
      <c r="A116" s="34">
        <v>115</v>
      </c>
      <c r="B116" s="10" t="s">
        <v>274</v>
      </c>
      <c r="C116" s="34">
        <v>4</v>
      </c>
      <c r="D116" s="34" t="s">
        <v>206</v>
      </c>
      <c r="E116" s="34" t="s">
        <v>101</v>
      </c>
      <c r="F116" s="34" t="s">
        <v>186</v>
      </c>
      <c r="G116" s="35">
        <v>42696</v>
      </c>
      <c r="H116" s="42">
        <f>YEAR(G116)</f>
        <v>2016</v>
      </c>
      <c r="I116" s="42">
        <f>MONTH(G116)</f>
        <v>11</v>
      </c>
      <c r="J116" s="42">
        <f>DAY(G116)</f>
        <v>22</v>
      </c>
      <c r="K116" s="34">
        <v>55.945127999999997</v>
      </c>
      <c r="L116" s="34">
        <v>10.212586</v>
      </c>
      <c r="M116" s="34">
        <v>16</v>
      </c>
      <c r="N116" s="34" t="str">
        <f>IF(MONTH(G116)&gt;9,"F","S")</f>
        <v>F</v>
      </c>
      <c r="O116" s="34">
        <v>80</v>
      </c>
      <c r="P116" s="34" t="s">
        <v>103</v>
      </c>
      <c r="Q116" s="43">
        <v>0.14344543582700001</v>
      </c>
      <c r="R116" s="34">
        <v>5.3941908713699997E-3</v>
      </c>
      <c r="S116" s="34">
        <v>0</v>
      </c>
      <c r="T116" s="34">
        <v>9.7553765427500008E-3</v>
      </c>
      <c r="U116" s="34">
        <v>3.8905099347E-3</v>
      </c>
      <c r="V116" s="34">
        <v>7.7024358130299994E-2</v>
      </c>
      <c r="W116" s="43">
        <v>5.74181E-2</v>
      </c>
      <c r="X116" s="34">
        <v>-2.1730699999999999E-2</v>
      </c>
      <c r="Y116" s="34">
        <v>-0.24804999999999999</v>
      </c>
      <c r="Z116" s="34">
        <v>5</v>
      </c>
      <c r="AA116" s="62">
        <v>96.885651955100002</v>
      </c>
      <c r="AB116" s="54">
        <v>97.735548082600005</v>
      </c>
      <c r="AC116" s="54">
        <v>97.332038610300003</v>
      </c>
      <c r="AD116" s="54">
        <v>97.665177887300004</v>
      </c>
      <c r="AE116" s="54">
        <v>98.827132412699996</v>
      </c>
      <c r="AF116" s="54">
        <v>49.068004981999998</v>
      </c>
    </row>
    <row r="117" spans="1:32" ht="13" x14ac:dyDescent="0.15">
      <c r="A117" s="34">
        <v>116</v>
      </c>
      <c r="B117" s="10" t="s">
        <v>275</v>
      </c>
      <c r="C117" s="34">
        <v>5</v>
      </c>
      <c r="D117" s="34" t="s">
        <v>168</v>
      </c>
      <c r="E117" s="34" t="s">
        <v>94</v>
      </c>
      <c r="F117" s="34" t="s">
        <v>95</v>
      </c>
      <c r="G117" s="35">
        <v>42575</v>
      </c>
      <c r="H117" s="42">
        <f>YEAR(G117)</f>
        <v>2016</v>
      </c>
      <c r="I117" s="42">
        <f>MONTH(G117)</f>
        <v>7</v>
      </c>
      <c r="J117" s="42">
        <f>DAY(G117)</f>
        <v>24</v>
      </c>
      <c r="K117" s="34">
        <v>61.1</v>
      </c>
      <c r="L117" s="34">
        <v>23.52</v>
      </c>
      <c r="M117" s="34">
        <v>110</v>
      </c>
      <c r="N117" s="34" t="str">
        <f>IF(MONTH(G117)&gt;9,"F","S")</f>
        <v>S</v>
      </c>
      <c r="O117" s="34">
        <v>80</v>
      </c>
      <c r="P117" s="34" t="s">
        <v>96</v>
      </c>
      <c r="Q117" s="43">
        <v>0.26211671612300003</v>
      </c>
      <c r="R117" s="34">
        <v>9.3078758949900007E-3</v>
      </c>
      <c r="S117" s="34">
        <v>1.03244837758E-2</v>
      </c>
      <c r="T117" s="34">
        <v>1.1848341232200001E-2</v>
      </c>
      <c r="U117" s="34">
        <v>5.6912170145699999E-2</v>
      </c>
      <c r="V117" s="34">
        <v>6.8243409706799998E-2</v>
      </c>
      <c r="W117" s="43">
        <v>4.3825099999999999E-2</v>
      </c>
      <c r="X117" s="34">
        <v>-3.6980300000000001E-2</v>
      </c>
      <c r="Y117" s="34">
        <v>-9.0292899999999995E-2</v>
      </c>
      <c r="Z117" s="34">
        <v>4</v>
      </c>
      <c r="AA117" s="62">
        <v>65.963988489800002</v>
      </c>
      <c r="AB117" s="54">
        <v>68.416918211600006</v>
      </c>
      <c r="AC117" s="54">
        <v>65.961449483500004</v>
      </c>
      <c r="AD117" s="54">
        <v>67.671867775699994</v>
      </c>
      <c r="AE117" s="54">
        <v>52.7329000812</v>
      </c>
      <c r="AF117" s="54">
        <v>32.789769213900001</v>
      </c>
    </row>
    <row r="118" spans="1:32" ht="13" x14ac:dyDescent="0.15">
      <c r="A118" s="34">
        <v>117</v>
      </c>
      <c r="B118" s="10" t="s">
        <v>276</v>
      </c>
      <c r="C118" s="34">
        <v>6</v>
      </c>
      <c r="D118" s="34" t="s">
        <v>168</v>
      </c>
      <c r="E118" s="34" t="s">
        <v>94</v>
      </c>
      <c r="F118" s="34" t="s">
        <v>95</v>
      </c>
      <c r="G118" s="35">
        <v>42630</v>
      </c>
      <c r="H118" s="42">
        <f>YEAR(G118)</f>
        <v>2016</v>
      </c>
      <c r="I118" s="42">
        <f>MONTH(G118)</f>
        <v>9</v>
      </c>
      <c r="J118" s="42">
        <f>DAY(G118)</f>
        <v>17</v>
      </c>
      <c r="K118" s="34">
        <v>61.1</v>
      </c>
      <c r="L118" s="34">
        <v>23.52</v>
      </c>
      <c r="M118" s="34">
        <v>110</v>
      </c>
      <c r="N118" s="34" t="str">
        <f>IF(MONTH(G118)&gt;9,"F","S")</f>
        <v>S</v>
      </c>
      <c r="O118" s="34">
        <v>80</v>
      </c>
      <c r="P118" s="34" t="s">
        <v>96</v>
      </c>
      <c r="Q118" s="43">
        <v>0.292184075968</v>
      </c>
      <c r="R118" s="34">
        <v>1.18595825427E-2</v>
      </c>
      <c r="S118" s="34">
        <v>3.76028202115E-2</v>
      </c>
      <c r="T118" s="34">
        <v>1.25838926174E-2</v>
      </c>
      <c r="U118" s="34">
        <v>2.09432454037E-2</v>
      </c>
      <c r="V118" s="34">
        <v>6.9458031696299993E-2</v>
      </c>
      <c r="W118" s="43">
        <v>3.9309700000000003E-2</v>
      </c>
      <c r="X118" s="34">
        <v>-4.0055500000000001E-2</v>
      </c>
      <c r="Y118" s="34">
        <v>-9.4609600000000002E-2</v>
      </c>
      <c r="Z118" s="34">
        <v>4</v>
      </c>
      <c r="AA118" s="62">
        <v>84.171582466499999</v>
      </c>
      <c r="AB118" s="54">
        <v>86.669295971699995</v>
      </c>
      <c r="AC118" s="54">
        <v>84.313530373700004</v>
      </c>
      <c r="AD118" s="54">
        <v>86.003314761699997</v>
      </c>
      <c r="AE118" s="54">
        <v>73.490008123500004</v>
      </c>
      <c r="AF118" s="54">
        <v>45.4556084695</v>
      </c>
    </row>
    <row r="119" spans="1:32" ht="13" x14ac:dyDescent="0.15">
      <c r="A119" s="34">
        <v>118</v>
      </c>
      <c r="B119" s="10" t="s">
        <v>277</v>
      </c>
      <c r="C119" s="34">
        <v>7</v>
      </c>
      <c r="D119" s="34" t="s">
        <v>168</v>
      </c>
      <c r="E119" s="34" t="s">
        <v>94</v>
      </c>
      <c r="F119" s="34" t="s">
        <v>99</v>
      </c>
      <c r="G119" s="35">
        <v>42580</v>
      </c>
      <c r="H119" s="42">
        <f>YEAR(G119)</f>
        <v>2016</v>
      </c>
      <c r="I119" s="42">
        <f>MONTH(G119)</f>
        <v>7</v>
      </c>
      <c r="J119" s="42">
        <f>DAY(G119)</f>
        <v>29</v>
      </c>
      <c r="K119" s="34">
        <v>62.55</v>
      </c>
      <c r="L119" s="34">
        <v>26.24</v>
      </c>
      <c r="M119" s="34">
        <v>105</v>
      </c>
      <c r="N119" s="34" t="str">
        <f>IF(MONTH(G119)&gt;9,"F","S")</f>
        <v>S</v>
      </c>
      <c r="O119" s="34">
        <v>80</v>
      </c>
      <c r="P119" s="34" t="s">
        <v>96</v>
      </c>
      <c r="Q119" s="43">
        <v>0.28042328042300002</v>
      </c>
      <c r="R119" s="34">
        <v>1.8409425625899999E-2</v>
      </c>
      <c r="S119" s="34">
        <v>3.0659172202400001E-2</v>
      </c>
      <c r="T119" s="34">
        <v>1.3220632856500001E-2</v>
      </c>
      <c r="U119" s="34">
        <v>4.1695621959699999E-4</v>
      </c>
      <c r="V119" s="34">
        <v>0.100874243443</v>
      </c>
      <c r="W119" s="43">
        <v>3.8837299999999998E-2</v>
      </c>
      <c r="X119" s="34">
        <v>-3.6092800000000001E-2</v>
      </c>
      <c r="Y119" s="34">
        <v>-7.4735899999999994E-2</v>
      </c>
      <c r="Z119" s="34">
        <v>4</v>
      </c>
      <c r="AA119" s="62">
        <v>92.212084315699997</v>
      </c>
      <c r="AB119" s="54">
        <v>98.910609701200002</v>
      </c>
      <c r="AC119" s="54">
        <v>92.267141318699998</v>
      </c>
      <c r="AD119" s="54">
        <v>96.611242196500001</v>
      </c>
      <c r="AE119" s="54">
        <v>67.163769293300007</v>
      </c>
      <c r="AF119" s="54">
        <v>48.633338706099998</v>
      </c>
    </row>
    <row r="120" spans="1:32" ht="13" x14ac:dyDescent="0.15">
      <c r="A120" s="34">
        <v>119</v>
      </c>
      <c r="B120" s="10" t="s">
        <v>278</v>
      </c>
      <c r="C120" s="34">
        <v>8</v>
      </c>
      <c r="D120" s="34" t="s">
        <v>171</v>
      </c>
      <c r="E120" s="34" t="s">
        <v>24</v>
      </c>
      <c r="F120" s="34" t="s">
        <v>29</v>
      </c>
      <c r="G120" s="35">
        <v>42534</v>
      </c>
      <c r="H120" s="42">
        <f>YEAR(G120)</f>
        <v>2016</v>
      </c>
      <c r="I120" s="42">
        <f>MONTH(G120)</f>
        <v>6</v>
      </c>
      <c r="J120" s="42">
        <f>DAY(G120)</f>
        <v>13</v>
      </c>
      <c r="K120" s="34">
        <v>44.976813</v>
      </c>
      <c r="L120" s="34">
        <v>4.9300050000000004</v>
      </c>
      <c r="M120" s="34">
        <v>178</v>
      </c>
      <c r="N120" s="34" t="str">
        <f>IF(MONTH(G120)&gt;9,"F","S")</f>
        <v>S</v>
      </c>
      <c r="O120" s="34">
        <v>80</v>
      </c>
      <c r="P120" s="34" t="s">
        <v>30</v>
      </c>
      <c r="Q120" s="43">
        <v>0.11619047619</v>
      </c>
      <c r="R120" s="34">
        <v>1.7046737412499999E-2</v>
      </c>
      <c r="S120" s="34">
        <v>3.8410596026500002E-2</v>
      </c>
      <c r="T120" s="34">
        <v>7.1499503475700001E-3</v>
      </c>
      <c r="U120" s="34">
        <v>1.89393939394E-4</v>
      </c>
      <c r="V120" s="34">
        <v>2.2079929344200001E-4</v>
      </c>
      <c r="W120" s="43">
        <v>6.4707899999999999E-2</v>
      </c>
      <c r="X120" s="34">
        <v>0.1242</v>
      </c>
      <c r="Y120" s="34">
        <v>7.2922500000000001E-2</v>
      </c>
      <c r="Z120" s="34">
        <v>1</v>
      </c>
      <c r="AA120" s="62">
        <v>71.425193417399996</v>
      </c>
      <c r="AB120" s="54">
        <v>72.903192692800005</v>
      </c>
      <c r="AC120" s="54">
        <v>71.678660603899999</v>
      </c>
      <c r="AD120" s="54">
        <v>72.395538570799999</v>
      </c>
      <c r="AE120" s="54">
        <v>67.531519090200007</v>
      </c>
      <c r="AF120" s="54">
        <v>36.036832002300002</v>
      </c>
    </row>
    <row r="121" spans="1:32" ht="13" x14ac:dyDescent="0.15">
      <c r="A121" s="34">
        <v>120</v>
      </c>
      <c r="B121" s="10" t="s">
        <v>279</v>
      </c>
      <c r="C121" s="34">
        <v>9</v>
      </c>
      <c r="D121" s="34" t="s">
        <v>171</v>
      </c>
      <c r="E121" s="34" t="s">
        <v>24</v>
      </c>
      <c r="F121" s="34" t="s">
        <v>25</v>
      </c>
      <c r="G121" s="35">
        <v>42594</v>
      </c>
      <c r="H121" s="42">
        <f>YEAR(G121)</f>
        <v>2016</v>
      </c>
      <c r="I121" s="42">
        <f>MONTH(G121)</f>
        <v>8</v>
      </c>
      <c r="J121" s="42">
        <f>DAY(G121)</f>
        <v>12</v>
      </c>
      <c r="K121" s="34">
        <v>48.754332400000003</v>
      </c>
      <c r="L121" s="34">
        <v>2.1584108</v>
      </c>
      <c r="M121" s="34">
        <v>154.4</v>
      </c>
      <c r="N121" s="34" t="str">
        <f>IF(MONTH(G121)&gt;9,"F","S")</f>
        <v>S</v>
      </c>
      <c r="O121" s="34">
        <v>80</v>
      </c>
      <c r="P121" s="34" t="s">
        <v>26</v>
      </c>
      <c r="Q121" s="43">
        <v>0.24862313139299999</v>
      </c>
      <c r="R121" s="34">
        <v>4.0891058895300002E-2</v>
      </c>
      <c r="S121" s="34">
        <v>0.18002544529299999</v>
      </c>
      <c r="T121" s="34">
        <v>4.75142982842E-2</v>
      </c>
      <c r="U121" s="34">
        <v>7.9675894665799996E-2</v>
      </c>
      <c r="V121" s="34">
        <v>2.8011753183200001E-2</v>
      </c>
      <c r="W121" s="43">
        <v>7.8249299999999994E-2</v>
      </c>
      <c r="X121" s="34">
        <v>7.6640899999999998E-2</v>
      </c>
      <c r="Y121" s="34">
        <v>5.5976499999999998E-2</v>
      </c>
      <c r="Z121" s="34">
        <v>1</v>
      </c>
      <c r="AA121" s="62">
        <v>80.382365999800001</v>
      </c>
      <c r="AB121" s="54">
        <v>81.588739044799993</v>
      </c>
      <c r="AC121" s="54">
        <v>80.884366798299993</v>
      </c>
      <c r="AD121" s="54">
        <v>81.3108267402</v>
      </c>
      <c r="AE121" s="54">
        <v>80.232981315999993</v>
      </c>
      <c r="AF121" s="54">
        <v>40.874053776799997</v>
      </c>
    </row>
    <row r="122" spans="1:32" ht="13" x14ac:dyDescent="0.15">
      <c r="A122" s="34">
        <v>121</v>
      </c>
      <c r="B122" s="10" t="s">
        <v>280</v>
      </c>
      <c r="C122" s="34">
        <v>10</v>
      </c>
      <c r="D122" s="34" t="s">
        <v>173</v>
      </c>
      <c r="E122" s="34" t="s">
        <v>48</v>
      </c>
      <c r="F122" s="34" t="s">
        <v>49</v>
      </c>
      <c r="G122" s="35">
        <v>42575</v>
      </c>
      <c r="H122" s="42">
        <f>YEAR(G122)</f>
        <v>2016</v>
      </c>
      <c r="I122" s="42">
        <f>MONTH(G122)</f>
        <v>7</v>
      </c>
      <c r="J122" s="42">
        <f>DAY(G122)</f>
        <v>24</v>
      </c>
      <c r="K122" s="34">
        <v>48.218024</v>
      </c>
      <c r="L122" s="34">
        <v>7.8195129999999997</v>
      </c>
      <c r="M122" s="34">
        <v>203.3</v>
      </c>
      <c r="N122" s="34" t="str">
        <f>IF(MONTH(G122)&gt;9,"F","S")</f>
        <v>S</v>
      </c>
      <c r="O122" s="34">
        <v>80</v>
      </c>
      <c r="P122" s="34" t="s">
        <v>50</v>
      </c>
      <c r="Q122" s="43">
        <v>5.3540587219300002E-2</v>
      </c>
      <c r="R122" s="34">
        <v>1.9952545297699999E-2</v>
      </c>
      <c r="S122" s="34">
        <v>9.4365241004799996E-2</v>
      </c>
      <c r="T122" s="34">
        <v>7.9455164585699994E-3</v>
      </c>
      <c r="U122" s="34">
        <v>1.22788010112E-2</v>
      </c>
      <c r="V122" s="34">
        <v>1.7226712037400001E-2</v>
      </c>
      <c r="W122" s="43">
        <v>3.9570099999999997E-2</v>
      </c>
      <c r="X122" s="34">
        <v>4.8897900000000001E-2</v>
      </c>
      <c r="Y122" s="34">
        <v>2.4983000000000002E-3</v>
      </c>
      <c r="Z122" s="34">
        <v>1</v>
      </c>
      <c r="AA122" s="62">
        <v>73.949466287299998</v>
      </c>
      <c r="AB122" s="54">
        <v>75.576496381200002</v>
      </c>
      <c r="AC122" s="54">
        <v>74.417613976300004</v>
      </c>
      <c r="AD122" s="54">
        <v>74.946620196799998</v>
      </c>
      <c r="AE122" s="54">
        <v>73.903330625500004</v>
      </c>
      <c r="AF122" s="54">
        <v>37.715223093299997</v>
      </c>
    </row>
    <row r="123" spans="1:32" ht="13" x14ac:dyDescent="0.15">
      <c r="A123" s="34">
        <v>122</v>
      </c>
      <c r="B123" s="10" t="s">
        <v>281</v>
      </c>
      <c r="C123" s="34">
        <v>11</v>
      </c>
      <c r="D123" s="34" t="s">
        <v>173</v>
      </c>
      <c r="E123" s="34" t="s">
        <v>48</v>
      </c>
      <c r="F123" s="34" t="s">
        <v>49</v>
      </c>
      <c r="G123" s="35">
        <v>42666</v>
      </c>
      <c r="H123" s="42">
        <f>YEAR(G123)</f>
        <v>2016</v>
      </c>
      <c r="I123" s="42">
        <f>MONTH(G123)</f>
        <v>10</v>
      </c>
      <c r="J123" s="42">
        <f>DAY(G123)</f>
        <v>23</v>
      </c>
      <c r="K123" s="34">
        <v>48.218024</v>
      </c>
      <c r="L123" s="34">
        <v>7.8195129999999997</v>
      </c>
      <c r="M123" s="34">
        <v>203.3</v>
      </c>
      <c r="N123" s="34" t="str">
        <f>IF(MONTH(G123)&gt;9,"F","S")</f>
        <v>F</v>
      </c>
      <c r="O123" s="34">
        <v>80</v>
      </c>
      <c r="P123" s="34" t="s">
        <v>50</v>
      </c>
      <c r="Q123" s="43">
        <v>0.109766637857</v>
      </c>
      <c r="R123" s="34">
        <v>2.70529342848E-2</v>
      </c>
      <c r="S123" s="34">
        <v>0</v>
      </c>
      <c r="T123" s="34">
        <v>8.8788136393700007E-3</v>
      </c>
      <c r="U123" s="34">
        <v>7.1505184125799997E-4</v>
      </c>
      <c r="V123" s="34">
        <v>3.3759698049899999E-2</v>
      </c>
      <c r="W123" s="43">
        <v>4.9629199999999998E-2</v>
      </c>
      <c r="X123" s="34">
        <v>4.6052599999999999E-2</v>
      </c>
      <c r="Y123" s="34">
        <v>7.6996900000000004E-3</v>
      </c>
      <c r="Z123" s="34">
        <v>1</v>
      </c>
      <c r="AA123" s="62">
        <v>76.313936530500001</v>
      </c>
      <c r="AB123" s="54">
        <v>76.679464641899997</v>
      </c>
      <c r="AC123" s="54">
        <v>76.485793945200001</v>
      </c>
      <c r="AD123" s="54">
        <v>76.555264049900003</v>
      </c>
      <c r="AE123" s="54">
        <v>79.108367181199995</v>
      </c>
      <c r="AF123" s="54">
        <v>38.509018975700002</v>
      </c>
    </row>
    <row r="124" spans="1:32" ht="13" x14ac:dyDescent="0.15">
      <c r="A124" s="34">
        <v>123</v>
      </c>
      <c r="B124" s="10" t="s">
        <v>282</v>
      </c>
      <c r="C124" s="34">
        <v>12</v>
      </c>
      <c r="D124" s="34" t="s">
        <v>173</v>
      </c>
      <c r="E124" s="34" t="s">
        <v>48</v>
      </c>
      <c r="F124" s="34" t="s">
        <v>81</v>
      </c>
      <c r="G124" s="35">
        <v>42546</v>
      </c>
      <c r="H124" s="42">
        <f>YEAR(G124)</f>
        <v>2016</v>
      </c>
      <c r="I124" s="42">
        <f>MONTH(G124)</f>
        <v>6</v>
      </c>
      <c r="J124" s="42">
        <f>DAY(G124)</f>
        <v>25</v>
      </c>
      <c r="K124" s="34">
        <v>48.18</v>
      </c>
      <c r="L124" s="34">
        <v>11.61</v>
      </c>
      <c r="M124" s="34">
        <v>502</v>
      </c>
      <c r="N124" s="34" t="str">
        <f>IF(MONTH(G124)&gt;9,"F","S")</f>
        <v>S</v>
      </c>
      <c r="O124" s="34">
        <v>80</v>
      </c>
      <c r="P124" s="34" t="s">
        <v>82</v>
      </c>
      <c r="Q124" s="43">
        <v>0.16451335055999999</v>
      </c>
      <c r="R124" s="34">
        <v>2.3905687152100001E-2</v>
      </c>
      <c r="S124" s="34">
        <v>1.8637532133700001E-2</v>
      </c>
      <c r="T124" s="34">
        <v>7.3530794546300002E-2</v>
      </c>
      <c r="U124" s="34">
        <v>2.4087455994099998E-3</v>
      </c>
      <c r="V124" s="34">
        <v>0.147461554666</v>
      </c>
      <c r="W124" s="43">
        <v>6.4375399999999999E-2</v>
      </c>
      <c r="X124" s="34">
        <v>-2.3730899999999999E-2</v>
      </c>
      <c r="Y124" s="34">
        <v>-5.4220499999999998E-2</v>
      </c>
      <c r="Z124" s="34">
        <v>4</v>
      </c>
      <c r="AA124" s="62">
        <v>75.628313054900005</v>
      </c>
      <c r="AB124" s="54">
        <v>76.359886581599994</v>
      </c>
      <c r="AC124" s="54">
        <v>75.986568545300003</v>
      </c>
      <c r="AD124" s="54">
        <v>76.157915196000005</v>
      </c>
      <c r="AE124" s="54">
        <v>77.807229894399995</v>
      </c>
      <c r="AF124" s="54">
        <v>38.289879112000001</v>
      </c>
    </row>
    <row r="125" spans="1:32" ht="13" x14ac:dyDescent="0.15">
      <c r="A125" s="34">
        <v>124</v>
      </c>
      <c r="B125" s="10" t="s">
        <v>283</v>
      </c>
      <c r="C125" s="34">
        <v>13</v>
      </c>
      <c r="D125" s="34" t="s">
        <v>173</v>
      </c>
      <c r="E125" s="34" t="s">
        <v>48</v>
      </c>
      <c r="F125" s="34" t="s">
        <v>81</v>
      </c>
      <c r="G125" s="35">
        <v>42614</v>
      </c>
      <c r="H125" s="42">
        <f>YEAR(G125)</f>
        <v>2016</v>
      </c>
      <c r="I125" s="42">
        <f>MONTH(G125)</f>
        <v>9</v>
      </c>
      <c r="J125" s="42">
        <f>DAY(G125)</f>
        <v>1</v>
      </c>
      <c r="K125" s="34">
        <v>48.18</v>
      </c>
      <c r="L125" s="34">
        <v>11.61</v>
      </c>
      <c r="M125" s="34">
        <v>502</v>
      </c>
      <c r="N125" s="34" t="str">
        <f>IF(MONTH(G125)&gt;9,"F","S")</f>
        <v>S</v>
      </c>
      <c r="O125" s="34">
        <v>80</v>
      </c>
      <c r="P125" s="34" t="s">
        <v>82</v>
      </c>
      <c r="Q125" s="43">
        <v>0.29571663920899999</v>
      </c>
      <c r="R125" s="34">
        <v>1.1865589789599999E-2</v>
      </c>
      <c r="S125" s="34">
        <v>4.4699140401099999E-2</v>
      </c>
      <c r="T125" s="34">
        <v>5.43581753657E-2</v>
      </c>
      <c r="U125" s="34">
        <v>9.8425196850399996E-3</v>
      </c>
      <c r="V125" s="34">
        <v>7.5490791337799998E-2</v>
      </c>
      <c r="W125" s="43">
        <v>6.4130499999999993E-2</v>
      </c>
      <c r="X125" s="34">
        <v>-1.5143800000000001E-2</v>
      </c>
      <c r="Y125" s="34">
        <v>-5.5435400000000003E-2</v>
      </c>
      <c r="Z125" s="34">
        <v>4</v>
      </c>
      <c r="AA125" s="62">
        <v>81.802717083000005</v>
      </c>
      <c r="AB125" s="54">
        <v>83.028595058500002</v>
      </c>
      <c r="AC125" s="54">
        <v>82.292080092500001</v>
      </c>
      <c r="AD125" s="54">
        <v>82.8001557547</v>
      </c>
      <c r="AE125" s="54">
        <v>83.668643379399995</v>
      </c>
      <c r="AF125" s="54">
        <v>41.6789244633</v>
      </c>
    </row>
    <row r="126" spans="1:32" ht="13" x14ac:dyDescent="0.15">
      <c r="A126" s="34">
        <v>125</v>
      </c>
      <c r="B126" s="10" t="s">
        <v>284</v>
      </c>
      <c r="C126" s="34">
        <v>14</v>
      </c>
      <c r="D126" s="34" t="s">
        <v>207</v>
      </c>
      <c r="E126" s="34" t="s">
        <v>178</v>
      </c>
      <c r="F126" s="34" t="s">
        <v>187</v>
      </c>
      <c r="G126" s="35">
        <v>42610</v>
      </c>
      <c r="H126" s="42">
        <f>YEAR(G126)</f>
        <v>2016</v>
      </c>
      <c r="I126" s="42">
        <f>MONTH(G126)</f>
        <v>8</v>
      </c>
      <c r="J126" s="42">
        <f>DAY(G126)</f>
        <v>28</v>
      </c>
      <c r="K126" s="34">
        <v>46.25</v>
      </c>
      <c r="L126" s="34">
        <v>20.13</v>
      </c>
      <c r="M126" s="34">
        <v>78</v>
      </c>
      <c r="N126" s="34" t="str">
        <f>IF(MONTH(G126)&gt;9,"F","S")</f>
        <v>S</v>
      </c>
      <c r="O126" s="34">
        <v>80</v>
      </c>
      <c r="P126" s="34" t="s">
        <v>180</v>
      </c>
      <c r="Q126" s="43">
        <v>0.17</v>
      </c>
      <c r="R126" s="34">
        <v>2.1499596882599999E-2</v>
      </c>
      <c r="S126" s="34">
        <v>9.8928276999200003E-3</v>
      </c>
      <c r="T126" s="34">
        <v>9.8719003408200001E-3</v>
      </c>
      <c r="U126" s="34">
        <v>4.4013683010300002E-2</v>
      </c>
      <c r="V126" s="34">
        <v>4.1237113402099998E-2</v>
      </c>
      <c r="W126" s="43">
        <v>-8.8989200000000004E-2</v>
      </c>
      <c r="X126" s="34">
        <v>4.4904100000000001E-4</v>
      </c>
      <c r="Y126" s="34">
        <v>2.8900499999999999E-2</v>
      </c>
      <c r="Z126" s="34">
        <v>3</v>
      </c>
      <c r="AA126" s="62">
        <v>59.9154275502</v>
      </c>
      <c r="AB126" s="54">
        <v>60.760838596500001</v>
      </c>
      <c r="AC126" s="54">
        <v>60.113677156900003</v>
      </c>
      <c r="AD126" s="54">
        <v>60.538108483000002</v>
      </c>
      <c r="AE126" s="54">
        <v>60.036799350099997</v>
      </c>
      <c r="AF126" s="54">
        <v>30.440457176300001</v>
      </c>
    </row>
    <row r="127" spans="1:32" ht="13" x14ac:dyDescent="0.15">
      <c r="A127" s="56">
        <v>126</v>
      </c>
      <c r="B127" s="56" t="s">
        <v>285</v>
      </c>
      <c r="C127" s="56">
        <v>15</v>
      </c>
      <c r="D127" s="56" t="s">
        <v>172</v>
      </c>
      <c r="E127" s="56" t="s">
        <v>143</v>
      </c>
      <c r="F127" s="56" t="s">
        <v>188</v>
      </c>
      <c r="G127" s="57">
        <v>42606</v>
      </c>
      <c r="H127" s="58">
        <f>YEAR(G127)</f>
        <v>2016</v>
      </c>
      <c r="I127" s="58">
        <f>MONTH(G127)</f>
        <v>8</v>
      </c>
      <c r="J127" s="58">
        <f>DAY(G127)</f>
        <v>24</v>
      </c>
      <c r="K127" s="56">
        <v>46.2</v>
      </c>
      <c r="L127" s="56">
        <v>11.133330000000001</v>
      </c>
      <c r="M127" s="56">
        <v>206</v>
      </c>
      <c r="N127" s="56" t="str">
        <f>IF(MONTH(G127)&gt;9,"F","S")</f>
        <v>S</v>
      </c>
      <c r="O127" s="56">
        <v>80</v>
      </c>
      <c r="P127" s="56" t="s">
        <v>181</v>
      </c>
      <c r="Q127" s="59">
        <v>0.12977099236600001</v>
      </c>
      <c r="R127" s="56">
        <v>9.3593674358599995E-3</v>
      </c>
      <c r="S127" s="56">
        <v>7.1210579857599998E-3</v>
      </c>
      <c r="T127" s="56">
        <v>1.0982306284299999E-2</v>
      </c>
      <c r="U127" s="56">
        <v>8.76680303916E-3</v>
      </c>
      <c r="V127" s="56">
        <v>1.02634279849E-3</v>
      </c>
      <c r="W127" s="59">
        <v>3.1569899999999998E-2</v>
      </c>
      <c r="X127" s="56">
        <v>6.6662200000000005E-2</v>
      </c>
      <c r="Y127" s="56">
        <v>3.7196E-2</v>
      </c>
      <c r="Z127" s="56">
        <v>1</v>
      </c>
      <c r="AA127" s="64">
        <v>45.314246926199999</v>
      </c>
      <c r="AB127" s="60">
        <v>48.848334338299999</v>
      </c>
      <c r="AC127" s="60">
        <v>45.184716205999997</v>
      </c>
      <c r="AD127" s="60">
        <v>47.101536385800003</v>
      </c>
      <c r="AE127" s="60">
        <v>36.374492282699997</v>
      </c>
      <c r="AF127" s="60">
        <v>23.000556817300001</v>
      </c>
    </row>
    <row r="128" spans="1:32" ht="13" x14ac:dyDescent="0.15">
      <c r="A128" s="34">
        <v>127</v>
      </c>
      <c r="B128" s="10" t="s">
        <v>286</v>
      </c>
      <c r="C128" s="34">
        <v>16</v>
      </c>
      <c r="D128" s="34" t="s">
        <v>161</v>
      </c>
      <c r="E128" s="34" t="s">
        <v>132</v>
      </c>
      <c r="F128" s="34" t="s">
        <v>189</v>
      </c>
      <c r="G128" s="35">
        <v>42583</v>
      </c>
      <c r="H128" s="42">
        <f>YEAR(G128)</f>
        <v>2016</v>
      </c>
      <c r="I128" s="42">
        <f>MONTH(G128)</f>
        <v>8</v>
      </c>
      <c r="J128" s="42">
        <f>DAY(G128)</f>
        <v>1</v>
      </c>
      <c r="K128" s="34">
        <v>54.35</v>
      </c>
      <c r="L128" s="34">
        <v>18.64</v>
      </c>
      <c r="M128" s="34">
        <v>19</v>
      </c>
      <c r="N128" s="34" t="str">
        <f>IF(MONTH(G128)&gt;9,"F","S")</f>
        <v>S</v>
      </c>
      <c r="O128" s="34">
        <v>80</v>
      </c>
      <c r="P128" s="34" t="s">
        <v>55</v>
      </c>
      <c r="Q128" s="43">
        <v>0.25316455696200002</v>
      </c>
      <c r="R128" s="34">
        <v>1.2606303151599999E-2</v>
      </c>
      <c r="S128" s="34">
        <v>7.5980392156900001E-2</v>
      </c>
      <c r="T128" s="34">
        <v>0.14890523434799999</v>
      </c>
      <c r="U128" s="34">
        <v>2.5866528711800001E-3</v>
      </c>
      <c r="V128" s="34">
        <v>1.03738500685E-2</v>
      </c>
      <c r="W128" s="43">
        <v>-2.97557E-2</v>
      </c>
      <c r="X128" s="34">
        <v>1.1595299999999999E-2</v>
      </c>
      <c r="Y128" s="34">
        <v>-1.3945400000000001E-3</v>
      </c>
      <c r="Z128" s="34">
        <v>3</v>
      </c>
      <c r="AA128" s="62">
        <v>81.198364502199993</v>
      </c>
      <c r="AB128" s="54">
        <v>82.679004665299999</v>
      </c>
      <c r="AC128" s="54">
        <v>81.776284153000006</v>
      </c>
      <c r="AD128" s="54">
        <v>82.268160708600007</v>
      </c>
      <c r="AE128" s="54">
        <v>81.207879772499993</v>
      </c>
      <c r="AF128" s="54">
        <v>41.189610960499998</v>
      </c>
    </row>
    <row r="129" spans="1:32" ht="13" x14ac:dyDescent="0.15">
      <c r="A129" s="34">
        <v>128</v>
      </c>
      <c r="B129" s="10" t="s">
        <v>287</v>
      </c>
      <c r="C129" s="34">
        <v>17</v>
      </c>
      <c r="D129" s="34" t="s">
        <v>161</v>
      </c>
      <c r="E129" s="34" t="s">
        <v>132</v>
      </c>
      <c r="F129" s="34" t="s">
        <v>133</v>
      </c>
      <c r="G129" s="35">
        <v>42590</v>
      </c>
      <c r="H129" s="42">
        <f>YEAR(G129)</f>
        <v>2016</v>
      </c>
      <c r="I129" s="42">
        <f>MONTH(G129)</f>
        <v>8</v>
      </c>
      <c r="J129" s="42">
        <f>DAY(G129)</f>
        <v>8</v>
      </c>
      <c r="K129" s="34">
        <v>54.273420000000002</v>
      </c>
      <c r="L129" s="34">
        <v>19.620169000000001</v>
      </c>
      <c r="M129" s="34">
        <v>97.7</v>
      </c>
      <c r="N129" s="34" t="str">
        <f>IF(MONTH(G129)&gt;9,"F","S")</f>
        <v>S</v>
      </c>
      <c r="O129" s="34">
        <v>80</v>
      </c>
      <c r="P129" s="34" t="s">
        <v>55</v>
      </c>
      <c r="Q129" s="43">
        <v>0.40129449838199999</v>
      </c>
      <c r="R129" s="34">
        <v>3.3720087019599998E-2</v>
      </c>
      <c r="S129" s="34">
        <v>2.1459227467800001E-2</v>
      </c>
      <c r="T129" s="34">
        <v>1.13136392206E-2</v>
      </c>
      <c r="U129" s="34">
        <v>1.2562814070399999E-3</v>
      </c>
      <c r="V129" s="34">
        <v>2.45441795231E-2</v>
      </c>
      <c r="W129" s="43">
        <v>-3.0066300000000001E-2</v>
      </c>
      <c r="X129" s="34">
        <v>-6.4048000000000004E-3</v>
      </c>
      <c r="Y129" s="34">
        <v>-2.6078500000000001E-2</v>
      </c>
      <c r="Z129" s="34">
        <v>3</v>
      </c>
      <c r="AA129" s="62">
        <v>22.115656027099998</v>
      </c>
      <c r="AB129" s="54">
        <v>22.410876578700002</v>
      </c>
      <c r="AC129" s="54">
        <v>22.249159586800001</v>
      </c>
      <c r="AD129" s="54">
        <v>22.368002897499998</v>
      </c>
      <c r="AE129" s="54">
        <v>22.359545085299999</v>
      </c>
      <c r="AF129" s="54">
        <v>11.207147776399999</v>
      </c>
    </row>
    <row r="130" spans="1:32" ht="13" x14ac:dyDescent="0.15">
      <c r="A130" s="34">
        <v>129</v>
      </c>
      <c r="B130" s="10" t="s">
        <v>288</v>
      </c>
      <c r="C130" s="34">
        <v>18</v>
      </c>
      <c r="D130" s="34" t="s">
        <v>165</v>
      </c>
      <c r="E130" s="34" t="s">
        <v>85</v>
      </c>
      <c r="F130" s="34" t="s">
        <v>86</v>
      </c>
      <c r="G130" s="35">
        <v>42644</v>
      </c>
      <c r="H130" s="42">
        <f>YEAR(G130)</f>
        <v>2016</v>
      </c>
      <c r="I130" s="42">
        <f>MONTH(G130)</f>
        <v>10</v>
      </c>
      <c r="J130" s="42">
        <f>DAY(G130)</f>
        <v>1</v>
      </c>
      <c r="K130" s="34">
        <v>41.15</v>
      </c>
      <c r="L130" s="34">
        <v>-8.41</v>
      </c>
      <c r="M130" s="34">
        <v>97</v>
      </c>
      <c r="N130" s="34" t="str">
        <f>IF(MONTH(G130)&gt;9,"F","S")</f>
        <v>F</v>
      </c>
      <c r="O130" s="34">
        <v>80</v>
      </c>
      <c r="P130" s="34" t="s">
        <v>87</v>
      </c>
      <c r="Q130" s="43">
        <v>0.32132309509700002</v>
      </c>
      <c r="R130" s="34">
        <v>5.2892172272900002E-2</v>
      </c>
      <c r="S130" s="34">
        <v>0.14025849688799999</v>
      </c>
      <c r="T130" s="34">
        <v>6.96427327808E-3</v>
      </c>
      <c r="U130" s="34">
        <v>0.14149933065600001</v>
      </c>
      <c r="V130" s="34">
        <v>2.1608272881599999E-2</v>
      </c>
      <c r="W130" s="43">
        <v>9.5295699999999997E-2</v>
      </c>
      <c r="X130" s="34">
        <v>6.7085900000000004E-2</v>
      </c>
      <c r="Y130" s="34">
        <v>0.103315</v>
      </c>
      <c r="Z130" s="34">
        <v>1</v>
      </c>
      <c r="AA130" s="62">
        <v>100.463280099</v>
      </c>
      <c r="AB130" s="54">
        <v>104.5839143</v>
      </c>
      <c r="AC130" s="54">
        <v>100.368691317</v>
      </c>
      <c r="AD130" s="54">
        <v>102.979373784</v>
      </c>
      <c r="AE130" s="54">
        <v>80.695207148700007</v>
      </c>
      <c r="AF130" s="54">
        <v>51.556826141099997</v>
      </c>
    </row>
    <row r="131" spans="1:32" ht="13" x14ac:dyDescent="0.15">
      <c r="A131" s="34">
        <v>130</v>
      </c>
      <c r="B131" s="10" t="s">
        <v>289</v>
      </c>
      <c r="C131" s="34">
        <v>19</v>
      </c>
      <c r="D131" s="34" t="s">
        <v>169</v>
      </c>
      <c r="E131" s="34" t="s">
        <v>124</v>
      </c>
      <c r="F131" s="34" t="s">
        <v>125</v>
      </c>
      <c r="G131" s="35">
        <v>42605</v>
      </c>
      <c r="H131" s="42">
        <f>YEAR(G131)</f>
        <v>2016</v>
      </c>
      <c r="I131" s="42">
        <f>MONTH(G131)</f>
        <v>8</v>
      </c>
      <c r="J131" s="42">
        <f>DAY(G131)</f>
        <v>23</v>
      </c>
      <c r="K131" s="34">
        <v>58.024439999999998</v>
      </c>
      <c r="L131" s="34">
        <v>33.235277000000004</v>
      </c>
      <c r="M131" s="34">
        <v>227</v>
      </c>
      <c r="N131" s="34" t="str">
        <f>IF(MONTH(G131)&gt;9,"F","S")</f>
        <v>S</v>
      </c>
      <c r="O131" s="34">
        <v>80</v>
      </c>
      <c r="P131" s="34" t="s">
        <v>126</v>
      </c>
      <c r="Q131" s="43">
        <v>0.174208144796</v>
      </c>
      <c r="R131" s="34">
        <v>7.7204388459999997E-3</v>
      </c>
      <c r="S131" s="34">
        <v>1.5448603683900001E-2</v>
      </c>
      <c r="T131" s="34">
        <v>1.7783505154600001E-2</v>
      </c>
      <c r="U131" s="34">
        <v>6.6611295681099997E-2</v>
      </c>
      <c r="V131" s="34">
        <v>3.8015586390400001E-4</v>
      </c>
      <c r="W131" s="43">
        <v>-4.6484999999999999E-2</v>
      </c>
      <c r="X131" s="34">
        <v>-2.5370200000000002E-4</v>
      </c>
      <c r="Y131" s="34">
        <v>-2.04213E-2</v>
      </c>
      <c r="Z131" s="34">
        <v>3</v>
      </c>
      <c r="AA131" s="62">
        <v>81.766214379499999</v>
      </c>
      <c r="AB131" s="54">
        <v>83.028885617900002</v>
      </c>
      <c r="AC131" s="54">
        <v>82.223869809700005</v>
      </c>
      <c r="AD131" s="54">
        <v>82.608478678899999</v>
      </c>
      <c r="AE131" s="54">
        <v>82.194882209599996</v>
      </c>
      <c r="AF131" s="54">
        <v>41.555536669399999</v>
      </c>
    </row>
    <row r="132" spans="1:32" ht="13" x14ac:dyDescent="0.15">
      <c r="A132" s="34">
        <v>131</v>
      </c>
      <c r="B132" s="10" t="s">
        <v>290</v>
      </c>
      <c r="C132" s="34">
        <v>20</v>
      </c>
      <c r="D132" s="34" t="s">
        <v>169</v>
      </c>
      <c r="E132" s="34" t="s">
        <v>124</v>
      </c>
      <c r="F132" s="34" t="s">
        <v>125</v>
      </c>
      <c r="G132" s="35">
        <v>42642</v>
      </c>
      <c r="H132" s="42">
        <f>YEAR(G132)</f>
        <v>2016</v>
      </c>
      <c r="I132" s="42">
        <f>MONTH(G132)</f>
        <v>9</v>
      </c>
      <c r="J132" s="42">
        <f>DAY(G132)</f>
        <v>29</v>
      </c>
      <c r="K132" s="34">
        <v>58.024439999999998</v>
      </c>
      <c r="L132" s="34">
        <v>33.235277000000004</v>
      </c>
      <c r="M132" s="34">
        <v>227</v>
      </c>
      <c r="N132" s="34" t="str">
        <f>IF(MONTH(G132)&gt;9,"F","S")</f>
        <v>S</v>
      </c>
      <c r="O132" s="34">
        <v>80</v>
      </c>
      <c r="P132" s="34" t="s">
        <v>126</v>
      </c>
      <c r="Q132" s="43">
        <v>6.1960784313700001E-2</v>
      </c>
      <c r="R132" s="34">
        <v>1.20003692421E-2</v>
      </c>
      <c r="S132" s="34">
        <v>1.13895216401E-3</v>
      </c>
      <c r="T132" s="34">
        <v>1.9275189167700001E-2</v>
      </c>
      <c r="U132" s="34">
        <v>1.89783330697E-3</v>
      </c>
      <c r="V132" s="34">
        <v>8.8522130532599996E-2</v>
      </c>
      <c r="W132" s="43">
        <v>-5.7349600000000001E-2</v>
      </c>
      <c r="X132" s="34">
        <v>-1.6925E-3</v>
      </c>
      <c r="Y132" s="34">
        <v>-1.0144E-2</v>
      </c>
      <c r="Z132" s="34">
        <v>3</v>
      </c>
      <c r="AA132" s="62">
        <v>87.075586172000001</v>
      </c>
      <c r="AB132" s="54">
        <v>88.405061746200005</v>
      </c>
      <c r="AC132" s="54">
        <v>86.871964421000001</v>
      </c>
      <c r="AD132" s="54">
        <v>87.953879239700001</v>
      </c>
      <c r="AE132" s="54">
        <v>83.659545085299996</v>
      </c>
      <c r="AF132" s="54">
        <v>43.7579720126</v>
      </c>
    </row>
    <row r="133" spans="1:32" ht="13" x14ac:dyDescent="0.15">
      <c r="A133" s="34">
        <v>132</v>
      </c>
      <c r="B133" s="10" t="s">
        <v>291</v>
      </c>
      <c r="C133" s="34">
        <v>21</v>
      </c>
      <c r="D133" s="34" t="s">
        <v>169</v>
      </c>
      <c r="E133" s="34" t="s">
        <v>124</v>
      </c>
      <c r="F133" s="34" t="s">
        <v>125</v>
      </c>
      <c r="G133" s="35">
        <v>42667</v>
      </c>
      <c r="H133" s="42">
        <f>YEAR(G133)</f>
        <v>2016</v>
      </c>
      <c r="I133" s="42">
        <f>MONTH(G133)</f>
        <v>10</v>
      </c>
      <c r="J133" s="42">
        <f>DAY(G133)</f>
        <v>24</v>
      </c>
      <c r="K133" s="34">
        <v>58.024439999999998</v>
      </c>
      <c r="L133" s="34">
        <v>33.235277000000004</v>
      </c>
      <c r="M133" s="34">
        <v>227</v>
      </c>
      <c r="N133" s="34" t="str">
        <f>IF(MONTH(G133)&gt;9,"F","S")</f>
        <v>F</v>
      </c>
      <c r="O133" s="34">
        <v>80</v>
      </c>
      <c r="P133" s="34" t="s">
        <v>126</v>
      </c>
      <c r="Q133" s="43">
        <v>7.1860308932199995E-2</v>
      </c>
      <c r="R133" s="34">
        <v>4.6367851622900001E-3</v>
      </c>
      <c r="S133" s="34">
        <v>9.9108027750199998E-4</v>
      </c>
      <c r="T133" s="34">
        <v>1.5885623510700001E-2</v>
      </c>
      <c r="U133" s="34">
        <v>4.0771948899200001E-4</v>
      </c>
      <c r="V133" s="34">
        <v>3.3450409767499999E-4</v>
      </c>
      <c r="W133" s="43">
        <v>-4.9929899999999999E-2</v>
      </c>
      <c r="X133" s="34">
        <v>1.92902E-2</v>
      </c>
      <c r="Y133" s="34">
        <v>-2.1432900000000001E-2</v>
      </c>
      <c r="Z133" s="34">
        <v>3</v>
      </c>
      <c r="AA133" s="62">
        <v>98.197009320700005</v>
      </c>
      <c r="AB133" s="54">
        <v>99.744997185499997</v>
      </c>
      <c r="AC133" s="54">
        <v>98.697909935799998</v>
      </c>
      <c r="AD133" s="54">
        <v>99.192650874099996</v>
      </c>
      <c r="AE133" s="54">
        <v>99.011291632799995</v>
      </c>
      <c r="AF133" s="54">
        <v>49.834777639400002</v>
      </c>
    </row>
    <row r="134" spans="1:32" ht="13" x14ac:dyDescent="0.15">
      <c r="A134" s="34">
        <v>133</v>
      </c>
      <c r="B134" s="10" t="s">
        <v>292</v>
      </c>
      <c r="C134" s="34">
        <v>22</v>
      </c>
      <c r="D134" s="34" t="s">
        <v>169</v>
      </c>
      <c r="E134" s="34" t="s">
        <v>124</v>
      </c>
      <c r="F134" s="34" t="s">
        <v>175</v>
      </c>
      <c r="G134" s="35">
        <v>42658</v>
      </c>
      <c r="H134" s="42">
        <f>YEAR(G134)</f>
        <v>2016</v>
      </c>
      <c r="I134" s="42">
        <f>MONTH(G134)</f>
        <v>10</v>
      </c>
      <c r="J134" s="42">
        <f>DAY(G134)</f>
        <v>15</v>
      </c>
      <c r="K134" s="34">
        <v>56.414720000000003</v>
      </c>
      <c r="L134" s="34">
        <v>38.71611</v>
      </c>
      <c r="M134" s="34">
        <v>187</v>
      </c>
      <c r="N134" s="34" t="str">
        <f>IF(MONTH(G134)&gt;9,"F","S")</f>
        <v>F</v>
      </c>
      <c r="O134" s="34">
        <v>80</v>
      </c>
      <c r="P134" s="34" t="s">
        <v>126</v>
      </c>
      <c r="Q134" s="43">
        <v>0.20990990991</v>
      </c>
      <c r="R134" s="34">
        <v>3.1512375967699999E-2</v>
      </c>
      <c r="S134" s="34">
        <v>2.2890778286500001E-2</v>
      </c>
      <c r="T134" s="34">
        <v>4.96900244223E-2</v>
      </c>
      <c r="U134" s="34">
        <v>1.79191808374E-2</v>
      </c>
      <c r="V134" s="34">
        <v>0.12535737849100001</v>
      </c>
      <c r="W134" s="43">
        <v>-3.6127699999999999E-2</v>
      </c>
      <c r="X134" s="34">
        <v>-2.6217899999999999E-2</v>
      </c>
      <c r="Y134" s="34">
        <v>-3.65621E-2</v>
      </c>
      <c r="Z134" s="34">
        <v>3</v>
      </c>
      <c r="AA134" s="62">
        <v>74.391566674700002</v>
      </c>
      <c r="AB134" s="54">
        <v>75.7136777905</v>
      </c>
      <c r="AC134" s="54">
        <v>74.892528419300007</v>
      </c>
      <c r="AD134" s="54">
        <v>75.444379730899996</v>
      </c>
      <c r="AE134" s="54">
        <v>74.785621445999993</v>
      </c>
      <c r="AF134" s="54">
        <v>37.904751996500003</v>
      </c>
    </row>
    <row r="135" spans="1:32" ht="13" x14ac:dyDescent="0.15">
      <c r="A135" s="34">
        <v>134</v>
      </c>
      <c r="B135" s="10" t="s">
        <v>293</v>
      </c>
      <c r="C135" s="34">
        <v>23</v>
      </c>
      <c r="D135" s="34" t="s">
        <v>166</v>
      </c>
      <c r="E135" s="34" t="s">
        <v>32</v>
      </c>
      <c r="F135" s="34" t="s">
        <v>202</v>
      </c>
      <c r="G135" s="35">
        <v>42588</v>
      </c>
      <c r="H135" s="42">
        <f>YEAR(G135)</f>
        <v>2016</v>
      </c>
      <c r="I135" s="42">
        <f>MONTH(G135)</f>
        <v>8</v>
      </c>
      <c r="J135" s="42">
        <f>DAY(G135)</f>
        <v>6</v>
      </c>
      <c r="K135" s="34">
        <v>56.344700000000003</v>
      </c>
      <c r="L135" s="34">
        <v>-2.9525000000000001</v>
      </c>
      <c r="M135" s="34">
        <v>51.1</v>
      </c>
      <c r="N135" s="34" t="str">
        <f>IF(MONTH(G135)&gt;9,"F","S")</f>
        <v>S</v>
      </c>
      <c r="O135" s="34">
        <v>80</v>
      </c>
      <c r="P135" s="34" t="s">
        <v>158</v>
      </c>
      <c r="Q135" s="43">
        <v>3.4511092851300003E-2</v>
      </c>
      <c r="R135" s="34">
        <v>6.8838471979799998E-3</v>
      </c>
      <c r="S135" s="34">
        <v>0</v>
      </c>
      <c r="T135" s="34">
        <v>1.1621002629600001E-2</v>
      </c>
      <c r="U135" s="34">
        <v>0</v>
      </c>
      <c r="V135" s="34">
        <v>1.2807684610800001E-2</v>
      </c>
      <c r="W135" s="43">
        <v>6.7996100000000004E-2</v>
      </c>
      <c r="X135" s="34">
        <v>4.9535700000000002E-2</v>
      </c>
      <c r="Y135" s="34">
        <v>-6.22144E-3</v>
      </c>
      <c r="Z135" s="34">
        <v>1</v>
      </c>
      <c r="AA135" s="62">
        <v>82.060061583199996</v>
      </c>
      <c r="AB135" s="54">
        <v>83.354548120800004</v>
      </c>
      <c r="AC135" s="54">
        <v>82.193921263600004</v>
      </c>
      <c r="AD135" s="54">
        <v>82.988282579300005</v>
      </c>
      <c r="AE135" s="54">
        <v>77.282047116200005</v>
      </c>
      <c r="AF135" s="54">
        <v>41.533554106499999</v>
      </c>
    </row>
    <row r="136" spans="1:32" ht="13" x14ac:dyDescent="0.15">
      <c r="A136" s="34">
        <v>135</v>
      </c>
      <c r="B136" s="10" t="s">
        <v>294</v>
      </c>
      <c r="C136" s="34">
        <v>28</v>
      </c>
      <c r="D136" s="34" t="s">
        <v>208</v>
      </c>
      <c r="E136" s="34" t="s">
        <v>179</v>
      </c>
      <c r="F136" s="34" t="s">
        <v>190</v>
      </c>
      <c r="G136" s="35">
        <v>42551</v>
      </c>
      <c r="H136" s="42">
        <f>YEAR(G136)</f>
        <v>2016</v>
      </c>
      <c r="I136" s="42">
        <f>MONTH(G136)</f>
        <v>6</v>
      </c>
      <c r="J136" s="42">
        <f>DAY(G136)</f>
        <v>30</v>
      </c>
      <c r="K136" s="34">
        <v>43.4</v>
      </c>
      <c r="L136" s="34">
        <v>22.42</v>
      </c>
      <c r="M136" s="34">
        <v>431</v>
      </c>
      <c r="N136" s="34" t="str">
        <f>IF(MONTH(G136)&gt;9,"F","S")</f>
        <v>S</v>
      </c>
      <c r="O136" s="34">
        <v>80</v>
      </c>
      <c r="P136" s="34" t="s">
        <v>182</v>
      </c>
      <c r="Q136" s="43">
        <v>6.09652836579E-2</v>
      </c>
      <c r="R136" s="34">
        <v>1.8342753545899999E-2</v>
      </c>
      <c r="S136" s="34">
        <v>6.4766839378199996E-4</v>
      </c>
      <c r="T136" s="34">
        <v>1.2711078122099999E-2</v>
      </c>
      <c r="U136" s="34">
        <v>9.6273845605300001E-3</v>
      </c>
      <c r="V136" s="34">
        <v>1.29679983267E-2</v>
      </c>
      <c r="W136" s="43">
        <v>-0.10082099999999999</v>
      </c>
      <c r="X136" s="34">
        <v>1.20336E-2</v>
      </c>
      <c r="Y136" s="34">
        <v>5.5470400000000003E-2</v>
      </c>
      <c r="Z136" s="34">
        <v>3</v>
      </c>
      <c r="AA136" s="62">
        <v>76.181462332099997</v>
      </c>
      <c r="AB136" s="54">
        <v>77.614658041599995</v>
      </c>
      <c r="AC136" s="54">
        <v>76.563596984599997</v>
      </c>
      <c r="AD136" s="54">
        <v>77.097692270400003</v>
      </c>
      <c r="AE136" s="54">
        <v>76.098781478500001</v>
      </c>
      <c r="AF136" s="54">
        <v>40.871917356600001</v>
      </c>
    </row>
    <row r="137" spans="1:32" ht="13" x14ac:dyDescent="0.15">
      <c r="A137" s="34">
        <v>136</v>
      </c>
      <c r="B137" s="10" t="s">
        <v>295</v>
      </c>
      <c r="C137" s="34">
        <v>29</v>
      </c>
      <c r="D137" s="34" t="s">
        <v>208</v>
      </c>
      <c r="E137" s="34" t="s">
        <v>179</v>
      </c>
      <c r="F137" s="34" t="s">
        <v>190</v>
      </c>
      <c r="G137" s="35">
        <v>42626</v>
      </c>
      <c r="H137" s="42">
        <f>YEAR(G137)</f>
        <v>2016</v>
      </c>
      <c r="I137" s="42">
        <f>MONTH(G137)</f>
        <v>9</v>
      </c>
      <c r="J137" s="42">
        <f>DAY(G137)</f>
        <v>13</v>
      </c>
      <c r="K137" s="34">
        <v>43.4</v>
      </c>
      <c r="L137" s="34">
        <v>22.42</v>
      </c>
      <c r="M137" s="34">
        <v>431</v>
      </c>
      <c r="N137" s="34" t="str">
        <f>IF(MONTH(G137)&gt;9,"F","S")</f>
        <v>S</v>
      </c>
      <c r="O137" s="34">
        <v>80</v>
      </c>
      <c r="P137" s="34" t="s">
        <v>182</v>
      </c>
      <c r="Q137" s="43">
        <v>0.117129316181</v>
      </c>
      <c r="R137" s="34">
        <v>4.6460537022000002E-2</v>
      </c>
      <c r="S137" s="34">
        <v>5.1840331778100004E-4</v>
      </c>
      <c r="T137" s="34">
        <v>2.94741461274E-2</v>
      </c>
      <c r="U137" s="34">
        <v>3.8935574229700003E-2</v>
      </c>
      <c r="V137" s="34">
        <v>1.6957605984999999E-2</v>
      </c>
      <c r="W137" s="43">
        <v>-9.7914399999999999E-2</v>
      </c>
      <c r="X137" s="34">
        <v>9.1736500000000002E-3</v>
      </c>
      <c r="Y137" s="34">
        <v>4.4837200000000001E-2</v>
      </c>
      <c r="Z137" s="34">
        <v>3</v>
      </c>
      <c r="AA137" s="62">
        <v>92.819716851899997</v>
      </c>
      <c r="AB137" s="54">
        <v>98.970851147900007</v>
      </c>
      <c r="AC137" s="54">
        <v>92.791978780299999</v>
      </c>
      <c r="AD137" s="54">
        <v>96.491857706000005</v>
      </c>
      <c r="AE137" s="54">
        <v>71.073030056899995</v>
      </c>
      <c r="AF137" s="54">
        <v>46.254318997699997</v>
      </c>
    </row>
    <row r="138" spans="1:32" ht="13" x14ac:dyDescent="0.15">
      <c r="A138" s="34">
        <v>137</v>
      </c>
      <c r="B138" s="10" t="s">
        <v>296</v>
      </c>
      <c r="C138" s="34">
        <v>30</v>
      </c>
      <c r="D138" s="34" t="s">
        <v>208</v>
      </c>
      <c r="E138" s="34" t="s">
        <v>179</v>
      </c>
      <c r="F138" s="34" t="s">
        <v>203</v>
      </c>
      <c r="G138" s="35">
        <v>42539</v>
      </c>
      <c r="H138" s="42">
        <f>YEAR(G138)</f>
        <v>2016</v>
      </c>
      <c r="I138" s="42">
        <f>MONTH(G138)</f>
        <v>6</v>
      </c>
      <c r="J138" s="42">
        <f>DAY(G138)</f>
        <v>18</v>
      </c>
      <c r="K138" s="34">
        <v>45.15</v>
      </c>
      <c r="L138" s="34">
        <v>20.18</v>
      </c>
      <c r="M138" s="34">
        <v>130</v>
      </c>
      <c r="N138" s="34" t="str">
        <f>IF(MONTH(G138)&gt;9,"F","S")</f>
        <v>S</v>
      </c>
      <c r="O138" s="34">
        <v>80</v>
      </c>
      <c r="P138" s="34" t="s">
        <v>182</v>
      </c>
      <c r="Q138" s="43">
        <v>6.5445026177999993E-2</v>
      </c>
      <c r="R138" s="34">
        <v>5.3921568627499999E-2</v>
      </c>
      <c r="S138" s="34">
        <v>4.4642857142899997E-3</v>
      </c>
      <c r="T138" s="34">
        <v>9.9236641221399999E-3</v>
      </c>
      <c r="U138" s="34">
        <v>2.6587605202799999E-2</v>
      </c>
      <c r="V138" s="34">
        <v>5.0287992910899998E-2</v>
      </c>
      <c r="W138" s="43">
        <v>-9.4412700000000002E-2</v>
      </c>
      <c r="X138" s="34">
        <v>1.0669E-3</v>
      </c>
      <c r="Y138" s="34">
        <v>3.4841299999999999E-2</v>
      </c>
      <c r="Z138" s="34">
        <v>3</v>
      </c>
      <c r="AA138" s="62">
        <v>70.635215361099995</v>
      </c>
      <c r="AB138" s="54">
        <v>75.729878985200003</v>
      </c>
      <c r="AC138" s="54">
        <v>70.360097323600002</v>
      </c>
      <c r="AD138" s="54">
        <v>73.605224945399996</v>
      </c>
      <c r="AE138" s="54">
        <v>53.646628757099997</v>
      </c>
      <c r="AF138" s="54">
        <v>34.886189464399997</v>
      </c>
    </row>
    <row r="139" spans="1:32" ht="13" x14ac:dyDescent="0.15">
      <c r="A139" s="34">
        <v>138</v>
      </c>
      <c r="B139" s="10" t="s">
        <v>297</v>
      </c>
      <c r="C139" s="34">
        <v>31</v>
      </c>
      <c r="D139" s="34" t="s">
        <v>208</v>
      </c>
      <c r="E139" s="34" t="s">
        <v>179</v>
      </c>
      <c r="F139" s="34" t="s">
        <v>203</v>
      </c>
      <c r="G139" s="35">
        <v>42622</v>
      </c>
      <c r="H139" s="42">
        <f>YEAR(G139)</f>
        <v>2016</v>
      </c>
      <c r="I139" s="42">
        <f>MONTH(G139)</f>
        <v>9</v>
      </c>
      <c r="J139" s="42">
        <f>DAY(G139)</f>
        <v>9</v>
      </c>
      <c r="K139" s="34">
        <v>45.15</v>
      </c>
      <c r="L139" s="34">
        <v>20.18</v>
      </c>
      <c r="M139" s="34">
        <v>130</v>
      </c>
      <c r="N139" s="34" t="str">
        <f>IF(MONTH(G139)&gt;9,"F","S")</f>
        <v>S</v>
      </c>
      <c r="O139" s="34">
        <v>80</v>
      </c>
      <c r="P139" s="34" t="s">
        <v>182</v>
      </c>
      <c r="Q139" s="43">
        <v>8.3542188805299997E-2</v>
      </c>
      <c r="R139" s="34">
        <v>4.1281912004299997E-3</v>
      </c>
      <c r="S139" s="34">
        <v>0</v>
      </c>
      <c r="T139" s="34">
        <v>1.40476651812E-2</v>
      </c>
      <c r="U139" s="34">
        <v>3.1431897555300001E-2</v>
      </c>
      <c r="V139" s="34">
        <v>2.64444444444E-2</v>
      </c>
      <c r="W139" s="43">
        <v>-0.105209</v>
      </c>
      <c r="X139" s="34">
        <v>6.9549700000000004E-3</v>
      </c>
      <c r="Y139" s="34">
        <v>6.2632599999999997E-2</v>
      </c>
      <c r="Z139" s="34">
        <v>3</v>
      </c>
      <c r="AA139" s="62">
        <v>70.596281490600006</v>
      </c>
      <c r="AB139" s="54">
        <v>73.858832734299995</v>
      </c>
      <c r="AC139" s="54">
        <v>70.496368712899994</v>
      </c>
      <c r="AD139" s="54">
        <v>72.708556357299997</v>
      </c>
      <c r="AE139" s="54">
        <v>57.436068237199997</v>
      </c>
      <c r="AF139" s="54">
        <v>35.224291889500002</v>
      </c>
    </row>
    <row r="140" spans="1:32" ht="13" x14ac:dyDescent="0.15">
      <c r="A140" s="34">
        <v>139</v>
      </c>
      <c r="B140" s="10" t="s">
        <v>298</v>
      </c>
      <c r="C140" s="34">
        <v>32</v>
      </c>
      <c r="D140" s="34" t="s">
        <v>167</v>
      </c>
      <c r="E140" s="34" t="s">
        <v>89</v>
      </c>
      <c r="F140" s="34" t="s">
        <v>336</v>
      </c>
      <c r="G140" s="35">
        <v>42651</v>
      </c>
      <c r="H140" s="42">
        <f>YEAR(G140)</f>
        <v>2016</v>
      </c>
      <c r="I140" s="42">
        <f>MONTH(G140)</f>
        <v>10</v>
      </c>
      <c r="J140" s="42">
        <f>DAY(G140)</f>
        <v>8</v>
      </c>
      <c r="K140" s="34">
        <v>37.353732999999998</v>
      </c>
      <c r="L140" s="34">
        <v>-3.167179</v>
      </c>
      <c r="M140" s="34">
        <v>855.5</v>
      </c>
      <c r="N140" s="34" t="str">
        <f>IF(MONTH(G140)&gt;9,"F","S")</f>
        <v>F</v>
      </c>
      <c r="O140" s="34">
        <v>80</v>
      </c>
      <c r="P140" s="34" t="s">
        <v>183</v>
      </c>
      <c r="Q140" s="43">
        <v>0.101134215501</v>
      </c>
      <c r="R140" s="34">
        <v>2.3353293413199999E-2</v>
      </c>
      <c r="S140" s="34">
        <v>0.113372093023</v>
      </c>
      <c r="T140" s="34">
        <v>5.9893522626399999E-3</v>
      </c>
      <c r="U140" s="34">
        <v>4.4805622666400001E-2</v>
      </c>
      <c r="V140" s="34">
        <v>5.4545454545499999E-2</v>
      </c>
      <c r="W140" s="43">
        <v>0.100956</v>
      </c>
      <c r="X140" s="34">
        <v>5.7114699999999997E-2</v>
      </c>
      <c r="Y140" s="34">
        <v>5.9212899999999999E-2</v>
      </c>
      <c r="Z140" s="34">
        <v>1</v>
      </c>
      <c r="AA140" s="62">
        <v>60.451827455100002</v>
      </c>
      <c r="AB140" s="54">
        <v>65.056759287399998</v>
      </c>
      <c r="AC140" s="54">
        <v>60.088343504400001</v>
      </c>
      <c r="AD140" s="54">
        <v>63.050508159499998</v>
      </c>
      <c r="AE140" s="54">
        <v>45.837043054399999</v>
      </c>
      <c r="AF140" s="54">
        <v>29.9574591545</v>
      </c>
    </row>
    <row r="141" spans="1:32" s="65" customFormat="1" ht="13" x14ac:dyDescent="0.15">
      <c r="A141" s="56">
        <v>140</v>
      </c>
      <c r="B141" s="56" t="s">
        <v>299</v>
      </c>
      <c r="C141" s="56">
        <v>33</v>
      </c>
      <c r="D141" s="56" t="s">
        <v>167</v>
      </c>
      <c r="E141" s="56" t="s">
        <v>89</v>
      </c>
      <c r="F141" s="56" t="s">
        <v>138</v>
      </c>
      <c r="G141" s="57">
        <v>42607</v>
      </c>
      <c r="H141" s="58">
        <f>YEAR(G141)</f>
        <v>2016</v>
      </c>
      <c r="I141" s="58">
        <f>MONTH(G141)</f>
        <v>8</v>
      </c>
      <c r="J141" s="58">
        <f>DAY(G141)</f>
        <v>25</v>
      </c>
      <c r="K141" s="56">
        <v>41.656416</v>
      </c>
      <c r="L141" s="56">
        <v>0.38847199999999998</v>
      </c>
      <c r="M141" s="56">
        <v>263.2</v>
      </c>
      <c r="N141" s="56" t="str">
        <f>IF(MONTH(G141)&gt;9,"F","S")</f>
        <v>S</v>
      </c>
      <c r="O141" s="56">
        <v>80</v>
      </c>
      <c r="P141" s="56" t="s">
        <v>183</v>
      </c>
      <c r="Q141" s="59">
        <v>0.24660633484200001</v>
      </c>
      <c r="R141" s="56">
        <v>0.187461585741</v>
      </c>
      <c r="S141" s="56">
        <v>7.7844311377200007E-2</v>
      </c>
      <c r="T141" s="56">
        <v>5.8541777541200003E-3</v>
      </c>
      <c r="U141" s="56">
        <v>7.00980392157E-2</v>
      </c>
      <c r="V141" s="56">
        <v>1.23001230012E-3</v>
      </c>
      <c r="W141" s="59">
        <v>0.120127</v>
      </c>
      <c r="X141" s="56">
        <v>8.3502999999999994E-2</v>
      </c>
      <c r="Y141" s="56">
        <v>0.156726</v>
      </c>
      <c r="Z141" s="56">
        <v>1</v>
      </c>
      <c r="AA141" s="64">
        <v>26.5127090272</v>
      </c>
      <c r="AB141" s="60">
        <v>26.783898451700001</v>
      </c>
      <c r="AC141" s="60">
        <v>26.563550716000002</v>
      </c>
      <c r="AD141" s="60">
        <v>26.677132124100002</v>
      </c>
      <c r="AE141" s="60">
        <v>23.883753046300001</v>
      </c>
      <c r="AF141" s="60">
        <v>14.084674335100001</v>
      </c>
    </row>
    <row r="142" spans="1:32" ht="13" x14ac:dyDescent="0.15">
      <c r="A142" s="34">
        <v>141</v>
      </c>
      <c r="B142" s="10" t="s">
        <v>300</v>
      </c>
      <c r="C142" s="34">
        <v>34</v>
      </c>
      <c r="D142" s="34" t="s">
        <v>167</v>
      </c>
      <c r="E142" s="34" t="s">
        <v>89</v>
      </c>
      <c r="F142" s="34" t="s">
        <v>138</v>
      </c>
      <c r="G142" s="35">
        <v>42664</v>
      </c>
      <c r="H142" s="42">
        <f>YEAR(G142)</f>
        <v>2016</v>
      </c>
      <c r="I142" s="42">
        <f>MONTH(G142)</f>
        <v>10</v>
      </c>
      <c r="J142" s="42">
        <f>DAY(G142)</f>
        <v>21</v>
      </c>
      <c r="K142" s="34">
        <v>41.656416</v>
      </c>
      <c r="L142" s="34">
        <v>0.38847199999999998</v>
      </c>
      <c r="M142" s="34">
        <v>263.2</v>
      </c>
      <c r="N142" s="34" t="str">
        <f>IF(MONTH(G142)&gt;9,"F","S")</f>
        <v>F</v>
      </c>
      <c r="O142" s="34">
        <v>80</v>
      </c>
      <c r="P142" s="34" t="s">
        <v>183</v>
      </c>
      <c r="Q142" s="43">
        <v>0.32638888888899997</v>
      </c>
      <c r="R142" s="34">
        <v>0.111898734177</v>
      </c>
      <c r="S142" s="34">
        <v>0.24689312344700001</v>
      </c>
      <c r="T142" s="34">
        <v>4.0583525282399998E-3</v>
      </c>
      <c r="U142" s="34">
        <v>9.0220683686699998E-2</v>
      </c>
      <c r="V142" s="34">
        <v>1.00128369705E-2</v>
      </c>
      <c r="W142" s="43">
        <v>0.10402400000000001</v>
      </c>
      <c r="X142" s="34">
        <v>4.9081699999999999E-2</v>
      </c>
      <c r="Y142" s="34">
        <v>6.3430100000000003E-2</v>
      </c>
      <c r="Z142" s="34">
        <v>1</v>
      </c>
      <c r="AA142" s="62">
        <v>64.093719525400004</v>
      </c>
      <c r="AB142" s="54">
        <v>64.897409739799997</v>
      </c>
      <c r="AC142" s="54">
        <v>64.319133660399999</v>
      </c>
      <c r="AD142" s="54">
        <v>64.624931094499999</v>
      </c>
      <c r="AE142" s="54">
        <v>65.229488220999997</v>
      </c>
      <c r="AF142" s="54">
        <v>32.485368891500002</v>
      </c>
    </row>
    <row r="143" spans="1:32" ht="13" x14ac:dyDescent="0.15">
      <c r="A143" s="34">
        <v>142</v>
      </c>
      <c r="B143" s="10" t="s">
        <v>301</v>
      </c>
      <c r="C143" s="34">
        <v>35</v>
      </c>
      <c r="D143" s="34" t="s">
        <v>167</v>
      </c>
      <c r="E143" s="34" t="s">
        <v>89</v>
      </c>
      <c r="F143" s="34" t="s">
        <v>205</v>
      </c>
      <c r="G143" s="35">
        <v>42612</v>
      </c>
      <c r="H143" s="42">
        <f>YEAR(G143)</f>
        <v>2016</v>
      </c>
      <c r="I143" s="42">
        <f>MONTH(G143)</f>
        <v>8</v>
      </c>
      <c r="J143" s="42">
        <f>DAY(G143)</f>
        <v>30</v>
      </c>
      <c r="K143" s="34">
        <v>37.337787499999997</v>
      </c>
      <c r="L143" s="34">
        <v>-3.1786148000000001</v>
      </c>
      <c r="M143" s="34">
        <v>851.1</v>
      </c>
      <c r="N143" s="34" t="str">
        <f>IF(MONTH(G143)&gt;9,"F","S")</f>
        <v>S</v>
      </c>
      <c r="O143" s="34">
        <v>80</v>
      </c>
      <c r="P143" s="34" t="s">
        <v>183</v>
      </c>
      <c r="Q143" s="43">
        <v>0.238916256158</v>
      </c>
      <c r="R143" s="34">
        <v>2.6652922986299999E-2</v>
      </c>
      <c r="S143" s="34">
        <v>7.6576576576599997E-2</v>
      </c>
      <c r="T143" s="34">
        <v>9.2112091333700005E-3</v>
      </c>
      <c r="U143" s="34">
        <v>5.70036540804E-2</v>
      </c>
      <c r="V143" s="34">
        <v>5.1552431165800001E-2</v>
      </c>
      <c r="W143" s="43">
        <v>0.10574699999999999</v>
      </c>
      <c r="X143" s="34">
        <v>4.9970599999999997E-2</v>
      </c>
      <c r="Y143" s="34">
        <v>0.100941</v>
      </c>
      <c r="Z143" s="34">
        <v>1</v>
      </c>
      <c r="AA143" s="62">
        <v>54.425462213700001</v>
      </c>
      <c r="AB143" s="54">
        <v>54.878564363000002</v>
      </c>
      <c r="AC143" s="54">
        <v>54.558975709000002</v>
      </c>
      <c r="AD143" s="54">
        <v>54.787942811199997</v>
      </c>
      <c r="AE143" s="54">
        <v>54.598456539399997</v>
      </c>
      <c r="AF143" s="54">
        <v>28.059192614800001</v>
      </c>
    </row>
    <row r="144" spans="1:32" ht="13" x14ac:dyDescent="0.15">
      <c r="A144" s="34">
        <v>143</v>
      </c>
      <c r="B144" s="10" t="s">
        <v>302</v>
      </c>
      <c r="C144" s="34">
        <v>36</v>
      </c>
      <c r="D144" s="34" t="s">
        <v>167</v>
      </c>
      <c r="E144" s="34" t="s">
        <v>89</v>
      </c>
      <c r="F144" s="34" t="s">
        <v>137</v>
      </c>
      <c r="G144" s="35">
        <v>42615</v>
      </c>
      <c r="H144" s="42">
        <f>YEAR(G144)</f>
        <v>2016</v>
      </c>
      <c r="I144" s="42">
        <f>MONTH(G144)</f>
        <v>9</v>
      </c>
      <c r="J144" s="42">
        <f>DAY(G144)</f>
        <v>2</v>
      </c>
      <c r="K144" s="34">
        <v>39.152529000000001</v>
      </c>
      <c r="L144" s="34">
        <v>-3.0616048</v>
      </c>
      <c r="M144" s="34">
        <v>664.3</v>
      </c>
      <c r="N144" s="34" t="str">
        <f>IF(MONTH(G144)&gt;9,"F","S")</f>
        <v>S</v>
      </c>
      <c r="O144" s="34">
        <v>80</v>
      </c>
      <c r="P144" s="34" t="s">
        <v>183</v>
      </c>
      <c r="Q144" s="43">
        <v>0.164437450826</v>
      </c>
      <c r="R144" s="34">
        <v>4.9723238577700002E-2</v>
      </c>
      <c r="S144" s="34">
        <v>5.92066311427E-4</v>
      </c>
      <c r="T144" s="34">
        <v>5.9114098307600001E-3</v>
      </c>
      <c r="U144" s="34">
        <v>3.8296519942799999E-2</v>
      </c>
      <c r="V144" s="34">
        <v>1.2378594553399999E-2</v>
      </c>
      <c r="W144" s="43">
        <v>9.2405699999999993E-2</v>
      </c>
      <c r="X144" s="34">
        <v>6.7621000000000001E-2</v>
      </c>
      <c r="Y144" s="34">
        <v>6.7442600000000005E-2</v>
      </c>
      <c r="Z144" s="34">
        <v>1</v>
      </c>
      <c r="AA144" s="62">
        <v>86.321191631800005</v>
      </c>
      <c r="AB144" s="54">
        <v>87.425910070499995</v>
      </c>
      <c r="AC144" s="54">
        <v>86.561061784499998</v>
      </c>
      <c r="AD144" s="54">
        <v>87.360340537499994</v>
      </c>
      <c r="AE144" s="54">
        <v>83.918196588100002</v>
      </c>
      <c r="AF144" s="54">
        <v>43.920032236799997</v>
      </c>
    </row>
    <row r="145" spans="1:32" ht="13" x14ac:dyDescent="0.15">
      <c r="A145" s="34">
        <v>144</v>
      </c>
      <c r="B145" s="10" t="s">
        <v>303</v>
      </c>
      <c r="C145" s="34">
        <v>37</v>
      </c>
      <c r="D145" s="34" t="s">
        <v>167</v>
      </c>
      <c r="E145" s="34" t="s">
        <v>89</v>
      </c>
      <c r="F145" s="34" t="s">
        <v>137</v>
      </c>
      <c r="G145" s="35">
        <v>42654</v>
      </c>
      <c r="H145" s="42">
        <f>YEAR(G145)</f>
        <v>2016</v>
      </c>
      <c r="I145" s="42">
        <f>MONTH(G145)</f>
        <v>10</v>
      </c>
      <c r="J145" s="42">
        <f>DAY(G145)</f>
        <v>11</v>
      </c>
      <c r="K145" s="34">
        <v>39.152529000000001</v>
      </c>
      <c r="L145" s="34">
        <v>-3.0616048</v>
      </c>
      <c r="M145" s="34">
        <v>664.3</v>
      </c>
      <c r="N145" s="34" t="str">
        <f>IF(MONTH(G145)&gt;9,"F","S")</f>
        <v>F</v>
      </c>
      <c r="O145" s="34">
        <v>80</v>
      </c>
      <c r="P145" s="34" t="s">
        <v>183</v>
      </c>
      <c r="Q145" s="43">
        <v>0.23906408952200001</v>
      </c>
      <c r="R145" s="34">
        <v>6.4680146624100002E-2</v>
      </c>
      <c r="S145" s="34">
        <v>3.6630036630000001E-2</v>
      </c>
      <c r="T145" s="34">
        <v>7.0437342304499996E-3</v>
      </c>
      <c r="U145" s="34">
        <v>6.75114250104E-2</v>
      </c>
      <c r="V145" s="34">
        <v>2.2694696607699998E-2</v>
      </c>
      <c r="W145" s="43">
        <v>0.101683</v>
      </c>
      <c r="X145" s="34">
        <v>5.8105400000000001E-2</v>
      </c>
      <c r="Y145" s="34">
        <v>7.3512499999999995E-2</v>
      </c>
      <c r="Z145" s="34">
        <v>1</v>
      </c>
      <c r="AA145" s="62">
        <v>67.609471711200001</v>
      </c>
      <c r="AB145" s="54">
        <v>68.892123197199993</v>
      </c>
      <c r="AC145" s="54">
        <v>67.7128522995</v>
      </c>
      <c r="AD145" s="54">
        <v>68.579292589900007</v>
      </c>
      <c r="AE145" s="54">
        <v>65.148740861099995</v>
      </c>
      <c r="AF145" s="54">
        <v>34.046072239700003</v>
      </c>
    </row>
    <row r="146" spans="1:32" ht="13" x14ac:dyDescent="0.15">
      <c r="A146" s="34">
        <v>145</v>
      </c>
      <c r="B146" s="10" t="s">
        <v>304</v>
      </c>
      <c r="C146" s="34">
        <v>38</v>
      </c>
      <c r="D146" s="34" t="s">
        <v>170</v>
      </c>
      <c r="E146" s="34" t="s">
        <v>106</v>
      </c>
      <c r="F146" s="34" t="s">
        <v>107</v>
      </c>
      <c r="G146" s="35">
        <v>42597</v>
      </c>
      <c r="H146" s="42">
        <f>YEAR(G146)</f>
        <v>2016</v>
      </c>
      <c r="I146" s="42">
        <f>MONTH(G146)</f>
        <v>8</v>
      </c>
      <c r="J146" s="42">
        <f>DAY(G146)</f>
        <v>15</v>
      </c>
      <c r="K146" s="34">
        <v>46.567041600000003</v>
      </c>
      <c r="L146" s="34">
        <v>6.701867</v>
      </c>
      <c r="M146" s="34">
        <v>869.9</v>
      </c>
      <c r="N146" s="34" t="str">
        <f>IF(MONTH(G146)&gt;9,"F","S")</f>
        <v>S</v>
      </c>
      <c r="O146" s="34">
        <v>80</v>
      </c>
      <c r="P146" s="34" t="s">
        <v>108</v>
      </c>
      <c r="Q146" s="43">
        <v>0.455165692008</v>
      </c>
      <c r="R146" s="34">
        <v>3.9502295240399998E-2</v>
      </c>
      <c r="S146" s="34">
        <v>0.16129032258100001</v>
      </c>
      <c r="T146" s="34">
        <v>2.24397756022E-2</v>
      </c>
      <c r="U146" s="34">
        <v>2.0193521245300002E-2</v>
      </c>
      <c r="V146" s="34">
        <v>0.116210214656</v>
      </c>
      <c r="W146" s="43">
        <v>8.1729599999999999E-2</v>
      </c>
      <c r="X146" s="34">
        <v>1.25781E-2</v>
      </c>
      <c r="Y146" s="34">
        <v>-2.3508800000000001E-3</v>
      </c>
      <c r="Z146" s="34">
        <v>1</v>
      </c>
      <c r="AA146" s="62">
        <v>64.136890138300004</v>
      </c>
      <c r="AB146" s="54">
        <v>66.513576140200001</v>
      </c>
      <c r="AC146" s="54">
        <v>64.700864744100002</v>
      </c>
      <c r="AD146" s="54">
        <v>65.551544644499998</v>
      </c>
      <c r="AE146" s="54">
        <v>61.7016246954</v>
      </c>
      <c r="AF146" s="54">
        <v>32.931165653199997</v>
      </c>
    </row>
    <row r="147" spans="1:32" ht="13" x14ac:dyDescent="0.15">
      <c r="A147" s="34">
        <v>146</v>
      </c>
      <c r="B147" s="10" t="s">
        <v>305</v>
      </c>
      <c r="C147" s="34">
        <v>39</v>
      </c>
      <c r="D147" s="34" t="s">
        <v>159</v>
      </c>
      <c r="E147" s="34" t="s">
        <v>19</v>
      </c>
      <c r="F147" s="34" t="s">
        <v>191</v>
      </c>
      <c r="G147" s="35">
        <v>42516</v>
      </c>
      <c r="H147" s="42">
        <f>YEAR(G147)</f>
        <v>2016</v>
      </c>
      <c r="I147" s="42">
        <f>MONTH(G147)</f>
        <v>5</v>
      </c>
      <c r="J147" s="42">
        <f>DAY(G147)</f>
        <v>26</v>
      </c>
      <c r="K147" s="34">
        <v>40.231444000000003</v>
      </c>
      <c r="L147" s="34">
        <v>32.260328000000001</v>
      </c>
      <c r="M147" s="34">
        <v>704</v>
      </c>
      <c r="N147" s="34" t="str">
        <f>IF(MONTH(G147)&gt;9,"F","S")</f>
        <v>S</v>
      </c>
      <c r="O147" s="34">
        <v>80</v>
      </c>
      <c r="P147" s="34" t="s">
        <v>184</v>
      </c>
      <c r="Q147" s="43">
        <v>0.15276476101200001</v>
      </c>
      <c r="R147" s="34">
        <v>2.5372775372799999E-2</v>
      </c>
      <c r="S147" s="34">
        <v>0.10498489426</v>
      </c>
      <c r="T147" s="34">
        <v>1.2754577247499999E-2</v>
      </c>
      <c r="U147" s="34">
        <v>5.73077715935E-2</v>
      </c>
      <c r="V147" s="34">
        <v>1.7573423206499999E-2</v>
      </c>
      <c r="W147" s="43">
        <v>1.4090099999999999E-2</v>
      </c>
      <c r="X147" s="34">
        <v>4.0592900000000002E-5</v>
      </c>
      <c r="Y147" s="34">
        <v>-0.133492</v>
      </c>
      <c r="Z147" s="34">
        <v>4</v>
      </c>
      <c r="AA147" s="62">
        <v>68.121087153199994</v>
      </c>
      <c r="AB147" s="54">
        <v>69.257393781800005</v>
      </c>
      <c r="AC147" s="54">
        <v>68.196655897300005</v>
      </c>
      <c r="AD147" s="54">
        <v>69.161024319099994</v>
      </c>
      <c r="AE147" s="54">
        <v>64.407229894400004</v>
      </c>
      <c r="AF147" s="54">
        <v>34.3522602388</v>
      </c>
    </row>
    <row r="148" spans="1:32" ht="13" x14ac:dyDescent="0.15">
      <c r="A148" s="34">
        <v>147</v>
      </c>
      <c r="B148" s="10" t="s">
        <v>306</v>
      </c>
      <c r="C148" s="34">
        <v>40</v>
      </c>
      <c r="D148" s="34" t="s">
        <v>159</v>
      </c>
      <c r="E148" s="34" t="s">
        <v>19</v>
      </c>
      <c r="F148" s="34" t="s">
        <v>192</v>
      </c>
      <c r="G148" s="35">
        <v>42546</v>
      </c>
      <c r="H148" s="42">
        <f>YEAR(G148)</f>
        <v>2016</v>
      </c>
      <c r="I148" s="42">
        <f>MONTH(G148)</f>
        <v>6</v>
      </c>
      <c r="J148" s="42">
        <f>DAY(G148)</f>
        <v>25</v>
      </c>
      <c r="K148" s="34">
        <v>40.231444000000003</v>
      </c>
      <c r="L148" s="34">
        <v>32.260328000000001</v>
      </c>
      <c r="M148" s="34">
        <v>704</v>
      </c>
      <c r="N148" s="34" t="str">
        <f>IF(MONTH(G148)&gt;9,"F","S")</f>
        <v>S</v>
      </c>
      <c r="O148" s="34">
        <v>80</v>
      </c>
      <c r="P148" s="34" t="s">
        <v>184</v>
      </c>
      <c r="Q148" s="43">
        <v>7.5621890547299994E-2</v>
      </c>
      <c r="R148" s="34">
        <v>2.6069847516E-2</v>
      </c>
      <c r="S148" s="34">
        <v>0.11572226656</v>
      </c>
      <c r="T148" s="34">
        <v>1.1756876663700001E-2</v>
      </c>
      <c r="U148" s="34">
        <v>1.9098712446400001E-2</v>
      </c>
      <c r="V148" s="34">
        <v>2.10835989213E-2</v>
      </c>
      <c r="W148" s="43">
        <v>1.8823099999999999E-2</v>
      </c>
      <c r="X148" s="34">
        <v>2.5523299999999998E-3</v>
      </c>
      <c r="Y148" s="34">
        <v>-0.136742</v>
      </c>
      <c r="Z148" s="34">
        <v>4</v>
      </c>
      <c r="AA148" s="62">
        <v>64.587822405599994</v>
      </c>
      <c r="AB148" s="54">
        <v>65.853262919000002</v>
      </c>
      <c r="AC148" s="54">
        <v>64.488944198499993</v>
      </c>
      <c r="AD148" s="54">
        <v>65.490079263699997</v>
      </c>
      <c r="AE148" s="54">
        <v>61.5616571893</v>
      </c>
      <c r="AF148" s="54">
        <v>32.460443988599998</v>
      </c>
    </row>
    <row r="149" spans="1:32" ht="13" x14ac:dyDescent="0.15">
      <c r="A149" s="34">
        <v>148</v>
      </c>
      <c r="B149" s="10" t="s">
        <v>307</v>
      </c>
      <c r="C149" s="34">
        <v>41</v>
      </c>
      <c r="D149" s="34" t="s">
        <v>159</v>
      </c>
      <c r="E149" s="34" t="s">
        <v>19</v>
      </c>
      <c r="F149" s="34" t="s">
        <v>193</v>
      </c>
      <c r="G149" s="35">
        <v>42578</v>
      </c>
      <c r="H149" s="42">
        <f>YEAR(G149)</f>
        <v>2016</v>
      </c>
      <c r="I149" s="42">
        <f>MONTH(G149)</f>
        <v>7</v>
      </c>
      <c r="J149" s="42">
        <f>DAY(G149)</f>
        <v>27</v>
      </c>
      <c r="K149" s="34">
        <v>40.231444000000003</v>
      </c>
      <c r="L149" s="34">
        <v>32.260328000000001</v>
      </c>
      <c r="M149" s="34">
        <v>704</v>
      </c>
      <c r="N149" s="34" t="str">
        <f>IF(MONTH(G149)&gt;9,"F","S")</f>
        <v>S</v>
      </c>
      <c r="O149" s="34">
        <v>80</v>
      </c>
      <c r="P149" s="34" t="s">
        <v>184</v>
      </c>
      <c r="Q149" s="43">
        <v>0.13172252533100001</v>
      </c>
      <c r="R149" s="34">
        <v>2.07448861443E-2</v>
      </c>
      <c r="S149" s="34">
        <v>0.12192192192200001</v>
      </c>
      <c r="T149" s="34">
        <v>1.19508210816E-2</v>
      </c>
      <c r="U149" s="34">
        <v>4.3113192313899998E-2</v>
      </c>
      <c r="V149" s="34">
        <v>1.9921104536499999E-2</v>
      </c>
      <c r="W149" s="43">
        <v>1.41575E-2</v>
      </c>
      <c r="X149" s="34">
        <v>1.29421E-2</v>
      </c>
      <c r="Y149" s="34">
        <v>-0.12997300000000001</v>
      </c>
      <c r="Z149" s="34">
        <v>4</v>
      </c>
      <c r="AA149" s="62">
        <v>81.993272091500003</v>
      </c>
      <c r="AB149" s="54">
        <v>84.067964498899997</v>
      </c>
      <c r="AC149" s="54">
        <v>82.427837740800001</v>
      </c>
      <c r="AD149" s="54">
        <v>83.272981939000005</v>
      </c>
      <c r="AE149" s="54">
        <v>79.012510154300003</v>
      </c>
      <c r="AF149" s="54">
        <v>41.6541812587</v>
      </c>
    </row>
    <row r="150" spans="1:32" ht="13" x14ac:dyDescent="0.15">
      <c r="A150" s="34">
        <v>149</v>
      </c>
      <c r="B150" s="10" t="s">
        <v>308</v>
      </c>
      <c r="C150" s="34">
        <v>42</v>
      </c>
      <c r="D150" s="34" t="s">
        <v>159</v>
      </c>
      <c r="E150" s="34" t="s">
        <v>19</v>
      </c>
      <c r="F150" s="34" t="s">
        <v>194</v>
      </c>
      <c r="G150" s="35">
        <v>42606</v>
      </c>
      <c r="H150" s="42">
        <f>YEAR(G150)</f>
        <v>2016</v>
      </c>
      <c r="I150" s="42">
        <f>MONTH(G150)</f>
        <v>8</v>
      </c>
      <c r="J150" s="42">
        <f>DAY(G150)</f>
        <v>24</v>
      </c>
      <c r="K150" s="34">
        <v>40.231444000000003</v>
      </c>
      <c r="L150" s="34">
        <v>32.260328000000001</v>
      </c>
      <c r="M150" s="34">
        <v>704</v>
      </c>
      <c r="N150" s="34" t="str">
        <f>IF(MONTH(G150)&gt;9,"F","S")</f>
        <v>S</v>
      </c>
      <c r="O150" s="34">
        <v>80</v>
      </c>
      <c r="P150" s="34" t="s">
        <v>184</v>
      </c>
      <c r="Q150" s="43">
        <v>0.23379174852699999</v>
      </c>
      <c r="R150" s="34">
        <v>1.47270114943E-2</v>
      </c>
      <c r="S150" s="34">
        <v>0.137774413323</v>
      </c>
      <c r="T150" s="34">
        <v>1.71164548987E-2</v>
      </c>
      <c r="U150" s="34">
        <v>0.125494276795</v>
      </c>
      <c r="V150" s="34">
        <v>7.2289156626499998E-4</v>
      </c>
      <c r="W150" s="43">
        <v>2.4092100000000002E-2</v>
      </c>
      <c r="X150" s="34">
        <v>-1.1387400000000001E-2</v>
      </c>
      <c r="Y150" s="34">
        <v>-0.13467799999999999</v>
      </c>
      <c r="Z150" s="34">
        <v>4</v>
      </c>
      <c r="AA150" s="62">
        <v>66.963445297099994</v>
      </c>
      <c r="AB150" s="54">
        <v>68.278670203199994</v>
      </c>
      <c r="AC150" s="54">
        <v>66.946292529199994</v>
      </c>
      <c r="AD150" s="54">
        <v>67.877525623599993</v>
      </c>
      <c r="AE150" s="54">
        <v>63.0288383428</v>
      </c>
      <c r="AF150" s="54">
        <v>33.370781742299997</v>
      </c>
    </row>
    <row r="151" spans="1:32" ht="13" x14ac:dyDescent="0.15">
      <c r="A151" s="34">
        <v>150</v>
      </c>
      <c r="B151" s="10" t="s">
        <v>309</v>
      </c>
      <c r="C151" s="34">
        <v>43</v>
      </c>
      <c r="D151" s="34" t="s">
        <v>159</v>
      </c>
      <c r="E151" s="34" t="s">
        <v>19</v>
      </c>
      <c r="F151" s="34" t="s">
        <v>195</v>
      </c>
      <c r="G151" s="35">
        <v>42640</v>
      </c>
      <c r="H151" s="42">
        <f>YEAR(G151)</f>
        <v>2016</v>
      </c>
      <c r="I151" s="42">
        <f>MONTH(G151)</f>
        <v>9</v>
      </c>
      <c r="J151" s="42">
        <f>DAY(G151)</f>
        <v>27</v>
      </c>
      <c r="K151" s="34">
        <v>40.231444000000003</v>
      </c>
      <c r="L151" s="34">
        <v>32.260328000000001</v>
      </c>
      <c r="M151" s="34">
        <v>704</v>
      </c>
      <c r="N151" s="34" t="str">
        <f>IF(MONTH(G151)&gt;9,"F","S")</f>
        <v>S</v>
      </c>
      <c r="O151" s="34">
        <v>80</v>
      </c>
      <c r="P151" s="34" t="s">
        <v>184</v>
      </c>
      <c r="Q151" s="43">
        <v>0.233776387803</v>
      </c>
      <c r="R151" s="34">
        <v>1.41103701556E-2</v>
      </c>
      <c r="S151" s="34">
        <v>0.157926829268</v>
      </c>
      <c r="T151" s="34">
        <v>1.19259071302E-2</v>
      </c>
      <c r="U151" s="34">
        <v>7.4781749300000006E-2</v>
      </c>
      <c r="V151" s="34">
        <v>6.44427596664E-3</v>
      </c>
      <c r="W151" s="43">
        <v>1.78502E-2</v>
      </c>
      <c r="X151" s="34">
        <v>-1.2662700000000001E-2</v>
      </c>
      <c r="Y151" s="34">
        <v>-0.129306</v>
      </c>
      <c r="Z151" s="34">
        <v>4</v>
      </c>
      <c r="AA151" s="62">
        <v>83.2390583488</v>
      </c>
      <c r="AB151" s="54">
        <v>84.840644987299996</v>
      </c>
      <c r="AC151" s="54">
        <v>83.382762554300001</v>
      </c>
      <c r="AD151" s="54">
        <v>84.451525341000007</v>
      </c>
      <c r="AE151" s="54">
        <v>77.506742485800004</v>
      </c>
      <c r="AF151" s="54">
        <v>41.664013480800001</v>
      </c>
    </row>
    <row r="152" spans="1:32" ht="13" x14ac:dyDescent="0.15">
      <c r="A152" s="34">
        <v>151</v>
      </c>
      <c r="B152" s="10" t="str">
        <f>D152&amp;"_"&amp;LEFT(F152,3)&amp;"_16_"&amp;C152</f>
        <v>UA_Kyi_16_44</v>
      </c>
      <c r="C152" s="34">
        <v>44</v>
      </c>
      <c r="D152" s="34" t="s">
        <v>160</v>
      </c>
      <c r="E152" s="34" t="s">
        <v>53</v>
      </c>
      <c r="F152" s="34" t="s">
        <v>198</v>
      </c>
      <c r="G152" s="35">
        <v>42586</v>
      </c>
      <c r="H152" s="42">
        <f>YEAR(G152)</f>
        <v>2016</v>
      </c>
      <c r="I152" s="42">
        <f>MONTH(G152)</f>
        <v>8</v>
      </c>
      <c r="J152" s="42">
        <f>DAY(G152)</f>
        <v>4</v>
      </c>
      <c r="K152" s="34">
        <v>50.383400000000002</v>
      </c>
      <c r="L152" s="34">
        <v>30.368200000000002</v>
      </c>
      <c r="M152" s="34">
        <v>176.4</v>
      </c>
      <c r="N152" s="34" t="str">
        <f>IF(MONTH(G152)&gt;9,"F","S")</f>
        <v>S</v>
      </c>
      <c r="O152" s="34">
        <v>80</v>
      </c>
      <c r="P152" s="34" t="s">
        <v>185</v>
      </c>
      <c r="Q152" s="43">
        <v>0.23148148148100001</v>
      </c>
      <c r="R152" s="34">
        <v>3.8121546961299997E-2</v>
      </c>
      <c r="S152" s="34">
        <v>4.2496679946899998E-2</v>
      </c>
      <c r="T152" s="34">
        <v>1.7850324551399999E-2</v>
      </c>
      <c r="U152" s="34">
        <v>6.6566660416299994E-2</v>
      </c>
      <c r="V152" s="34">
        <v>0.103588354773</v>
      </c>
      <c r="W152" s="43">
        <v>-7.7395400000000003E-2</v>
      </c>
      <c r="X152" s="34">
        <v>-3.3481499999999997E-2</v>
      </c>
      <c r="Y152" s="34">
        <v>2.83257E-3</v>
      </c>
      <c r="Z152" s="34">
        <v>3</v>
      </c>
      <c r="AA152" s="62">
        <v>73.726849314800006</v>
      </c>
      <c r="AB152" s="54">
        <v>74.231775363799997</v>
      </c>
      <c r="AC152" s="54">
        <v>73.913546328400002</v>
      </c>
      <c r="AD152" s="54">
        <v>74.244672799100002</v>
      </c>
      <c r="AE152" s="54">
        <v>74.054589764400006</v>
      </c>
      <c r="AF152" s="54">
        <v>37.284264048600001</v>
      </c>
    </row>
    <row r="153" spans="1:32" ht="13" x14ac:dyDescent="0.15">
      <c r="A153" s="34">
        <v>152</v>
      </c>
      <c r="B153" s="10" t="str">
        <f>D153&amp;"_"&amp;LEFT(F153,3)&amp;"_16_"&amp;C153</f>
        <v>UA_Kyi_16_45</v>
      </c>
      <c r="C153" s="34">
        <v>45</v>
      </c>
      <c r="D153" s="34" t="s">
        <v>160</v>
      </c>
      <c r="E153" s="34" t="s">
        <v>53</v>
      </c>
      <c r="F153" s="34" t="s">
        <v>198</v>
      </c>
      <c r="G153" s="35">
        <v>42646</v>
      </c>
      <c r="H153" s="42">
        <f>YEAR(G153)</f>
        <v>2016</v>
      </c>
      <c r="I153" s="42">
        <f>MONTH(G153)</f>
        <v>10</v>
      </c>
      <c r="J153" s="42">
        <f>DAY(G153)</f>
        <v>3</v>
      </c>
      <c r="K153" s="34">
        <v>50.38</v>
      </c>
      <c r="L153" s="34">
        <v>30.36</v>
      </c>
      <c r="M153" s="34">
        <v>176</v>
      </c>
      <c r="N153" s="34" t="str">
        <f>IF(MONTH(G153)&gt;9,"F","S")</f>
        <v>F</v>
      </c>
      <c r="O153" s="34">
        <v>80</v>
      </c>
      <c r="P153" s="34" t="s">
        <v>185</v>
      </c>
      <c r="Q153" s="43">
        <v>0.29097387173400002</v>
      </c>
      <c r="R153" s="34">
        <v>4.3340671436399997E-2</v>
      </c>
      <c r="S153" s="34">
        <v>5.6302521008399997E-2</v>
      </c>
      <c r="T153" s="34">
        <v>4.1021861950400001E-2</v>
      </c>
      <c r="U153" s="34">
        <v>7.5242718446599993E-2</v>
      </c>
      <c r="V153" s="34">
        <v>0.13933753079700001</v>
      </c>
      <c r="W153" s="43">
        <v>-7.1008199999999994E-2</v>
      </c>
      <c r="X153" s="34">
        <v>-4.1898499999999998E-2</v>
      </c>
      <c r="Y153" s="34">
        <v>8.3081200000000004E-3</v>
      </c>
      <c r="Z153" s="34">
        <v>3</v>
      </c>
      <c r="AA153" s="62">
        <v>58.0945499141</v>
      </c>
      <c r="AB153" s="54">
        <v>58.4494353674</v>
      </c>
      <c r="AC153" s="54">
        <v>58.309096565799997</v>
      </c>
      <c r="AD153" s="54">
        <v>58.428718692399997</v>
      </c>
      <c r="AE153" s="54">
        <v>58.783753046299999</v>
      </c>
      <c r="AF153" s="54">
        <v>29.478188878299999</v>
      </c>
    </row>
    <row r="154" spans="1:32" ht="13" x14ac:dyDescent="0.15">
      <c r="A154" s="34">
        <v>153</v>
      </c>
      <c r="B154" s="10" t="str">
        <f>D154&amp;"_"&amp;LEFT(F154,3)&amp;"_16_"&amp;C154</f>
        <v>UA_Ode_16_46</v>
      </c>
      <c r="C154" s="34">
        <v>46</v>
      </c>
      <c r="D154" s="34" t="s">
        <v>160</v>
      </c>
      <c r="E154" s="34" t="s">
        <v>53</v>
      </c>
      <c r="F154" s="34" t="s">
        <v>58</v>
      </c>
      <c r="G154" s="35">
        <v>42602</v>
      </c>
      <c r="H154" s="42">
        <f>YEAR(G154)</f>
        <v>2016</v>
      </c>
      <c r="I154" s="42">
        <f>MONTH(G154)</f>
        <v>8</v>
      </c>
      <c r="J154" s="42">
        <f>DAY(G154)</f>
        <v>20</v>
      </c>
      <c r="K154" s="34">
        <v>46.44</v>
      </c>
      <c r="L154" s="34">
        <v>30.77</v>
      </c>
      <c r="M154" s="34">
        <v>45</v>
      </c>
      <c r="N154" s="34" t="str">
        <f>IF(MONTH(G154)&gt;9,"F","S")</f>
        <v>S</v>
      </c>
      <c r="O154" s="34">
        <v>80</v>
      </c>
      <c r="P154" s="34" t="s">
        <v>185</v>
      </c>
      <c r="Q154" s="43">
        <v>0.14445688689799999</v>
      </c>
      <c r="R154" s="34">
        <v>2.7462257368800001E-2</v>
      </c>
      <c r="S154" s="34">
        <v>8.7032201914700007E-3</v>
      </c>
      <c r="T154" s="34">
        <v>1.41006097561E-2</v>
      </c>
      <c r="U154" s="34">
        <v>5.0596658711199997E-2</v>
      </c>
      <c r="V154" s="34">
        <v>9.2771770062599998E-2</v>
      </c>
      <c r="W154" s="43">
        <v>-0.10050099999999999</v>
      </c>
      <c r="X154" s="34">
        <v>-7.1092200000000003E-3</v>
      </c>
      <c r="Y154" s="34">
        <v>6.9701299999999994E-2</v>
      </c>
      <c r="Z154" s="34">
        <v>3</v>
      </c>
      <c r="AA154" s="62">
        <v>56.246416648699999</v>
      </c>
      <c r="AB154" s="54">
        <v>57.152964526200002</v>
      </c>
      <c r="AC154" s="54">
        <v>56.530286785500003</v>
      </c>
      <c r="AD154" s="54">
        <v>56.939831469200001</v>
      </c>
      <c r="AE154" s="54">
        <v>55.018521527200001</v>
      </c>
      <c r="AF154" s="54">
        <v>28.7167558063</v>
      </c>
    </row>
    <row r="155" spans="1:32" ht="13" x14ac:dyDescent="0.15">
      <c r="A155" s="34">
        <v>154</v>
      </c>
      <c r="B155" s="10" t="str">
        <f>D155&amp;"_"&amp;LEFT(F155,3)&amp;"_16_"&amp;C155</f>
        <v>UA_Ode_16_47</v>
      </c>
      <c r="C155" s="34">
        <v>47</v>
      </c>
      <c r="D155" s="34" t="s">
        <v>160</v>
      </c>
      <c r="E155" s="34" t="s">
        <v>53</v>
      </c>
      <c r="F155" s="34" t="s">
        <v>58</v>
      </c>
      <c r="G155" s="35">
        <v>42628</v>
      </c>
      <c r="H155" s="42">
        <f>YEAR(G155)</f>
        <v>2016</v>
      </c>
      <c r="I155" s="42">
        <f>MONTH(G155)</f>
        <v>9</v>
      </c>
      <c r="J155" s="42">
        <f>DAY(G155)</f>
        <v>15</v>
      </c>
      <c r="K155" s="34">
        <v>46.441555559999998</v>
      </c>
      <c r="L155" s="34">
        <v>30.771694440000001</v>
      </c>
      <c r="M155" s="34">
        <v>11.1</v>
      </c>
      <c r="N155" s="34" t="str">
        <f>IF(MONTH(G155)&gt;9,"F","S")</f>
        <v>S</v>
      </c>
      <c r="O155" s="34">
        <v>80</v>
      </c>
      <c r="P155" s="34" t="s">
        <v>185</v>
      </c>
      <c r="Q155" s="43">
        <v>0.19377162629799999</v>
      </c>
      <c r="R155" s="34">
        <v>1.8358679271099999E-2</v>
      </c>
      <c r="S155" s="34">
        <v>5.95555555556E-2</v>
      </c>
      <c r="T155" s="34">
        <v>2.86128214415E-2</v>
      </c>
      <c r="U155" s="34">
        <v>2.7616616384300002E-2</v>
      </c>
      <c r="V155" s="34">
        <v>6.1185468451200001E-2</v>
      </c>
      <c r="W155" s="43">
        <v>-0.104972</v>
      </c>
      <c r="X155" s="34">
        <v>-9.8468500000000007E-3</v>
      </c>
      <c r="Y155" s="34">
        <v>5.17829E-2</v>
      </c>
      <c r="Z155" s="34">
        <v>3</v>
      </c>
      <c r="AA155" s="62">
        <v>60.084563649899998</v>
      </c>
      <c r="AB155" s="54">
        <v>60.424521943199998</v>
      </c>
      <c r="AC155" s="54">
        <v>60.256048821299999</v>
      </c>
      <c r="AD155" s="54">
        <v>60.517180442600001</v>
      </c>
      <c r="AE155" s="54">
        <v>59.825913891100001</v>
      </c>
      <c r="AF155" s="54">
        <v>30.4193713825</v>
      </c>
    </row>
    <row r="156" spans="1:32" ht="13" x14ac:dyDescent="0.15">
      <c r="A156" s="34">
        <v>155</v>
      </c>
      <c r="B156" s="10" t="str">
        <f>D156&amp;"_"&amp;LEFT(F156,3)&amp;"_16_"&amp;C156</f>
        <v>UA_Pyr_16_48</v>
      </c>
      <c r="C156" s="34">
        <v>48</v>
      </c>
      <c r="D156" s="34" t="s">
        <v>160</v>
      </c>
      <c r="E156" s="34" t="s">
        <v>53</v>
      </c>
      <c r="F156" s="34" t="s">
        <v>69</v>
      </c>
      <c r="G156" s="35">
        <v>42616</v>
      </c>
      <c r="H156" s="42">
        <f>YEAR(G156)</f>
        <v>2016</v>
      </c>
      <c r="I156" s="42">
        <f>MONTH(G156)</f>
        <v>9</v>
      </c>
      <c r="J156" s="42">
        <f>DAY(G156)</f>
        <v>3</v>
      </c>
      <c r="K156" s="34">
        <v>51.4</v>
      </c>
      <c r="L156" s="34">
        <v>30.05416645</v>
      </c>
      <c r="M156" s="34">
        <v>113</v>
      </c>
      <c r="N156" s="34" t="str">
        <f>IF(MONTH(G156)&gt;9,"F","S")</f>
        <v>S</v>
      </c>
      <c r="O156" s="34">
        <v>80</v>
      </c>
      <c r="P156" s="34" t="s">
        <v>185</v>
      </c>
      <c r="Q156" s="43">
        <v>0.31350482315099998</v>
      </c>
      <c r="R156" s="34">
        <v>1.6785870675800001E-2</v>
      </c>
      <c r="S156" s="34">
        <v>4.9206349206300001E-2</v>
      </c>
      <c r="T156" s="34">
        <v>1.43941376603E-2</v>
      </c>
      <c r="U156" s="34">
        <v>9.6884899683199993E-2</v>
      </c>
      <c r="V156" s="34">
        <v>0.13282971356600001</v>
      </c>
      <c r="W156" s="43">
        <v>-6.8323499999999995E-2</v>
      </c>
      <c r="X156" s="34">
        <v>-4.4663399999999999E-2</v>
      </c>
      <c r="Y156" s="34">
        <v>7.1381200000000004E-3</v>
      </c>
      <c r="Z156" s="34">
        <v>3</v>
      </c>
      <c r="AA156" s="62">
        <v>50.464092088299999</v>
      </c>
      <c r="AB156" s="54">
        <v>54.677373342499997</v>
      </c>
      <c r="AC156" s="54">
        <v>51.0035778389</v>
      </c>
      <c r="AD156" s="54">
        <v>53.962459013199997</v>
      </c>
      <c r="AE156" s="54">
        <v>40.257839155200003</v>
      </c>
      <c r="AF156" s="54">
        <v>24.1619986812</v>
      </c>
    </row>
    <row r="157" spans="1:32" ht="13" x14ac:dyDescent="0.15">
      <c r="A157" s="34">
        <v>156</v>
      </c>
      <c r="B157" s="10" t="str">
        <f>D157&amp;"_"&amp;LEFT(F157,3)&amp;"_16_"&amp;C157</f>
        <v>UA_Pyr_16_49</v>
      </c>
      <c r="C157" s="34">
        <v>49</v>
      </c>
      <c r="D157" s="34" t="s">
        <v>160</v>
      </c>
      <c r="E157" s="34" t="s">
        <v>53</v>
      </c>
      <c r="F157" s="34" t="s">
        <v>199</v>
      </c>
      <c r="G157" s="35">
        <v>42636</v>
      </c>
      <c r="H157" s="42">
        <f>YEAR(G157)</f>
        <v>2016</v>
      </c>
      <c r="I157" s="42">
        <f>MONTH(G157)</f>
        <v>9</v>
      </c>
      <c r="J157" s="42">
        <f>DAY(G157)</f>
        <v>23</v>
      </c>
      <c r="K157" s="34">
        <v>50.537520000000001</v>
      </c>
      <c r="L157" s="34">
        <v>32.518805559999997</v>
      </c>
      <c r="M157" s="34">
        <v>170.6</v>
      </c>
      <c r="N157" s="34" t="str">
        <f>IF(MONTH(G157)&gt;9,"F","S")</f>
        <v>S</v>
      </c>
      <c r="O157" s="34">
        <v>80</v>
      </c>
      <c r="P157" s="34" t="s">
        <v>185</v>
      </c>
      <c r="Q157" s="43">
        <v>0.25648414985599999</v>
      </c>
      <c r="R157" s="34">
        <v>3.0969986950799999E-2</v>
      </c>
      <c r="S157" s="34">
        <v>5.5737704918000001E-2</v>
      </c>
      <c r="T157" s="34">
        <v>2.6140283633599999E-2</v>
      </c>
      <c r="U157" s="34">
        <v>6.8925062325899997E-2</v>
      </c>
      <c r="V157" s="34">
        <v>9.6471791375499993E-2</v>
      </c>
      <c r="W157" s="43">
        <v>-7.9910599999999998E-2</v>
      </c>
      <c r="X157" s="34">
        <v>-2.8298799999999999E-2</v>
      </c>
      <c r="Y157" s="34">
        <v>1.5417500000000001E-2</v>
      </c>
      <c r="Z157" s="34">
        <v>3</v>
      </c>
      <c r="AA157" s="62">
        <v>93.6028974006</v>
      </c>
      <c r="AB157" s="54">
        <v>94.257468471099997</v>
      </c>
      <c r="AC157" s="54">
        <v>93.755854971900007</v>
      </c>
      <c r="AD157" s="54">
        <v>94.425494146299997</v>
      </c>
      <c r="AE157" s="54">
        <v>91.271080422400004</v>
      </c>
      <c r="AF157" s="54">
        <v>47.330052018499998</v>
      </c>
    </row>
    <row r="158" spans="1:32" ht="13" x14ac:dyDescent="0.15">
      <c r="A158" s="34">
        <v>157</v>
      </c>
      <c r="B158" s="10" t="str">
        <f>D158&amp;"_"&amp;LEFT(F158,3)&amp;"_16_"&amp;C158</f>
        <v>UA_Uma_16_50</v>
      </c>
      <c r="C158" s="34">
        <v>50</v>
      </c>
      <c r="D158" s="34" t="s">
        <v>160</v>
      </c>
      <c r="E158" s="34" t="s">
        <v>53</v>
      </c>
      <c r="F158" s="34" t="s">
        <v>122</v>
      </c>
      <c r="G158" s="35">
        <v>42630</v>
      </c>
      <c r="H158" s="42">
        <f>YEAR(G158)</f>
        <v>2016</v>
      </c>
      <c r="I158" s="42">
        <f>MONTH(G158)</f>
        <v>9</v>
      </c>
      <c r="J158" s="42">
        <f>DAY(G158)</f>
        <v>17</v>
      </c>
      <c r="K158" s="34">
        <v>48.75</v>
      </c>
      <c r="L158" s="34">
        <v>30.2</v>
      </c>
      <c r="M158" s="34">
        <v>175</v>
      </c>
      <c r="N158" s="34" t="str">
        <f>IF(MONTH(G158)&gt;9,"F","S")</f>
        <v>S</v>
      </c>
      <c r="O158" s="34">
        <v>80</v>
      </c>
      <c r="P158" s="34" t="s">
        <v>185</v>
      </c>
      <c r="Q158" s="43">
        <v>0.15374677002600001</v>
      </c>
      <c r="R158" s="34">
        <v>2.3569570871299999E-2</v>
      </c>
      <c r="S158" s="34">
        <v>0.106044538706</v>
      </c>
      <c r="T158" s="34">
        <v>1.1232633757E-2</v>
      </c>
      <c r="U158" s="34">
        <v>6.5217391304300001E-2</v>
      </c>
      <c r="V158" s="34">
        <v>0.139844256976</v>
      </c>
      <c r="W158" s="43">
        <v>-0.103266</v>
      </c>
      <c r="X158" s="34">
        <v>-3.3305300000000003E-2</v>
      </c>
      <c r="Y158" s="34">
        <v>5.5153800000000003E-2</v>
      </c>
      <c r="Z158" s="34">
        <v>3</v>
      </c>
      <c r="AA158" s="62">
        <v>49.1298214344</v>
      </c>
      <c r="AB158" s="54">
        <v>49.498930668299998</v>
      </c>
      <c r="AC158" s="54">
        <v>49.234999002800002</v>
      </c>
      <c r="AD158" s="54">
        <v>49.473844427099998</v>
      </c>
      <c r="AE158" s="54">
        <v>49.868643379399998</v>
      </c>
      <c r="AF158" s="54">
        <v>25.0357330207</v>
      </c>
    </row>
    <row r="159" spans="1:32" ht="13" x14ac:dyDescent="0.15">
      <c r="A159" s="34">
        <v>158</v>
      </c>
      <c r="B159" s="10" t="str">
        <f>D159&amp;"_"&amp;LEFT(F159,3)&amp;"_16_"&amp;C159</f>
        <v>UA_Uma_16_51</v>
      </c>
      <c r="C159" s="34">
        <v>51</v>
      </c>
      <c r="D159" s="34" t="s">
        <v>160</v>
      </c>
      <c r="E159" s="34" t="s">
        <v>53</v>
      </c>
      <c r="F159" s="34" t="s">
        <v>200</v>
      </c>
      <c r="G159" s="35">
        <v>42624</v>
      </c>
      <c r="H159" s="42">
        <f>YEAR(G159)</f>
        <v>2016</v>
      </c>
      <c r="I159" s="42">
        <f>MONTH(G159)</f>
        <v>9</v>
      </c>
      <c r="J159" s="42">
        <f>DAY(G159)</f>
        <v>11</v>
      </c>
      <c r="K159" s="34">
        <v>48.76</v>
      </c>
      <c r="L159" s="34">
        <v>30.17</v>
      </c>
      <c r="M159" s="34">
        <v>211</v>
      </c>
      <c r="N159" s="34" t="str">
        <f>IF(MONTH(G159)&gt;9,"F","S")</f>
        <v>S</v>
      </c>
      <c r="O159" s="34">
        <v>80</v>
      </c>
      <c r="P159" s="34" t="s">
        <v>185</v>
      </c>
      <c r="Q159" s="43">
        <v>0.15911872704999999</v>
      </c>
      <c r="R159" s="34">
        <v>2.1004022046799999E-2</v>
      </c>
      <c r="S159" s="34">
        <v>9.5878136200700001E-2</v>
      </c>
      <c r="T159" s="34">
        <v>2.0636942675199998E-2</v>
      </c>
      <c r="U159" s="34">
        <v>8.9775561097300005E-2</v>
      </c>
      <c r="V159" s="34">
        <v>0.23412462908000001</v>
      </c>
      <c r="W159" s="43">
        <v>-8.9644699999999994E-2</v>
      </c>
      <c r="X159" s="34">
        <v>-4.7080999999999998E-2</v>
      </c>
      <c r="Y159" s="34">
        <v>4.3072399999999997E-2</v>
      </c>
      <c r="Z159" s="34">
        <v>3</v>
      </c>
      <c r="AA159" s="62">
        <v>55.737111575299998</v>
      </c>
      <c r="AB159" s="54">
        <v>56.344883147700003</v>
      </c>
      <c r="AC159" s="54">
        <v>55.783471740300001</v>
      </c>
      <c r="AD159" s="54">
        <v>56.235756707</v>
      </c>
      <c r="AE159" s="54">
        <v>55.2277822908</v>
      </c>
      <c r="AF159" s="54">
        <v>28.3423547513</v>
      </c>
    </row>
    <row r="160" spans="1:32" ht="13" x14ac:dyDescent="0.15">
      <c r="A160" s="34">
        <v>159</v>
      </c>
      <c r="B160" s="10" t="str">
        <f>D160&amp;"_"&amp;LEFT(F160,3)&amp;"_16_"&amp;C160</f>
        <v>TR_Yes_16_52</v>
      </c>
      <c r="C160" s="34">
        <v>52</v>
      </c>
      <c r="D160" s="34" t="s">
        <v>159</v>
      </c>
      <c r="E160" s="34" t="s">
        <v>19</v>
      </c>
      <c r="F160" s="34" t="s">
        <v>196</v>
      </c>
      <c r="G160" s="35">
        <v>42656</v>
      </c>
      <c r="H160" s="42">
        <f>YEAR(G160)</f>
        <v>2016</v>
      </c>
      <c r="I160" s="42">
        <f>MONTH(G160)</f>
        <v>10</v>
      </c>
      <c r="J160" s="42">
        <f>DAY(G160)</f>
        <v>13</v>
      </c>
      <c r="K160" s="34">
        <v>40.231444000000003</v>
      </c>
      <c r="L160" s="34">
        <v>32.260328000000001</v>
      </c>
      <c r="M160" s="34">
        <v>704</v>
      </c>
      <c r="N160" s="34" t="str">
        <f>IF(MONTH(G160)&gt;9,"F","S")</f>
        <v>F</v>
      </c>
      <c r="O160" s="34">
        <v>80</v>
      </c>
      <c r="P160" s="34" t="s">
        <v>184</v>
      </c>
      <c r="Q160" s="43">
        <v>0.14685314685299999</v>
      </c>
      <c r="R160" s="34">
        <v>3.2179284585499998E-2</v>
      </c>
      <c r="S160" s="34">
        <v>0.113945578231</v>
      </c>
      <c r="T160" s="34">
        <v>1.40346440764E-2</v>
      </c>
      <c r="U160" s="34">
        <v>2.6258205689299999E-2</v>
      </c>
      <c r="V160" s="34">
        <v>2.2668579627000002E-2</v>
      </c>
      <c r="W160" s="43">
        <v>1.6408099999999998E-2</v>
      </c>
      <c r="X160" s="34">
        <v>-2.9108300000000001E-3</v>
      </c>
      <c r="Y160" s="34">
        <v>-0.13438700000000001</v>
      </c>
      <c r="Z160" s="34">
        <v>4</v>
      </c>
      <c r="AA160" s="62">
        <v>55.828129537400002</v>
      </c>
      <c r="AB160" s="54">
        <v>56.762111046500003</v>
      </c>
      <c r="AC160" s="54">
        <v>55.932741414399999</v>
      </c>
      <c r="AD160" s="54">
        <v>56.613778848300001</v>
      </c>
      <c r="AE160" s="54">
        <v>53.468887083699997</v>
      </c>
      <c r="AF160" s="54">
        <v>28.286746281799999</v>
      </c>
    </row>
    <row r="161" spans="1:32" ht="13" x14ac:dyDescent="0.15">
      <c r="A161" s="34">
        <v>160</v>
      </c>
      <c r="B161" s="10" t="str">
        <f>D161&amp;"_"&amp;LEFT(F161,3)&amp;"_16_"&amp;C161</f>
        <v>UK_Mar_16_53</v>
      </c>
      <c r="C161" s="34">
        <v>53</v>
      </c>
      <c r="D161" s="34" t="s">
        <v>166</v>
      </c>
      <c r="E161" s="34" t="s">
        <v>32</v>
      </c>
      <c r="F161" s="34" t="s">
        <v>43</v>
      </c>
      <c r="G161" s="35">
        <v>42666</v>
      </c>
      <c r="H161" s="42">
        <f>YEAR(G161)</f>
        <v>2016</v>
      </c>
      <c r="I161" s="42">
        <f>MONTH(G161)</f>
        <v>10</v>
      </c>
      <c r="J161" s="42">
        <f>DAY(G161)</f>
        <v>23</v>
      </c>
      <c r="K161" s="34">
        <v>52.46</v>
      </c>
      <c r="L161" s="34">
        <v>-0.95899999999999996</v>
      </c>
      <c r="M161" s="34">
        <v>105</v>
      </c>
      <c r="N161" s="34" t="str">
        <f>IF(MONTH(G161)&gt;9,"F","S")</f>
        <v>F</v>
      </c>
      <c r="O161" s="34">
        <v>80</v>
      </c>
      <c r="P161" s="34" t="s">
        <v>44</v>
      </c>
      <c r="Q161" s="43">
        <v>0.123628383321</v>
      </c>
      <c r="R161" s="34">
        <v>1.6246403790800001E-2</v>
      </c>
      <c r="S161" s="34">
        <v>1.2493210211800001E-2</v>
      </c>
      <c r="T161" s="34">
        <v>7.0126227208999999E-3</v>
      </c>
      <c r="U161" s="34">
        <v>1.4126289023899999E-4</v>
      </c>
      <c r="V161" s="34">
        <v>2.7366609294300001E-2</v>
      </c>
      <c r="W161" s="43">
        <v>6.8920999999999996E-2</v>
      </c>
      <c r="X161" s="34">
        <v>4.9246100000000001E-2</v>
      </c>
      <c r="Y161" s="34">
        <v>6.1601E-3</v>
      </c>
      <c r="Z161" s="34">
        <v>1</v>
      </c>
      <c r="AA161" s="62">
        <v>97.716759052100002</v>
      </c>
      <c r="AB161" s="54">
        <v>97.726184599099994</v>
      </c>
      <c r="AC161" s="54">
        <v>97.848044353999995</v>
      </c>
      <c r="AD161" s="54">
        <v>98.161019012300002</v>
      </c>
      <c r="AE161" s="54">
        <v>95.682940698600007</v>
      </c>
      <c r="AF161" s="54">
        <v>49.136147703100001</v>
      </c>
    </row>
    <row r="162" spans="1:32" ht="13" x14ac:dyDescent="0.15">
      <c r="A162" s="34">
        <v>161</v>
      </c>
      <c r="B162" s="10" t="str">
        <f>D162&amp;"_"&amp;LEFT(F162,3)&amp;"_16_"&amp;C162</f>
        <v>UA_Cho_16_54</v>
      </c>
      <c r="C162" s="34">
        <v>54</v>
      </c>
      <c r="D162" s="34" t="s">
        <v>160</v>
      </c>
      <c r="E162" s="34" t="s">
        <v>53</v>
      </c>
      <c r="F162" s="34" t="s">
        <v>117</v>
      </c>
      <c r="G162" s="35">
        <v>42617</v>
      </c>
      <c r="H162" s="42">
        <f>YEAR(G162)</f>
        <v>2016</v>
      </c>
      <c r="I162" s="42">
        <f>MONTH(G162)</f>
        <v>9</v>
      </c>
      <c r="J162" s="42">
        <f>DAY(G162)</f>
        <v>4</v>
      </c>
      <c r="K162" s="34">
        <v>51.27</v>
      </c>
      <c r="L162" s="34">
        <v>30.21</v>
      </c>
      <c r="M162" s="34">
        <v>129</v>
      </c>
      <c r="N162" s="34" t="str">
        <f>IF(MONTH(G162)&gt;9,"F","S")</f>
        <v>S</v>
      </c>
      <c r="O162" s="34">
        <v>80</v>
      </c>
      <c r="P162" s="34" t="s">
        <v>185</v>
      </c>
      <c r="Q162" s="43">
        <v>0.24957698815599999</v>
      </c>
      <c r="R162" s="34">
        <v>2.2203776717199999E-2</v>
      </c>
      <c r="S162" s="34">
        <v>6.5019505851800002E-4</v>
      </c>
      <c r="T162" s="34">
        <v>3.2609682986599997E-2</v>
      </c>
      <c r="U162" s="34">
        <v>6.0304142632399999E-2</v>
      </c>
      <c r="V162" s="34">
        <v>0.15429282455400001</v>
      </c>
      <c r="W162" s="43">
        <v>-7.6235300000000006E-2</v>
      </c>
      <c r="X162" s="34">
        <v>-4.5220700000000003E-2</v>
      </c>
      <c r="Y162" s="34">
        <v>1.5919300000000001E-2</v>
      </c>
      <c r="Z162" s="34">
        <v>3</v>
      </c>
      <c r="AA162" s="62">
        <v>77.342202545999996</v>
      </c>
      <c r="AB162" s="54">
        <v>77.803750312000005</v>
      </c>
      <c r="AC162" s="54">
        <v>77.927942243999993</v>
      </c>
      <c r="AD162" s="54">
        <v>77.903060632199995</v>
      </c>
      <c r="AE162" s="54">
        <v>78.7356620634</v>
      </c>
      <c r="AF162" s="54">
        <v>39.225294160700003</v>
      </c>
    </row>
    <row r="163" spans="1:32" ht="13" x14ac:dyDescent="0.15">
      <c r="A163" s="34">
        <v>162</v>
      </c>
      <c r="B163" s="10" t="str">
        <f>D163&amp;"_"&amp;LEFT(F163,3)&amp;"_16_"&amp;C163</f>
        <v>UA_Cho_16_55</v>
      </c>
      <c r="C163" s="34">
        <v>55</v>
      </c>
      <c r="D163" s="34" t="s">
        <v>160</v>
      </c>
      <c r="E163" s="34" t="s">
        <v>53</v>
      </c>
      <c r="F163" s="34" t="s">
        <v>176</v>
      </c>
      <c r="G163" s="35">
        <v>42618</v>
      </c>
      <c r="H163" s="42">
        <f>YEAR(G163)</f>
        <v>2016</v>
      </c>
      <c r="I163" s="42">
        <f>MONTH(G163)</f>
        <v>9</v>
      </c>
      <c r="J163" s="42">
        <f>DAY(G163)</f>
        <v>5</v>
      </c>
      <c r="K163" s="34">
        <v>51.37</v>
      </c>
      <c r="L163" s="34">
        <v>30.13</v>
      </c>
      <c r="M163" s="34">
        <v>111</v>
      </c>
      <c r="N163" s="34" t="str">
        <f>IF(MONTH(G163)&gt;9,"F","S")</f>
        <v>S</v>
      </c>
      <c r="O163" s="34">
        <v>80</v>
      </c>
      <c r="P163" s="34" t="s">
        <v>185</v>
      </c>
      <c r="Q163" s="43">
        <v>0.24418604651199999</v>
      </c>
      <c r="R163" s="34">
        <v>2.41067585019E-2</v>
      </c>
      <c r="S163" s="34">
        <v>3.5237586759200003E-2</v>
      </c>
      <c r="T163" s="34">
        <v>2.3216140038600001E-2</v>
      </c>
      <c r="U163" s="34">
        <v>1.8228382042800001E-2</v>
      </c>
      <c r="V163" s="34">
        <v>0.153181189488</v>
      </c>
      <c r="W163" s="43">
        <v>-7.4549400000000002E-2</v>
      </c>
      <c r="X163" s="34">
        <v>-4.0780799999999999E-2</v>
      </c>
      <c r="Y163" s="34">
        <v>5.8063899999999998E-3</v>
      </c>
      <c r="Z163" s="34">
        <v>3</v>
      </c>
      <c r="AA163" s="62">
        <v>94.470719998199996</v>
      </c>
      <c r="AB163" s="54">
        <v>95.278794078100006</v>
      </c>
      <c r="AC163" s="54">
        <v>94.893510430399999</v>
      </c>
      <c r="AD163" s="54">
        <v>95.3348141524</v>
      </c>
      <c r="AE163" s="54">
        <v>95.796831843999996</v>
      </c>
      <c r="AF163" s="54">
        <v>47.935268517799997</v>
      </c>
    </row>
    <row r="164" spans="1:32" ht="13" x14ac:dyDescent="0.15">
      <c r="A164" s="34">
        <v>163</v>
      </c>
      <c r="B164" s="10" t="str">
        <f>D164&amp;"_"&amp;LEFT(F164,3)&amp;"_16_"&amp;C164</f>
        <v>UA_Dro_16_56</v>
      </c>
      <c r="C164" s="34">
        <v>56</v>
      </c>
      <c r="D164" s="34" t="s">
        <v>160</v>
      </c>
      <c r="E164" s="34" t="s">
        <v>53</v>
      </c>
      <c r="F164" s="34" t="s">
        <v>71</v>
      </c>
      <c r="G164" s="35">
        <v>42625</v>
      </c>
      <c r="H164" s="42">
        <f>YEAR(G164)</f>
        <v>2016</v>
      </c>
      <c r="I164" s="42">
        <f>MONTH(G164)</f>
        <v>9</v>
      </c>
      <c r="J164" s="42">
        <f>DAY(G164)</f>
        <v>12</v>
      </c>
      <c r="K164" s="34">
        <v>49.329916670000003</v>
      </c>
      <c r="L164" s="34">
        <v>23.502805559999999</v>
      </c>
      <c r="M164" s="34">
        <v>310.89999999999998</v>
      </c>
      <c r="N164" s="34" t="str">
        <f>IF(MONTH(G164)&gt;9,"F","S")</f>
        <v>S</v>
      </c>
      <c r="O164" s="34">
        <v>80</v>
      </c>
      <c r="P164" s="34" t="s">
        <v>185</v>
      </c>
      <c r="Q164" s="43">
        <v>0.18660812294199999</v>
      </c>
      <c r="R164" s="34">
        <v>1.35204081633E-2</v>
      </c>
      <c r="S164" s="34">
        <v>0.10115830115799999</v>
      </c>
      <c r="T164" s="34">
        <v>1.13902847571E-2</v>
      </c>
      <c r="U164" s="34">
        <v>1.55877895648E-2</v>
      </c>
      <c r="V164" s="34">
        <v>0.117456359102</v>
      </c>
      <c r="W164" s="43">
        <v>-8.6080100000000007E-2</v>
      </c>
      <c r="X164" s="34">
        <v>-2.3484299999999999E-3</v>
      </c>
      <c r="Y164" s="34">
        <v>3.5304700000000001E-2</v>
      </c>
      <c r="Z164" s="34">
        <v>3</v>
      </c>
      <c r="AA164" s="62">
        <v>63.700976866700003</v>
      </c>
      <c r="AB164" s="54">
        <v>64.733005915000007</v>
      </c>
      <c r="AC164" s="54">
        <v>63.973689920600002</v>
      </c>
      <c r="AD164" s="54">
        <v>64.634846855600003</v>
      </c>
      <c r="AE164" s="54">
        <v>62.488220958600003</v>
      </c>
      <c r="AF164" s="54">
        <v>32.2994680929</v>
      </c>
    </row>
    <row r="165" spans="1:32" ht="13" x14ac:dyDescent="0.15">
      <c r="A165" s="34">
        <v>164</v>
      </c>
      <c r="B165" s="10" t="str">
        <f>D165&amp;"_"&amp;LEFT(F165,3)&amp;"_16_"&amp;C165</f>
        <v>UA_Kan_16_57</v>
      </c>
      <c r="C165" s="34">
        <v>57</v>
      </c>
      <c r="D165" s="34" t="s">
        <v>160</v>
      </c>
      <c r="E165" s="34" t="s">
        <v>53</v>
      </c>
      <c r="F165" s="34" t="s">
        <v>197</v>
      </c>
      <c r="G165" s="35">
        <v>42559</v>
      </c>
      <c r="H165" s="42">
        <f>YEAR(G165)</f>
        <v>2016</v>
      </c>
      <c r="I165" s="42">
        <f>MONTH(G165)</f>
        <v>7</v>
      </c>
      <c r="J165" s="42">
        <f>DAY(G165)</f>
        <v>8</v>
      </c>
      <c r="K165" s="34">
        <v>49.72</v>
      </c>
      <c r="L165" s="34">
        <v>31.53</v>
      </c>
      <c r="M165" s="34">
        <v>208</v>
      </c>
      <c r="N165" s="34" t="str">
        <f>IF(MONTH(G165)&gt;9,"F","S")</f>
        <v>S</v>
      </c>
      <c r="O165" s="34">
        <v>80</v>
      </c>
      <c r="P165" s="34" t="s">
        <v>185</v>
      </c>
      <c r="Q165" s="43">
        <v>0.166383701188</v>
      </c>
      <c r="R165" s="34">
        <v>1.6634933360099999E-2</v>
      </c>
      <c r="S165" s="34">
        <v>6.8965517241400001E-2</v>
      </c>
      <c r="T165" s="34">
        <v>2.6898734177200002E-2</v>
      </c>
      <c r="U165" s="34">
        <v>6.8117977528100004E-2</v>
      </c>
      <c r="V165" s="34">
        <v>4.5143087464699999E-2</v>
      </c>
      <c r="W165" s="43">
        <v>-9.2279200000000006E-2</v>
      </c>
      <c r="X165" s="34">
        <v>-1.8548599999999998E-2</v>
      </c>
      <c r="Y165" s="34">
        <v>1.7662400000000002E-2</v>
      </c>
      <c r="Z165" s="34">
        <v>3</v>
      </c>
      <c r="AA165" s="62">
        <v>80.947659911800002</v>
      </c>
      <c r="AB165" s="54">
        <v>81.731174206299997</v>
      </c>
      <c r="AC165" s="54">
        <v>81.242938853699997</v>
      </c>
      <c r="AD165" s="54">
        <v>81.708999475300004</v>
      </c>
      <c r="AE165" s="54">
        <v>79.878147847299999</v>
      </c>
      <c r="AF165" s="54">
        <v>41.008800644700003</v>
      </c>
    </row>
    <row r="166" spans="1:32" ht="13" x14ac:dyDescent="0.15">
      <c r="A166" s="34">
        <v>165</v>
      </c>
      <c r="B166" s="10" t="str">
        <f>D166&amp;"_"&amp;LEFT(F166,3)&amp;"_16_"&amp;C166</f>
        <v>UA_Kha_16_58</v>
      </c>
      <c r="C166" s="34">
        <v>58</v>
      </c>
      <c r="D166" s="34" t="s">
        <v>160</v>
      </c>
      <c r="E166" s="34" t="s">
        <v>53</v>
      </c>
      <c r="F166" s="34" t="s">
        <v>113</v>
      </c>
      <c r="G166" s="35">
        <v>42600</v>
      </c>
      <c r="H166" s="42">
        <f>YEAR(G166)</f>
        <v>2016</v>
      </c>
      <c r="I166" s="42">
        <f>MONTH(G166)</f>
        <v>8</v>
      </c>
      <c r="J166" s="42">
        <f>DAY(G166)</f>
        <v>18</v>
      </c>
      <c r="K166" s="34">
        <v>49.818527779999997</v>
      </c>
      <c r="L166" s="34">
        <v>36.054749999999999</v>
      </c>
      <c r="M166" s="34">
        <v>104.3</v>
      </c>
      <c r="N166" s="34" t="str">
        <f>IF(MONTH(G166)&gt;9,"F","S")</f>
        <v>S</v>
      </c>
      <c r="O166" s="34">
        <v>80</v>
      </c>
      <c r="P166" s="34" t="s">
        <v>185</v>
      </c>
      <c r="Q166" s="43">
        <v>0.171987641607</v>
      </c>
      <c r="R166" s="34">
        <v>4.4188044678999998E-2</v>
      </c>
      <c r="S166" s="34">
        <v>0.10096510764699999</v>
      </c>
      <c r="T166" s="34">
        <v>1.7024027583199999E-2</v>
      </c>
      <c r="U166" s="34">
        <v>8.0587618048300003E-2</v>
      </c>
      <c r="V166" s="34">
        <v>3.3349681216299998E-2</v>
      </c>
      <c r="W166" s="43">
        <v>-8.2662799999999995E-2</v>
      </c>
      <c r="X166" s="34">
        <v>-6.3381100000000001E-3</v>
      </c>
      <c r="Y166" s="34">
        <v>1.20339E-2</v>
      </c>
      <c r="Z166" s="34">
        <v>3</v>
      </c>
      <c r="AA166" s="62">
        <v>66.330514704999999</v>
      </c>
      <c r="AB166" s="54">
        <v>67.488607154500002</v>
      </c>
      <c r="AC166" s="54">
        <v>66.546069961300006</v>
      </c>
      <c r="AD166" s="54">
        <v>67.190589844499996</v>
      </c>
      <c r="AE166" s="54">
        <v>64.623233143799993</v>
      </c>
      <c r="AF166" s="54">
        <v>33.571001538600001</v>
      </c>
    </row>
    <row r="167" spans="1:32" ht="13" x14ac:dyDescent="0.15">
      <c r="A167" s="34">
        <v>166</v>
      </c>
      <c r="B167" s="10" t="str">
        <f>D167&amp;"_"&amp;LEFT(F167,3)&amp;"_16_"&amp;C167</f>
        <v>UA_Kyi_16_59</v>
      </c>
      <c r="C167" s="34">
        <v>59</v>
      </c>
      <c r="D167" s="34" t="s">
        <v>160</v>
      </c>
      <c r="E167" s="34" t="s">
        <v>53</v>
      </c>
      <c r="F167" s="34" t="s">
        <v>198</v>
      </c>
      <c r="G167" s="35">
        <v>42588</v>
      </c>
      <c r="H167" s="42">
        <f>YEAR(G167)</f>
        <v>2016</v>
      </c>
      <c r="I167" s="42">
        <f>MONTH(G167)</f>
        <v>8</v>
      </c>
      <c r="J167" s="42">
        <f>DAY(G167)</f>
        <v>6</v>
      </c>
      <c r="K167" s="34">
        <v>50.38</v>
      </c>
      <c r="L167" s="34">
        <v>30.36</v>
      </c>
      <c r="M167" s="34">
        <v>176</v>
      </c>
      <c r="N167" s="34" t="str">
        <f>IF(MONTH(G167)&gt;9,"F","S")</f>
        <v>S</v>
      </c>
      <c r="O167" s="34">
        <v>80</v>
      </c>
      <c r="P167" s="34" t="s">
        <v>185</v>
      </c>
      <c r="Q167" s="43">
        <v>0.17167051578100001</v>
      </c>
      <c r="R167" s="34">
        <v>5.4002842254899999E-2</v>
      </c>
      <c r="S167" s="34">
        <v>3.40425531915E-2</v>
      </c>
      <c r="T167" s="34">
        <v>1.7906786590400001E-2</v>
      </c>
      <c r="U167" s="34">
        <v>7.2970360824700001E-2</v>
      </c>
      <c r="V167" s="34">
        <v>0.121812511466</v>
      </c>
      <c r="W167" s="43">
        <v>-7.8307699999999994E-2</v>
      </c>
      <c r="X167" s="34">
        <v>-2.9715999999999999E-2</v>
      </c>
      <c r="Y167" s="34">
        <v>1.49316E-2</v>
      </c>
      <c r="Z167" s="34">
        <v>3</v>
      </c>
      <c r="AA167" s="62">
        <v>85.749917801099997</v>
      </c>
      <c r="AB167" s="54">
        <v>86.951719765899995</v>
      </c>
      <c r="AC167" s="54">
        <v>85.938714052099996</v>
      </c>
      <c r="AD167" s="54">
        <v>86.567435202300004</v>
      </c>
      <c r="AE167" s="54">
        <v>83.183346872499996</v>
      </c>
      <c r="AF167" s="54">
        <v>43.529023371699999</v>
      </c>
    </row>
    <row r="168" spans="1:32" ht="13" x14ac:dyDescent="0.15">
      <c r="A168" s="34">
        <v>167</v>
      </c>
      <c r="B168" s="10" t="s">
        <v>326</v>
      </c>
      <c r="C168" s="34">
        <v>60</v>
      </c>
      <c r="D168" s="34" t="s">
        <v>160</v>
      </c>
      <c r="E168" s="34" t="s">
        <v>53</v>
      </c>
      <c r="F168" s="34" t="s">
        <v>66</v>
      </c>
      <c r="G168" s="35">
        <v>42608</v>
      </c>
      <c r="H168" s="42">
        <f>YEAR(G168)</f>
        <v>2016</v>
      </c>
      <c r="I168" s="42">
        <f>MONTH(G168)</f>
        <v>8</v>
      </c>
      <c r="J168" s="42">
        <f>DAY(G168)</f>
        <v>26</v>
      </c>
      <c r="K168" s="34">
        <v>50.484694439999998</v>
      </c>
      <c r="L168" s="34">
        <v>32.71425</v>
      </c>
      <c r="M168" s="34">
        <v>130.69999999999999</v>
      </c>
      <c r="N168" s="34" t="str">
        <f>IF(MONTH(G168)&gt;9,"F","S")</f>
        <v>S</v>
      </c>
      <c r="O168" s="34">
        <v>80</v>
      </c>
      <c r="P168" s="34" t="s">
        <v>185</v>
      </c>
      <c r="Q168" s="43">
        <v>0.18877551020399999</v>
      </c>
      <c r="R168" s="34">
        <v>2.17983651226E-2</v>
      </c>
      <c r="S168" s="34">
        <v>4.38596491228E-2</v>
      </c>
      <c r="T168" s="34">
        <v>1.7313171159299999E-2</v>
      </c>
      <c r="U168" s="34">
        <v>8.2662144976700005E-2</v>
      </c>
      <c r="V168" s="34">
        <v>4.6054269355200003E-2</v>
      </c>
      <c r="W168" s="43">
        <v>-8.6095199999999997E-2</v>
      </c>
      <c r="X168" s="34">
        <v>-2.2491500000000001E-2</v>
      </c>
      <c r="Y168" s="34">
        <v>1.9760400000000001E-2</v>
      </c>
      <c r="Z168" s="34">
        <v>3</v>
      </c>
      <c r="AA168" s="62">
        <v>64.880271228300003</v>
      </c>
      <c r="AB168" s="54">
        <v>65.676115465999999</v>
      </c>
      <c r="AC168" s="54">
        <v>64.985207610399996</v>
      </c>
      <c r="AD168" s="54">
        <v>65.573417959099999</v>
      </c>
      <c r="AE168" s="54">
        <v>63.882696994299998</v>
      </c>
      <c r="AF168" s="54">
        <v>32.9153989303</v>
      </c>
    </row>
    <row r="169" spans="1:32" ht="13" x14ac:dyDescent="0.15">
      <c r="A169" s="34">
        <v>168</v>
      </c>
      <c r="B169" s="10" t="s">
        <v>327</v>
      </c>
      <c r="C169" s="34">
        <v>61</v>
      </c>
      <c r="D169" s="34" t="s">
        <v>160</v>
      </c>
      <c r="E169" s="34" t="s">
        <v>53</v>
      </c>
      <c r="F169" s="34" t="s">
        <v>54</v>
      </c>
      <c r="G169" s="35">
        <v>42602</v>
      </c>
      <c r="H169" s="42">
        <f>YEAR(G169)</f>
        <v>2016</v>
      </c>
      <c r="I169" s="42">
        <f>MONTH(G169)</f>
        <v>8</v>
      </c>
      <c r="J169" s="42">
        <f>DAY(G169)</f>
        <v>20</v>
      </c>
      <c r="K169" s="34">
        <v>44.5015</v>
      </c>
      <c r="L169" s="34">
        <v>34.1661</v>
      </c>
      <c r="M169" s="34">
        <v>47.6</v>
      </c>
      <c r="N169" s="34" t="str">
        <f>IF(MONTH(G169)&gt;9,"F","S")</f>
        <v>S</v>
      </c>
      <c r="O169" s="34">
        <v>80</v>
      </c>
      <c r="P169" s="34" t="s">
        <v>185</v>
      </c>
      <c r="Q169" s="43">
        <v>8.3003952569199999E-2</v>
      </c>
      <c r="R169" s="34">
        <v>3.1271878646399999E-2</v>
      </c>
      <c r="S169" s="34">
        <v>1.54711673699E-2</v>
      </c>
      <c r="T169" s="34">
        <v>1.3642291102400001E-2</v>
      </c>
      <c r="U169" s="34">
        <v>1.3690476190499999E-2</v>
      </c>
      <c r="V169" s="34">
        <v>8.3056478405300008E-3</v>
      </c>
      <c r="W169" s="43">
        <v>-8.1697599999999995E-2</v>
      </c>
      <c r="X169" s="34">
        <v>3.0159100000000001E-2</v>
      </c>
      <c r="Y169" s="34">
        <v>4.0485300000000002E-2</v>
      </c>
      <c r="Z169" s="34">
        <v>3</v>
      </c>
      <c r="AA169" s="62">
        <v>69.673156445100005</v>
      </c>
      <c r="AB169" s="54">
        <v>70.386408557600006</v>
      </c>
      <c r="AC169" s="54">
        <v>70.021999122500006</v>
      </c>
      <c r="AD169" s="54">
        <v>70.495228852599993</v>
      </c>
      <c r="AE169" s="54">
        <v>69.457432981300002</v>
      </c>
      <c r="AF169" s="54">
        <v>35.3683874277</v>
      </c>
    </row>
    <row r="170" spans="1:32" ht="14" thickBot="1" x14ac:dyDescent="0.2">
      <c r="A170" s="44">
        <v>169</v>
      </c>
      <c r="B170" s="11" t="s">
        <v>328</v>
      </c>
      <c r="C170" s="44">
        <v>62</v>
      </c>
      <c r="D170" s="44" t="s">
        <v>160</v>
      </c>
      <c r="E170" s="44" t="s">
        <v>53</v>
      </c>
      <c r="F170" s="44" t="s">
        <v>75</v>
      </c>
      <c r="G170" s="45">
        <v>42617</v>
      </c>
      <c r="H170" s="46">
        <f>YEAR(G170)</f>
        <v>2016</v>
      </c>
      <c r="I170" s="46">
        <f>MONTH(G170)</f>
        <v>9</v>
      </c>
      <c r="J170" s="46">
        <f>DAY(G170)</f>
        <v>4</v>
      </c>
      <c r="K170" s="44">
        <v>51.386916669999998</v>
      </c>
      <c r="L170" s="44">
        <v>30.073305560000001</v>
      </c>
      <c r="M170" s="44">
        <v>108.8</v>
      </c>
      <c r="N170" s="44" t="str">
        <f>IF(MONTH(G170)&gt;9,"F","S")</f>
        <v>S</v>
      </c>
      <c r="O170" s="44">
        <v>80</v>
      </c>
      <c r="P170" s="44" t="s">
        <v>185</v>
      </c>
      <c r="Q170" s="47">
        <v>0.36622222222200002</v>
      </c>
      <c r="R170" s="44">
        <v>1.15124630334E-2</v>
      </c>
      <c r="S170" s="44">
        <v>2.56237356709E-2</v>
      </c>
      <c r="T170" s="44">
        <v>2.7998902003800001E-2</v>
      </c>
      <c r="U170" s="44">
        <v>4.7500000000000001E-2</v>
      </c>
      <c r="V170" s="44">
        <v>0.110878661088</v>
      </c>
      <c r="W170" s="47">
        <v>-6.5587400000000004E-2</v>
      </c>
      <c r="X170" s="44">
        <v>-3.9268600000000001E-2</v>
      </c>
      <c r="Y170" s="44">
        <v>-9.6088300000000005E-3</v>
      </c>
      <c r="Z170" s="44">
        <v>3</v>
      </c>
      <c r="AA170" s="63">
        <v>76.578108937699994</v>
      </c>
      <c r="AB170" s="55">
        <v>77.444238998399996</v>
      </c>
      <c r="AC170" s="55">
        <v>77.053339715199996</v>
      </c>
      <c r="AD170" s="55">
        <v>77.467964489500005</v>
      </c>
      <c r="AE170" s="55">
        <v>76.679935012200005</v>
      </c>
      <c r="AF170" s="55">
        <v>39.101129753099997</v>
      </c>
    </row>
  </sheetData>
  <autoFilter ref="A1:AF1" xr:uid="{B29289C2-5270-804D-B3B4-5F68322EBC04}">
    <sortState ref="A2:AF170">
      <sortCondition ref="A1:A170"/>
    </sortState>
  </autoFilter>
  <sortState ref="A2:AF174">
    <sortCondition ref="A1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Full_oldWrong</vt:lpstr>
      <vt:lpstr>Full_new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Kapun</dc:creator>
  <cp:lastModifiedBy>Pogo</cp:lastModifiedBy>
  <dcterms:created xsi:type="dcterms:W3CDTF">2018-04-09T17:49:55Z</dcterms:created>
  <dcterms:modified xsi:type="dcterms:W3CDTF">2018-04-24T14:07:10Z</dcterms:modified>
</cp:coreProperties>
</file>